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wlsmail-my.sharepoint.com/personal/allisonmidgley_westchesterlibraries_org/Documents/Admin-Stats/digital-resource-use/hoopla/"/>
    </mc:Choice>
  </mc:AlternateContent>
  <xr:revisionPtr revIDLastSave="142" documentId="11_425F9970D29B7D8C2F4D3A52233B24E97E7E901C" xr6:coauthVersionLast="47" xr6:coauthVersionMax="47" xr10:uidLastSave="{E0350CC3-686E-4AA2-9B20-41D92312A340}"/>
  <bookViews>
    <workbookView xWindow="14295" yWindow="0" windowWidth="14610" windowHeight="15585" activeTab="2" xr2:uid="{00000000-000D-0000-FFFF-FFFF00000000}"/>
  </bookViews>
  <sheets>
    <sheet name="Consortia Circs" sheetId="1" r:id="rId1"/>
    <sheet name="Library Circs" sheetId="2" r:id="rId2"/>
    <sheet name="Summary-by-Library" sheetId="4" r:id="rId3"/>
    <sheet name="Report ID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1" i="4" l="1"/>
  <c r="B3" i="4"/>
  <c r="C3" i="4"/>
  <c r="D3" i="4"/>
  <c r="E3" i="4"/>
  <c r="B4" i="4"/>
  <c r="C4" i="4"/>
  <c r="D4" i="4"/>
  <c r="E4" i="4"/>
  <c r="B5" i="4"/>
  <c r="C5" i="4"/>
  <c r="D5" i="4"/>
  <c r="E5" i="4"/>
  <c r="B6" i="4"/>
  <c r="C6" i="4"/>
  <c r="D6" i="4"/>
  <c r="E6" i="4"/>
  <c r="G6" i="4" s="1"/>
  <c r="B7" i="4"/>
  <c r="C7" i="4"/>
  <c r="G7" i="4" s="1"/>
  <c r="D7" i="4"/>
  <c r="E7" i="4"/>
  <c r="B8" i="4"/>
  <c r="C8" i="4"/>
  <c r="D8" i="4"/>
  <c r="E8" i="4"/>
  <c r="B9" i="4"/>
  <c r="C9" i="4"/>
  <c r="D9" i="4"/>
  <c r="E9" i="4"/>
  <c r="B10" i="4"/>
  <c r="C10" i="4"/>
  <c r="G10" i="4" s="1"/>
  <c r="D10" i="4"/>
  <c r="E10" i="4"/>
  <c r="B11" i="4"/>
  <c r="C11" i="4"/>
  <c r="G11" i="4" s="1"/>
  <c r="D11" i="4"/>
  <c r="E11" i="4"/>
  <c r="B12" i="4"/>
  <c r="C12" i="4"/>
  <c r="D12" i="4"/>
  <c r="E12" i="4"/>
  <c r="B13" i="4"/>
  <c r="C13" i="4"/>
  <c r="D13" i="4"/>
  <c r="E13" i="4"/>
  <c r="B14" i="4"/>
  <c r="C14" i="4"/>
  <c r="D14" i="4"/>
  <c r="E14" i="4"/>
  <c r="B15" i="4"/>
  <c r="C15" i="4"/>
  <c r="D15" i="4"/>
  <c r="E15" i="4"/>
  <c r="B16" i="4"/>
  <c r="C16" i="4"/>
  <c r="D16" i="4"/>
  <c r="E16" i="4"/>
  <c r="B17" i="4"/>
  <c r="C17" i="4"/>
  <c r="D17" i="4"/>
  <c r="E17" i="4"/>
  <c r="B18" i="4"/>
  <c r="C18" i="4"/>
  <c r="D18" i="4"/>
  <c r="E18" i="4"/>
  <c r="B19" i="4"/>
  <c r="C19" i="4"/>
  <c r="D19" i="4"/>
  <c r="E19" i="4"/>
  <c r="B20" i="4"/>
  <c r="C20" i="4"/>
  <c r="D20" i="4"/>
  <c r="E20" i="4"/>
  <c r="B21" i="4"/>
  <c r="C21" i="4"/>
  <c r="D21" i="4"/>
  <c r="E21" i="4"/>
  <c r="B22" i="4"/>
  <c r="C22" i="4"/>
  <c r="D22" i="4"/>
  <c r="E22" i="4"/>
  <c r="B23" i="4"/>
  <c r="C23" i="4"/>
  <c r="G23" i="4" s="1"/>
  <c r="D23" i="4"/>
  <c r="E23" i="4"/>
  <c r="B24" i="4"/>
  <c r="C24" i="4"/>
  <c r="D24" i="4"/>
  <c r="E24" i="4"/>
  <c r="G24" i="4" s="1"/>
  <c r="B25" i="4"/>
  <c r="C25" i="4"/>
  <c r="D25" i="4"/>
  <c r="E25" i="4"/>
  <c r="B26" i="4"/>
  <c r="C26" i="4"/>
  <c r="D26" i="4"/>
  <c r="E26" i="4"/>
  <c r="B27" i="4"/>
  <c r="C27" i="4"/>
  <c r="D27" i="4"/>
  <c r="E27" i="4"/>
  <c r="G27" i="4" s="1"/>
  <c r="B28" i="4"/>
  <c r="C28" i="4"/>
  <c r="D28" i="4"/>
  <c r="E28" i="4"/>
  <c r="B29" i="4"/>
  <c r="C29" i="4"/>
  <c r="D29" i="4"/>
  <c r="E29" i="4"/>
  <c r="B30" i="4"/>
  <c r="C30" i="4"/>
  <c r="D30" i="4"/>
  <c r="E30" i="4"/>
  <c r="B31" i="4"/>
  <c r="C31" i="4"/>
  <c r="G31" i="4" s="1"/>
  <c r="D31" i="4"/>
  <c r="E31" i="4"/>
  <c r="B32" i="4"/>
  <c r="C32" i="4"/>
  <c r="D32" i="4"/>
  <c r="E32" i="4"/>
  <c r="B33" i="4"/>
  <c r="C33" i="4"/>
  <c r="D33" i="4"/>
  <c r="E33" i="4"/>
  <c r="B34" i="4"/>
  <c r="C34" i="4"/>
  <c r="D34" i="4"/>
  <c r="E34" i="4"/>
  <c r="G34" i="4" s="1"/>
  <c r="B35" i="4"/>
  <c r="C35" i="4"/>
  <c r="G35" i="4" s="1"/>
  <c r="D35" i="4"/>
  <c r="E35" i="4"/>
  <c r="B36" i="4"/>
  <c r="C36" i="4"/>
  <c r="D36" i="4"/>
  <c r="E36" i="4"/>
  <c r="B37" i="4"/>
  <c r="C37" i="4"/>
  <c r="D37" i="4"/>
  <c r="E37" i="4"/>
  <c r="B38" i="4"/>
  <c r="C38" i="4"/>
  <c r="D38" i="4"/>
  <c r="E38" i="4"/>
  <c r="B39" i="4"/>
  <c r="C39" i="4"/>
  <c r="D39" i="4"/>
  <c r="E39" i="4"/>
  <c r="B40" i="4"/>
  <c r="C40" i="4"/>
  <c r="D40" i="4"/>
  <c r="E40" i="4"/>
  <c r="E2" i="4"/>
  <c r="D2" i="4"/>
  <c r="C2" i="4"/>
  <c r="B2" i="4"/>
  <c r="G3" i="4"/>
  <c r="G9" i="4"/>
  <c r="G12" i="4"/>
  <c r="G15" i="4"/>
  <c r="G18" i="4"/>
  <c r="G19" i="4"/>
  <c r="G21" i="4"/>
  <c r="G22" i="4"/>
  <c r="G30" i="4"/>
  <c r="G33" i="4"/>
  <c r="G36" i="4"/>
  <c r="G39" i="4"/>
  <c r="G2" i="4"/>
  <c r="G32" i="4" l="1"/>
  <c r="G17" i="4"/>
  <c r="G5" i="4"/>
  <c r="G40" i="4"/>
  <c r="G25" i="4"/>
  <c r="G13" i="4"/>
  <c r="D41" i="4"/>
  <c r="G38" i="4"/>
  <c r="G29" i="4"/>
  <c r="G20" i="4"/>
  <c r="G8" i="4"/>
  <c r="E41" i="4"/>
  <c r="G37" i="4"/>
  <c r="G28" i="4"/>
  <c r="G16" i="4"/>
  <c r="C41" i="4"/>
  <c r="G26" i="4"/>
  <c r="G14" i="4"/>
  <c r="G4" i="4"/>
  <c r="F3" i="4"/>
  <c r="F4" i="4"/>
  <c r="F5" i="4"/>
  <c r="F6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2" i="4"/>
  <c r="G41" i="4" l="1"/>
  <c r="F41" i="4"/>
</calcChain>
</file>

<file path=xl/sharedStrings.xml><?xml version="1.0" encoding="utf-8"?>
<sst xmlns="http://schemas.openxmlformats.org/spreadsheetml/2006/main" count="245" uniqueCount="69">
  <si>
    <t>library</t>
  </si>
  <si>
    <t>circs per patron per month</t>
  </si>
  <si>
    <t>reporting month</t>
  </si>
  <si>
    <t>audiobook circulations</t>
  </si>
  <si>
    <t>audiobook cost</t>
  </si>
  <si>
    <t>bingepass borrows</t>
  </si>
  <si>
    <t>bingepass circulations</t>
  </si>
  <si>
    <t>bingepass cost</t>
  </si>
  <si>
    <t>comic circulations</t>
  </si>
  <si>
    <t>comic cost</t>
  </si>
  <si>
    <t>ebook circulations</t>
  </si>
  <si>
    <t>ebook cost</t>
  </si>
  <si>
    <t>movie circulations</t>
  </si>
  <si>
    <t>movie cost</t>
  </si>
  <si>
    <t>music circulations</t>
  </si>
  <si>
    <t>music cost</t>
  </si>
  <si>
    <t>television circulations</t>
  </si>
  <si>
    <t>television cost</t>
  </si>
  <si>
    <t>total circulations</t>
  </si>
  <si>
    <t>total cost</t>
  </si>
  <si>
    <t>Ardsley Public Library (NY)</t>
  </si>
  <si>
    <t>2026-05</t>
  </si>
  <si>
    <t>Bedford Free Library (NY)</t>
  </si>
  <si>
    <t>Bedford Hills Free Library (NY)</t>
  </si>
  <si>
    <t>Briarcliff Manor Public Library (NY)</t>
  </si>
  <si>
    <t>Bronxville Public Library (NY)</t>
  </si>
  <si>
    <t>Croton Free Library (NY)</t>
  </si>
  <si>
    <t>Dobbs Ferry Public Library (NY)</t>
  </si>
  <si>
    <t>Eastchester Public Library (NY)</t>
  </si>
  <si>
    <t>Field Library (NY)</t>
  </si>
  <si>
    <t>Greenburgh Public Library (NY)</t>
  </si>
  <si>
    <t>Harrison Public Library (NY)</t>
  </si>
  <si>
    <t>Hastings-on-Hudson Public Library (NY)</t>
  </si>
  <si>
    <t>Hendrick Hudson Free Library (NY)</t>
  </si>
  <si>
    <t>Irvington Library (NY)</t>
  </si>
  <si>
    <t>John C. Hart Memorial Library (NY)</t>
  </si>
  <si>
    <t>Katonah Village Library (NY)</t>
  </si>
  <si>
    <t>Larchmont Public Library (NY)</t>
  </si>
  <si>
    <t>Lewisboro Library (NY)</t>
  </si>
  <si>
    <t>Mamaroneck Public Library (NY)</t>
  </si>
  <si>
    <t>Mount Kisco Public Library (NY)</t>
  </si>
  <si>
    <t>Mount Pleasant Public Library (NY)</t>
  </si>
  <si>
    <t>Mount Vernon Public Library (NY)</t>
  </si>
  <si>
    <t>New Rochelle Public Library (NY)</t>
  </si>
  <si>
    <t>North Castle Public Library (NY)</t>
  </si>
  <si>
    <t>North Salem Free Library (NY)</t>
  </si>
  <si>
    <t>Ossining Public Library (NY)</t>
  </si>
  <si>
    <t>Port Chester Public Library (NY)</t>
  </si>
  <si>
    <t>Pound Ridge District Library (NY)</t>
  </si>
  <si>
    <t>Purchase Free Library (NY)</t>
  </si>
  <si>
    <t>Rye Free Reading Room (NY)</t>
  </si>
  <si>
    <t>Scarsdale Public Library (NY)</t>
  </si>
  <si>
    <t>Somers Library (NY)</t>
  </si>
  <si>
    <t>The Chappaqua Library (NY)</t>
  </si>
  <si>
    <t>Town of Pelham Public Library (NY)</t>
  </si>
  <si>
    <t>Tuckahoe Public Library (NY)</t>
  </si>
  <si>
    <t>Warner Public Library (NY)</t>
  </si>
  <si>
    <t>Westchester Library System Headquarters (NY)</t>
  </si>
  <si>
    <t>White Plains Public Library (NY)</t>
  </si>
  <si>
    <t>Yonkers Public Library (NY)</t>
  </si>
  <si>
    <t>report id</t>
  </si>
  <si>
    <t>M-C-3961-0001</t>
  </si>
  <si>
    <t>total WLS circulations</t>
  </si>
  <si>
    <t>total WLS cost</t>
  </si>
  <si>
    <t>total Library circulations</t>
  </si>
  <si>
    <t>total library cost</t>
  </si>
  <si>
    <t>TOTAL CIRCS</t>
  </si>
  <si>
    <t>TOTAL COST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</si>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</sst>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2" x14ac:knownFonts="1">
    <font>
      <sz val="11"/>
      <name val="Calibri"/>
    </font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">
    <xf numFmtId="0" fontId="0" fillId="0" borderId="0" xfId="0"/>
    <xf numFmtId="164" fontId="0" fillId="0" borderId="0" xfId="0" applyNumberFormat="1"/>
    <xf numFmtId="164" fontId="0" fillId="0" borderId="0" xfId="1" applyNumberFormat="1" applyFont="1"/>
    <xf numFmtId="1" fontId="0" fillId="0" borderId="0" xfId="0" applyNumberForma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40"/>
  <sheetViews>
    <sheetView topLeftCell="I1" workbookViewId="0">
      <pane ySplit="1" topLeftCell="A2" activePane="bottomLeft" state="frozen"/>
      <selection pane="bottomLeft" activeCell="T2" sqref="T2"/>
    </sheetView>
  </sheetViews>
  <sheetFormatPr defaultRowHeight="15" x14ac:dyDescent="0.25"/>
  <cols>
    <col min="1" max="1" width="42.5703125" customWidth="1"/>
    <col min="2" max="2" width="25" customWidth="1"/>
    <col min="3" max="3" width="16" customWidth="1"/>
    <col min="4" max="4" width="21.28515625" customWidth="1"/>
    <col min="5" max="5" width="14.85546875" customWidth="1"/>
    <col min="6" max="6" width="17.85546875" customWidth="1"/>
    <col min="7" max="7" width="20.7109375" customWidth="1"/>
    <col min="8" max="8" width="14.28515625" customWidth="1"/>
    <col min="9" max="9" width="17.140625" customWidth="1"/>
    <col min="10" max="10" width="10.7109375" customWidth="1"/>
    <col min="11" max="11" width="17.42578125" customWidth="1"/>
    <col min="12" max="12" width="11" customWidth="1"/>
    <col min="13" max="13" width="17.42578125" customWidth="1"/>
    <col min="14" max="14" width="10.85546875" customWidth="1"/>
    <col min="15" max="15" width="17.140625" customWidth="1"/>
    <col min="16" max="16" width="10.5703125" customWidth="1"/>
    <col min="17" max="17" width="20.42578125" customWidth="1"/>
    <col min="18" max="18" width="14" customWidth="1"/>
    <col min="19" max="19" width="16.140625" customWidth="1"/>
    <col min="20" max="20" width="9.5703125" customWidth="1"/>
  </cols>
  <sheetData>
    <row r="1" spans="1:20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</row>
    <row r="2" spans="1:20" x14ac:dyDescent="0.25">
      <c r="A2" t="s">
        <v>20</v>
      </c>
      <c r="B2">
        <v>3</v>
      </c>
      <c r="C2" t="s">
        <v>21</v>
      </c>
      <c r="D2">
        <v>97</v>
      </c>
      <c r="E2">
        <v>272.51</v>
      </c>
      <c r="F2">
        <v>1</v>
      </c>
      <c r="G2">
        <v>11</v>
      </c>
      <c r="H2">
        <v>3.99</v>
      </c>
      <c r="I2">
        <v>8</v>
      </c>
      <c r="J2">
        <v>12.54</v>
      </c>
      <c r="K2">
        <v>39</v>
      </c>
      <c r="L2">
        <v>77.959999999999994</v>
      </c>
      <c r="M2">
        <v>6</v>
      </c>
      <c r="N2">
        <v>15.06</v>
      </c>
      <c r="O2">
        <v>1</v>
      </c>
      <c r="P2">
        <v>1.49</v>
      </c>
      <c r="Q2">
        <v>6</v>
      </c>
      <c r="R2">
        <v>12.3</v>
      </c>
      <c r="S2">
        <v>168</v>
      </c>
      <c r="T2">
        <v>395.85</v>
      </c>
    </row>
    <row r="3" spans="1:20" x14ac:dyDescent="0.25">
      <c r="A3" t="s">
        <v>22</v>
      </c>
      <c r="B3">
        <v>3</v>
      </c>
      <c r="C3" t="s">
        <v>21</v>
      </c>
      <c r="D3">
        <v>28</v>
      </c>
      <c r="E3">
        <v>87.41</v>
      </c>
      <c r="F3">
        <v>0</v>
      </c>
      <c r="G3">
        <v>0</v>
      </c>
      <c r="H3">
        <v>0</v>
      </c>
      <c r="I3">
        <v>0</v>
      </c>
      <c r="J3">
        <v>0</v>
      </c>
      <c r="K3">
        <v>5</v>
      </c>
      <c r="L3">
        <v>7.27</v>
      </c>
      <c r="M3">
        <v>1</v>
      </c>
      <c r="N3">
        <v>2.99</v>
      </c>
      <c r="O3">
        <v>0</v>
      </c>
      <c r="P3">
        <v>0</v>
      </c>
      <c r="Q3">
        <v>4</v>
      </c>
      <c r="R3">
        <v>8.1999999999999993</v>
      </c>
      <c r="S3">
        <v>38</v>
      </c>
      <c r="T3">
        <v>105.87</v>
      </c>
    </row>
    <row r="4" spans="1:20" x14ac:dyDescent="0.25">
      <c r="A4" t="s">
        <v>23</v>
      </c>
      <c r="B4">
        <v>3</v>
      </c>
      <c r="C4" t="s">
        <v>21</v>
      </c>
      <c r="D4">
        <v>36</v>
      </c>
      <c r="E4">
        <v>92.15</v>
      </c>
      <c r="F4">
        <v>3</v>
      </c>
      <c r="G4">
        <v>3</v>
      </c>
      <c r="H4">
        <v>8.9700000000000006</v>
      </c>
      <c r="I4">
        <v>1</v>
      </c>
      <c r="J4">
        <v>1.3</v>
      </c>
      <c r="K4">
        <v>12</v>
      </c>
      <c r="L4">
        <v>25.67</v>
      </c>
      <c r="M4">
        <v>3</v>
      </c>
      <c r="N4">
        <v>8.9700000000000006</v>
      </c>
      <c r="O4">
        <v>6</v>
      </c>
      <c r="P4">
        <v>8.94</v>
      </c>
      <c r="Q4">
        <v>1</v>
      </c>
      <c r="R4">
        <v>1.55</v>
      </c>
      <c r="S4">
        <v>62</v>
      </c>
      <c r="T4">
        <v>147.55000000000001</v>
      </c>
    </row>
    <row r="5" spans="1:20" x14ac:dyDescent="0.25">
      <c r="A5" t="s">
        <v>24</v>
      </c>
      <c r="B5">
        <v>3</v>
      </c>
      <c r="C5" t="s">
        <v>21</v>
      </c>
      <c r="D5">
        <v>107</v>
      </c>
      <c r="E5">
        <v>310.38</v>
      </c>
      <c r="F5">
        <v>2</v>
      </c>
      <c r="G5">
        <v>49</v>
      </c>
      <c r="H5">
        <v>7.98</v>
      </c>
      <c r="I5">
        <v>10</v>
      </c>
      <c r="J5">
        <v>16.84</v>
      </c>
      <c r="K5">
        <v>69</v>
      </c>
      <c r="L5">
        <v>140.99</v>
      </c>
      <c r="M5">
        <v>14</v>
      </c>
      <c r="N5">
        <v>32.72</v>
      </c>
      <c r="O5">
        <v>8</v>
      </c>
      <c r="P5">
        <v>12.42</v>
      </c>
      <c r="Q5">
        <v>13</v>
      </c>
      <c r="R5">
        <v>20.79</v>
      </c>
      <c r="S5">
        <v>270</v>
      </c>
      <c r="T5">
        <v>542.12</v>
      </c>
    </row>
    <row r="6" spans="1:20" x14ac:dyDescent="0.25">
      <c r="A6" t="s">
        <v>25</v>
      </c>
      <c r="B6">
        <v>3</v>
      </c>
      <c r="C6" t="s">
        <v>21</v>
      </c>
      <c r="D6">
        <v>60</v>
      </c>
      <c r="E6">
        <v>160</v>
      </c>
      <c r="F6">
        <v>2</v>
      </c>
      <c r="G6">
        <v>28</v>
      </c>
      <c r="H6">
        <v>6.98</v>
      </c>
      <c r="I6">
        <v>8</v>
      </c>
      <c r="J6">
        <v>13.11</v>
      </c>
      <c r="K6">
        <v>55</v>
      </c>
      <c r="L6">
        <v>103.61</v>
      </c>
      <c r="M6">
        <v>16</v>
      </c>
      <c r="N6">
        <v>38.64</v>
      </c>
      <c r="O6">
        <v>3</v>
      </c>
      <c r="P6">
        <v>4.97</v>
      </c>
      <c r="Q6">
        <v>7</v>
      </c>
      <c r="R6">
        <v>12.85</v>
      </c>
      <c r="S6">
        <v>177</v>
      </c>
      <c r="T6">
        <v>340.16</v>
      </c>
    </row>
    <row r="7" spans="1:20" x14ac:dyDescent="0.25">
      <c r="A7" t="s">
        <v>26</v>
      </c>
      <c r="B7">
        <v>3</v>
      </c>
      <c r="C7" t="s">
        <v>21</v>
      </c>
      <c r="D7">
        <v>158</v>
      </c>
      <c r="E7">
        <v>445.23</v>
      </c>
      <c r="F7">
        <v>12</v>
      </c>
      <c r="G7">
        <v>193</v>
      </c>
      <c r="H7">
        <v>41.88</v>
      </c>
      <c r="I7">
        <v>17</v>
      </c>
      <c r="J7">
        <v>27.52</v>
      </c>
      <c r="K7">
        <v>80</v>
      </c>
      <c r="L7">
        <v>176.99</v>
      </c>
      <c r="M7">
        <v>14</v>
      </c>
      <c r="N7">
        <v>34.72</v>
      </c>
      <c r="O7">
        <v>8</v>
      </c>
      <c r="P7">
        <v>12.42</v>
      </c>
      <c r="Q7">
        <v>12</v>
      </c>
      <c r="R7">
        <v>18.920000000000002</v>
      </c>
      <c r="S7">
        <v>482</v>
      </c>
      <c r="T7">
        <v>757.68</v>
      </c>
    </row>
    <row r="8" spans="1:20" x14ac:dyDescent="0.25">
      <c r="A8" t="s">
        <v>27</v>
      </c>
      <c r="B8">
        <v>3</v>
      </c>
      <c r="C8" t="s">
        <v>21</v>
      </c>
      <c r="D8">
        <v>203</v>
      </c>
      <c r="E8">
        <v>559.26</v>
      </c>
      <c r="F8">
        <v>5</v>
      </c>
      <c r="G8">
        <v>44</v>
      </c>
      <c r="H8">
        <v>17.13</v>
      </c>
      <c r="I8">
        <v>22</v>
      </c>
      <c r="J8">
        <v>30.45</v>
      </c>
      <c r="K8">
        <v>73</v>
      </c>
      <c r="L8">
        <v>172.72</v>
      </c>
      <c r="M8">
        <v>17</v>
      </c>
      <c r="N8">
        <v>44.63</v>
      </c>
      <c r="O8">
        <v>7</v>
      </c>
      <c r="P8">
        <v>10.43</v>
      </c>
      <c r="Q8">
        <v>30</v>
      </c>
      <c r="R8">
        <v>54.38</v>
      </c>
      <c r="S8">
        <v>396</v>
      </c>
      <c r="T8">
        <v>889</v>
      </c>
    </row>
    <row r="9" spans="1:20" x14ac:dyDescent="0.25">
      <c r="A9" t="s">
        <v>28</v>
      </c>
      <c r="B9">
        <v>3</v>
      </c>
      <c r="C9" t="s">
        <v>21</v>
      </c>
      <c r="D9">
        <v>140</v>
      </c>
      <c r="E9">
        <v>247.93</v>
      </c>
      <c r="F9">
        <v>3</v>
      </c>
      <c r="G9">
        <v>9</v>
      </c>
      <c r="H9">
        <v>8.9700000000000006</v>
      </c>
      <c r="I9">
        <v>33</v>
      </c>
      <c r="J9">
        <v>58.09</v>
      </c>
      <c r="K9">
        <v>160</v>
      </c>
      <c r="L9">
        <v>331.03</v>
      </c>
      <c r="M9">
        <v>22</v>
      </c>
      <c r="N9">
        <v>51.46</v>
      </c>
      <c r="O9">
        <v>10</v>
      </c>
      <c r="P9">
        <v>14.9</v>
      </c>
      <c r="Q9">
        <v>6</v>
      </c>
      <c r="R9">
        <v>10.68</v>
      </c>
      <c r="S9">
        <v>380</v>
      </c>
      <c r="T9">
        <v>723.06</v>
      </c>
    </row>
    <row r="10" spans="1:20" x14ac:dyDescent="0.25">
      <c r="A10" t="s">
        <v>29</v>
      </c>
      <c r="B10">
        <v>3</v>
      </c>
      <c r="C10" t="s">
        <v>21</v>
      </c>
      <c r="D10">
        <v>118</v>
      </c>
      <c r="E10">
        <v>222</v>
      </c>
      <c r="F10">
        <v>0</v>
      </c>
      <c r="G10">
        <v>0</v>
      </c>
      <c r="H10">
        <v>0</v>
      </c>
      <c r="I10">
        <v>27</v>
      </c>
      <c r="J10">
        <v>33.450000000000003</v>
      </c>
      <c r="K10">
        <v>77</v>
      </c>
      <c r="L10">
        <v>99.62</v>
      </c>
      <c r="M10">
        <v>8</v>
      </c>
      <c r="N10">
        <v>16.100000000000001</v>
      </c>
      <c r="O10">
        <v>8</v>
      </c>
      <c r="P10">
        <v>12.92</v>
      </c>
      <c r="Q10">
        <v>6</v>
      </c>
      <c r="R10">
        <v>8.24</v>
      </c>
      <c r="S10">
        <v>244</v>
      </c>
      <c r="T10">
        <v>392.33</v>
      </c>
    </row>
    <row r="11" spans="1:20" x14ac:dyDescent="0.25">
      <c r="A11" t="s">
        <v>30</v>
      </c>
      <c r="B11">
        <v>3</v>
      </c>
      <c r="C11" t="s">
        <v>21</v>
      </c>
      <c r="D11">
        <v>619</v>
      </c>
      <c r="E11">
        <v>1701.01</v>
      </c>
      <c r="F11">
        <v>13</v>
      </c>
      <c r="G11">
        <v>97</v>
      </c>
      <c r="H11">
        <v>45.05</v>
      </c>
      <c r="I11">
        <v>23</v>
      </c>
      <c r="J11">
        <v>33.369999999999997</v>
      </c>
      <c r="K11">
        <v>308</v>
      </c>
      <c r="L11">
        <v>618.44000000000005</v>
      </c>
      <c r="M11">
        <v>33</v>
      </c>
      <c r="N11">
        <v>52.05</v>
      </c>
      <c r="O11">
        <v>25</v>
      </c>
      <c r="P11">
        <v>37.25</v>
      </c>
      <c r="Q11">
        <v>11</v>
      </c>
      <c r="R11">
        <v>19.25</v>
      </c>
      <c r="S11">
        <v>1116</v>
      </c>
      <c r="T11">
        <v>2506.42</v>
      </c>
    </row>
    <row r="12" spans="1:20" x14ac:dyDescent="0.25">
      <c r="A12" t="s">
        <v>31</v>
      </c>
      <c r="B12">
        <v>3</v>
      </c>
      <c r="C12" t="s">
        <v>21</v>
      </c>
      <c r="D12">
        <v>155</v>
      </c>
      <c r="E12">
        <v>422.92</v>
      </c>
      <c r="F12">
        <v>6</v>
      </c>
      <c r="G12">
        <v>63</v>
      </c>
      <c r="H12">
        <v>21.94</v>
      </c>
      <c r="I12">
        <v>8</v>
      </c>
      <c r="J12">
        <v>8.19</v>
      </c>
      <c r="K12">
        <v>60</v>
      </c>
      <c r="L12">
        <v>95.51</v>
      </c>
      <c r="M12">
        <v>8</v>
      </c>
      <c r="N12">
        <v>11.13</v>
      </c>
      <c r="O12">
        <v>10</v>
      </c>
      <c r="P12">
        <v>15.4</v>
      </c>
      <c r="Q12">
        <v>9</v>
      </c>
      <c r="R12">
        <v>16.45</v>
      </c>
      <c r="S12">
        <v>313</v>
      </c>
      <c r="T12">
        <v>591.54</v>
      </c>
    </row>
    <row r="13" spans="1:20" x14ac:dyDescent="0.25">
      <c r="A13" t="s">
        <v>32</v>
      </c>
      <c r="B13">
        <v>3</v>
      </c>
      <c r="C13" t="s">
        <v>21</v>
      </c>
      <c r="D13">
        <v>110</v>
      </c>
      <c r="E13">
        <v>310.5</v>
      </c>
      <c r="F13">
        <v>1</v>
      </c>
      <c r="G13">
        <v>1</v>
      </c>
      <c r="H13">
        <v>2.99</v>
      </c>
      <c r="I13">
        <v>21</v>
      </c>
      <c r="J13">
        <v>27.66</v>
      </c>
      <c r="K13">
        <v>54</v>
      </c>
      <c r="L13">
        <v>112.75</v>
      </c>
      <c r="M13">
        <v>7</v>
      </c>
      <c r="N13">
        <v>18.39</v>
      </c>
      <c r="O13">
        <v>5</v>
      </c>
      <c r="P13">
        <v>7.45</v>
      </c>
      <c r="Q13">
        <v>10</v>
      </c>
      <c r="R13">
        <v>19.38</v>
      </c>
      <c r="S13">
        <v>208</v>
      </c>
      <c r="T13">
        <v>499.12</v>
      </c>
    </row>
    <row r="14" spans="1:20" x14ac:dyDescent="0.25">
      <c r="A14" t="s">
        <v>33</v>
      </c>
      <c r="B14">
        <v>3</v>
      </c>
      <c r="C14" t="s">
        <v>21</v>
      </c>
      <c r="D14">
        <v>283</v>
      </c>
      <c r="E14">
        <v>787.13</v>
      </c>
      <c r="F14">
        <v>4</v>
      </c>
      <c r="G14">
        <v>17</v>
      </c>
      <c r="H14">
        <v>11.96</v>
      </c>
      <c r="I14">
        <v>16</v>
      </c>
      <c r="J14">
        <v>24.8</v>
      </c>
      <c r="K14">
        <v>110</v>
      </c>
      <c r="L14">
        <v>214.05</v>
      </c>
      <c r="M14">
        <v>39</v>
      </c>
      <c r="N14">
        <v>90.31</v>
      </c>
      <c r="O14">
        <v>10</v>
      </c>
      <c r="P14">
        <v>16.399999999999999</v>
      </c>
      <c r="Q14">
        <v>19</v>
      </c>
      <c r="R14">
        <v>34.69</v>
      </c>
      <c r="S14">
        <v>494</v>
      </c>
      <c r="T14">
        <v>1179.3399999999999</v>
      </c>
    </row>
    <row r="15" spans="1:20" x14ac:dyDescent="0.25">
      <c r="A15" t="s">
        <v>34</v>
      </c>
      <c r="B15">
        <v>3</v>
      </c>
      <c r="C15" t="s">
        <v>21</v>
      </c>
      <c r="D15">
        <v>116</v>
      </c>
      <c r="E15">
        <v>330.65</v>
      </c>
      <c r="F15">
        <v>5</v>
      </c>
      <c r="G15">
        <v>79</v>
      </c>
      <c r="H15">
        <v>18.95</v>
      </c>
      <c r="I15">
        <v>18</v>
      </c>
      <c r="J15">
        <v>31.41</v>
      </c>
      <c r="K15">
        <v>55</v>
      </c>
      <c r="L15">
        <v>99.03</v>
      </c>
      <c r="M15">
        <v>15</v>
      </c>
      <c r="N15">
        <v>31.25</v>
      </c>
      <c r="O15">
        <v>2</v>
      </c>
      <c r="P15">
        <v>3.48</v>
      </c>
      <c r="Q15">
        <v>3</v>
      </c>
      <c r="R15">
        <v>6.15</v>
      </c>
      <c r="S15">
        <v>288</v>
      </c>
      <c r="T15">
        <v>520.91999999999996</v>
      </c>
    </row>
    <row r="16" spans="1:20" x14ac:dyDescent="0.25">
      <c r="A16" t="s">
        <v>35</v>
      </c>
      <c r="B16">
        <v>3</v>
      </c>
      <c r="C16" t="s">
        <v>21</v>
      </c>
      <c r="D16">
        <v>673</v>
      </c>
      <c r="E16">
        <v>1857.69</v>
      </c>
      <c r="F16">
        <v>13</v>
      </c>
      <c r="G16">
        <v>238</v>
      </c>
      <c r="H16">
        <v>50.87</v>
      </c>
      <c r="I16">
        <v>18</v>
      </c>
      <c r="J16">
        <v>26.98</v>
      </c>
      <c r="K16">
        <v>249</v>
      </c>
      <c r="L16">
        <v>508.51</v>
      </c>
      <c r="M16">
        <v>47</v>
      </c>
      <c r="N16">
        <v>116.11</v>
      </c>
      <c r="O16">
        <v>20</v>
      </c>
      <c r="P16">
        <v>30.3</v>
      </c>
      <c r="Q16">
        <v>60</v>
      </c>
      <c r="R16">
        <v>116.44</v>
      </c>
      <c r="S16">
        <v>1305</v>
      </c>
      <c r="T16">
        <v>2706.9</v>
      </c>
    </row>
    <row r="17" spans="1:20" x14ac:dyDescent="0.25">
      <c r="A17" t="s">
        <v>36</v>
      </c>
      <c r="B17">
        <v>3</v>
      </c>
      <c r="C17" t="s">
        <v>21</v>
      </c>
      <c r="D17">
        <v>65</v>
      </c>
      <c r="E17">
        <v>168.51</v>
      </c>
      <c r="F17">
        <v>0</v>
      </c>
      <c r="G17">
        <v>0</v>
      </c>
      <c r="H17">
        <v>0</v>
      </c>
      <c r="I17">
        <v>3</v>
      </c>
      <c r="J17">
        <v>7.57</v>
      </c>
      <c r="K17">
        <v>22</v>
      </c>
      <c r="L17">
        <v>46.23</v>
      </c>
      <c r="M17">
        <v>2</v>
      </c>
      <c r="N17">
        <v>5.04</v>
      </c>
      <c r="O17">
        <v>1</v>
      </c>
      <c r="P17">
        <v>1.49</v>
      </c>
      <c r="Q17">
        <v>7</v>
      </c>
      <c r="R17">
        <v>13.35</v>
      </c>
      <c r="S17">
        <v>100</v>
      </c>
      <c r="T17">
        <v>242.19</v>
      </c>
    </row>
    <row r="18" spans="1:20" x14ac:dyDescent="0.25">
      <c r="A18" t="s">
        <v>37</v>
      </c>
      <c r="B18">
        <v>3</v>
      </c>
      <c r="C18" t="s">
        <v>21</v>
      </c>
      <c r="D18">
        <v>181</v>
      </c>
      <c r="E18">
        <v>499.72</v>
      </c>
      <c r="F18">
        <v>4</v>
      </c>
      <c r="G18">
        <v>4</v>
      </c>
      <c r="H18">
        <v>11.46</v>
      </c>
      <c r="I18">
        <v>22</v>
      </c>
      <c r="J18">
        <v>44.53</v>
      </c>
      <c r="K18">
        <v>102</v>
      </c>
      <c r="L18">
        <v>197.01</v>
      </c>
      <c r="M18">
        <v>10</v>
      </c>
      <c r="N18">
        <v>24.08</v>
      </c>
      <c r="O18">
        <v>7</v>
      </c>
      <c r="P18">
        <v>10.93</v>
      </c>
      <c r="Q18">
        <v>13</v>
      </c>
      <c r="R18">
        <v>25.15</v>
      </c>
      <c r="S18">
        <v>339</v>
      </c>
      <c r="T18">
        <v>812.88</v>
      </c>
    </row>
    <row r="19" spans="1:20" x14ac:dyDescent="0.25">
      <c r="A19" t="s">
        <v>38</v>
      </c>
      <c r="B19">
        <v>3</v>
      </c>
      <c r="C19" t="s">
        <v>21</v>
      </c>
      <c r="D19">
        <v>210</v>
      </c>
      <c r="E19">
        <v>583.63</v>
      </c>
      <c r="F19">
        <v>2</v>
      </c>
      <c r="G19">
        <v>9</v>
      </c>
      <c r="H19">
        <v>7.98</v>
      </c>
      <c r="I19">
        <v>10</v>
      </c>
      <c r="J19">
        <v>10.63</v>
      </c>
      <c r="K19">
        <v>83</v>
      </c>
      <c r="L19">
        <v>178.06</v>
      </c>
      <c r="M19">
        <v>10</v>
      </c>
      <c r="N19">
        <v>26.14</v>
      </c>
      <c r="O19">
        <v>6</v>
      </c>
      <c r="P19">
        <v>8.94</v>
      </c>
      <c r="Q19">
        <v>22</v>
      </c>
      <c r="R19">
        <v>38.6</v>
      </c>
      <c r="S19">
        <v>350</v>
      </c>
      <c r="T19">
        <v>853.98</v>
      </c>
    </row>
    <row r="20" spans="1:20" x14ac:dyDescent="0.25">
      <c r="A20" t="s">
        <v>39</v>
      </c>
      <c r="B20">
        <v>3</v>
      </c>
      <c r="C20" t="s">
        <v>21</v>
      </c>
      <c r="D20">
        <v>137</v>
      </c>
      <c r="E20">
        <v>381.97</v>
      </c>
      <c r="F20">
        <v>1</v>
      </c>
      <c r="G20">
        <v>2</v>
      </c>
      <c r="H20">
        <v>2.99</v>
      </c>
      <c r="I20">
        <v>18</v>
      </c>
      <c r="J20">
        <v>26.47</v>
      </c>
      <c r="K20">
        <v>70</v>
      </c>
      <c r="L20">
        <v>115.89</v>
      </c>
      <c r="M20">
        <v>14</v>
      </c>
      <c r="N20">
        <v>34.72</v>
      </c>
      <c r="O20">
        <v>3</v>
      </c>
      <c r="P20">
        <v>4.47</v>
      </c>
      <c r="Q20">
        <v>15</v>
      </c>
      <c r="R20">
        <v>25.7</v>
      </c>
      <c r="S20">
        <v>259</v>
      </c>
      <c r="T20">
        <v>592.21</v>
      </c>
    </row>
    <row r="21" spans="1:20" x14ac:dyDescent="0.25">
      <c r="A21" t="s">
        <v>40</v>
      </c>
      <c r="B21">
        <v>3</v>
      </c>
      <c r="C21" t="s">
        <v>21</v>
      </c>
      <c r="D21">
        <v>112</v>
      </c>
      <c r="E21">
        <v>309.58</v>
      </c>
      <c r="F21">
        <v>4</v>
      </c>
      <c r="G21">
        <v>5</v>
      </c>
      <c r="H21">
        <v>11.44</v>
      </c>
      <c r="I21">
        <v>8</v>
      </c>
      <c r="J21">
        <v>11.26</v>
      </c>
      <c r="K21">
        <v>47</v>
      </c>
      <c r="L21">
        <v>102.71</v>
      </c>
      <c r="M21">
        <v>16</v>
      </c>
      <c r="N21">
        <v>45.46</v>
      </c>
      <c r="O21">
        <v>7</v>
      </c>
      <c r="P21">
        <v>10.43</v>
      </c>
      <c r="Q21">
        <v>4</v>
      </c>
      <c r="R21">
        <v>8.1999999999999993</v>
      </c>
      <c r="S21">
        <v>199</v>
      </c>
      <c r="T21">
        <v>499.08</v>
      </c>
    </row>
    <row r="22" spans="1:20" x14ac:dyDescent="0.25">
      <c r="A22" t="s">
        <v>41</v>
      </c>
      <c r="B22">
        <v>3</v>
      </c>
      <c r="C22" t="s">
        <v>21</v>
      </c>
      <c r="D22">
        <v>361</v>
      </c>
      <c r="E22">
        <v>1004.13</v>
      </c>
      <c r="F22">
        <v>2</v>
      </c>
      <c r="G22">
        <v>2</v>
      </c>
      <c r="H22">
        <v>5.98</v>
      </c>
      <c r="I22">
        <v>40</v>
      </c>
      <c r="J22">
        <v>73.09</v>
      </c>
      <c r="K22">
        <v>134</v>
      </c>
      <c r="L22">
        <v>272.74</v>
      </c>
      <c r="M22">
        <v>46</v>
      </c>
      <c r="N22">
        <v>116.88</v>
      </c>
      <c r="O22">
        <v>24</v>
      </c>
      <c r="P22">
        <v>36.26</v>
      </c>
      <c r="Q22">
        <v>16</v>
      </c>
      <c r="R22">
        <v>28.8</v>
      </c>
      <c r="S22">
        <v>623</v>
      </c>
      <c r="T22">
        <v>1537.88</v>
      </c>
    </row>
    <row r="23" spans="1:20" x14ac:dyDescent="0.25">
      <c r="A23" t="s">
        <v>42</v>
      </c>
      <c r="B23">
        <v>3</v>
      </c>
      <c r="C23" t="s">
        <v>21</v>
      </c>
      <c r="D23">
        <v>218</v>
      </c>
      <c r="E23">
        <v>608.72</v>
      </c>
      <c r="F23">
        <v>6</v>
      </c>
      <c r="G23">
        <v>10</v>
      </c>
      <c r="H23">
        <v>18.440000000000001</v>
      </c>
      <c r="I23">
        <v>24</v>
      </c>
      <c r="J23">
        <v>37.68</v>
      </c>
      <c r="K23">
        <v>74</v>
      </c>
      <c r="L23">
        <v>151.46</v>
      </c>
      <c r="M23">
        <v>28</v>
      </c>
      <c r="N23">
        <v>61.08</v>
      </c>
      <c r="O23">
        <v>21</v>
      </c>
      <c r="P23">
        <v>31.29</v>
      </c>
      <c r="Q23">
        <v>14</v>
      </c>
      <c r="R23">
        <v>26.64</v>
      </c>
      <c r="S23">
        <v>389</v>
      </c>
      <c r="T23">
        <v>935.31</v>
      </c>
    </row>
    <row r="24" spans="1:20" x14ac:dyDescent="0.25">
      <c r="A24" t="s">
        <v>43</v>
      </c>
      <c r="B24">
        <v>3</v>
      </c>
      <c r="C24" t="s">
        <v>21</v>
      </c>
      <c r="D24">
        <v>610</v>
      </c>
      <c r="E24">
        <v>1661.36</v>
      </c>
      <c r="F24">
        <v>10</v>
      </c>
      <c r="G24">
        <v>31</v>
      </c>
      <c r="H24">
        <v>31.4</v>
      </c>
      <c r="I24">
        <v>47</v>
      </c>
      <c r="J24">
        <v>76.349999999999994</v>
      </c>
      <c r="K24">
        <v>297</v>
      </c>
      <c r="L24">
        <v>593.30999999999995</v>
      </c>
      <c r="M24">
        <v>65</v>
      </c>
      <c r="N24">
        <v>162.31</v>
      </c>
      <c r="O24">
        <v>19</v>
      </c>
      <c r="P24">
        <v>28.31</v>
      </c>
      <c r="Q24">
        <v>37</v>
      </c>
      <c r="R24">
        <v>71.11</v>
      </c>
      <c r="S24">
        <v>1106</v>
      </c>
      <c r="T24">
        <v>2624.15</v>
      </c>
    </row>
    <row r="25" spans="1:20" x14ac:dyDescent="0.25">
      <c r="A25" t="s">
        <v>44</v>
      </c>
      <c r="B25">
        <v>3</v>
      </c>
      <c r="C25" t="s">
        <v>21</v>
      </c>
      <c r="D25">
        <v>130</v>
      </c>
      <c r="E25">
        <v>355.85</v>
      </c>
      <c r="F25">
        <v>4</v>
      </c>
      <c r="G25">
        <v>16</v>
      </c>
      <c r="H25">
        <v>11.14</v>
      </c>
      <c r="I25">
        <v>23</v>
      </c>
      <c r="J25">
        <v>39.630000000000003</v>
      </c>
      <c r="K25">
        <v>62</v>
      </c>
      <c r="L25">
        <v>108.64</v>
      </c>
      <c r="M25">
        <v>7</v>
      </c>
      <c r="N25">
        <v>18.55</v>
      </c>
      <c r="O25">
        <v>1</v>
      </c>
      <c r="P25">
        <v>1.49</v>
      </c>
      <c r="Q25">
        <v>13</v>
      </c>
      <c r="R25">
        <v>21.84</v>
      </c>
      <c r="S25">
        <v>252</v>
      </c>
      <c r="T25">
        <v>557.14</v>
      </c>
    </row>
    <row r="26" spans="1:20" x14ac:dyDescent="0.25">
      <c r="A26" t="s">
        <v>45</v>
      </c>
      <c r="B26">
        <v>3</v>
      </c>
      <c r="C26" t="s">
        <v>21</v>
      </c>
      <c r="D26">
        <v>71</v>
      </c>
      <c r="E26">
        <v>200.09</v>
      </c>
      <c r="F26">
        <v>1</v>
      </c>
      <c r="G26">
        <v>20</v>
      </c>
      <c r="H26">
        <v>3.99</v>
      </c>
      <c r="I26">
        <v>0</v>
      </c>
      <c r="J26">
        <v>0</v>
      </c>
      <c r="K26">
        <v>15</v>
      </c>
      <c r="L26">
        <v>23.72</v>
      </c>
      <c r="M26">
        <v>0</v>
      </c>
      <c r="N26">
        <v>0</v>
      </c>
      <c r="O26">
        <v>0</v>
      </c>
      <c r="P26">
        <v>0</v>
      </c>
      <c r="Q26">
        <v>3</v>
      </c>
      <c r="R26">
        <v>4.1500000000000004</v>
      </c>
      <c r="S26">
        <v>109</v>
      </c>
      <c r="T26">
        <v>231.95</v>
      </c>
    </row>
    <row r="27" spans="1:20" x14ac:dyDescent="0.25">
      <c r="A27" t="s">
        <v>46</v>
      </c>
      <c r="B27">
        <v>3</v>
      </c>
      <c r="C27" t="s">
        <v>21</v>
      </c>
      <c r="D27">
        <v>263</v>
      </c>
      <c r="E27">
        <v>721.88</v>
      </c>
      <c r="F27">
        <v>9</v>
      </c>
      <c r="G27">
        <v>64</v>
      </c>
      <c r="H27">
        <v>27.91</v>
      </c>
      <c r="I27">
        <v>20</v>
      </c>
      <c r="J27">
        <v>38.68</v>
      </c>
      <c r="K27">
        <v>123</v>
      </c>
      <c r="L27">
        <v>250.22</v>
      </c>
      <c r="M27">
        <v>27</v>
      </c>
      <c r="N27">
        <v>60.14</v>
      </c>
      <c r="O27">
        <v>19</v>
      </c>
      <c r="P27">
        <v>28.31</v>
      </c>
      <c r="Q27">
        <v>18</v>
      </c>
      <c r="R27">
        <v>33.4</v>
      </c>
      <c r="S27">
        <v>534</v>
      </c>
      <c r="T27">
        <v>1160.54</v>
      </c>
    </row>
    <row r="28" spans="1:20" x14ac:dyDescent="0.25">
      <c r="A28" t="s">
        <v>47</v>
      </c>
      <c r="B28">
        <v>3</v>
      </c>
      <c r="C28" t="s">
        <v>21</v>
      </c>
      <c r="D28">
        <v>134</v>
      </c>
      <c r="E28">
        <v>375.95</v>
      </c>
      <c r="F28">
        <v>5</v>
      </c>
      <c r="G28">
        <v>29</v>
      </c>
      <c r="H28">
        <v>19.95</v>
      </c>
      <c r="I28">
        <v>11</v>
      </c>
      <c r="J28">
        <v>20.329999999999998</v>
      </c>
      <c r="K28">
        <v>53</v>
      </c>
      <c r="L28">
        <v>111.06</v>
      </c>
      <c r="M28">
        <v>7</v>
      </c>
      <c r="N28">
        <v>19.03</v>
      </c>
      <c r="O28">
        <v>10</v>
      </c>
      <c r="P28">
        <v>14.9</v>
      </c>
      <c r="Q28">
        <v>3</v>
      </c>
      <c r="R28">
        <v>4.6500000000000004</v>
      </c>
      <c r="S28">
        <v>247</v>
      </c>
      <c r="T28">
        <v>565.87</v>
      </c>
    </row>
    <row r="29" spans="1:20" x14ac:dyDescent="0.25">
      <c r="A29" t="s">
        <v>48</v>
      </c>
      <c r="B29">
        <v>3</v>
      </c>
      <c r="C29" t="s">
        <v>21</v>
      </c>
      <c r="D29">
        <v>85</v>
      </c>
      <c r="E29">
        <v>230.15</v>
      </c>
      <c r="F29">
        <v>3</v>
      </c>
      <c r="G29">
        <v>11</v>
      </c>
      <c r="H29">
        <v>8.9700000000000006</v>
      </c>
      <c r="I29">
        <v>5</v>
      </c>
      <c r="J29">
        <v>4.45</v>
      </c>
      <c r="K29">
        <v>40</v>
      </c>
      <c r="L29">
        <v>89.13</v>
      </c>
      <c r="M29">
        <v>9</v>
      </c>
      <c r="N29">
        <v>19.649999999999999</v>
      </c>
      <c r="O29">
        <v>1</v>
      </c>
      <c r="P29">
        <v>1.49</v>
      </c>
      <c r="Q29">
        <v>7</v>
      </c>
      <c r="R29">
        <v>11.85</v>
      </c>
      <c r="S29">
        <v>158</v>
      </c>
      <c r="T29">
        <v>365.69</v>
      </c>
    </row>
    <row r="30" spans="1:20" x14ac:dyDescent="0.25">
      <c r="A30" t="s">
        <v>49</v>
      </c>
      <c r="B30">
        <v>3</v>
      </c>
      <c r="C30" t="s">
        <v>21</v>
      </c>
      <c r="D30">
        <v>33</v>
      </c>
      <c r="E30">
        <v>89.14</v>
      </c>
      <c r="F30">
        <v>0</v>
      </c>
      <c r="G30">
        <v>0</v>
      </c>
      <c r="H30">
        <v>0</v>
      </c>
      <c r="I30">
        <v>3</v>
      </c>
      <c r="J30">
        <v>3.6</v>
      </c>
      <c r="K30">
        <v>8</v>
      </c>
      <c r="L30">
        <v>9.9499999999999993</v>
      </c>
      <c r="M30">
        <v>2</v>
      </c>
      <c r="N30">
        <v>5.04</v>
      </c>
      <c r="O30">
        <v>0</v>
      </c>
      <c r="P30">
        <v>0</v>
      </c>
      <c r="Q30">
        <v>4</v>
      </c>
      <c r="R30">
        <v>6.2</v>
      </c>
      <c r="S30">
        <v>50</v>
      </c>
      <c r="T30">
        <v>113.93</v>
      </c>
    </row>
    <row r="31" spans="1:20" x14ac:dyDescent="0.25">
      <c r="A31" t="s">
        <v>50</v>
      </c>
      <c r="B31">
        <v>3</v>
      </c>
      <c r="C31" t="s">
        <v>21</v>
      </c>
      <c r="D31">
        <v>130</v>
      </c>
      <c r="E31">
        <v>366.42</v>
      </c>
      <c r="F31">
        <v>1</v>
      </c>
      <c r="G31">
        <v>1</v>
      </c>
      <c r="H31">
        <v>0</v>
      </c>
      <c r="I31">
        <v>11</v>
      </c>
      <c r="J31">
        <v>26.62</v>
      </c>
      <c r="K31">
        <v>54</v>
      </c>
      <c r="L31">
        <v>123.8</v>
      </c>
      <c r="M31">
        <v>8</v>
      </c>
      <c r="N31">
        <v>18.05</v>
      </c>
      <c r="O31">
        <v>5</v>
      </c>
      <c r="P31">
        <v>7.45</v>
      </c>
      <c r="Q31">
        <v>3</v>
      </c>
      <c r="R31">
        <v>5.59</v>
      </c>
      <c r="S31">
        <v>212</v>
      </c>
      <c r="T31">
        <v>547.92999999999995</v>
      </c>
    </row>
    <row r="32" spans="1:20" x14ac:dyDescent="0.25">
      <c r="A32" t="s">
        <v>51</v>
      </c>
      <c r="B32">
        <v>3</v>
      </c>
      <c r="C32" t="s">
        <v>21</v>
      </c>
      <c r="D32">
        <v>311</v>
      </c>
      <c r="E32">
        <v>850.5</v>
      </c>
      <c r="F32">
        <v>4</v>
      </c>
      <c r="G32">
        <v>3</v>
      </c>
      <c r="H32">
        <v>12.96</v>
      </c>
      <c r="I32">
        <v>41</v>
      </c>
      <c r="J32">
        <v>65.05</v>
      </c>
      <c r="K32">
        <v>228</v>
      </c>
      <c r="L32">
        <v>462.16</v>
      </c>
      <c r="M32">
        <v>24</v>
      </c>
      <c r="N32">
        <v>55.92</v>
      </c>
      <c r="O32">
        <v>18</v>
      </c>
      <c r="P32">
        <v>26.82</v>
      </c>
      <c r="Q32">
        <v>14</v>
      </c>
      <c r="R32">
        <v>24.59</v>
      </c>
      <c r="S32">
        <v>639</v>
      </c>
      <c r="T32">
        <v>1498</v>
      </c>
    </row>
    <row r="33" spans="1:20" x14ac:dyDescent="0.25">
      <c r="A33" t="s">
        <v>52</v>
      </c>
      <c r="B33">
        <v>3</v>
      </c>
      <c r="C33" t="s">
        <v>21</v>
      </c>
      <c r="D33">
        <v>231</v>
      </c>
      <c r="E33">
        <v>648.13</v>
      </c>
      <c r="F33">
        <v>16</v>
      </c>
      <c r="G33">
        <v>217</v>
      </c>
      <c r="H33">
        <v>51.35</v>
      </c>
      <c r="I33">
        <v>18</v>
      </c>
      <c r="J33">
        <v>23.33</v>
      </c>
      <c r="K33">
        <v>93</v>
      </c>
      <c r="L33">
        <v>205.4</v>
      </c>
      <c r="M33">
        <v>14</v>
      </c>
      <c r="N33">
        <v>32.909999999999997</v>
      </c>
      <c r="O33">
        <v>6</v>
      </c>
      <c r="P33">
        <v>8.94</v>
      </c>
      <c r="Q33">
        <v>18</v>
      </c>
      <c r="R33">
        <v>32.159999999999997</v>
      </c>
      <c r="S33">
        <v>597</v>
      </c>
      <c r="T33">
        <v>1002.22</v>
      </c>
    </row>
    <row r="34" spans="1:20" x14ac:dyDescent="0.25">
      <c r="A34" t="s">
        <v>53</v>
      </c>
      <c r="B34">
        <v>3</v>
      </c>
      <c r="C34" t="s">
        <v>21</v>
      </c>
      <c r="D34">
        <v>360</v>
      </c>
      <c r="E34">
        <v>1006</v>
      </c>
      <c r="F34">
        <v>7</v>
      </c>
      <c r="G34">
        <v>16</v>
      </c>
      <c r="H34">
        <v>22.93</v>
      </c>
      <c r="I34">
        <v>26</v>
      </c>
      <c r="J34">
        <v>34.78</v>
      </c>
      <c r="K34">
        <v>177</v>
      </c>
      <c r="L34">
        <v>364.91</v>
      </c>
      <c r="M34">
        <v>20</v>
      </c>
      <c r="N34">
        <v>54.28</v>
      </c>
      <c r="O34">
        <v>16</v>
      </c>
      <c r="P34">
        <v>23.84</v>
      </c>
      <c r="Q34">
        <v>7</v>
      </c>
      <c r="R34">
        <v>13.35</v>
      </c>
      <c r="S34">
        <v>622</v>
      </c>
      <c r="T34">
        <v>1520.09</v>
      </c>
    </row>
    <row r="35" spans="1:20" x14ac:dyDescent="0.25">
      <c r="A35" t="s">
        <v>54</v>
      </c>
      <c r="B35">
        <v>3</v>
      </c>
      <c r="C35" t="s">
        <v>21</v>
      </c>
      <c r="D35">
        <v>96</v>
      </c>
      <c r="E35">
        <v>232.27</v>
      </c>
      <c r="F35">
        <v>1</v>
      </c>
      <c r="G35">
        <v>1</v>
      </c>
      <c r="H35">
        <v>2.99</v>
      </c>
      <c r="I35">
        <v>5</v>
      </c>
      <c r="J35">
        <v>10.01</v>
      </c>
      <c r="K35">
        <v>77</v>
      </c>
      <c r="L35">
        <v>109.15</v>
      </c>
      <c r="M35">
        <v>11</v>
      </c>
      <c r="N35">
        <v>30.95</v>
      </c>
      <c r="O35">
        <v>4</v>
      </c>
      <c r="P35">
        <v>5.96</v>
      </c>
      <c r="Q35">
        <v>9</v>
      </c>
      <c r="R35">
        <v>17.95</v>
      </c>
      <c r="S35">
        <v>203</v>
      </c>
      <c r="T35">
        <v>409.28</v>
      </c>
    </row>
    <row r="36" spans="1:20" x14ac:dyDescent="0.25">
      <c r="A36" t="s">
        <v>55</v>
      </c>
      <c r="B36">
        <v>3</v>
      </c>
      <c r="C36" t="s">
        <v>21</v>
      </c>
      <c r="D36">
        <v>76</v>
      </c>
      <c r="E36">
        <v>208.32</v>
      </c>
      <c r="F36">
        <v>0</v>
      </c>
      <c r="G36">
        <v>0</v>
      </c>
      <c r="H36">
        <v>0</v>
      </c>
      <c r="I36">
        <v>5</v>
      </c>
      <c r="J36">
        <v>6.82</v>
      </c>
      <c r="K36">
        <v>24</v>
      </c>
      <c r="L36">
        <v>54.79</v>
      </c>
      <c r="M36">
        <v>5</v>
      </c>
      <c r="N36">
        <v>10.25</v>
      </c>
      <c r="O36">
        <v>3</v>
      </c>
      <c r="P36">
        <v>4.97</v>
      </c>
      <c r="Q36">
        <v>3</v>
      </c>
      <c r="R36">
        <v>4.6500000000000004</v>
      </c>
      <c r="S36">
        <v>116</v>
      </c>
      <c r="T36">
        <v>289.8</v>
      </c>
    </row>
    <row r="37" spans="1:20" x14ac:dyDescent="0.25">
      <c r="A37" t="s">
        <v>56</v>
      </c>
      <c r="B37">
        <v>3</v>
      </c>
      <c r="C37" t="s">
        <v>21</v>
      </c>
      <c r="D37">
        <v>175</v>
      </c>
      <c r="E37">
        <v>482.29</v>
      </c>
      <c r="F37">
        <v>3</v>
      </c>
      <c r="G37">
        <v>14</v>
      </c>
      <c r="H37">
        <v>11.97</v>
      </c>
      <c r="I37">
        <v>28</v>
      </c>
      <c r="J37">
        <v>47.34</v>
      </c>
      <c r="K37">
        <v>77</v>
      </c>
      <c r="L37">
        <v>144.32</v>
      </c>
      <c r="M37">
        <v>4</v>
      </c>
      <c r="N37">
        <v>7.08</v>
      </c>
      <c r="O37">
        <v>6</v>
      </c>
      <c r="P37">
        <v>8.94</v>
      </c>
      <c r="Q37">
        <v>7</v>
      </c>
      <c r="R37">
        <v>13.85</v>
      </c>
      <c r="S37">
        <v>311</v>
      </c>
      <c r="T37">
        <v>715.79</v>
      </c>
    </row>
    <row r="38" spans="1:20" x14ac:dyDescent="0.25">
      <c r="A38" t="s">
        <v>57</v>
      </c>
      <c r="B38">
        <v>3</v>
      </c>
      <c r="C38" t="s">
        <v>21</v>
      </c>
      <c r="D38">
        <v>28</v>
      </c>
      <c r="E38">
        <v>78.8</v>
      </c>
      <c r="F38">
        <v>3</v>
      </c>
      <c r="G38">
        <v>10</v>
      </c>
      <c r="H38">
        <v>10.97</v>
      </c>
      <c r="I38">
        <v>0</v>
      </c>
      <c r="J38">
        <v>0</v>
      </c>
      <c r="K38">
        <v>9</v>
      </c>
      <c r="L38">
        <v>19.12</v>
      </c>
      <c r="M38">
        <v>2</v>
      </c>
      <c r="N38">
        <v>5.98</v>
      </c>
      <c r="O38">
        <v>1</v>
      </c>
      <c r="P38">
        <v>1.49</v>
      </c>
      <c r="Q38">
        <v>8</v>
      </c>
      <c r="R38">
        <v>14.4</v>
      </c>
      <c r="S38">
        <v>58</v>
      </c>
      <c r="T38">
        <v>130.76</v>
      </c>
    </row>
    <row r="39" spans="1:20" x14ac:dyDescent="0.25">
      <c r="A39" t="s">
        <v>58</v>
      </c>
      <c r="B39">
        <v>3</v>
      </c>
      <c r="C39" t="s">
        <v>21</v>
      </c>
      <c r="D39">
        <v>725</v>
      </c>
      <c r="E39">
        <v>2011.24</v>
      </c>
      <c r="F39">
        <v>9</v>
      </c>
      <c r="G39">
        <v>14</v>
      </c>
      <c r="H39">
        <v>27.89</v>
      </c>
      <c r="I39">
        <v>63</v>
      </c>
      <c r="J39">
        <v>95.93</v>
      </c>
      <c r="K39">
        <v>359</v>
      </c>
      <c r="L39">
        <v>746.48</v>
      </c>
      <c r="M39">
        <v>83</v>
      </c>
      <c r="N39">
        <v>192.68</v>
      </c>
      <c r="O39">
        <v>29</v>
      </c>
      <c r="P39">
        <v>43.21</v>
      </c>
      <c r="Q39">
        <v>44</v>
      </c>
      <c r="R39">
        <v>76.819999999999993</v>
      </c>
      <c r="S39">
        <v>1317</v>
      </c>
      <c r="T39">
        <v>3194.25</v>
      </c>
    </row>
    <row r="40" spans="1:20" x14ac:dyDescent="0.25">
      <c r="A40" t="s">
        <v>59</v>
      </c>
      <c r="B40">
        <v>3</v>
      </c>
      <c r="C40" t="s">
        <v>21</v>
      </c>
      <c r="D40">
        <v>1017</v>
      </c>
      <c r="E40">
        <v>2771.8</v>
      </c>
      <c r="F40">
        <v>24</v>
      </c>
      <c r="G40">
        <v>112</v>
      </c>
      <c r="H40">
        <v>80.94</v>
      </c>
      <c r="I40">
        <v>84</v>
      </c>
      <c r="J40">
        <v>136.1</v>
      </c>
      <c r="K40">
        <v>391</v>
      </c>
      <c r="L40">
        <v>768.24</v>
      </c>
      <c r="M40">
        <v>143</v>
      </c>
      <c r="N40">
        <v>338.55</v>
      </c>
      <c r="O40">
        <v>62</v>
      </c>
      <c r="P40">
        <v>95.38</v>
      </c>
      <c r="Q40">
        <v>50</v>
      </c>
      <c r="R40">
        <v>85.33</v>
      </c>
      <c r="S40">
        <v>1859</v>
      </c>
      <c r="T40">
        <v>4276.34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40"/>
  <sheetViews>
    <sheetView topLeftCell="I1" workbookViewId="0">
      <pane ySplit="1" topLeftCell="A2" activePane="bottomLeft" state="frozen"/>
      <selection pane="bottomLeft" activeCell="U1" sqref="U1"/>
    </sheetView>
  </sheetViews>
  <sheetFormatPr defaultRowHeight="15" x14ac:dyDescent="0.25"/>
  <cols>
    <col min="1" max="1" width="25" customWidth="1"/>
    <col min="2" max="2" width="16" customWidth="1"/>
    <col min="3" max="3" width="42.5703125" customWidth="1"/>
    <col min="4" max="4" width="21.28515625" customWidth="1"/>
    <col min="5" max="5" width="14.85546875" customWidth="1"/>
    <col min="6" max="6" width="17.85546875" customWidth="1"/>
    <col min="7" max="7" width="20.7109375" customWidth="1"/>
    <col min="8" max="8" width="14.28515625" customWidth="1"/>
    <col min="9" max="9" width="17.140625" customWidth="1"/>
    <col min="10" max="10" width="10.7109375" customWidth="1"/>
    <col min="11" max="11" width="17.42578125" customWidth="1"/>
    <col min="12" max="12" width="11" customWidth="1"/>
    <col min="13" max="13" width="17.42578125" customWidth="1"/>
    <col min="14" max="14" width="10.85546875" customWidth="1"/>
    <col min="15" max="15" width="17.140625" customWidth="1"/>
    <col min="16" max="16" width="10.5703125" customWidth="1"/>
    <col min="17" max="17" width="20.42578125" customWidth="1"/>
    <col min="18" max="18" width="14" customWidth="1"/>
    <col min="19" max="19" width="16.140625" customWidth="1"/>
    <col min="20" max="20" width="9.5703125" customWidth="1"/>
  </cols>
  <sheetData>
    <row r="1" spans="1:20" x14ac:dyDescent="0.25">
      <c r="A1" t="s">
        <v>1</v>
      </c>
      <c r="B1" t="s">
        <v>2</v>
      </c>
      <c r="C1" t="s">
        <v>0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</row>
    <row r="2" spans="1:20" x14ac:dyDescent="0.25">
      <c r="A2">
        <v>5</v>
      </c>
      <c r="B2" t="s">
        <v>21</v>
      </c>
      <c r="C2" t="s">
        <v>20</v>
      </c>
      <c r="D2">
        <v>23</v>
      </c>
      <c r="E2">
        <v>53.99</v>
      </c>
      <c r="F2">
        <v>0</v>
      </c>
      <c r="G2">
        <v>0</v>
      </c>
      <c r="H2">
        <v>0</v>
      </c>
      <c r="I2">
        <v>8</v>
      </c>
      <c r="J2">
        <v>8.17</v>
      </c>
      <c r="K2">
        <v>6</v>
      </c>
      <c r="L2">
        <v>9.6199999999999992</v>
      </c>
      <c r="M2">
        <v>0</v>
      </c>
      <c r="N2">
        <v>0</v>
      </c>
      <c r="O2">
        <v>0</v>
      </c>
      <c r="P2">
        <v>0</v>
      </c>
      <c r="Q2">
        <v>4</v>
      </c>
      <c r="R2">
        <v>8.1999999999999993</v>
      </c>
      <c r="S2">
        <v>41</v>
      </c>
      <c r="T2">
        <v>79.98</v>
      </c>
    </row>
    <row r="3" spans="1:20" x14ac:dyDescent="0.25">
      <c r="A3">
        <v>3</v>
      </c>
      <c r="B3" t="s">
        <v>21</v>
      </c>
      <c r="C3" t="s">
        <v>22</v>
      </c>
      <c r="D3">
        <v>8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8</v>
      </c>
      <c r="T3">
        <v>0</v>
      </c>
    </row>
    <row r="4" spans="1:20" x14ac:dyDescent="0.25">
      <c r="A4">
        <v>3</v>
      </c>
      <c r="B4" t="s">
        <v>21</v>
      </c>
      <c r="C4" t="s">
        <v>23</v>
      </c>
      <c r="D4">
        <v>6</v>
      </c>
      <c r="E4">
        <v>5.98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6</v>
      </c>
      <c r="T4">
        <v>5.98</v>
      </c>
    </row>
    <row r="5" spans="1:20" x14ac:dyDescent="0.25">
      <c r="A5">
        <v>10</v>
      </c>
      <c r="B5" t="s">
        <v>21</v>
      </c>
      <c r="C5" t="s">
        <v>24</v>
      </c>
      <c r="D5">
        <v>62</v>
      </c>
      <c r="E5">
        <v>171.09</v>
      </c>
      <c r="F5">
        <v>2</v>
      </c>
      <c r="G5">
        <v>31</v>
      </c>
      <c r="H5">
        <v>7.98</v>
      </c>
      <c r="I5">
        <v>9</v>
      </c>
      <c r="J5">
        <v>8.44</v>
      </c>
      <c r="K5">
        <v>37</v>
      </c>
      <c r="L5">
        <v>59.66</v>
      </c>
      <c r="M5">
        <v>7</v>
      </c>
      <c r="N5">
        <v>17.05</v>
      </c>
      <c r="O5">
        <v>12</v>
      </c>
      <c r="P5">
        <v>19.38</v>
      </c>
      <c r="Q5">
        <v>11</v>
      </c>
      <c r="R5">
        <v>17.489999999999998</v>
      </c>
      <c r="S5">
        <v>169</v>
      </c>
      <c r="T5">
        <v>301.08999999999997</v>
      </c>
    </row>
    <row r="6" spans="1:20" x14ac:dyDescent="0.25">
      <c r="A6">
        <v>7</v>
      </c>
      <c r="B6" t="s">
        <v>21</v>
      </c>
      <c r="C6" t="s">
        <v>25</v>
      </c>
      <c r="D6">
        <v>19</v>
      </c>
      <c r="E6">
        <v>54.07</v>
      </c>
      <c r="F6">
        <v>0</v>
      </c>
      <c r="G6">
        <v>0</v>
      </c>
      <c r="H6">
        <v>0</v>
      </c>
      <c r="I6">
        <v>3</v>
      </c>
      <c r="J6">
        <v>2.25</v>
      </c>
      <c r="K6">
        <v>15</v>
      </c>
      <c r="L6">
        <v>19.93</v>
      </c>
      <c r="M6">
        <v>11</v>
      </c>
      <c r="N6">
        <v>26.69</v>
      </c>
      <c r="O6">
        <v>5</v>
      </c>
      <c r="P6">
        <v>7.95</v>
      </c>
      <c r="Q6">
        <v>11</v>
      </c>
      <c r="R6">
        <v>17.05</v>
      </c>
      <c r="S6">
        <v>64</v>
      </c>
      <c r="T6">
        <v>127.94</v>
      </c>
    </row>
    <row r="7" spans="1:20" x14ac:dyDescent="0.25">
      <c r="A7">
        <v>3</v>
      </c>
      <c r="B7" t="s">
        <v>21</v>
      </c>
      <c r="C7" t="s">
        <v>26</v>
      </c>
      <c r="D7">
        <v>1</v>
      </c>
      <c r="E7">
        <v>0</v>
      </c>
      <c r="F7">
        <v>1</v>
      </c>
      <c r="G7">
        <v>1</v>
      </c>
      <c r="H7">
        <v>0</v>
      </c>
      <c r="I7">
        <v>0</v>
      </c>
      <c r="J7">
        <v>0</v>
      </c>
      <c r="K7">
        <v>0</v>
      </c>
      <c r="L7">
        <v>0</v>
      </c>
      <c r="M7">
        <v>1</v>
      </c>
      <c r="N7">
        <v>0</v>
      </c>
      <c r="O7">
        <v>0</v>
      </c>
      <c r="P7">
        <v>0</v>
      </c>
      <c r="Q7">
        <v>0</v>
      </c>
      <c r="R7">
        <v>0</v>
      </c>
      <c r="S7">
        <v>3</v>
      </c>
      <c r="T7">
        <v>0</v>
      </c>
    </row>
    <row r="8" spans="1:20" x14ac:dyDescent="0.25">
      <c r="A8">
        <v>5</v>
      </c>
      <c r="B8" t="s">
        <v>21</v>
      </c>
      <c r="C8" t="s">
        <v>27</v>
      </c>
      <c r="D8">
        <v>52</v>
      </c>
      <c r="E8">
        <v>139.97999999999999</v>
      </c>
      <c r="F8">
        <v>1</v>
      </c>
      <c r="G8">
        <v>1</v>
      </c>
      <c r="H8">
        <v>3.99</v>
      </c>
      <c r="I8">
        <v>10</v>
      </c>
      <c r="J8">
        <v>13.23</v>
      </c>
      <c r="K8">
        <v>9</v>
      </c>
      <c r="L8">
        <v>11.19</v>
      </c>
      <c r="M8">
        <v>2</v>
      </c>
      <c r="N8">
        <v>5.98</v>
      </c>
      <c r="O8">
        <v>4</v>
      </c>
      <c r="P8">
        <v>6.46</v>
      </c>
      <c r="Q8">
        <v>17</v>
      </c>
      <c r="R8">
        <v>31.29</v>
      </c>
      <c r="S8">
        <v>95</v>
      </c>
      <c r="T8">
        <v>212.12</v>
      </c>
    </row>
    <row r="9" spans="1:20" x14ac:dyDescent="0.25">
      <c r="A9">
        <v>6</v>
      </c>
      <c r="B9" t="s">
        <v>21</v>
      </c>
      <c r="C9" t="s">
        <v>28</v>
      </c>
      <c r="D9">
        <v>52</v>
      </c>
      <c r="E9">
        <v>81.64</v>
      </c>
      <c r="F9">
        <v>1</v>
      </c>
      <c r="G9">
        <v>1</v>
      </c>
      <c r="H9">
        <v>0</v>
      </c>
      <c r="I9">
        <v>23</v>
      </c>
      <c r="J9">
        <v>36.83</v>
      </c>
      <c r="K9">
        <v>31</v>
      </c>
      <c r="L9">
        <v>56.46</v>
      </c>
      <c r="M9">
        <v>9</v>
      </c>
      <c r="N9">
        <v>19.600000000000001</v>
      </c>
      <c r="O9">
        <v>4</v>
      </c>
      <c r="P9">
        <v>5.96</v>
      </c>
      <c r="Q9">
        <v>18</v>
      </c>
      <c r="R9">
        <v>4.47</v>
      </c>
      <c r="S9">
        <v>138</v>
      </c>
      <c r="T9">
        <v>204.96</v>
      </c>
    </row>
    <row r="10" spans="1:20" x14ac:dyDescent="0.25">
      <c r="A10">
        <v>6</v>
      </c>
      <c r="B10" t="s">
        <v>21</v>
      </c>
      <c r="C10" t="s">
        <v>29</v>
      </c>
      <c r="D10">
        <v>44</v>
      </c>
      <c r="E10">
        <v>72.900000000000006</v>
      </c>
      <c r="F10">
        <v>0</v>
      </c>
      <c r="G10">
        <v>0</v>
      </c>
      <c r="H10">
        <v>0</v>
      </c>
      <c r="I10">
        <v>12</v>
      </c>
      <c r="J10">
        <v>15.52</v>
      </c>
      <c r="K10">
        <v>25</v>
      </c>
      <c r="L10">
        <v>32.520000000000003</v>
      </c>
      <c r="M10">
        <v>2</v>
      </c>
      <c r="N10">
        <v>3.04</v>
      </c>
      <c r="O10">
        <v>1</v>
      </c>
      <c r="P10">
        <v>1.49</v>
      </c>
      <c r="Q10">
        <v>3</v>
      </c>
      <c r="R10">
        <v>4.6500000000000004</v>
      </c>
      <c r="S10">
        <v>87</v>
      </c>
      <c r="T10">
        <v>130.12</v>
      </c>
    </row>
    <row r="11" spans="1:20" x14ac:dyDescent="0.25">
      <c r="A11">
        <v>6</v>
      </c>
      <c r="B11" t="s">
        <v>21</v>
      </c>
      <c r="C11" t="s">
        <v>30</v>
      </c>
      <c r="D11">
        <v>210</v>
      </c>
      <c r="E11">
        <v>521.08000000000004</v>
      </c>
      <c r="F11">
        <v>4</v>
      </c>
      <c r="G11">
        <v>6</v>
      </c>
      <c r="H11">
        <v>13.96</v>
      </c>
      <c r="I11">
        <v>15</v>
      </c>
      <c r="J11">
        <v>16.05</v>
      </c>
      <c r="K11">
        <v>101</v>
      </c>
      <c r="L11">
        <v>198.59</v>
      </c>
      <c r="M11">
        <v>19</v>
      </c>
      <c r="N11">
        <v>31.59</v>
      </c>
      <c r="O11">
        <v>16</v>
      </c>
      <c r="P11">
        <v>24.34</v>
      </c>
      <c r="Q11">
        <v>30</v>
      </c>
      <c r="R11">
        <v>17.75</v>
      </c>
      <c r="S11">
        <v>397</v>
      </c>
      <c r="T11">
        <v>823.36</v>
      </c>
    </row>
    <row r="12" spans="1:20" x14ac:dyDescent="0.25">
      <c r="A12">
        <v>3</v>
      </c>
      <c r="B12" t="s">
        <v>21</v>
      </c>
      <c r="C12" t="s">
        <v>31</v>
      </c>
      <c r="D12">
        <v>4</v>
      </c>
      <c r="E12">
        <v>0</v>
      </c>
      <c r="F12">
        <v>1</v>
      </c>
      <c r="G12">
        <v>1</v>
      </c>
      <c r="H12">
        <v>0</v>
      </c>
      <c r="I12">
        <v>0</v>
      </c>
      <c r="J12">
        <v>0</v>
      </c>
      <c r="K12">
        <v>8</v>
      </c>
      <c r="L12">
        <v>4.78</v>
      </c>
      <c r="M12">
        <v>5</v>
      </c>
      <c r="N12">
        <v>0</v>
      </c>
      <c r="O12">
        <v>0</v>
      </c>
      <c r="P12">
        <v>0</v>
      </c>
      <c r="Q12">
        <v>0</v>
      </c>
      <c r="R12">
        <v>0</v>
      </c>
      <c r="S12">
        <v>18</v>
      </c>
      <c r="T12">
        <v>4.78</v>
      </c>
    </row>
    <row r="13" spans="1:20" x14ac:dyDescent="0.25">
      <c r="A13">
        <v>3</v>
      </c>
      <c r="B13" t="s">
        <v>21</v>
      </c>
      <c r="C13" t="s">
        <v>32</v>
      </c>
      <c r="D13">
        <v>0</v>
      </c>
      <c r="E13">
        <v>0</v>
      </c>
      <c r="F13">
        <v>0</v>
      </c>
      <c r="G13">
        <v>0</v>
      </c>
      <c r="H13">
        <v>0</v>
      </c>
      <c r="I13">
        <v>1</v>
      </c>
      <c r="J13">
        <v>1.99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1</v>
      </c>
      <c r="T13">
        <v>1.99</v>
      </c>
    </row>
    <row r="14" spans="1:20" x14ac:dyDescent="0.25">
      <c r="A14">
        <v>5</v>
      </c>
      <c r="B14" t="s">
        <v>21</v>
      </c>
      <c r="C14" t="s">
        <v>33</v>
      </c>
      <c r="D14">
        <v>85</v>
      </c>
      <c r="E14">
        <v>225.32</v>
      </c>
      <c r="F14">
        <v>1</v>
      </c>
      <c r="G14">
        <v>1</v>
      </c>
      <c r="H14">
        <v>2.99</v>
      </c>
      <c r="I14">
        <v>11</v>
      </c>
      <c r="J14">
        <v>19.88</v>
      </c>
      <c r="K14">
        <v>21</v>
      </c>
      <c r="L14">
        <v>41.42</v>
      </c>
      <c r="M14">
        <v>12</v>
      </c>
      <c r="N14">
        <v>27.07</v>
      </c>
      <c r="O14">
        <v>6</v>
      </c>
      <c r="P14">
        <v>9.44</v>
      </c>
      <c r="Q14">
        <v>6</v>
      </c>
      <c r="R14">
        <v>10.54</v>
      </c>
      <c r="S14">
        <v>142</v>
      </c>
      <c r="T14">
        <v>336.66</v>
      </c>
    </row>
    <row r="15" spans="1:20" x14ac:dyDescent="0.25">
      <c r="A15">
        <v>5</v>
      </c>
      <c r="B15" t="s">
        <v>21</v>
      </c>
      <c r="C15" t="s">
        <v>34</v>
      </c>
      <c r="D15">
        <v>26</v>
      </c>
      <c r="E15">
        <v>69.05</v>
      </c>
      <c r="F15">
        <v>0</v>
      </c>
      <c r="G15">
        <v>0</v>
      </c>
      <c r="H15">
        <v>0</v>
      </c>
      <c r="I15">
        <v>8</v>
      </c>
      <c r="J15">
        <v>11.86</v>
      </c>
      <c r="K15">
        <v>15</v>
      </c>
      <c r="L15">
        <v>25.72</v>
      </c>
      <c r="M15">
        <v>5</v>
      </c>
      <c r="N15">
        <v>9.08</v>
      </c>
      <c r="O15">
        <v>0</v>
      </c>
      <c r="P15">
        <v>0</v>
      </c>
      <c r="Q15">
        <v>3</v>
      </c>
      <c r="R15">
        <v>6.15</v>
      </c>
      <c r="S15">
        <v>57</v>
      </c>
      <c r="T15">
        <v>121.86</v>
      </c>
    </row>
    <row r="16" spans="1:20" x14ac:dyDescent="0.25">
      <c r="A16">
        <v>3</v>
      </c>
      <c r="B16" t="s">
        <v>21</v>
      </c>
      <c r="C16" t="s">
        <v>35</v>
      </c>
      <c r="D16">
        <v>23</v>
      </c>
      <c r="E16">
        <v>2.89</v>
      </c>
      <c r="F16">
        <v>2</v>
      </c>
      <c r="G16">
        <v>2</v>
      </c>
      <c r="H16">
        <v>3.99</v>
      </c>
      <c r="I16">
        <v>5</v>
      </c>
      <c r="J16">
        <v>4.84</v>
      </c>
      <c r="K16">
        <v>4</v>
      </c>
      <c r="L16">
        <v>5.59</v>
      </c>
      <c r="M16">
        <v>2</v>
      </c>
      <c r="N16">
        <v>2.0499999999999998</v>
      </c>
      <c r="O16">
        <v>0</v>
      </c>
      <c r="P16">
        <v>0</v>
      </c>
      <c r="Q16">
        <v>0</v>
      </c>
      <c r="R16">
        <v>0</v>
      </c>
      <c r="S16">
        <v>36</v>
      </c>
      <c r="T16">
        <v>19.36</v>
      </c>
    </row>
    <row r="17" spans="1:20" x14ac:dyDescent="0.25">
      <c r="A17">
        <v>3</v>
      </c>
      <c r="B17" t="s">
        <v>21</v>
      </c>
      <c r="C17" t="s">
        <v>36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</row>
    <row r="18" spans="1:20" x14ac:dyDescent="0.25">
      <c r="A18">
        <v>3</v>
      </c>
      <c r="B18" t="s">
        <v>21</v>
      </c>
      <c r="C18" t="s">
        <v>37</v>
      </c>
      <c r="D18">
        <v>1</v>
      </c>
      <c r="E18">
        <v>0</v>
      </c>
      <c r="F18">
        <v>0</v>
      </c>
      <c r="G18">
        <v>0</v>
      </c>
      <c r="H18">
        <v>0</v>
      </c>
      <c r="I18">
        <v>1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2</v>
      </c>
      <c r="T18">
        <v>0</v>
      </c>
    </row>
    <row r="19" spans="1:20" x14ac:dyDescent="0.25">
      <c r="A19">
        <v>3</v>
      </c>
      <c r="B19" t="s">
        <v>21</v>
      </c>
      <c r="C19" t="s">
        <v>38</v>
      </c>
      <c r="D19">
        <v>4</v>
      </c>
      <c r="E19">
        <v>0</v>
      </c>
      <c r="F19">
        <v>0</v>
      </c>
      <c r="G19">
        <v>0</v>
      </c>
      <c r="H19">
        <v>0</v>
      </c>
      <c r="I19">
        <v>3</v>
      </c>
      <c r="J19">
        <v>1.98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7</v>
      </c>
      <c r="T19">
        <v>1.98</v>
      </c>
    </row>
    <row r="20" spans="1:20" x14ac:dyDescent="0.25">
      <c r="A20">
        <v>3</v>
      </c>
      <c r="B20" t="s">
        <v>21</v>
      </c>
      <c r="C20" t="s">
        <v>39</v>
      </c>
      <c r="D20">
        <v>10</v>
      </c>
      <c r="E20">
        <v>0</v>
      </c>
      <c r="F20">
        <v>0</v>
      </c>
      <c r="G20">
        <v>0</v>
      </c>
      <c r="H20">
        <v>0</v>
      </c>
      <c r="I20">
        <v>5</v>
      </c>
      <c r="J20">
        <v>0</v>
      </c>
      <c r="K20">
        <v>3</v>
      </c>
      <c r="L20">
        <v>0</v>
      </c>
      <c r="M20">
        <v>7</v>
      </c>
      <c r="N20">
        <v>0</v>
      </c>
      <c r="O20">
        <v>0</v>
      </c>
      <c r="P20">
        <v>0</v>
      </c>
      <c r="Q20">
        <v>4</v>
      </c>
      <c r="R20">
        <v>2.1</v>
      </c>
      <c r="S20">
        <v>29</v>
      </c>
      <c r="T20">
        <v>2.1</v>
      </c>
    </row>
    <row r="21" spans="1:20" x14ac:dyDescent="0.25">
      <c r="A21">
        <v>5</v>
      </c>
      <c r="B21" t="s">
        <v>21</v>
      </c>
      <c r="C21" t="s">
        <v>40</v>
      </c>
      <c r="D21">
        <v>36</v>
      </c>
      <c r="E21">
        <v>65.62</v>
      </c>
      <c r="F21">
        <v>0</v>
      </c>
      <c r="G21">
        <v>0</v>
      </c>
      <c r="H21">
        <v>0</v>
      </c>
      <c r="I21">
        <v>2</v>
      </c>
      <c r="J21">
        <v>1.45</v>
      </c>
      <c r="K21">
        <v>14</v>
      </c>
      <c r="L21">
        <v>30.52</v>
      </c>
      <c r="M21">
        <v>6</v>
      </c>
      <c r="N21">
        <v>17.940000000000001</v>
      </c>
      <c r="O21">
        <v>1</v>
      </c>
      <c r="P21">
        <v>1.49</v>
      </c>
      <c r="Q21">
        <v>2</v>
      </c>
      <c r="R21">
        <v>2.0499999999999998</v>
      </c>
      <c r="S21">
        <v>61</v>
      </c>
      <c r="T21">
        <v>119.07</v>
      </c>
    </row>
    <row r="22" spans="1:20" x14ac:dyDescent="0.25">
      <c r="A22">
        <v>5</v>
      </c>
      <c r="B22" t="s">
        <v>21</v>
      </c>
      <c r="C22" t="s">
        <v>41</v>
      </c>
      <c r="D22">
        <v>85</v>
      </c>
      <c r="E22">
        <v>224.75</v>
      </c>
      <c r="F22">
        <v>1</v>
      </c>
      <c r="G22">
        <v>1</v>
      </c>
      <c r="H22">
        <v>2.99</v>
      </c>
      <c r="I22">
        <v>18</v>
      </c>
      <c r="J22">
        <v>25.83</v>
      </c>
      <c r="K22">
        <v>33</v>
      </c>
      <c r="L22">
        <v>56.57</v>
      </c>
      <c r="M22">
        <v>7</v>
      </c>
      <c r="N22">
        <v>19.989999999999998</v>
      </c>
      <c r="O22">
        <v>7</v>
      </c>
      <c r="P22">
        <v>10.93</v>
      </c>
      <c r="Q22">
        <v>11</v>
      </c>
      <c r="R22">
        <v>20.05</v>
      </c>
      <c r="S22">
        <v>162</v>
      </c>
      <c r="T22">
        <v>361.11</v>
      </c>
    </row>
    <row r="23" spans="1:20" x14ac:dyDescent="0.25">
      <c r="A23">
        <v>5</v>
      </c>
      <c r="B23" t="s">
        <v>21</v>
      </c>
      <c r="C23" t="s">
        <v>42</v>
      </c>
      <c r="D23">
        <v>101</v>
      </c>
      <c r="E23">
        <v>177.12</v>
      </c>
      <c r="F23">
        <v>1</v>
      </c>
      <c r="G23">
        <v>1</v>
      </c>
      <c r="H23">
        <v>2.99</v>
      </c>
      <c r="I23">
        <v>8</v>
      </c>
      <c r="J23">
        <v>5.74</v>
      </c>
      <c r="K23">
        <v>26</v>
      </c>
      <c r="L23">
        <v>49.4</v>
      </c>
      <c r="M23">
        <v>12</v>
      </c>
      <c r="N23">
        <v>13.07</v>
      </c>
      <c r="O23">
        <v>8</v>
      </c>
      <c r="P23">
        <v>11.92</v>
      </c>
      <c r="Q23">
        <v>9</v>
      </c>
      <c r="R23">
        <v>13.4</v>
      </c>
      <c r="S23">
        <v>165</v>
      </c>
      <c r="T23">
        <v>273.64</v>
      </c>
    </row>
    <row r="24" spans="1:20" x14ac:dyDescent="0.25">
      <c r="A24">
        <v>5</v>
      </c>
      <c r="B24" t="s">
        <v>21</v>
      </c>
      <c r="C24" t="s">
        <v>43</v>
      </c>
      <c r="D24">
        <v>157</v>
      </c>
      <c r="E24">
        <v>427.72</v>
      </c>
      <c r="F24">
        <v>5</v>
      </c>
      <c r="G24">
        <v>13</v>
      </c>
      <c r="H24">
        <v>14.95</v>
      </c>
      <c r="I24">
        <v>21</v>
      </c>
      <c r="J24">
        <v>25.23</v>
      </c>
      <c r="K24">
        <v>69</v>
      </c>
      <c r="L24">
        <v>123.78</v>
      </c>
      <c r="M24">
        <v>12</v>
      </c>
      <c r="N24">
        <v>25.47</v>
      </c>
      <c r="O24">
        <v>8</v>
      </c>
      <c r="P24">
        <v>11.92</v>
      </c>
      <c r="Q24">
        <v>21</v>
      </c>
      <c r="R24">
        <v>41.49</v>
      </c>
      <c r="S24">
        <v>301</v>
      </c>
      <c r="T24">
        <v>670.56</v>
      </c>
    </row>
    <row r="25" spans="1:20" x14ac:dyDescent="0.25">
      <c r="A25">
        <v>7</v>
      </c>
      <c r="B25" t="s">
        <v>21</v>
      </c>
      <c r="C25" t="s">
        <v>44</v>
      </c>
      <c r="D25">
        <v>52</v>
      </c>
      <c r="E25">
        <v>116.66</v>
      </c>
      <c r="F25">
        <v>1</v>
      </c>
      <c r="G25">
        <v>35</v>
      </c>
      <c r="H25">
        <v>2.4900000000000002</v>
      </c>
      <c r="I25">
        <v>22</v>
      </c>
      <c r="J25">
        <v>24.28</v>
      </c>
      <c r="K25">
        <v>23</v>
      </c>
      <c r="L25">
        <v>40.479999999999997</v>
      </c>
      <c r="M25">
        <v>6</v>
      </c>
      <c r="N25">
        <v>11.19</v>
      </c>
      <c r="O25">
        <v>0</v>
      </c>
      <c r="P25">
        <v>0</v>
      </c>
      <c r="Q25">
        <v>11</v>
      </c>
      <c r="R25">
        <v>19.55</v>
      </c>
      <c r="S25">
        <v>149</v>
      </c>
      <c r="T25">
        <v>214.65</v>
      </c>
    </row>
    <row r="26" spans="1:20" x14ac:dyDescent="0.25">
      <c r="A26">
        <v>3</v>
      </c>
      <c r="B26" t="s">
        <v>21</v>
      </c>
      <c r="C26" t="s">
        <v>45</v>
      </c>
      <c r="D26">
        <v>2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>
        <v>2</v>
      </c>
      <c r="T26">
        <v>0</v>
      </c>
    </row>
    <row r="27" spans="1:20" x14ac:dyDescent="0.25">
      <c r="A27">
        <v>3</v>
      </c>
      <c r="B27" t="s">
        <v>21</v>
      </c>
      <c r="C27" t="s">
        <v>46</v>
      </c>
      <c r="D27">
        <v>8</v>
      </c>
      <c r="E27">
        <v>2.98</v>
      </c>
      <c r="F27">
        <v>0</v>
      </c>
      <c r="G27">
        <v>0</v>
      </c>
      <c r="H27">
        <v>0</v>
      </c>
      <c r="I27">
        <v>0</v>
      </c>
      <c r="J27">
        <v>0</v>
      </c>
      <c r="K27">
        <v>4</v>
      </c>
      <c r="L27">
        <v>0</v>
      </c>
      <c r="M27">
        <v>3</v>
      </c>
      <c r="N27">
        <v>1.05</v>
      </c>
      <c r="O27">
        <v>0</v>
      </c>
      <c r="P27">
        <v>0</v>
      </c>
      <c r="Q27">
        <v>0</v>
      </c>
      <c r="R27">
        <v>0</v>
      </c>
      <c r="S27">
        <v>15</v>
      </c>
      <c r="T27">
        <v>4.03</v>
      </c>
    </row>
    <row r="28" spans="1:20" x14ac:dyDescent="0.25">
      <c r="A28">
        <v>3</v>
      </c>
      <c r="B28" t="s">
        <v>21</v>
      </c>
      <c r="C28" t="s">
        <v>47</v>
      </c>
      <c r="D28">
        <v>0</v>
      </c>
      <c r="E28">
        <v>0</v>
      </c>
      <c r="F28">
        <v>0</v>
      </c>
      <c r="G28">
        <v>0</v>
      </c>
      <c r="H28">
        <v>0</v>
      </c>
      <c r="I28">
        <v>2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  <c r="S28">
        <v>2</v>
      </c>
      <c r="T28">
        <v>0</v>
      </c>
    </row>
    <row r="29" spans="1:20" x14ac:dyDescent="0.25">
      <c r="A29">
        <v>10</v>
      </c>
      <c r="B29" t="s">
        <v>21</v>
      </c>
      <c r="C29" t="s">
        <v>48</v>
      </c>
      <c r="D29">
        <v>47</v>
      </c>
      <c r="E29">
        <v>115.38</v>
      </c>
      <c r="F29">
        <v>1</v>
      </c>
      <c r="G29">
        <v>2</v>
      </c>
      <c r="H29">
        <v>2.99</v>
      </c>
      <c r="I29">
        <v>7</v>
      </c>
      <c r="J29">
        <v>4.3</v>
      </c>
      <c r="K29">
        <v>21</v>
      </c>
      <c r="L29">
        <v>42.07</v>
      </c>
      <c r="M29">
        <v>2</v>
      </c>
      <c r="N29">
        <v>4.04</v>
      </c>
      <c r="O29">
        <v>1</v>
      </c>
      <c r="P29">
        <v>1.49</v>
      </c>
      <c r="Q29">
        <v>7</v>
      </c>
      <c r="R29">
        <v>13.85</v>
      </c>
      <c r="S29">
        <v>87</v>
      </c>
      <c r="T29">
        <v>184.12</v>
      </c>
    </row>
    <row r="30" spans="1:20" x14ac:dyDescent="0.25">
      <c r="A30">
        <v>3</v>
      </c>
      <c r="B30" t="s">
        <v>21</v>
      </c>
      <c r="C30" t="s">
        <v>49</v>
      </c>
      <c r="D30">
        <v>1</v>
      </c>
      <c r="E30">
        <v>0</v>
      </c>
      <c r="F30">
        <v>0</v>
      </c>
      <c r="G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v>0</v>
      </c>
      <c r="S30">
        <v>1</v>
      </c>
      <c r="T30">
        <v>0</v>
      </c>
    </row>
    <row r="31" spans="1:20" x14ac:dyDescent="0.25">
      <c r="A31">
        <v>3</v>
      </c>
      <c r="B31" t="s">
        <v>21</v>
      </c>
      <c r="C31" t="s">
        <v>50</v>
      </c>
      <c r="D31">
        <v>0</v>
      </c>
      <c r="E31">
        <v>0</v>
      </c>
      <c r="F31">
        <v>0</v>
      </c>
      <c r="G31">
        <v>0</v>
      </c>
      <c r="H31">
        <v>0</v>
      </c>
      <c r="I31">
        <v>7</v>
      </c>
      <c r="J31">
        <v>0</v>
      </c>
      <c r="K31">
        <v>0</v>
      </c>
      <c r="L31">
        <v>0</v>
      </c>
      <c r="M31">
        <v>1</v>
      </c>
      <c r="N31">
        <v>0</v>
      </c>
      <c r="O31">
        <v>0</v>
      </c>
      <c r="P31">
        <v>0</v>
      </c>
      <c r="Q31">
        <v>0</v>
      </c>
      <c r="R31">
        <v>0</v>
      </c>
      <c r="S31">
        <v>8</v>
      </c>
      <c r="T31">
        <v>0</v>
      </c>
    </row>
    <row r="32" spans="1:20" x14ac:dyDescent="0.25">
      <c r="A32">
        <v>6</v>
      </c>
      <c r="B32" t="s">
        <v>21</v>
      </c>
      <c r="C32" t="s">
        <v>51</v>
      </c>
      <c r="D32">
        <v>119</v>
      </c>
      <c r="E32">
        <v>308.38</v>
      </c>
      <c r="F32">
        <v>1</v>
      </c>
      <c r="G32">
        <v>0</v>
      </c>
      <c r="H32">
        <v>2.99</v>
      </c>
      <c r="I32">
        <v>25</v>
      </c>
      <c r="J32">
        <v>45.04</v>
      </c>
      <c r="K32">
        <v>60</v>
      </c>
      <c r="L32">
        <v>109.88</v>
      </c>
      <c r="M32">
        <v>10</v>
      </c>
      <c r="N32">
        <v>23.15</v>
      </c>
      <c r="O32">
        <v>7</v>
      </c>
      <c r="P32">
        <v>10.43</v>
      </c>
      <c r="Q32">
        <v>6</v>
      </c>
      <c r="R32">
        <v>9.1999999999999993</v>
      </c>
      <c r="S32">
        <v>227</v>
      </c>
      <c r="T32">
        <v>509.07</v>
      </c>
    </row>
    <row r="33" spans="1:20" x14ac:dyDescent="0.25">
      <c r="A33">
        <v>3</v>
      </c>
      <c r="B33" t="s">
        <v>21</v>
      </c>
      <c r="C33" t="s">
        <v>52</v>
      </c>
      <c r="D33">
        <v>5</v>
      </c>
      <c r="E33">
        <v>2.25</v>
      </c>
      <c r="F33">
        <v>0</v>
      </c>
      <c r="G33">
        <v>0</v>
      </c>
      <c r="H33">
        <v>0</v>
      </c>
      <c r="I33">
        <v>0</v>
      </c>
      <c r="J33">
        <v>0</v>
      </c>
      <c r="K33">
        <v>3</v>
      </c>
      <c r="L33">
        <v>0</v>
      </c>
      <c r="M33">
        <v>0</v>
      </c>
      <c r="N33">
        <v>0</v>
      </c>
      <c r="O33">
        <v>0</v>
      </c>
      <c r="P33">
        <v>0</v>
      </c>
      <c r="Q33">
        <v>1</v>
      </c>
      <c r="R33">
        <v>0</v>
      </c>
      <c r="S33">
        <v>9</v>
      </c>
      <c r="T33">
        <v>2.25</v>
      </c>
    </row>
    <row r="34" spans="1:20" x14ac:dyDescent="0.25">
      <c r="A34">
        <v>4</v>
      </c>
      <c r="B34" t="s">
        <v>21</v>
      </c>
      <c r="C34" t="s">
        <v>53</v>
      </c>
      <c r="D34">
        <v>54</v>
      </c>
      <c r="E34">
        <v>133.57</v>
      </c>
      <c r="F34">
        <v>0</v>
      </c>
      <c r="G34">
        <v>0</v>
      </c>
      <c r="H34">
        <v>0</v>
      </c>
      <c r="I34">
        <v>6</v>
      </c>
      <c r="J34">
        <v>11.26</v>
      </c>
      <c r="K34">
        <v>23</v>
      </c>
      <c r="L34">
        <v>41.05</v>
      </c>
      <c r="M34">
        <v>2</v>
      </c>
      <c r="N34">
        <v>5.98</v>
      </c>
      <c r="O34">
        <v>2</v>
      </c>
      <c r="P34">
        <v>2.98</v>
      </c>
      <c r="Q34">
        <v>1</v>
      </c>
      <c r="R34">
        <v>2.0499999999999998</v>
      </c>
      <c r="S34">
        <v>88</v>
      </c>
      <c r="T34">
        <v>196.89</v>
      </c>
    </row>
    <row r="35" spans="1:20" x14ac:dyDescent="0.25">
      <c r="A35">
        <v>4</v>
      </c>
      <c r="B35" t="s">
        <v>21</v>
      </c>
      <c r="C35" t="s">
        <v>54</v>
      </c>
      <c r="D35">
        <v>16</v>
      </c>
      <c r="E35">
        <v>36.56</v>
      </c>
      <c r="F35">
        <v>1</v>
      </c>
      <c r="G35">
        <v>1</v>
      </c>
      <c r="H35">
        <v>0</v>
      </c>
      <c r="I35">
        <v>2</v>
      </c>
      <c r="J35">
        <v>3.49</v>
      </c>
      <c r="K35">
        <v>10</v>
      </c>
      <c r="L35">
        <v>9.7899999999999991</v>
      </c>
      <c r="M35">
        <v>0</v>
      </c>
      <c r="N35">
        <v>0</v>
      </c>
      <c r="O35">
        <v>1</v>
      </c>
      <c r="P35">
        <v>1.49</v>
      </c>
      <c r="Q35">
        <v>2</v>
      </c>
      <c r="R35">
        <v>4.0999999999999996</v>
      </c>
      <c r="S35">
        <v>32</v>
      </c>
      <c r="T35">
        <v>55.43</v>
      </c>
    </row>
    <row r="36" spans="1:20" x14ac:dyDescent="0.25">
      <c r="A36">
        <v>3</v>
      </c>
      <c r="B36" t="s">
        <v>21</v>
      </c>
      <c r="C36" t="s">
        <v>55</v>
      </c>
      <c r="D36">
        <v>0</v>
      </c>
      <c r="E36">
        <v>0</v>
      </c>
      <c r="F36">
        <v>0</v>
      </c>
      <c r="G36">
        <v>0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>
        <v>0</v>
      </c>
      <c r="S36">
        <v>0</v>
      </c>
      <c r="T36">
        <v>0</v>
      </c>
    </row>
    <row r="37" spans="1:20" x14ac:dyDescent="0.25">
      <c r="A37">
        <v>3</v>
      </c>
      <c r="B37" t="s">
        <v>21</v>
      </c>
      <c r="C37" t="s">
        <v>56</v>
      </c>
      <c r="D37">
        <v>8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2</v>
      </c>
      <c r="L37">
        <v>0.85</v>
      </c>
      <c r="M37">
        <v>0</v>
      </c>
      <c r="N37">
        <v>0</v>
      </c>
      <c r="O37">
        <v>0</v>
      </c>
      <c r="P37">
        <v>0</v>
      </c>
      <c r="Q37">
        <v>0</v>
      </c>
      <c r="R37">
        <v>0</v>
      </c>
      <c r="S37">
        <v>10</v>
      </c>
      <c r="T37">
        <v>0.85</v>
      </c>
    </row>
    <row r="38" spans="1:20" x14ac:dyDescent="0.25">
      <c r="A38">
        <v>3</v>
      </c>
      <c r="B38" t="s">
        <v>21</v>
      </c>
      <c r="C38" t="s">
        <v>57</v>
      </c>
      <c r="D38">
        <v>0</v>
      </c>
      <c r="E38">
        <v>0</v>
      </c>
      <c r="F38">
        <v>0</v>
      </c>
      <c r="G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S38">
        <v>0</v>
      </c>
      <c r="T38">
        <v>0</v>
      </c>
    </row>
    <row r="39" spans="1:20" x14ac:dyDescent="0.25">
      <c r="A39">
        <v>5</v>
      </c>
      <c r="B39" t="s">
        <v>21</v>
      </c>
      <c r="C39" t="s">
        <v>58</v>
      </c>
      <c r="D39">
        <v>240</v>
      </c>
      <c r="E39">
        <v>608.39</v>
      </c>
      <c r="F39">
        <v>1</v>
      </c>
      <c r="G39">
        <v>1</v>
      </c>
      <c r="H39">
        <v>2.99</v>
      </c>
      <c r="I39">
        <v>22</v>
      </c>
      <c r="J39">
        <v>40.33</v>
      </c>
      <c r="K39">
        <v>70</v>
      </c>
      <c r="L39">
        <v>121.68</v>
      </c>
      <c r="M39">
        <v>18</v>
      </c>
      <c r="N39">
        <v>42.56</v>
      </c>
      <c r="O39">
        <v>7</v>
      </c>
      <c r="P39">
        <v>10.93</v>
      </c>
      <c r="Q39">
        <v>19</v>
      </c>
      <c r="R39">
        <v>34.450000000000003</v>
      </c>
      <c r="S39">
        <v>377</v>
      </c>
      <c r="T39">
        <v>861.33</v>
      </c>
    </row>
    <row r="40" spans="1:20" x14ac:dyDescent="0.25">
      <c r="A40">
        <v>5</v>
      </c>
      <c r="B40" t="s">
        <v>21</v>
      </c>
      <c r="C40" t="s">
        <v>59</v>
      </c>
      <c r="D40">
        <v>303</v>
      </c>
      <c r="E40">
        <v>685.93</v>
      </c>
      <c r="F40">
        <v>10</v>
      </c>
      <c r="G40">
        <v>49</v>
      </c>
      <c r="H40">
        <v>24.1</v>
      </c>
      <c r="I40">
        <v>33</v>
      </c>
      <c r="J40">
        <v>39.450000000000003</v>
      </c>
      <c r="K40">
        <v>96</v>
      </c>
      <c r="L40">
        <v>159.74</v>
      </c>
      <c r="M40">
        <v>29</v>
      </c>
      <c r="N40">
        <v>72.819999999999993</v>
      </c>
      <c r="O40">
        <v>20</v>
      </c>
      <c r="P40">
        <v>30.3</v>
      </c>
      <c r="Q40">
        <v>28</v>
      </c>
      <c r="R40">
        <v>44.38</v>
      </c>
      <c r="S40">
        <v>558</v>
      </c>
      <c r="T40">
        <v>1056.72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CE3D73-410E-4170-B276-EB2FA983CE41}">
  <dimension ref="A1:G41"/>
  <sheetViews>
    <sheetView tabSelected="1" workbookViewId="0">
      <pane ySplit="1" topLeftCell="A2" activePane="bottomLeft" state="frozen"/>
      <selection pane="bottomLeft" activeCell="G1" sqref="A1:G2"/>
    </sheetView>
  </sheetViews>
  <sheetFormatPr defaultRowHeight="15" x14ac:dyDescent="0.25"/>
  <cols>
    <col min="1" max="1" width="42.5703125" customWidth="1"/>
    <col min="2" max="2" width="20.140625" bestFit="1" customWidth="1"/>
    <col min="3" max="3" width="13.42578125" style="1" bestFit="1" customWidth="1"/>
    <col min="4" max="4" width="22.5703125" bestFit="1" customWidth="1"/>
    <col min="5" max="5" width="15.42578125" style="1" bestFit="1" customWidth="1"/>
    <col min="6" max="6" width="12" bestFit="1" customWidth="1"/>
    <col min="7" max="7" width="11.5703125" style="2" bestFit="1" customWidth="1"/>
  </cols>
  <sheetData>
    <row r="1" spans="1:7" x14ac:dyDescent="0.25">
      <c r="A1" t="s">
        <v>0</v>
      </c>
      <c r="B1" t="s">
        <v>62</v>
      </c>
      <c r="C1" s="1" t="s">
        <v>63</v>
      </c>
      <c r="D1" t="s">
        <v>64</v>
      </c>
      <c r="E1" s="1" t="s">
        <v>65</v>
      </c>
      <c r="F1" t="s">
        <v>66</v>
      </c>
      <c r="G1" s="2" t="s">
        <v>67</v>
      </c>
    </row>
    <row r="2" spans="1:7" x14ac:dyDescent="0.25">
      <c r="A2" t="s">
        <v>20</v>
      </c>
      <c r="B2">
        <f>'Consortia Circs'!S2</f>
        <v>168</v>
      </c>
      <c r="C2" s="1">
        <f>'Consortia Circs'!T2</f>
        <v>395.85</v>
      </c>
      <c r="D2">
        <f>'Library Circs'!S2</f>
        <v>41</v>
      </c>
      <c r="E2" s="1">
        <f>'Library Circs'!T2</f>
        <v>79.98</v>
      </c>
      <c r="F2">
        <f>(B2+D2)</f>
        <v>209</v>
      </c>
      <c r="G2" s="2">
        <f>SUM(C2,E2)</f>
        <v>475.83000000000004</v>
      </c>
    </row>
    <row r="3" spans="1:7" x14ac:dyDescent="0.25">
      <c r="A3" t="s">
        <v>22</v>
      </c>
      <c r="B3">
        <f>'Consortia Circs'!S3</f>
        <v>38</v>
      </c>
      <c r="C3" s="1">
        <f>'Consortia Circs'!T3</f>
        <v>105.87</v>
      </c>
      <c r="D3">
        <f>'Library Circs'!S3</f>
        <v>8</v>
      </c>
      <c r="E3" s="1">
        <f>'Library Circs'!T3</f>
        <v>0</v>
      </c>
      <c r="F3">
        <f t="shared" ref="F3:F40" si="0">(B3+D3)</f>
        <v>46</v>
      </c>
      <c r="G3" s="2">
        <f t="shared" ref="G3:G40" si="1">SUM(C3,E3)</f>
        <v>105.87</v>
      </c>
    </row>
    <row r="4" spans="1:7" x14ac:dyDescent="0.25">
      <c r="A4" t="s">
        <v>23</v>
      </c>
      <c r="B4">
        <f>'Consortia Circs'!S4</f>
        <v>62</v>
      </c>
      <c r="C4" s="1">
        <f>'Consortia Circs'!T4</f>
        <v>147.55000000000001</v>
      </c>
      <c r="D4">
        <f>'Library Circs'!S4</f>
        <v>6</v>
      </c>
      <c r="E4" s="1">
        <f>'Library Circs'!T4</f>
        <v>5.98</v>
      </c>
      <c r="F4">
        <f t="shared" si="0"/>
        <v>68</v>
      </c>
      <c r="G4" s="2">
        <f t="shared" si="1"/>
        <v>153.53</v>
      </c>
    </row>
    <row r="5" spans="1:7" x14ac:dyDescent="0.25">
      <c r="A5" t="s">
        <v>24</v>
      </c>
      <c r="B5">
        <f>'Consortia Circs'!S5</f>
        <v>270</v>
      </c>
      <c r="C5" s="1">
        <f>'Consortia Circs'!T5</f>
        <v>542.12</v>
      </c>
      <c r="D5">
        <f>'Library Circs'!S5</f>
        <v>169</v>
      </c>
      <c r="E5" s="1">
        <f>'Library Circs'!T5</f>
        <v>301.08999999999997</v>
      </c>
      <c r="F5">
        <f t="shared" si="0"/>
        <v>439</v>
      </c>
      <c r="G5" s="2">
        <f t="shared" si="1"/>
        <v>843.21</v>
      </c>
    </row>
    <row r="6" spans="1:7" x14ac:dyDescent="0.25">
      <c r="A6" t="s">
        <v>25</v>
      </c>
      <c r="B6">
        <f>'Consortia Circs'!S6</f>
        <v>177</v>
      </c>
      <c r="C6" s="1">
        <f>'Consortia Circs'!T6</f>
        <v>340.16</v>
      </c>
      <c r="D6">
        <f>'Library Circs'!S6</f>
        <v>64</v>
      </c>
      <c r="E6" s="1">
        <f>'Library Circs'!T6</f>
        <v>127.94</v>
      </c>
      <c r="F6">
        <f t="shared" si="0"/>
        <v>241</v>
      </c>
      <c r="G6" s="2">
        <f t="shared" si="1"/>
        <v>468.1</v>
      </c>
    </row>
    <row r="7" spans="1:7" x14ac:dyDescent="0.25">
      <c r="A7" t="s">
        <v>26</v>
      </c>
      <c r="B7">
        <f>'Consortia Circs'!S7</f>
        <v>482</v>
      </c>
      <c r="C7" s="1">
        <f>'Consortia Circs'!T7</f>
        <v>757.68</v>
      </c>
      <c r="D7">
        <f>'Library Circs'!S7</f>
        <v>3</v>
      </c>
      <c r="E7" s="1">
        <f>'Library Circs'!T7</f>
        <v>0</v>
      </c>
      <c r="F7">
        <f t="shared" si="0"/>
        <v>485</v>
      </c>
      <c r="G7" s="2">
        <f t="shared" si="1"/>
        <v>757.68</v>
      </c>
    </row>
    <row r="8" spans="1:7" x14ac:dyDescent="0.25">
      <c r="A8" t="s">
        <v>27</v>
      </c>
      <c r="B8">
        <f>'Consortia Circs'!S8</f>
        <v>396</v>
      </c>
      <c r="C8" s="1">
        <f>'Consortia Circs'!T8</f>
        <v>889</v>
      </c>
      <c r="D8">
        <f>'Library Circs'!S8</f>
        <v>95</v>
      </c>
      <c r="E8" s="1">
        <f>'Library Circs'!T8</f>
        <v>212.12</v>
      </c>
      <c r="F8">
        <f t="shared" si="0"/>
        <v>491</v>
      </c>
      <c r="G8" s="2">
        <f t="shared" si="1"/>
        <v>1101.1199999999999</v>
      </c>
    </row>
    <row r="9" spans="1:7" x14ac:dyDescent="0.25">
      <c r="A9" t="s">
        <v>28</v>
      </c>
      <c r="B9">
        <f>'Consortia Circs'!S9</f>
        <v>380</v>
      </c>
      <c r="C9" s="1">
        <f>'Consortia Circs'!T9</f>
        <v>723.06</v>
      </c>
      <c r="D9">
        <f>'Library Circs'!S9</f>
        <v>138</v>
      </c>
      <c r="E9" s="1">
        <f>'Library Circs'!T9</f>
        <v>204.96</v>
      </c>
      <c r="F9">
        <f t="shared" si="0"/>
        <v>518</v>
      </c>
      <c r="G9" s="2">
        <f t="shared" si="1"/>
        <v>928.02</v>
      </c>
    </row>
    <row r="10" spans="1:7" x14ac:dyDescent="0.25">
      <c r="A10" t="s">
        <v>29</v>
      </c>
      <c r="B10">
        <f>'Consortia Circs'!S10</f>
        <v>244</v>
      </c>
      <c r="C10" s="1">
        <f>'Consortia Circs'!T10</f>
        <v>392.33</v>
      </c>
      <c r="D10">
        <f>'Library Circs'!S10</f>
        <v>87</v>
      </c>
      <c r="E10" s="1">
        <f>'Library Circs'!T10</f>
        <v>130.12</v>
      </c>
      <c r="F10">
        <f t="shared" si="0"/>
        <v>331</v>
      </c>
      <c r="G10" s="2">
        <f t="shared" si="1"/>
        <v>522.45000000000005</v>
      </c>
    </row>
    <row r="11" spans="1:7" x14ac:dyDescent="0.25">
      <c r="A11" t="s">
        <v>30</v>
      </c>
      <c r="B11">
        <f>'Consortia Circs'!S11</f>
        <v>1116</v>
      </c>
      <c r="C11" s="1">
        <f>'Consortia Circs'!T11</f>
        <v>2506.42</v>
      </c>
      <c r="D11">
        <f>'Library Circs'!S11</f>
        <v>397</v>
      </c>
      <c r="E11" s="1">
        <f>'Library Circs'!T11</f>
        <v>823.36</v>
      </c>
      <c r="F11">
        <f t="shared" si="0"/>
        <v>1513</v>
      </c>
      <c r="G11" s="2">
        <f t="shared" si="1"/>
        <v>3329.78</v>
      </c>
    </row>
    <row r="12" spans="1:7" x14ac:dyDescent="0.25">
      <c r="A12" t="s">
        <v>31</v>
      </c>
      <c r="B12">
        <f>'Consortia Circs'!S12</f>
        <v>313</v>
      </c>
      <c r="C12" s="1">
        <f>'Consortia Circs'!T12</f>
        <v>591.54</v>
      </c>
      <c r="D12">
        <f>'Library Circs'!S12</f>
        <v>18</v>
      </c>
      <c r="E12" s="1">
        <f>'Library Circs'!T12</f>
        <v>4.78</v>
      </c>
      <c r="F12">
        <f t="shared" si="0"/>
        <v>331</v>
      </c>
      <c r="G12" s="2">
        <f t="shared" si="1"/>
        <v>596.31999999999994</v>
      </c>
    </row>
    <row r="13" spans="1:7" x14ac:dyDescent="0.25">
      <c r="A13" t="s">
        <v>32</v>
      </c>
      <c r="B13">
        <f>'Consortia Circs'!S13</f>
        <v>208</v>
      </c>
      <c r="C13" s="1">
        <f>'Consortia Circs'!T13</f>
        <v>499.12</v>
      </c>
      <c r="D13">
        <f>'Library Circs'!S13</f>
        <v>1</v>
      </c>
      <c r="E13" s="1">
        <f>'Library Circs'!T13</f>
        <v>1.99</v>
      </c>
      <c r="F13">
        <f t="shared" si="0"/>
        <v>209</v>
      </c>
      <c r="G13" s="2">
        <f t="shared" si="1"/>
        <v>501.11</v>
      </c>
    </row>
    <row r="14" spans="1:7" x14ac:dyDescent="0.25">
      <c r="A14" t="s">
        <v>33</v>
      </c>
      <c r="B14">
        <f>'Consortia Circs'!S14</f>
        <v>494</v>
      </c>
      <c r="C14" s="1">
        <f>'Consortia Circs'!T14</f>
        <v>1179.3399999999999</v>
      </c>
      <c r="D14">
        <f>'Library Circs'!S14</f>
        <v>142</v>
      </c>
      <c r="E14" s="1">
        <f>'Library Circs'!T14</f>
        <v>336.66</v>
      </c>
      <c r="F14">
        <f t="shared" si="0"/>
        <v>636</v>
      </c>
      <c r="G14" s="2">
        <f t="shared" si="1"/>
        <v>1516</v>
      </c>
    </row>
    <row r="15" spans="1:7" x14ac:dyDescent="0.25">
      <c r="A15" t="s">
        <v>34</v>
      </c>
      <c r="B15">
        <f>'Consortia Circs'!S15</f>
        <v>288</v>
      </c>
      <c r="C15" s="1">
        <f>'Consortia Circs'!T15</f>
        <v>520.91999999999996</v>
      </c>
      <c r="D15">
        <f>'Library Circs'!S15</f>
        <v>57</v>
      </c>
      <c r="E15" s="1">
        <f>'Library Circs'!T15</f>
        <v>121.86</v>
      </c>
      <c r="F15">
        <f t="shared" si="0"/>
        <v>345</v>
      </c>
      <c r="G15" s="2">
        <f t="shared" si="1"/>
        <v>642.78</v>
      </c>
    </row>
    <row r="16" spans="1:7" x14ac:dyDescent="0.25">
      <c r="A16" t="s">
        <v>35</v>
      </c>
      <c r="B16">
        <f>'Consortia Circs'!S16</f>
        <v>1305</v>
      </c>
      <c r="C16" s="1">
        <f>'Consortia Circs'!T16</f>
        <v>2706.9</v>
      </c>
      <c r="D16">
        <f>'Library Circs'!S16</f>
        <v>36</v>
      </c>
      <c r="E16" s="1">
        <f>'Library Circs'!T16</f>
        <v>19.36</v>
      </c>
      <c r="F16">
        <f t="shared" si="0"/>
        <v>1341</v>
      </c>
      <c r="G16" s="2">
        <f t="shared" si="1"/>
        <v>2726.26</v>
      </c>
    </row>
    <row r="17" spans="1:7" x14ac:dyDescent="0.25">
      <c r="A17" t="s">
        <v>36</v>
      </c>
      <c r="B17">
        <f>'Consortia Circs'!S17</f>
        <v>100</v>
      </c>
      <c r="C17" s="1">
        <f>'Consortia Circs'!T17</f>
        <v>242.19</v>
      </c>
      <c r="D17">
        <f>'Library Circs'!S17</f>
        <v>0</v>
      </c>
      <c r="E17" s="1">
        <f>'Library Circs'!T17</f>
        <v>0</v>
      </c>
      <c r="F17">
        <f t="shared" si="0"/>
        <v>100</v>
      </c>
      <c r="G17" s="2">
        <f t="shared" si="1"/>
        <v>242.19</v>
      </c>
    </row>
    <row r="18" spans="1:7" x14ac:dyDescent="0.25">
      <c r="A18" t="s">
        <v>37</v>
      </c>
      <c r="B18">
        <f>'Consortia Circs'!S18</f>
        <v>339</v>
      </c>
      <c r="C18" s="1">
        <f>'Consortia Circs'!T18</f>
        <v>812.88</v>
      </c>
      <c r="D18">
        <f>'Library Circs'!S18</f>
        <v>2</v>
      </c>
      <c r="E18" s="1">
        <f>'Library Circs'!T18</f>
        <v>0</v>
      </c>
      <c r="F18">
        <f t="shared" si="0"/>
        <v>341</v>
      </c>
      <c r="G18" s="2">
        <f t="shared" si="1"/>
        <v>812.88</v>
      </c>
    </row>
    <row r="19" spans="1:7" x14ac:dyDescent="0.25">
      <c r="A19" t="s">
        <v>38</v>
      </c>
      <c r="B19">
        <f>'Consortia Circs'!S19</f>
        <v>350</v>
      </c>
      <c r="C19" s="1">
        <f>'Consortia Circs'!T19</f>
        <v>853.98</v>
      </c>
      <c r="D19">
        <f>'Library Circs'!S19</f>
        <v>7</v>
      </c>
      <c r="E19" s="1">
        <f>'Library Circs'!T19</f>
        <v>1.98</v>
      </c>
      <c r="F19">
        <f t="shared" si="0"/>
        <v>357</v>
      </c>
      <c r="G19" s="2">
        <f t="shared" si="1"/>
        <v>855.96</v>
      </c>
    </row>
    <row r="20" spans="1:7" x14ac:dyDescent="0.25">
      <c r="A20" t="s">
        <v>39</v>
      </c>
      <c r="B20">
        <f>'Consortia Circs'!S20</f>
        <v>259</v>
      </c>
      <c r="C20" s="1">
        <f>'Consortia Circs'!T20</f>
        <v>592.21</v>
      </c>
      <c r="D20">
        <f>'Library Circs'!S20</f>
        <v>29</v>
      </c>
      <c r="E20" s="1">
        <f>'Library Circs'!T20</f>
        <v>2.1</v>
      </c>
      <c r="F20">
        <f t="shared" si="0"/>
        <v>288</v>
      </c>
      <c r="G20" s="2">
        <f t="shared" si="1"/>
        <v>594.31000000000006</v>
      </c>
    </row>
    <row r="21" spans="1:7" x14ac:dyDescent="0.25">
      <c r="A21" t="s">
        <v>40</v>
      </c>
      <c r="B21">
        <f>'Consortia Circs'!S21</f>
        <v>199</v>
      </c>
      <c r="C21" s="1">
        <f>'Consortia Circs'!T21</f>
        <v>499.08</v>
      </c>
      <c r="D21">
        <f>'Library Circs'!S21</f>
        <v>61</v>
      </c>
      <c r="E21" s="1">
        <f>'Library Circs'!T21</f>
        <v>119.07</v>
      </c>
      <c r="F21">
        <f t="shared" si="0"/>
        <v>260</v>
      </c>
      <c r="G21" s="2">
        <f t="shared" si="1"/>
        <v>618.15</v>
      </c>
    </row>
    <row r="22" spans="1:7" x14ac:dyDescent="0.25">
      <c r="A22" t="s">
        <v>41</v>
      </c>
      <c r="B22">
        <f>'Consortia Circs'!S22</f>
        <v>623</v>
      </c>
      <c r="C22" s="1">
        <f>'Consortia Circs'!T22</f>
        <v>1537.88</v>
      </c>
      <c r="D22">
        <f>'Library Circs'!S22</f>
        <v>162</v>
      </c>
      <c r="E22" s="1">
        <f>'Library Circs'!T22</f>
        <v>361.11</v>
      </c>
      <c r="F22">
        <f t="shared" si="0"/>
        <v>785</v>
      </c>
      <c r="G22" s="2">
        <f t="shared" si="1"/>
        <v>1898.9900000000002</v>
      </c>
    </row>
    <row r="23" spans="1:7" x14ac:dyDescent="0.25">
      <c r="A23" t="s">
        <v>42</v>
      </c>
      <c r="B23">
        <f>'Consortia Circs'!S23</f>
        <v>389</v>
      </c>
      <c r="C23" s="1">
        <f>'Consortia Circs'!T23</f>
        <v>935.31</v>
      </c>
      <c r="D23">
        <f>'Library Circs'!S23</f>
        <v>165</v>
      </c>
      <c r="E23" s="1">
        <f>'Library Circs'!T23</f>
        <v>273.64</v>
      </c>
      <c r="F23">
        <f t="shared" si="0"/>
        <v>554</v>
      </c>
      <c r="G23" s="2">
        <f t="shared" si="1"/>
        <v>1208.9499999999998</v>
      </c>
    </row>
    <row r="24" spans="1:7" x14ac:dyDescent="0.25">
      <c r="A24" t="s">
        <v>43</v>
      </c>
      <c r="B24">
        <f>'Consortia Circs'!S24</f>
        <v>1106</v>
      </c>
      <c r="C24" s="1">
        <f>'Consortia Circs'!T24</f>
        <v>2624.15</v>
      </c>
      <c r="D24">
        <f>'Library Circs'!S24</f>
        <v>301</v>
      </c>
      <c r="E24" s="1">
        <f>'Library Circs'!T24</f>
        <v>670.56</v>
      </c>
      <c r="F24">
        <f t="shared" si="0"/>
        <v>1407</v>
      </c>
      <c r="G24" s="2">
        <f t="shared" si="1"/>
        <v>3294.71</v>
      </c>
    </row>
    <row r="25" spans="1:7" x14ac:dyDescent="0.25">
      <c r="A25" t="s">
        <v>44</v>
      </c>
      <c r="B25">
        <f>'Consortia Circs'!S25</f>
        <v>252</v>
      </c>
      <c r="C25" s="1">
        <f>'Consortia Circs'!T25</f>
        <v>557.14</v>
      </c>
      <c r="D25">
        <f>'Library Circs'!S25</f>
        <v>149</v>
      </c>
      <c r="E25" s="1">
        <f>'Library Circs'!T25</f>
        <v>214.65</v>
      </c>
      <c r="F25">
        <f t="shared" si="0"/>
        <v>401</v>
      </c>
      <c r="G25" s="2">
        <f t="shared" si="1"/>
        <v>771.79</v>
      </c>
    </row>
    <row r="26" spans="1:7" x14ac:dyDescent="0.25">
      <c r="A26" t="s">
        <v>45</v>
      </c>
      <c r="B26">
        <f>'Consortia Circs'!S26</f>
        <v>109</v>
      </c>
      <c r="C26" s="1">
        <f>'Consortia Circs'!T26</f>
        <v>231.95</v>
      </c>
      <c r="D26">
        <f>'Library Circs'!S26</f>
        <v>2</v>
      </c>
      <c r="E26" s="1">
        <f>'Library Circs'!T26</f>
        <v>0</v>
      </c>
      <c r="F26">
        <f t="shared" si="0"/>
        <v>111</v>
      </c>
      <c r="G26" s="2">
        <f t="shared" si="1"/>
        <v>231.95</v>
      </c>
    </row>
    <row r="27" spans="1:7" x14ac:dyDescent="0.25">
      <c r="A27" t="s">
        <v>46</v>
      </c>
      <c r="B27">
        <f>'Consortia Circs'!S27</f>
        <v>534</v>
      </c>
      <c r="C27" s="1">
        <f>'Consortia Circs'!T27</f>
        <v>1160.54</v>
      </c>
      <c r="D27">
        <f>'Library Circs'!S27</f>
        <v>15</v>
      </c>
      <c r="E27" s="1">
        <f>'Library Circs'!T27</f>
        <v>4.03</v>
      </c>
      <c r="F27">
        <f t="shared" si="0"/>
        <v>549</v>
      </c>
      <c r="G27" s="2">
        <f t="shared" si="1"/>
        <v>1164.57</v>
      </c>
    </row>
    <row r="28" spans="1:7" x14ac:dyDescent="0.25">
      <c r="A28" t="s">
        <v>47</v>
      </c>
      <c r="B28">
        <f>'Consortia Circs'!S28</f>
        <v>247</v>
      </c>
      <c r="C28" s="1">
        <f>'Consortia Circs'!T28</f>
        <v>565.87</v>
      </c>
      <c r="D28">
        <f>'Library Circs'!S28</f>
        <v>2</v>
      </c>
      <c r="E28" s="1">
        <f>'Library Circs'!T28</f>
        <v>0</v>
      </c>
      <c r="F28">
        <f t="shared" si="0"/>
        <v>249</v>
      </c>
      <c r="G28" s="2">
        <f t="shared" si="1"/>
        <v>565.87</v>
      </c>
    </row>
    <row r="29" spans="1:7" x14ac:dyDescent="0.25">
      <c r="A29" t="s">
        <v>48</v>
      </c>
      <c r="B29">
        <f>'Consortia Circs'!S29</f>
        <v>158</v>
      </c>
      <c r="C29" s="1">
        <f>'Consortia Circs'!T29</f>
        <v>365.69</v>
      </c>
      <c r="D29">
        <f>'Library Circs'!S29</f>
        <v>87</v>
      </c>
      <c r="E29" s="1">
        <f>'Library Circs'!T29</f>
        <v>184.12</v>
      </c>
      <c r="F29">
        <f t="shared" si="0"/>
        <v>245</v>
      </c>
      <c r="G29" s="2">
        <f t="shared" si="1"/>
        <v>549.80999999999995</v>
      </c>
    </row>
    <row r="30" spans="1:7" x14ac:dyDescent="0.25">
      <c r="A30" t="s">
        <v>49</v>
      </c>
      <c r="B30">
        <f>'Consortia Circs'!S30</f>
        <v>50</v>
      </c>
      <c r="C30" s="1">
        <f>'Consortia Circs'!T30</f>
        <v>113.93</v>
      </c>
      <c r="D30">
        <f>'Library Circs'!S30</f>
        <v>1</v>
      </c>
      <c r="E30" s="1">
        <f>'Library Circs'!T30</f>
        <v>0</v>
      </c>
      <c r="F30">
        <f t="shared" si="0"/>
        <v>51</v>
      </c>
      <c r="G30" s="2">
        <f t="shared" si="1"/>
        <v>113.93</v>
      </c>
    </row>
    <row r="31" spans="1:7" x14ac:dyDescent="0.25">
      <c r="A31" t="s">
        <v>50</v>
      </c>
      <c r="B31">
        <f>'Consortia Circs'!S31</f>
        <v>212</v>
      </c>
      <c r="C31" s="1">
        <f>'Consortia Circs'!T31</f>
        <v>547.92999999999995</v>
      </c>
      <c r="D31">
        <f>'Library Circs'!S31</f>
        <v>8</v>
      </c>
      <c r="E31" s="1">
        <f>'Library Circs'!T31</f>
        <v>0</v>
      </c>
      <c r="F31">
        <f t="shared" si="0"/>
        <v>220</v>
      </c>
      <c r="G31" s="2">
        <f t="shared" si="1"/>
        <v>547.92999999999995</v>
      </c>
    </row>
    <row r="32" spans="1:7" x14ac:dyDescent="0.25">
      <c r="A32" t="s">
        <v>51</v>
      </c>
      <c r="B32">
        <f>'Consortia Circs'!S32</f>
        <v>639</v>
      </c>
      <c r="C32" s="1">
        <f>'Consortia Circs'!T32</f>
        <v>1498</v>
      </c>
      <c r="D32">
        <f>'Library Circs'!S32</f>
        <v>227</v>
      </c>
      <c r="E32" s="1">
        <f>'Library Circs'!T32</f>
        <v>509.07</v>
      </c>
      <c r="F32">
        <f t="shared" si="0"/>
        <v>866</v>
      </c>
      <c r="G32" s="2">
        <f t="shared" si="1"/>
        <v>2007.07</v>
      </c>
    </row>
    <row r="33" spans="1:7" x14ac:dyDescent="0.25">
      <c r="A33" t="s">
        <v>52</v>
      </c>
      <c r="B33">
        <f>'Consortia Circs'!S33</f>
        <v>597</v>
      </c>
      <c r="C33" s="1">
        <f>'Consortia Circs'!T33</f>
        <v>1002.22</v>
      </c>
      <c r="D33">
        <f>'Library Circs'!S33</f>
        <v>9</v>
      </c>
      <c r="E33" s="1">
        <f>'Library Circs'!T33</f>
        <v>2.25</v>
      </c>
      <c r="F33">
        <f t="shared" si="0"/>
        <v>606</v>
      </c>
      <c r="G33" s="2">
        <f t="shared" si="1"/>
        <v>1004.47</v>
      </c>
    </row>
    <row r="34" spans="1:7" x14ac:dyDescent="0.25">
      <c r="A34" t="s">
        <v>53</v>
      </c>
      <c r="B34">
        <f>'Consortia Circs'!S34</f>
        <v>622</v>
      </c>
      <c r="C34" s="1">
        <f>'Consortia Circs'!T34</f>
        <v>1520.09</v>
      </c>
      <c r="D34">
        <f>'Library Circs'!S34</f>
        <v>88</v>
      </c>
      <c r="E34" s="1">
        <f>'Library Circs'!T34</f>
        <v>196.89</v>
      </c>
      <c r="F34">
        <f t="shared" si="0"/>
        <v>710</v>
      </c>
      <c r="G34" s="2">
        <f t="shared" si="1"/>
        <v>1716.98</v>
      </c>
    </row>
    <row r="35" spans="1:7" x14ac:dyDescent="0.25">
      <c r="A35" t="s">
        <v>54</v>
      </c>
      <c r="B35">
        <f>'Consortia Circs'!S35</f>
        <v>203</v>
      </c>
      <c r="C35" s="1">
        <f>'Consortia Circs'!T35</f>
        <v>409.28</v>
      </c>
      <c r="D35">
        <f>'Library Circs'!S35</f>
        <v>32</v>
      </c>
      <c r="E35" s="1">
        <f>'Library Circs'!T35</f>
        <v>55.43</v>
      </c>
      <c r="F35">
        <f t="shared" si="0"/>
        <v>235</v>
      </c>
      <c r="G35" s="2">
        <f t="shared" si="1"/>
        <v>464.71</v>
      </c>
    </row>
    <row r="36" spans="1:7" x14ac:dyDescent="0.25">
      <c r="A36" t="s">
        <v>55</v>
      </c>
      <c r="B36">
        <f>'Consortia Circs'!S36</f>
        <v>116</v>
      </c>
      <c r="C36" s="1">
        <f>'Consortia Circs'!T36</f>
        <v>289.8</v>
      </c>
      <c r="D36">
        <f>'Library Circs'!S36</f>
        <v>0</v>
      </c>
      <c r="E36" s="1">
        <f>'Library Circs'!T36</f>
        <v>0</v>
      </c>
      <c r="F36">
        <f t="shared" si="0"/>
        <v>116</v>
      </c>
      <c r="G36" s="2">
        <f t="shared" si="1"/>
        <v>289.8</v>
      </c>
    </row>
    <row r="37" spans="1:7" x14ac:dyDescent="0.25">
      <c r="A37" t="s">
        <v>56</v>
      </c>
      <c r="B37">
        <f>'Consortia Circs'!S37</f>
        <v>311</v>
      </c>
      <c r="C37" s="1">
        <f>'Consortia Circs'!T37</f>
        <v>715.79</v>
      </c>
      <c r="D37">
        <f>'Library Circs'!S37</f>
        <v>10</v>
      </c>
      <c r="E37" s="1">
        <f>'Library Circs'!T37</f>
        <v>0.85</v>
      </c>
      <c r="F37">
        <f t="shared" si="0"/>
        <v>321</v>
      </c>
      <c r="G37" s="2">
        <f t="shared" si="1"/>
        <v>716.64</v>
      </c>
    </row>
    <row r="38" spans="1:7" x14ac:dyDescent="0.25">
      <c r="A38" t="s">
        <v>57</v>
      </c>
      <c r="B38">
        <f>'Consortia Circs'!S38</f>
        <v>58</v>
      </c>
      <c r="C38" s="1">
        <f>'Consortia Circs'!T38</f>
        <v>130.76</v>
      </c>
      <c r="D38">
        <f>'Library Circs'!S38</f>
        <v>0</v>
      </c>
      <c r="E38" s="1">
        <f>'Library Circs'!T38</f>
        <v>0</v>
      </c>
      <c r="F38">
        <f t="shared" si="0"/>
        <v>58</v>
      </c>
      <c r="G38" s="2">
        <f t="shared" si="1"/>
        <v>130.76</v>
      </c>
    </row>
    <row r="39" spans="1:7" x14ac:dyDescent="0.25">
      <c r="A39" t="s">
        <v>58</v>
      </c>
      <c r="B39">
        <f>'Consortia Circs'!S39</f>
        <v>1317</v>
      </c>
      <c r="C39" s="1">
        <f>'Consortia Circs'!T39</f>
        <v>3194.25</v>
      </c>
      <c r="D39">
        <f>'Library Circs'!S39</f>
        <v>377</v>
      </c>
      <c r="E39" s="1">
        <f>'Library Circs'!T39</f>
        <v>861.33</v>
      </c>
      <c r="F39">
        <f t="shared" si="0"/>
        <v>1694</v>
      </c>
      <c r="G39" s="2">
        <f t="shared" si="1"/>
        <v>4055.58</v>
      </c>
    </row>
    <row r="40" spans="1:7" x14ac:dyDescent="0.25">
      <c r="A40" t="s">
        <v>59</v>
      </c>
      <c r="B40">
        <f>'Consortia Circs'!S40</f>
        <v>1859</v>
      </c>
      <c r="C40" s="1">
        <f>'Consortia Circs'!T40</f>
        <v>4276.34</v>
      </c>
      <c r="D40">
        <f>'Library Circs'!S40</f>
        <v>558</v>
      </c>
      <c r="E40" s="1">
        <f>'Library Circs'!T40</f>
        <v>1056.72</v>
      </c>
      <c r="F40">
        <f t="shared" si="0"/>
        <v>2417</v>
      </c>
      <c r="G40" s="2">
        <f t="shared" si="1"/>
        <v>5333.06</v>
      </c>
    </row>
    <row r="41" spans="1:7" x14ac:dyDescent="0.25">
      <c r="A41" t="s">
        <v>68</v>
      </c>
      <c r="B41">
        <f t="shared" ref="B41:G41" si="2">SUM(B2:B40)</f>
        <v>16590</v>
      </c>
      <c r="C41" s="1">
        <f t="shared" si="2"/>
        <v>36975.119999999995</v>
      </c>
      <c r="D41" s="3">
        <f t="shared" si="2"/>
        <v>3554</v>
      </c>
      <c r="E41" s="1">
        <f t="shared" si="2"/>
        <v>6884.0000000000018</v>
      </c>
      <c r="F41">
        <f t="shared" si="2"/>
        <v>20144</v>
      </c>
      <c r="G41" s="2">
        <f t="shared" si="2"/>
        <v>43859.12000000001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pane ySplit="1" topLeftCell="A2" activePane="bottomLeft" state="frozen"/>
      <selection pane="bottomLeft"/>
    </sheetView>
  </sheetViews>
  <sheetFormatPr defaultRowHeight="15" x14ac:dyDescent="0.25"/>
  <cols>
    <col min="1" max="1" width="15.140625" customWidth="1"/>
  </cols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Consortia Circs</vt:lpstr>
      <vt:lpstr>Library Circs</vt:lpstr>
      <vt:lpstr>Summary-by-Library</vt:lpstr>
      <vt:lpstr>Report ID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Allison H Midgley</cp:lastModifiedBy>
  <dcterms:modified xsi:type="dcterms:W3CDTF">2026-06-12T19:22:08Z</dcterms:modified>
</cp:coreProperties>
</file>