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wlsmail-my.sharepoint.com/personal/allisonmidgley_westchesterlibraries_org/Documents/Admin-Stats/NYS-AnnualReports/2025/"/>
    </mc:Choice>
  </mc:AlternateContent>
  <xr:revisionPtr revIDLastSave="166" documentId="8_{143906B0-BD79-4EEA-9B4E-A5EEAFE62602}" xr6:coauthVersionLast="47" xr6:coauthVersionMax="47" xr10:uidLastSave="{F51DDBF0-7DEC-4585-8E2F-2B4B02EAE8D9}"/>
  <bookViews>
    <workbookView xWindow="-105" yWindow="0" windowWidth="14610" windowHeight="15585" tabRatio="776" firstSheet="38" activeTab="45" xr2:uid="{00000000-000D-0000-FFFF-FFFF00000000}"/>
  </bookViews>
  <sheets>
    <sheet name="DRAFT-Template-2025" sheetId="2" r:id="rId1"/>
    <sheet name="ARD" sheetId="35" r:id="rId2"/>
    <sheet name="BRI" sheetId="36" r:id="rId3"/>
    <sheet name="BRO" sheetId="37" r:id="rId4"/>
    <sheet name="DOB" sheetId="38" r:id="rId5"/>
    <sheet name="HAS" sheetId="39" r:id="rId6"/>
    <sheet name="IRV" sheetId="40" r:id="rId7"/>
    <sheet name="LAR" sheetId="41" r:id="rId8"/>
    <sheet name="MAM" sheetId="42" r:id="rId9"/>
    <sheet name="MTK" sheetId="43" r:id="rId10"/>
    <sheet name="POR" sheetId="44" r:id="rId11"/>
    <sheet name="SCA" sheetId="45" r:id="rId12"/>
    <sheet name="TUK" sheetId="46" r:id="rId13"/>
    <sheet name="WNR" sheetId="47" r:id="rId14"/>
    <sheet name="CHA" sheetId="28" r:id="rId15"/>
    <sheet name="HHF" sheetId="29" r:id="rId16"/>
    <sheet name="MTV" sheetId="30" r:id="rId17"/>
    <sheet name="NEW" sheetId="31" r:id="rId18"/>
    <sheet name="NEW-NHU" sheetId="32" r:id="rId19"/>
    <sheet name="OSS" sheetId="33" r:id="rId20"/>
    <sheet name="WHI" sheetId="34" r:id="rId21"/>
    <sheet name="BDH" sheetId="3" r:id="rId22"/>
    <sheet name="BDV" sheetId="4" r:id="rId23"/>
    <sheet name="CRO" sheetId="5" r:id="rId24"/>
    <sheet name="EAS" sheetId="6" r:id="rId25"/>
    <sheet name="GRE" sheetId="7" r:id="rId26"/>
    <sheet name="HAR" sheetId="8" r:id="rId27"/>
    <sheet name="HAR-HWE" sheetId="9" r:id="rId28"/>
    <sheet name="KAT" sheetId="10" r:id="rId29"/>
    <sheet name="LEW" sheetId="11" r:id="rId30"/>
    <sheet name="MTP" sheetId="12" r:id="rId31"/>
    <sheet name="MTP-MVA" sheetId="13" r:id="rId32"/>
    <sheet name="NCA" sheetId="14" r:id="rId33"/>
    <sheet name="NCA-NWP" sheetId="15" r:id="rId34"/>
    <sheet name="NOR" sheetId="16" r:id="rId35"/>
    <sheet name="PEK" sheetId="17" r:id="rId36"/>
    <sheet name="PEL" sheetId="18" r:id="rId37"/>
    <sheet name="POU" sheetId="19" r:id="rId38"/>
    <sheet name="PUR" sheetId="20" r:id="rId39"/>
    <sheet name="RYE" sheetId="21" r:id="rId40"/>
    <sheet name="RYE-ROS" sheetId="22" r:id="rId41"/>
    <sheet name="SOM" sheetId="23" r:id="rId42"/>
    <sheet name="YPL-YCR" sheetId="24" r:id="rId43"/>
    <sheet name="YPL-YRI" sheetId="25" r:id="rId44"/>
    <sheet name="YPL-YWI" sheetId="26" r:id="rId45"/>
    <sheet name="YRK" sheetId="27" r:id="rId4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35" l="1"/>
  <c r="C82" i="35"/>
  <c r="C86" i="35"/>
  <c r="C90" i="35"/>
  <c r="H8" i="25"/>
  <c r="H9" i="25"/>
  <c r="H10" i="25"/>
  <c r="H11" i="25"/>
  <c r="H12" i="25"/>
  <c r="H13" i="25"/>
  <c r="H17" i="25"/>
  <c r="H19" i="25"/>
  <c r="H22" i="25"/>
  <c r="H23" i="25"/>
  <c r="H26" i="25"/>
  <c r="H28" i="25"/>
  <c r="H30" i="25"/>
  <c r="H32" i="25"/>
  <c r="H35" i="25"/>
  <c r="H38" i="25"/>
  <c r="H39" i="25"/>
  <c r="H40" i="25"/>
  <c r="H41" i="25"/>
  <c r="H43" i="25"/>
  <c r="H47" i="25"/>
  <c r="H48" i="25"/>
  <c r="H53" i="25"/>
  <c r="H54" i="25"/>
  <c r="H55" i="25"/>
  <c r="H56" i="25"/>
  <c r="H57" i="25"/>
  <c r="H58" i="25"/>
  <c r="H59" i="25"/>
  <c r="H62" i="25"/>
  <c r="H63" i="25"/>
  <c r="H64" i="25"/>
  <c r="H65" i="25"/>
  <c r="H68" i="25"/>
  <c r="H69" i="25"/>
  <c r="H70" i="25"/>
  <c r="H71" i="25"/>
  <c r="H7" i="25"/>
  <c r="F70" i="25"/>
  <c r="F64" i="25"/>
  <c r="F58" i="25"/>
  <c r="F55" i="25"/>
  <c r="F59" i="25" s="1"/>
  <c r="F65" i="25" s="1"/>
  <c r="F43" i="25"/>
  <c r="F32" i="25"/>
  <c r="F19" i="25"/>
  <c r="F22" i="25" s="1"/>
  <c r="F12" i="25"/>
  <c r="F9" i="25"/>
  <c r="F13" i="25" s="1"/>
  <c r="E70" i="25"/>
  <c r="E64" i="25"/>
  <c r="E58" i="25"/>
  <c r="E55" i="25"/>
  <c r="E59" i="25" s="1"/>
  <c r="E65" i="25" s="1"/>
  <c r="E43" i="25"/>
  <c r="E32" i="25"/>
  <c r="E19" i="25"/>
  <c r="E22" i="25" s="1"/>
  <c r="E13" i="25"/>
  <c r="E23" i="25" s="1"/>
  <c r="E35" i="25" s="1"/>
  <c r="E12" i="25"/>
  <c r="E9" i="25"/>
  <c r="G8" i="21"/>
  <c r="G9" i="21"/>
  <c r="G10" i="21"/>
  <c r="G11" i="21"/>
  <c r="G12" i="21"/>
  <c r="G13" i="21"/>
  <c r="G17" i="21"/>
  <c r="G19" i="21"/>
  <c r="G22" i="21"/>
  <c r="G23" i="21"/>
  <c r="G26" i="21"/>
  <c r="G28" i="21"/>
  <c r="G30" i="21"/>
  <c r="G32" i="21"/>
  <c r="G35" i="21"/>
  <c r="G38" i="21"/>
  <c r="G41" i="21"/>
  <c r="G43" i="21"/>
  <c r="G47" i="21"/>
  <c r="G48" i="21"/>
  <c r="G53" i="21"/>
  <c r="G54" i="21"/>
  <c r="G55" i="21"/>
  <c r="G56" i="21"/>
  <c r="G57" i="21"/>
  <c r="G58" i="21"/>
  <c r="G59" i="21"/>
  <c r="G62" i="21"/>
  <c r="G63" i="21"/>
  <c r="G64" i="21"/>
  <c r="G65" i="21"/>
  <c r="G68" i="21"/>
  <c r="G69" i="21"/>
  <c r="G70" i="21"/>
  <c r="G71" i="21"/>
  <c r="G7" i="21"/>
  <c r="E70" i="21"/>
  <c r="E64" i="21"/>
  <c r="E58" i="21"/>
  <c r="E55" i="21"/>
  <c r="E59" i="21" s="1"/>
  <c r="E65" i="21" s="1"/>
  <c r="E43" i="21"/>
  <c r="E32" i="21"/>
  <c r="E19" i="21"/>
  <c r="E22" i="21" s="1"/>
  <c r="E12" i="21"/>
  <c r="E9" i="21"/>
  <c r="E13" i="21" s="1"/>
  <c r="E23" i="21" s="1"/>
  <c r="E35" i="21" s="1"/>
  <c r="G8" i="14"/>
  <c r="G9" i="14"/>
  <c r="G10" i="14"/>
  <c r="G11" i="14"/>
  <c r="G12" i="14"/>
  <c r="G13" i="14"/>
  <c r="G17" i="14"/>
  <c r="G19" i="14"/>
  <c r="G20" i="14"/>
  <c r="G22" i="14"/>
  <c r="G23" i="14"/>
  <c r="G26" i="14"/>
  <c r="G28" i="14"/>
  <c r="G30" i="14"/>
  <c r="G32" i="14"/>
  <c r="G35" i="14"/>
  <c r="G38" i="14"/>
  <c r="G39" i="14"/>
  <c r="G41" i="14"/>
  <c r="G43" i="14"/>
  <c r="G47" i="14"/>
  <c r="G48" i="14"/>
  <c r="G53" i="14"/>
  <c r="G54" i="14"/>
  <c r="G55" i="14"/>
  <c r="G56" i="14"/>
  <c r="G57" i="14"/>
  <c r="G58" i="14"/>
  <c r="G59" i="14"/>
  <c r="G62" i="14"/>
  <c r="G63" i="14"/>
  <c r="G64" i="14"/>
  <c r="G65" i="14"/>
  <c r="G68" i="14"/>
  <c r="G69" i="14"/>
  <c r="G70" i="14"/>
  <c r="G71" i="14"/>
  <c r="G7" i="14"/>
  <c r="E70" i="14"/>
  <c r="E64" i="14"/>
  <c r="E58" i="14"/>
  <c r="E55" i="14"/>
  <c r="E59" i="14" s="1"/>
  <c r="E65" i="14" s="1"/>
  <c r="E43" i="14"/>
  <c r="E32" i="14"/>
  <c r="E19" i="14"/>
  <c r="E22" i="14" s="1"/>
  <c r="E12" i="14"/>
  <c r="E9" i="14"/>
  <c r="E13" i="14" s="1"/>
  <c r="E23" i="14" s="1"/>
  <c r="E35" i="14" s="1"/>
  <c r="G8" i="12"/>
  <c r="G9" i="12"/>
  <c r="G10" i="12"/>
  <c r="G11" i="12"/>
  <c r="G12" i="12"/>
  <c r="G13" i="12"/>
  <c r="G17" i="12"/>
  <c r="G19" i="12"/>
  <c r="G26" i="12"/>
  <c r="G28" i="12"/>
  <c r="G30" i="12"/>
  <c r="G32" i="12"/>
  <c r="G38" i="12"/>
  <c r="G39" i="12"/>
  <c r="G41" i="12"/>
  <c r="G43" i="12"/>
  <c r="G47" i="12"/>
  <c r="G48" i="12"/>
  <c r="G53" i="12"/>
  <c r="G54" i="12"/>
  <c r="G55" i="12"/>
  <c r="G56" i="12"/>
  <c r="G57" i="12"/>
  <c r="G58" i="12"/>
  <c r="G59" i="12"/>
  <c r="G62" i="12"/>
  <c r="G63" i="12"/>
  <c r="G64" i="12"/>
  <c r="G65" i="12"/>
  <c r="G68" i="12"/>
  <c r="G69" i="12"/>
  <c r="G70" i="12"/>
  <c r="G71" i="12"/>
  <c r="G7" i="12"/>
  <c r="E70" i="12"/>
  <c r="E64" i="12"/>
  <c r="E58" i="12"/>
  <c r="E55" i="12"/>
  <c r="E59" i="12" s="1"/>
  <c r="E65" i="12" s="1"/>
  <c r="E43" i="12"/>
  <c r="E32" i="12"/>
  <c r="E19" i="12"/>
  <c r="E22" i="12" s="1"/>
  <c r="G22" i="12" s="1"/>
  <c r="E12" i="12"/>
  <c r="E13" i="12" s="1"/>
  <c r="E9" i="12"/>
  <c r="G8" i="8"/>
  <c r="G9" i="8"/>
  <c r="G10" i="8"/>
  <c r="G11" i="8"/>
  <c r="G12" i="8"/>
  <c r="G13" i="8"/>
  <c r="G17" i="8"/>
  <c r="G19" i="8"/>
  <c r="G22" i="8"/>
  <c r="G23" i="8"/>
  <c r="G26" i="8"/>
  <c r="G28" i="8"/>
  <c r="G30" i="8"/>
  <c r="G32" i="8"/>
  <c r="G35" i="8"/>
  <c r="G38" i="8"/>
  <c r="G39" i="8"/>
  <c r="G41" i="8"/>
  <c r="G43" i="8"/>
  <c r="G47" i="8"/>
  <c r="G48" i="8"/>
  <c r="G53" i="8"/>
  <c r="G54" i="8"/>
  <c r="G55" i="8"/>
  <c r="G56" i="8"/>
  <c r="G57" i="8"/>
  <c r="G58" i="8"/>
  <c r="G59" i="8"/>
  <c r="G62" i="8"/>
  <c r="G63" i="8"/>
  <c r="G64" i="8"/>
  <c r="G65" i="8"/>
  <c r="G68" i="8"/>
  <c r="G69" i="8"/>
  <c r="G70" i="8"/>
  <c r="G71" i="8"/>
  <c r="G7" i="8"/>
  <c r="E70" i="8"/>
  <c r="E64" i="8"/>
  <c r="E59" i="8"/>
  <c r="E65" i="8" s="1"/>
  <c r="E58" i="8"/>
  <c r="E55" i="8"/>
  <c r="E43" i="8"/>
  <c r="E32" i="8"/>
  <c r="E19" i="8"/>
  <c r="E22" i="8" s="1"/>
  <c r="E12" i="8"/>
  <c r="E9" i="8"/>
  <c r="E13" i="8" s="1"/>
  <c r="E23" i="8" s="1"/>
  <c r="E35" i="8" s="1"/>
  <c r="G8" i="31"/>
  <c r="G9" i="31"/>
  <c r="G10" i="31"/>
  <c r="G11" i="31"/>
  <c r="G12" i="31"/>
  <c r="G13" i="31"/>
  <c r="G17" i="31"/>
  <c r="G19" i="31"/>
  <c r="G22" i="31"/>
  <c r="G23" i="31"/>
  <c r="G26" i="31"/>
  <c r="G28" i="31"/>
  <c r="G30" i="31"/>
  <c r="G32" i="31"/>
  <c r="G35" i="31"/>
  <c r="G38" i="31"/>
  <c r="G39" i="31"/>
  <c r="G41" i="31"/>
  <c r="G43" i="31"/>
  <c r="G47" i="31"/>
  <c r="G48" i="31"/>
  <c r="G53" i="31"/>
  <c r="G54" i="31"/>
  <c r="G55" i="31"/>
  <c r="G56" i="31"/>
  <c r="G57" i="31"/>
  <c r="G58" i="31"/>
  <c r="G59" i="31"/>
  <c r="G62" i="31"/>
  <c r="G63" i="31"/>
  <c r="G64" i="31"/>
  <c r="G65" i="31"/>
  <c r="G68" i="31"/>
  <c r="G69" i="31"/>
  <c r="G70" i="31"/>
  <c r="G71" i="31"/>
  <c r="G7" i="31"/>
  <c r="E70" i="31"/>
  <c r="E64" i="31"/>
  <c r="E58" i="31"/>
  <c r="E55" i="31"/>
  <c r="E59" i="31" s="1"/>
  <c r="E65" i="31" s="1"/>
  <c r="E43" i="31"/>
  <c r="E32" i="31"/>
  <c r="E19" i="31"/>
  <c r="E22" i="31" s="1"/>
  <c r="E13" i="31"/>
  <c r="E23" i="31" s="1"/>
  <c r="E35" i="31" s="1"/>
  <c r="E12" i="31"/>
  <c r="E9" i="31"/>
  <c r="C9" i="41"/>
  <c r="C94" i="47"/>
  <c r="C90" i="47"/>
  <c r="C86" i="47"/>
  <c r="C82" i="47"/>
  <c r="C70" i="47"/>
  <c r="C64" i="47"/>
  <c r="C58" i="47"/>
  <c r="C55" i="47"/>
  <c r="C59" i="47" s="1"/>
  <c r="C65" i="47" s="1"/>
  <c r="C43" i="47"/>
  <c r="C32" i="47"/>
  <c r="C19" i="47"/>
  <c r="C22" i="47" s="1"/>
  <c r="C12" i="47"/>
  <c r="C9" i="47"/>
  <c r="C94" i="46"/>
  <c r="C90" i="46"/>
  <c r="C86" i="46"/>
  <c r="C82" i="46"/>
  <c r="C70" i="46"/>
  <c r="C64" i="46"/>
  <c r="C58" i="46"/>
  <c r="C55" i="46"/>
  <c r="C59" i="46" s="1"/>
  <c r="C65" i="46" s="1"/>
  <c r="C43" i="46"/>
  <c r="C32" i="46"/>
  <c r="C19" i="46"/>
  <c r="C22" i="46" s="1"/>
  <c r="C12" i="46"/>
  <c r="C9" i="46"/>
  <c r="C94" i="45"/>
  <c r="C90" i="45"/>
  <c r="C86" i="45"/>
  <c r="C82" i="45"/>
  <c r="C70" i="45"/>
  <c r="C64" i="45"/>
  <c r="C58" i="45"/>
  <c r="C55" i="45"/>
  <c r="C59" i="45" s="1"/>
  <c r="C65" i="45" s="1"/>
  <c r="C43" i="45"/>
  <c r="C32" i="45"/>
  <c r="C19" i="45"/>
  <c r="C22" i="45" s="1"/>
  <c r="C12" i="45"/>
  <c r="C9" i="45"/>
  <c r="C13" i="45" s="1"/>
  <c r="C94" i="44"/>
  <c r="C90" i="44"/>
  <c r="C86" i="44"/>
  <c r="C82" i="44"/>
  <c r="C70" i="44"/>
  <c r="C64" i="44"/>
  <c r="C58" i="44"/>
  <c r="C55" i="44"/>
  <c r="C59" i="44" s="1"/>
  <c r="C43" i="44"/>
  <c r="C32" i="44"/>
  <c r="C19" i="44"/>
  <c r="C22" i="44" s="1"/>
  <c r="C12" i="44"/>
  <c r="C9" i="44"/>
  <c r="C13" i="44" s="1"/>
  <c r="C94" i="43"/>
  <c r="C90" i="43"/>
  <c r="C86" i="43"/>
  <c r="C82" i="43"/>
  <c r="C70" i="43"/>
  <c r="C64" i="43"/>
  <c r="C58" i="43"/>
  <c r="C55" i="43"/>
  <c r="C43" i="43"/>
  <c r="C32" i="43"/>
  <c r="C19" i="43"/>
  <c r="C22" i="43" s="1"/>
  <c r="C12" i="43"/>
  <c r="C9" i="43"/>
  <c r="C13" i="43" s="1"/>
  <c r="C94" i="42"/>
  <c r="C90" i="42"/>
  <c r="C86" i="42"/>
  <c r="C82" i="42"/>
  <c r="C70" i="42"/>
  <c r="C64" i="42"/>
  <c r="C58" i="42"/>
  <c r="C55" i="42"/>
  <c r="C59" i="42" s="1"/>
  <c r="C43" i="42"/>
  <c r="C32" i="42"/>
  <c r="C19" i="42"/>
  <c r="C22" i="42" s="1"/>
  <c r="C12" i="42"/>
  <c r="C9" i="42"/>
  <c r="C13" i="42" s="1"/>
  <c r="C94" i="41"/>
  <c r="C90" i="41"/>
  <c r="C86" i="41"/>
  <c r="C82" i="41"/>
  <c r="C70" i="41"/>
  <c r="C64" i="41"/>
  <c r="C58" i="41"/>
  <c r="C55" i="41"/>
  <c r="C59" i="41" s="1"/>
  <c r="C65" i="41" s="1"/>
  <c r="C43" i="41"/>
  <c r="C32" i="41"/>
  <c r="C19" i="41"/>
  <c r="C22" i="41" s="1"/>
  <c r="C12" i="41"/>
  <c r="C13" i="41"/>
  <c r="C23" i="41" s="1"/>
  <c r="C35" i="41" s="1"/>
  <c r="C94" i="40"/>
  <c r="C90" i="40"/>
  <c r="C86" i="40"/>
  <c r="C82" i="40"/>
  <c r="C70" i="40"/>
  <c r="C64" i="40"/>
  <c r="C58" i="40"/>
  <c r="C55" i="40"/>
  <c r="C59" i="40" s="1"/>
  <c r="C65" i="40" s="1"/>
  <c r="C43" i="40"/>
  <c r="C32" i="40"/>
  <c r="C19" i="40"/>
  <c r="C22" i="40" s="1"/>
  <c r="C12" i="40"/>
  <c r="C9" i="40"/>
  <c r="C13" i="40" s="1"/>
  <c r="C94" i="39"/>
  <c r="C90" i="39"/>
  <c r="C86" i="39"/>
  <c r="C82" i="39"/>
  <c r="C70" i="39"/>
  <c r="C64" i="39"/>
  <c r="C58" i="39"/>
  <c r="C55" i="39"/>
  <c r="C59" i="39" s="1"/>
  <c r="C43" i="39"/>
  <c r="C32" i="39"/>
  <c r="C19" i="39"/>
  <c r="C22" i="39" s="1"/>
  <c r="C12" i="39"/>
  <c r="C9" i="39"/>
  <c r="C94" i="38"/>
  <c r="C90" i="38"/>
  <c r="C86" i="38"/>
  <c r="C82" i="38"/>
  <c r="C70" i="38"/>
  <c r="C64" i="38"/>
  <c r="C58" i="38"/>
  <c r="C55" i="38"/>
  <c r="C59" i="38" s="1"/>
  <c r="C65" i="38" s="1"/>
  <c r="C43" i="38"/>
  <c r="C32" i="38"/>
  <c r="C19" i="38"/>
  <c r="C22" i="38" s="1"/>
  <c r="C12" i="38"/>
  <c r="C9" i="38"/>
  <c r="C13" i="38" s="1"/>
  <c r="C94" i="37"/>
  <c r="C90" i="37"/>
  <c r="C86" i="37"/>
  <c r="C82" i="37"/>
  <c r="C70" i="37"/>
  <c r="C64" i="37"/>
  <c r="C58" i="37"/>
  <c r="C55" i="37"/>
  <c r="C59" i="37" s="1"/>
  <c r="C65" i="37" s="1"/>
  <c r="C43" i="37"/>
  <c r="C32" i="37"/>
  <c r="C19" i="37"/>
  <c r="C22" i="37" s="1"/>
  <c r="C12" i="37"/>
  <c r="C9" i="37"/>
  <c r="C94" i="36"/>
  <c r="C90" i="36"/>
  <c r="C86" i="36"/>
  <c r="C82" i="36"/>
  <c r="C70" i="36"/>
  <c r="C64" i="36"/>
  <c r="C58" i="36"/>
  <c r="C55" i="36"/>
  <c r="C59" i="36" s="1"/>
  <c r="C65" i="36" s="1"/>
  <c r="C43" i="36"/>
  <c r="C32" i="36"/>
  <c r="C19" i="36"/>
  <c r="C22" i="36" s="1"/>
  <c r="C12" i="36"/>
  <c r="C9" i="36"/>
  <c r="C13" i="36" s="1"/>
  <c r="C70" i="35"/>
  <c r="C64" i="35"/>
  <c r="C58" i="35"/>
  <c r="C55" i="35"/>
  <c r="C59" i="35" s="1"/>
  <c r="C65" i="35" s="1"/>
  <c r="C43" i="35"/>
  <c r="C32" i="35"/>
  <c r="C19" i="35"/>
  <c r="C22" i="35" s="1"/>
  <c r="C12" i="35"/>
  <c r="C9" i="35"/>
  <c r="C13" i="35" s="1"/>
  <c r="C94" i="34"/>
  <c r="C90" i="34"/>
  <c r="C86" i="34"/>
  <c r="C82" i="34"/>
  <c r="C70" i="34"/>
  <c r="C64" i="34"/>
  <c r="C58" i="34"/>
  <c r="C55" i="34"/>
  <c r="C59" i="34" s="1"/>
  <c r="C65" i="34" s="1"/>
  <c r="C43" i="34"/>
  <c r="C32" i="34"/>
  <c r="C19" i="34"/>
  <c r="C22" i="34" s="1"/>
  <c r="C12" i="34"/>
  <c r="C9" i="34"/>
  <c r="C94" i="33"/>
  <c r="C90" i="33"/>
  <c r="C86" i="33"/>
  <c r="C82" i="33"/>
  <c r="C70" i="33"/>
  <c r="C64" i="33"/>
  <c r="C58" i="33"/>
  <c r="C55" i="33"/>
  <c r="C59" i="33" s="1"/>
  <c r="C65" i="33" s="1"/>
  <c r="C43" i="33"/>
  <c r="C32" i="33"/>
  <c r="C19" i="33"/>
  <c r="C22" i="33" s="1"/>
  <c r="C12" i="33"/>
  <c r="C9" i="33"/>
  <c r="C13" i="33" s="1"/>
  <c r="C94" i="32"/>
  <c r="C90" i="32"/>
  <c r="C86" i="32"/>
  <c r="C82" i="32"/>
  <c r="C70" i="32"/>
  <c r="C64" i="32"/>
  <c r="C58" i="32"/>
  <c r="C55" i="32"/>
  <c r="C59" i="32" s="1"/>
  <c r="C65" i="32" s="1"/>
  <c r="C43" i="32"/>
  <c r="C32" i="32"/>
  <c r="C19" i="32"/>
  <c r="C22" i="32" s="1"/>
  <c r="C12" i="32"/>
  <c r="C9" i="32"/>
  <c r="C13" i="32" s="1"/>
  <c r="C94" i="31"/>
  <c r="C90" i="31"/>
  <c r="C86" i="31"/>
  <c r="C82" i="31"/>
  <c r="C70" i="31"/>
  <c r="C64" i="31"/>
  <c r="C58" i="31"/>
  <c r="C55" i="31"/>
  <c r="C43" i="31"/>
  <c r="C32" i="31"/>
  <c r="C19" i="31"/>
  <c r="C22" i="31" s="1"/>
  <c r="C12" i="31"/>
  <c r="C9" i="31"/>
  <c r="C13" i="31" s="1"/>
  <c r="C94" i="30"/>
  <c r="C90" i="30"/>
  <c r="C86" i="30"/>
  <c r="C82" i="30"/>
  <c r="C70" i="30"/>
  <c r="C64" i="30"/>
  <c r="C58" i="30"/>
  <c r="C55" i="30"/>
  <c r="C59" i="30" s="1"/>
  <c r="C65" i="30" s="1"/>
  <c r="C43" i="30"/>
  <c r="C32" i="30"/>
  <c r="C19" i="30"/>
  <c r="C22" i="30" s="1"/>
  <c r="C12" i="30"/>
  <c r="C9" i="30"/>
  <c r="C13" i="30" s="1"/>
  <c r="C94" i="29"/>
  <c r="C90" i="29"/>
  <c r="C86" i="29"/>
  <c r="C82" i="29"/>
  <c r="C70" i="29"/>
  <c r="C64" i="29"/>
  <c r="C58" i="29"/>
  <c r="C55" i="29"/>
  <c r="C43" i="29"/>
  <c r="C32" i="29"/>
  <c r="C19" i="29"/>
  <c r="C22" i="29" s="1"/>
  <c r="C12" i="29"/>
  <c r="C9" i="29"/>
  <c r="C13" i="29" s="1"/>
  <c r="C23" i="29" s="1"/>
  <c r="C35" i="29" s="1"/>
  <c r="C94" i="28"/>
  <c r="C90" i="28"/>
  <c r="C86" i="28"/>
  <c r="C82" i="28"/>
  <c r="C70" i="28"/>
  <c r="C64" i="28"/>
  <c r="C58" i="28"/>
  <c r="C55" i="28"/>
  <c r="C59" i="28" s="1"/>
  <c r="C43" i="28"/>
  <c r="C32" i="28"/>
  <c r="C19" i="28"/>
  <c r="C22" i="28" s="1"/>
  <c r="C12" i="28"/>
  <c r="C9" i="28"/>
  <c r="C13" i="28" s="1"/>
  <c r="C23" i="28" s="1"/>
  <c r="C9" i="9"/>
  <c r="C94" i="27"/>
  <c r="C90" i="27"/>
  <c r="C86" i="27"/>
  <c r="C82" i="27"/>
  <c r="C70" i="27"/>
  <c r="C64" i="27"/>
  <c r="C58" i="27"/>
  <c r="C55" i="27"/>
  <c r="C59" i="27" s="1"/>
  <c r="C65" i="27" s="1"/>
  <c r="C43" i="27"/>
  <c r="C32" i="27"/>
  <c r="C19" i="27"/>
  <c r="C22" i="27" s="1"/>
  <c r="C12" i="27"/>
  <c r="C9" i="27"/>
  <c r="C13" i="27" s="1"/>
  <c r="C94" i="26"/>
  <c r="C90" i="26"/>
  <c r="C86" i="26"/>
  <c r="C82" i="26"/>
  <c r="C70" i="26"/>
  <c r="C64" i="26"/>
  <c r="C58" i="26"/>
  <c r="C55" i="26"/>
  <c r="C59" i="26" s="1"/>
  <c r="C65" i="26" s="1"/>
  <c r="C43" i="26"/>
  <c r="C32" i="26"/>
  <c r="C19" i="26"/>
  <c r="C22" i="26" s="1"/>
  <c r="C12" i="26"/>
  <c r="C9" i="26"/>
  <c r="C13" i="26" s="1"/>
  <c r="C94" i="25"/>
  <c r="C90" i="25"/>
  <c r="C86" i="25"/>
  <c r="C82" i="25"/>
  <c r="C70" i="25"/>
  <c r="C64" i="25"/>
  <c r="C58" i="25"/>
  <c r="C55" i="25"/>
  <c r="C59" i="25" s="1"/>
  <c r="C65" i="25" s="1"/>
  <c r="C43" i="25"/>
  <c r="C32" i="25"/>
  <c r="C19" i="25"/>
  <c r="C22" i="25" s="1"/>
  <c r="C12" i="25"/>
  <c r="C9" i="25"/>
  <c r="C13" i="25" s="1"/>
  <c r="C94" i="24"/>
  <c r="C90" i="24"/>
  <c r="C86" i="24"/>
  <c r="C82" i="24"/>
  <c r="C70" i="24"/>
  <c r="C64" i="24"/>
  <c r="C58" i="24"/>
  <c r="C55" i="24"/>
  <c r="C59" i="24" s="1"/>
  <c r="C65" i="24" s="1"/>
  <c r="C43" i="24"/>
  <c r="C32" i="24"/>
  <c r="C19" i="24"/>
  <c r="C22" i="24" s="1"/>
  <c r="C12" i="24"/>
  <c r="C9" i="24"/>
  <c r="C13" i="24" s="1"/>
  <c r="C94" i="23"/>
  <c r="C90" i="23"/>
  <c r="C86" i="23"/>
  <c r="C82" i="23"/>
  <c r="C70" i="23"/>
  <c r="C64" i="23"/>
  <c r="C58" i="23"/>
  <c r="C55" i="23"/>
  <c r="C59" i="23" s="1"/>
  <c r="C65" i="23" s="1"/>
  <c r="C43" i="23"/>
  <c r="C32" i="23"/>
  <c r="C19" i="23"/>
  <c r="C22" i="23" s="1"/>
  <c r="C12" i="23"/>
  <c r="C9" i="23"/>
  <c r="C13" i="23" s="1"/>
  <c r="C94" i="22"/>
  <c r="C90" i="22"/>
  <c r="C86" i="22"/>
  <c r="C82" i="22"/>
  <c r="C70" i="22"/>
  <c r="C64" i="22"/>
  <c r="C58" i="22"/>
  <c r="C55" i="22"/>
  <c r="C59" i="22" s="1"/>
  <c r="C65" i="22" s="1"/>
  <c r="C43" i="22"/>
  <c r="C32" i="22"/>
  <c r="C19" i="22"/>
  <c r="C22" i="22" s="1"/>
  <c r="C12" i="22"/>
  <c r="C9" i="22"/>
  <c r="C13" i="22" s="1"/>
  <c r="C94" i="21"/>
  <c r="C90" i="21"/>
  <c r="C86" i="21"/>
  <c r="C82" i="21"/>
  <c r="C70" i="21"/>
  <c r="C64" i="21"/>
  <c r="C58" i="21"/>
  <c r="C55" i="21"/>
  <c r="C59" i="21" s="1"/>
  <c r="C65" i="21" s="1"/>
  <c r="C43" i="21"/>
  <c r="C32" i="21"/>
  <c r="C19" i="21"/>
  <c r="C22" i="21" s="1"/>
  <c r="C12" i="21"/>
  <c r="C9" i="21"/>
  <c r="C13" i="21" s="1"/>
  <c r="C94" i="20"/>
  <c r="C90" i="20"/>
  <c r="C86" i="20"/>
  <c r="C82" i="20"/>
  <c r="C70" i="20"/>
  <c r="C64" i="20"/>
  <c r="C58" i="20"/>
  <c r="C55" i="20"/>
  <c r="C59" i="20" s="1"/>
  <c r="C65" i="20" s="1"/>
  <c r="C43" i="20"/>
  <c r="C32" i="20"/>
  <c r="C19" i="20"/>
  <c r="C22" i="20" s="1"/>
  <c r="C12" i="20"/>
  <c r="C9" i="20"/>
  <c r="C13" i="20" s="1"/>
  <c r="C23" i="20" s="1"/>
  <c r="C94" i="19"/>
  <c r="C90" i="19"/>
  <c r="C86" i="19"/>
  <c r="C82" i="19"/>
  <c r="C70" i="19"/>
  <c r="C64" i="19"/>
  <c r="C58" i="19"/>
  <c r="C55" i="19"/>
  <c r="C59" i="19" s="1"/>
  <c r="C65" i="19" s="1"/>
  <c r="C43" i="19"/>
  <c r="C32" i="19"/>
  <c r="C19" i="19"/>
  <c r="C22" i="19" s="1"/>
  <c r="C12" i="19"/>
  <c r="C9" i="19"/>
  <c r="C13" i="19" s="1"/>
  <c r="C94" i="18"/>
  <c r="C90" i="18"/>
  <c r="C86" i="18"/>
  <c r="C82" i="18"/>
  <c r="C70" i="18"/>
  <c r="C64" i="18"/>
  <c r="C58" i="18"/>
  <c r="C55" i="18"/>
  <c r="C59" i="18" s="1"/>
  <c r="C65" i="18" s="1"/>
  <c r="C43" i="18"/>
  <c r="C32" i="18"/>
  <c r="C19" i="18"/>
  <c r="C22" i="18" s="1"/>
  <c r="C12" i="18"/>
  <c r="C9" i="18"/>
  <c r="C13" i="18" s="1"/>
  <c r="C94" i="17"/>
  <c r="C90" i="17"/>
  <c r="C86" i="17"/>
  <c r="C82" i="17"/>
  <c r="C70" i="17"/>
  <c r="C64" i="17"/>
  <c r="C58" i="17"/>
  <c r="C55" i="17"/>
  <c r="C43" i="17"/>
  <c r="C32" i="17"/>
  <c r="C19" i="17"/>
  <c r="C22" i="17" s="1"/>
  <c r="C12" i="17"/>
  <c r="C9" i="17"/>
  <c r="C94" i="16"/>
  <c r="C90" i="16"/>
  <c r="C86" i="16"/>
  <c r="C82" i="16"/>
  <c r="C70" i="16"/>
  <c r="C64" i="16"/>
  <c r="C58" i="16"/>
  <c r="C55" i="16"/>
  <c r="C59" i="16" s="1"/>
  <c r="C43" i="16"/>
  <c r="C32" i="16"/>
  <c r="C19" i="16"/>
  <c r="C22" i="16" s="1"/>
  <c r="C12" i="16"/>
  <c r="C9" i="16"/>
  <c r="C13" i="16" s="1"/>
  <c r="C94" i="15"/>
  <c r="C90" i="15"/>
  <c r="C86" i="15"/>
  <c r="C82" i="15"/>
  <c r="C70" i="15"/>
  <c r="C64" i="15"/>
  <c r="C58" i="15"/>
  <c r="C55" i="15"/>
  <c r="C59" i="15" s="1"/>
  <c r="C65" i="15" s="1"/>
  <c r="C43" i="15"/>
  <c r="C32" i="15"/>
  <c r="C19" i="15"/>
  <c r="C22" i="15" s="1"/>
  <c r="C12" i="15"/>
  <c r="C9" i="15"/>
  <c r="C13" i="15" s="1"/>
  <c r="C23" i="15" s="1"/>
  <c r="C94" i="14"/>
  <c r="C90" i="14"/>
  <c r="C86" i="14"/>
  <c r="C82" i="14"/>
  <c r="C70" i="14"/>
  <c r="C64" i="14"/>
  <c r="C58" i="14"/>
  <c r="C55" i="14"/>
  <c r="C43" i="14"/>
  <c r="C32" i="14"/>
  <c r="C19" i="14"/>
  <c r="C22" i="14" s="1"/>
  <c r="C12" i="14"/>
  <c r="C9" i="14"/>
  <c r="C13" i="14" s="1"/>
  <c r="C94" i="13"/>
  <c r="C90" i="13"/>
  <c r="C86" i="13"/>
  <c r="C82" i="13"/>
  <c r="C70" i="13"/>
  <c r="C64" i="13"/>
  <c r="C58" i="13"/>
  <c r="C55" i="13"/>
  <c r="C59" i="13" s="1"/>
  <c r="C65" i="13" s="1"/>
  <c r="C43" i="13"/>
  <c r="C32" i="13"/>
  <c r="C19" i="13"/>
  <c r="C22" i="13" s="1"/>
  <c r="C12" i="13"/>
  <c r="C9" i="13"/>
  <c r="C13" i="13" s="1"/>
  <c r="C94" i="12"/>
  <c r="C90" i="12"/>
  <c r="C86" i="12"/>
  <c r="C82" i="12"/>
  <c r="C70" i="12"/>
  <c r="C64" i="12"/>
  <c r="C58" i="12"/>
  <c r="C55" i="12"/>
  <c r="C59" i="12" s="1"/>
  <c r="C65" i="12" s="1"/>
  <c r="C43" i="12"/>
  <c r="C32" i="12"/>
  <c r="C19" i="12"/>
  <c r="C22" i="12" s="1"/>
  <c r="C12" i="12"/>
  <c r="C9" i="12"/>
  <c r="C13" i="12" s="1"/>
  <c r="C94" i="11"/>
  <c r="C90" i="11"/>
  <c r="C86" i="11"/>
  <c r="C82" i="11"/>
  <c r="C70" i="11"/>
  <c r="C64" i="11"/>
  <c r="C58" i="11"/>
  <c r="C55" i="11"/>
  <c r="C59" i="11" s="1"/>
  <c r="C65" i="11" s="1"/>
  <c r="C43" i="11"/>
  <c r="C32" i="11"/>
  <c r="C19" i="11"/>
  <c r="C22" i="11" s="1"/>
  <c r="C12" i="11"/>
  <c r="C9" i="11"/>
  <c r="C13" i="11" s="1"/>
  <c r="C94" i="10"/>
  <c r="C90" i="10"/>
  <c r="C86" i="10"/>
  <c r="C82" i="10"/>
  <c r="C70" i="10"/>
  <c r="C64" i="10"/>
  <c r="C58" i="10"/>
  <c r="C55" i="10"/>
  <c r="C59" i="10" s="1"/>
  <c r="C65" i="10" s="1"/>
  <c r="C43" i="10"/>
  <c r="C32" i="10"/>
  <c r="C19" i="10"/>
  <c r="C22" i="10" s="1"/>
  <c r="C12" i="10"/>
  <c r="C9" i="10"/>
  <c r="C13" i="10" s="1"/>
  <c r="C94" i="9"/>
  <c r="C90" i="9"/>
  <c r="C86" i="9"/>
  <c r="C82" i="9"/>
  <c r="C70" i="9"/>
  <c r="C64" i="9"/>
  <c r="C58" i="9"/>
  <c r="C55" i="9"/>
  <c r="C59" i="9" s="1"/>
  <c r="C65" i="9" s="1"/>
  <c r="C43" i="9"/>
  <c r="C32" i="9"/>
  <c r="C19" i="9"/>
  <c r="C22" i="9" s="1"/>
  <c r="C12" i="9"/>
  <c r="C94" i="8"/>
  <c r="C90" i="8"/>
  <c r="C86" i="8"/>
  <c r="C82" i="8"/>
  <c r="C70" i="8"/>
  <c r="C64" i="8"/>
  <c r="C58" i="8"/>
  <c r="C55" i="8"/>
  <c r="C59" i="8" s="1"/>
  <c r="C65" i="8" s="1"/>
  <c r="C43" i="8"/>
  <c r="C32" i="8"/>
  <c r="C22" i="8"/>
  <c r="C19" i="8"/>
  <c r="C12" i="8"/>
  <c r="C9" i="8"/>
  <c r="C13" i="8" s="1"/>
  <c r="C23" i="8" s="1"/>
  <c r="C35" i="8" s="1"/>
  <c r="C94" i="7"/>
  <c r="C90" i="7"/>
  <c r="C86" i="7"/>
  <c r="C82" i="7"/>
  <c r="C70" i="7"/>
  <c r="C64" i="7"/>
  <c r="C58" i="7"/>
  <c r="C55" i="7"/>
  <c r="C59" i="7" s="1"/>
  <c r="C65" i="7" s="1"/>
  <c r="C43" i="7"/>
  <c r="C32" i="7"/>
  <c r="C19" i="7"/>
  <c r="C22" i="7" s="1"/>
  <c r="C12" i="7"/>
  <c r="C9" i="7"/>
  <c r="C13" i="7" s="1"/>
  <c r="C23" i="7" s="1"/>
  <c r="C35" i="7" s="1"/>
  <c r="C94" i="6"/>
  <c r="C90" i="6"/>
  <c r="C86" i="6"/>
  <c r="C82" i="6"/>
  <c r="C70" i="6"/>
  <c r="C64" i="6"/>
  <c r="C58" i="6"/>
  <c r="C55" i="6"/>
  <c r="C59" i="6" s="1"/>
  <c r="C65" i="6" s="1"/>
  <c r="C43" i="6"/>
  <c r="C32" i="6"/>
  <c r="C19" i="6"/>
  <c r="C22" i="6" s="1"/>
  <c r="C12" i="6"/>
  <c r="C9" i="6"/>
  <c r="C94" i="5"/>
  <c r="C90" i="5"/>
  <c r="C86" i="5"/>
  <c r="C82" i="5"/>
  <c r="C70" i="5"/>
  <c r="C64" i="5"/>
  <c r="C58" i="5"/>
  <c r="C55" i="5"/>
  <c r="C59" i="5" s="1"/>
  <c r="C65" i="5" s="1"/>
  <c r="C43" i="5"/>
  <c r="C32" i="5"/>
  <c r="C19" i="5"/>
  <c r="C22" i="5" s="1"/>
  <c r="C12" i="5"/>
  <c r="C9" i="5"/>
  <c r="C13" i="5" s="1"/>
  <c r="C94" i="4"/>
  <c r="C90" i="4"/>
  <c r="C86" i="4"/>
  <c r="C82" i="4"/>
  <c r="C70" i="4"/>
  <c r="C64" i="4"/>
  <c r="C58" i="4"/>
  <c r="C55" i="4"/>
  <c r="C59" i="4" s="1"/>
  <c r="C65" i="4" s="1"/>
  <c r="C43" i="4"/>
  <c r="C32" i="4"/>
  <c r="C19" i="4"/>
  <c r="C22" i="4" s="1"/>
  <c r="C12" i="4"/>
  <c r="C9" i="4"/>
  <c r="C13" i="4" s="1"/>
  <c r="C23" i="4" s="1"/>
  <c r="C94" i="3"/>
  <c r="C90" i="3"/>
  <c r="C86" i="3"/>
  <c r="C82" i="3"/>
  <c r="C70" i="3"/>
  <c r="C64" i="3"/>
  <c r="C58" i="3"/>
  <c r="C55" i="3"/>
  <c r="C59" i="3" s="1"/>
  <c r="C65" i="3" s="1"/>
  <c r="C43" i="3"/>
  <c r="C32" i="3"/>
  <c r="C19" i="3"/>
  <c r="C22" i="3" s="1"/>
  <c r="C12" i="3"/>
  <c r="C9" i="3"/>
  <c r="C13" i="3" s="1"/>
  <c r="C23" i="3" s="1"/>
  <c r="C94" i="2"/>
  <c r="C90" i="2"/>
  <c r="C86" i="2"/>
  <c r="C82" i="2"/>
  <c r="C70" i="2"/>
  <c r="C64" i="2"/>
  <c r="C58" i="2"/>
  <c r="C55" i="2"/>
  <c r="C59" i="2" s="1"/>
  <c r="C65" i="2" s="1"/>
  <c r="C43" i="2"/>
  <c r="C32" i="2"/>
  <c r="C19" i="2"/>
  <c r="C22" i="2" s="1"/>
  <c r="C12" i="2"/>
  <c r="C9" i="2"/>
  <c r="C13" i="2" s="1"/>
  <c r="C23" i="2" s="1"/>
  <c r="C35" i="2" s="1"/>
  <c r="F23" i="25" l="1"/>
  <c r="F35" i="25" s="1"/>
  <c r="E23" i="12"/>
  <c r="C65" i="44"/>
  <c r="C59" i="43"/>
  <c r="C65" i="43" s="1"/>
  <c r="C65" i="42"/>
  <c r="C65" i="39"/>
  <c r="C23" i="44"/>
  <c r="C35" i="44" s="1"/>
  <c r="C23" i="40"/>
  <c r="C35" i="40" s="1"/>
  <c r="C23" i="38"/>
  <c r="C35" i="38" s="1"/>
  <c r="C23" i="36"/>
  <c r="C35" i="36" s="1"/>
  <c r="C23" i="35"/>
  <c r="C35" i="35" s="1"/>
  <c r="C13" i="47"/>
  <c r="C23" i="47" s="1"/>
  <c r="C35" i="47" s="1"/>
  <c r="C13" i="46"/>
  <c r="C23" i="46" s="1"/>
  <c r="C35" i="46" s="1"/>
  <c r="C13" i="39"/>
  <c r="C23" i="39" s="1"/>
  <c r="C35" i="39" s="1"/>
  <c r="C13" i="37"/>
  <c r="C23" i="37" s="1"/>
  <c r="C35" i="37" s="1"/>
  <c r="C23" i="45"/>
  <c r="C35" i="45" s="1"/>
  <c r="C23" i="43"/>
  <c r="C35" i="43" s="1"/>
  <c r="C23" i="42"/>
  <c r="C35" i="42" s="1"/>
  <c r="C59" i="29"/>
  <c r="C65" i="29" s="1"/>
  <c r="C65" i="28"/>
  <c r="C35" i="28"/>
  <c r="C23" i="33"/>
  <c r="C35" i="33" s="1"/>
  <c r="C23" i="32"/>
  <c r="C35" i="32" s="1"/>
  <c r="C59" i="31"/>
  <c r="C65" i="31" s="1"/>
  <c r="C23" i="31"/>
  <c r="C35" i="31" s="1"/>
  <c r="C13" i="34"/>
  <c r="C23" i="34" s="1"/>
  <c r="C35" i="34" s="1"/>
  <c r="C23" i="30"/>
  <c r="C35" i="30" s="1"/>
  <c r="C59" i="17"/>
  <c r="C65" i="17" s="1"/>
  <c r="C65" i="16"/>
  <c r="C59" i="14"/>
  <c r="C65" i="14" s="1"/>
  <c r="C35" i="20"/>
  <c r="C35" i="15"/>
  <c r="C35" i="4"/>
  <c r="C35" i="3"/>
  <c r="C23" i="26"/>
  <c r="C35" i="26" s="1"/>
  <c r="C23" i="25"/>
  <c r="C35" i="25" s="1"/>
  <c r="C23" i="24"/>
  <c r="C35" i="24" s="1"/>
  <c r="C23" i="23"/>
  <c r="C35" i="23" s="1"/>
  <c r="C23" i="22"/>
  <c r="C35" i="22" s="1"/>
  <c r="C23" i="14"/>
  <c r="C35" i="14" s="1"/>
  <c r="C23" i="13"/>
  <c r="C35" i="13" s="1"/>
  <c r="C23" i="5"/>
  <c r="C35" i="5" s="1"/>
  <c r="C23" i="27"/>
  <c r="C35" i="27" s="1"/>
  <c r="C13" i="17"/>
  <c r="C23" i="17" s="1"/>
  <c r="C35" i="17" s="1"/>
  <c r="C13" i="9"/>
  <c r="C23" i="9" s="1"/>
  <c r="C35" i="9" s="1"/>
  <c r="C13" i="6"/>
  <c r="C23" i="6" s="1"/>
  <c r="C35" i="6" s="1"/>
  <c r="C23" i="21"/>
  <c r="C35" i="21" s="1"/>
  <c r="C23" i="19"/>
  <c r="C35" i="19" s="1"/>
  <c r="C23" i="18"/>
  <c r="C35" i="18" s="1"/>
  <c r="C23" i="16"/>
  <c r="C35" i="16" s="1"/>
  <c r="C23" i="12"/>
  <c r="C35" i="12" s="1"/>
  <c r="C23" i="11"/>
  <c r="C35" i="11" s="1"/>
  <c r="C23" i="10"/>
  <c r="C35" i="10" s="1"/>
  <c r="E35" i="12" l="1"/>
  <c r="G35" i="12" s="1"/>
  <c r="G23" i="12"/>
</calcChain>
</file>

<file path=xl/sharedStrings.xml><?xml version="1.0" encoding="utf-8"?>
<sst xmlns="http://schemas.openxmlformats.org/spreadsheetml/2006/main" count="7052" uniqueCount="117">
  <si>
    <t>Annual Report 2025</t>
  </si>
  <si>
    <t>Fiscal year</t>
  </si>
  <si>
    <t>Part 2: LIBRARY COLLECTION - See also  Part 5. Electronic USE for holdings responses. Items are no longer individually counted.</t>
  </si>
  <si>
    <t>PRINT MATERIALS</t>
  </si>
  <si>
    <t>Cataloged Books</t>
  </si>
  <si>
    <t>Adult Fiction Books</t>
  </si>
  <si>
    <t>supplied by WLS (Evergreen)</t>
  </si>
  <si>
    <t>Adult Nonfiction Books</t>
  </si>
  <si>
    <t>Total Adult Books (sum 2.1 &amp; 2.2)</t>
  </si>
  <si>
    <t>calculated value</t>
  </si>
  <si>
    <t>Children's Fiction Books</t>
  </si>
  <si>
    <t>Children's Nonfiction Books</t>
  </si>
  <si>
    <t>Total Children's Books (sum 2.4 &amp; 2.5)</t>
  </si>
  <si>
    <t>Total Cataloged Books (sum 2.3 &amp; 2.6)</t>
  </si>
  <si>
    <t>Other Print Materials</t>
  </si>
  <si>
    <t>Total Uncataloged Books</t>
  </si>
  <si>
    <t>supplied by Library</t>
  </si>
  <si>
    <t>Cataloged Print Serials</t>
  </si>
  <si>
    <t>Total Print Serials</t>
  </si>
  <si>
    <t>Enter in Collect</t>
  </si>
  <si>
    <t>All Other Print Materials</t>
  </si>
  <si>
    <t>Other Uncataloged Print Materials</t>
  </si>
  <si>
    <t>supplied by library</t>
  </si>
  <si>
    <t xml:space="preserve">Total Other Print Materials (sum 2.8 through 2.10) </t>
  </si>
  <si>
    <t>Total Print Materials (sum 2.7 &amp; 2.11)</t>
  </si>
  <si>
    <t>ALL OTHER MATERIALS</t>
  </si>
  <si>
    <t>Audio - Physical Units</t>
  </si>
  <si>
    <t>supplied by Library - Add items not accounted for above</t>
  </si>
  <si>
    <t>Video - Physical Units</t>
  </si>
  <si>
    <t>Other Circulating Physical Items</t>
  </si>
  <si>
    <t xml:space="preserve">Total Other Physical Materials (sum 2.13, 2.14, 2.15) </t>
  </si>
  <si>
    <t>value calculated in Collect</t>
  </si>
  <si>
    <t>GRAND TOTAL HOLDINGS</t>
  </si>
  <si>
    <t>GRAND TOTAL HOLDINGS (sum 2.12 and 2.16)</t>
  </si>
  <si>
    <r>
      <t>ADDITIONS TO HOLDINGS</t>
    </r>
    <r>
      <rPr>
        <sz val="10"/>
        <color theme="1"/>
        <rFont val="Arial"/>
        <family val="2"/>
      </rPr>
      <t xml:space="preserve"> - Do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subtract withdrawals or discards</t>
    </r>
  </si>
  <si>
    <t>Libraries supplied uncataloged books and current serials</t>
  </si>
  <si>
    <t>All Other Materials</t>
  </si>
  <si>
    <t>supplied by WLS (Evergreen) Cataloged non-electronic materials</t>
  </si>
  <si>
    <t>supplied by library for items unaccounted for above</t>
  </si>
  <si>
    <t>Total Additions (sum 2.18 through 2.20)</t>
  </si>
  <si>
    <t>3. LIBRARY PROGRAMS, POLICIES, AND SERVICES</t>
  </si>
  <si>
    <t>Library Use</t>
  </si>
  <si>
    <t>Registered resident borrowers</t>
  </si>
  <si>
    <t>Registered non-resident borrowers</t>
  </si>
  <si>
    <t xml:space="preserve">4. LIBRARY TRANSACTIONS </t>
  </si>
  <si>
    <r>
      <rPr>
        <sz val="10"/>
        <color theme="1"/>
        <rFont val="Arial"/>
        <family val="2"/>
      </rPr>
      <t>Or</t>
    </r>
    <r>
      <rPr>
        <i/>
        <sz val="10"/>
        <color theme="1"/>
        <rFont val="Arial"/>
        <family val="2"/>
      </rPr>
      <t xml:space="preserve"> supply by library</t>
    </r>
  </si>
  <si>
    <t>Cataloged Book Circulation</t>
  </si>
  <si>
    <t>Adult Non-Fiction Books</t>
  </si>
  <si>
    <t>Total Adult Books (sum 4.1 &amp; 4.2)</t>
  </si>
  <si>
    <t>value calculated in CollectConnect</t>
  </si>
  <si>
    <t>Children's Non-Fiction Books</t>
  </si>
  <si>
    <t>Total Children's Books (sum 4.4 &amp; 4.5)</t>
  </si>
  <si>
    <t>Total Cataloged Book Circulation (sum 4.3 &amp; 4.6)</t>
  </si>
  <si>
    <t>Circulation of Other Materials</t>
  </si>
  <si>
    <t>Adult Other Materials</t>
  </si>
  <si>
    <t>Children's Other Materials</t>
  </si>
  <si>
    <t>Total Circulation of Other Physical Items (sum 4.8 &amp; 4.9)</t>
  </si>
  <si>
    <t>Total Physical Item Circulation (sum 4.7 &amp; 4.10)</t>
  </si>
  <si>
    <t>Interlibrary Loan</t>
  </si>
  <si>
    <t>INTRAloans Received (Borrowed)</t>
  </si>
  <si>
    <t>supplied by WLS (Evergreen) - Items filling Evergreen holds</t>
  </si>
  <si>
    <t>INTER-Library Loan Received</t>
  </si>
  <si>
    <t>supplied by WLS (INTER-Library Loan)</t>
  </si>
  <si>
    <t>Total Materials Received (Borrowed)</t>
  </si>
  <si>
    <t>enter in CollectConnect</t>
  </si>
  <si>
    <t>Total Materials Provided (Loaned)</t>
  </si>
  <si>
    <r>
      <t>enter in CollectConnect</t>
    </r>
    <r>
      <rPr>
        <sz val="10"/>
        <color theme="1"/>
        <rFont val="Arial"/>
        <family val="2"/>
      </rPr>
      <t xml:space="preserve"> supplied by WLS (Evergreen) - Items filling Evergreen holds</t>
    </r>
  </si>
  <si>
    <t>E-RATE</t>
  </si>
  <si>
    <t>Is the library part of a consortium for e-rate benefits?</t>
  </si>
  <si>
    <t>Yes</t>
  </si>
  <si>
    <t>suppplied by WLS</t>
  </si>
  <si>
    <t>If yes, in which consortium are you participating?</t>
  </si>
  <si>
    <t>WLS</t>
  </si>
  <si>
    <t>5. ELECTRONIC USE - Electronic Holdings questions have been reformulated and items are no longer counted individually.</t>
  </si>
  <si>
    <t>E-Material Circulation</t>
  </si>
  <si>
    <t>Circulation of shared e-books</t>
  </si>
  <si>
    <t>Supplied by WLS</t>
  </si>
  <si>
    <r>
      <t xml:space="preserve">supplied by Library - </t>
    </r>
    <r>
      <rPr>
        <b/>
        <i/>
        <sz val="10"/>
        <color theme="1"/>
        <rFont val="Arial"/>
        <family val="2"/>
      </rPr>
      <t>NOTE: Add OverDrive Advantage Plus items that are not shared with other libraries</t>
    </r>
    <r>
      <rPr>
        <i/>
        <sz val="10"/>
        <color theme="1"/>
        <rFont val="Arial"/>
        <family val="2"/>
      </rPr>
      <t xml:space="preserve"> and from other e-content resources purchased by the library individually</t>
    </r>
  </si>
  <si>
    <t>Total circulation of e-books</t>
  </si>
  <si>
    <t>Circulation of shared serials</t>
  </si>
  <si>
    <t>supplied through WLS</t>
  </si>
  <si>
    <r>
      <t xml:space="preserve">supplied by library - </t>
    </r>
    <r>
      <rPr>
        <b/>
        <i/>
        <sz val="10"/>
        <color theme="1"/>
        <rFont val="Arial"/>
        <family val="2"/>
      </rPr>
      <t>NOTE: Add OverDrive Advantage Plus items that are not shared with other libraries and from other e-content resources purchased by the library individually</t>
    </r>
  </si>
  <si>
    <t>Total Circulation of e-serials</t>
  </si>
  <si>
    <t>Circulation of shared e-audio</t>
  </si>
  <si>
    <t>Total circulation of e-audio</t>
  </si>
  <si>
    <t>Circulation of shared e-video</t>
  </si>
  <si>
    <t>Total circulation of e-videos</t>
  </si>
  <si>
    <t>9. SERVICE OUTLET INFORMATION (for libraries that have WLS public computer and/or wireless support)</t>
  </si>
  <si>
    <t>Type of connection on outlet's public Internet computers</t>
  </si>
  <si>
    <t>Fiber</t>
  </si>
  <si>
    <t>supplied by WLS</t>
  </si>
  <si>
    <r>
      <t xml:space="preserve">Maximum </t>
    </r>
    <r>
      <rPr>
        <u/>
        <sz val="10"/>
        <color rgb="FF000000"/>
        <rFont val="Arial"/>
        <family val="2"/>
      </rPr>
      <t>download</t>
    </r>
    <r>
      <rPr>
        <sz val="10"/>
        <color theme="1"/>
        <rFont val="Arial"/>
        <family val="2"/>
      </rPr>
      <t xml:space="preserve"> speed of connection on outlet's public Internet computers</t>
    </r>
  </si>
  <si>
    <t>1 Gb</t>
  </si>
  <si>
    <r>
      <t xml:space="preserve">Maximum </t>
    </r>
    <r>
      <rPr>
        <u/>
        <sz val="10"/>
        <color rgb="FF000000"/>
        <rFont val="Arial"/>
        <family val="2"/>
      </rPr>
      <t>upload</t>
    </r>
    <r>
      <rPr>
        <sz val="10"/>
        <color theme="1"/>
        <rFont val="Arial"/>
        <family val="2"/>
      </rPr>
      <t xml:space="preserve"> speed of connection on outlet's public Internet computers</t>
    </r>
  </si>
  <si>
    <t xml:space="preserve">Internet Provider </t>
  </si>
  <si>
    <t>Other</t>
  </si>
  <si>
    <r>
      <rPr>
        <b/>
        <sz val="10"/>
        <color theme="1"/>
        <rFont val="Arial"/>
        <family val="2"/>
      </rPr>
      <t>Add Note</t>
    </r>
    <r>
      <rPr>
        <sz val="10"/>
        <color theme="1"/>
        <rFont val="Arial"/>
        <family val="2"/>
      </rPr>
      <t xml:space="preserve">: Supplied by WLS. Crown Castle and </t>
    </r>
  </si>
  <si>
    <t>Wifi Access</t>
  </si>
  <si>
    <r>
      <rPr>
        <b/>
        <sz val="10"/>
        <color rgb="FF000000"/>
        <rFont val="Arial"/>
        <family val="2"/>
      </rPr>
      <t>Add note:</t>
    </r>
    <r>
      <rPr>
        <sz val="10"/>
        <color theme="1"/>
        <rFont val="Arial"/>
        <family val="2"/>
      </rPr>
      <t xml:space="preserve"> From WLS IT. Users must comply with WLS guidelines</t>
    </r>
  </si>
  <si>
    <t>Number of wireless sessions provided by the library wireless service per year</t>
  </si>
  <si>
    <t>supplied in WLS data dashboard</t>
  </si>
  <si>
    <t>33a</t>
  </si>
  <si>
    <t>Reporting method for Wireless Sessions</t>
  </si>
  <si>
    <t>CT- Annual Count</t>
  </si>
  <si>
    <t>June-May</t>
  </si>
  <si>
    <t>July-June</t>
  </si>
  <si>
    <t>NEW-NHU</t>
  </si>
  <si>
    <t>Total</t>
  </si>
  <si>
    <t>Jan-Dec</t>
  </si>
  <si>
    <t>NOTE: Combines GRE and GLKR circulations</t>
  </si>
  <si>
    <t>HAR-HWE</t>
  </si>
  <si>
    <t>TOTAL</t>
  </si>
  <si>
    <t>MTP-MVA</t>
  </si>
  <si>
    <t>NCA-NWP</t>
  </si>
  <si>
    <t>RYE-ROS</t>
  </si>
  <si>
    <t>YPL-YCR</t>
  </si>
  <si>
    <t>YPL-YWI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</si>
</sst>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rgb="FF135AF9"/>
      <name val="Arial"/>
      <family val="2"/>
    </font>
    <font>
      <sz val="10"/>
      <color rgb="FF135AF9"/>
      <name val="Arial"/>
      <family val="2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0" borderId="0" xfId="0" applyFont="1" applyAlignment="1">
      <alignment horizontal="right"/>
    </xf>
    <xf numFmtId="0" fontId="13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wrapText="1"/>
    </xf>
    <xf numFmtId="2" fontId="2" fillId="0" borderId="0" xfId="0" applyNumberFormat="1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1" fillId="0" borderId="0" xfId="0" applyNumberFormat="1" applyFont="1"/>
    <xf numFmtId="0" fontId="16" fillId="0" borderId="0" xfId="0" applyFont="1" applyAlignment="1">
      <alignment wrapText="1"/>
    </xf>
    <xf numFmtId="0" fontId="1" fillId="2" borderId="0" xfId="0" applyFont="1" applyFill="1"/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291B-4FFA-497C-9331-09049C3CE6D5}">
  <sheetPr>
    <tabColor theme="0" tint="-4.9989318521683403E-2"/>
  </sheetPr>
  <dimension ref="A1:D106"/>
  <sheetViews>
    <sheetView workbookViewId="0">
      <selection activeCell="H20" sqref="H20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D7" s="2" t="s">
        <v>6</v>
      </c>
    </row>
    <row r="8" spans="1:4" x14ac:dyDescent="0.2">
      <c r="A8" s="2">
        <v>2.2000000000000002</v>
      </c>
      <c r="B8" s="2" t="s">
        <v>7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0</v>
      </c>
      <c r="D9" s="1" t="s">
        <v>9</v>
      </c>
    </row>
    <row r="10" spans="1:4" x14ac:dyDescent="0.2">
      <c r="A10" s="2">
        <v>2.4</v>
      </c>
      <c r="B10" s="2" t="s">
        <v>10</v>
      </c>
      <c r="D10" s="2" t="s">
        <v>6</v>
      </c>
    </row>
    <row r="11" spans="1:4" x14ac:dyDescent="0.2">
      <c r="A11" s="2">
        <v>2.5</v>
      </c>
      <c r="B11" s="2" t="s">
        <v>11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0</v>
      </c>
      <c r="D19" s="7" t="s">
        <v>19</v>
      </c>
    </row>
    <row r="20" spans="1:4" x14ac:dyDescent="0.2">
      <c r="A20" s="8">
        <v>2.1</v>
      </c>
      <c r="B20" s="2" t="s">
        <v>20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0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0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D38" s="2" t="s">
        <v>6</v>
      </c>
    </row>
    <row r="39" spans="1:4" x14ac:dyDescent="0.2">
      <c r="A39" s="2">
        <v>2.19</v>
      </c>
      <c r="B39" s="2" t="s">
        <v>20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D47" s="2" t="s">
        <v>6</v>
      </c>
    </row>
    <row r="48" spans="1:4" x14ac:dyDescent="0.2">
      <c r="A48" s="2">
        <v>3.3</v>
      </c>
      <c r="B48" s="2" t="s">
        <v>43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/>
      <c r="D53" s="23" t="s">
        <v>6</v>
      </c>
    </row>
    <row r="54" spans="1:4" x14ac:dyDescent="0.2">
      <c r="A54" s="19">
        <v>4.2</v>
      </c>
      <c r="B54" s="22" t="s">
        <v>47</v>
      </c>
      <c r="C54" s="19"/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0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/>
      <c r="D56" s="22" t="s">
        <v>6</v>
      </c>
    </row>
    <row r="57" spans="1:4" x14ac:dyDescent="0.2">
      <c r="A57" s="19">
        <v>4.5</v>
      </c>
      <c r="B57" s="22" t="s">
        <v>50</v>
      </c>
      <c r="C57" s="19"/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0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/>
      <c r="D62" s="22" t="s">
        <v>6</v>
      </c>
    </row>
    <row r="63" spans="1:4" x14ac:dyDescent="0.2">
      <c r="A63" s="19">
        <v>4.9000000000000004</v>
      </c>
      <c r="B63" s="22" t="s">
        <v>55</v>
      </c>
      <c r="C63" s="19"/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D68" s="2" t="s">
        <v>60</v>
      </c>
    </row>
    <row r="69" spans="1:4" x14ac:dyDescent="0.2">
      <c r="A69" s="9"/>
      <c r="B69" s="2" t="s">
        <v>61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0</v>
      </c>
      <c r="D70" s="13" t="s">
        <v>64</v>
      </c>
    </row>
    <row r="71" spans="1:4" ht="25.5" x14ac:dyDescent="0.2">
      <c r="A71" s="2">
        <v>4.17</v>
      </c>
      <c r="B71" s="1" t="s">
        <v>65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B51B-E54D-4162-9E41-035AFB4DA392}">
  <sheetPr>
    <tabColor theme="9"/>
  </sheetPr>
  <dimension ref="A1:D106"/>
  <sheetViews>
    <sheetView topLeftCell="A74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13482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22237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35719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15528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5506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21034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56753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396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396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3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399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57152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2575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2825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493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5893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63045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3508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172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212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3892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3583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13968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7347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21315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22066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4068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26134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47449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4506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1558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6064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53513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7297</v>
      </c>
      <c r="D68" s="2" t="s">
        <v>60</v>
      </c>
    </row>
    <row r="69" spans="1:4" x14ac:dyDescent="0.2">
      <c r="A69" s="9"/>
      <c r="B69" s="2" t="s">
        <v>61</v>
      </c>
      <c r="C69" s="2">
        <v>49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7346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13246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14530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14530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4511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4511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11307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11307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2137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2137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A3EB-EDE0-4378-9A34-0C161F6C865A}">
  <sheetPr>
    <tabColor theme="9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19676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16089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35765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18664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7258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25922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61687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15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61702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1116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3069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107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4292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65994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4574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218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4792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9967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15830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7459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23289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39736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7199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46935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70224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3143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877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4020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74244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9640</v>
      </c>
      <c r="D68" s="2" t="s">
        <v>60</v>
      </c>
    </row>
    <row r="69" spans="1:4" x14ac:dyDescent="0.2">
      <c r="A69" s="9"/>
      <c r="B69" s="2" t="s">
        <v>61</v>
      </c>
      <c r="C69" s="2">
        <v>131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9771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13316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24509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24509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5143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5143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14774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14774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3146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3146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4CA6-A4D3-4E4A-B550-E52F130AAD8A}">
  <sheetPr>
    <tabColor theme="9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16898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25520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42418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32978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13817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46795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89213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614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614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614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89827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1529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1362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40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2931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92758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11515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983</v>
      </c>
      <c r="D39" s="2" t="s">
        <v>6</v>
      </c>
    </row>
    <row r="40" spans="1:4" x14ac:dyDescent="0.2">
      <c r="C40" s="2">
        <v>637</v>
      </c>
      <c r="D40" s="4" t="s">
        <v>35</v>
      </c>
    </row>
    <row r="41" spans="1:4" x14ac:dyDescent="0.2">
      <c r="A41" s="8">
        <v>2.2000000000000002</v>
      </c>
      <c r="B41" s="2" t="s">
        <v>36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13135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10703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5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59217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41542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100759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167422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36522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203944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304703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16192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2934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19126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323829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35001</v>
      </c>
      <c r="D68" s="2" t="s">
        <v>60</v>
      </c>
    </row>
    <row r="69" spans="1:4" x14ac:dyDescent="0.2">
      <c r="A69" s="9"/>
      <c r="B69" s="2" t="s">
        <v>61</v>
      </c>
      <c r="C69" s="2">
        <v>361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35362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16842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52371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52371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14138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14138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26990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26990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4688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4688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3FFA-B7DD-4EAB-9FA3-3327B98086E2}">
  <sheetPr>
    <tabColor theme="9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8764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10712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19476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8827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3359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12186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31662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479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479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479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32141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752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2004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114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2870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35011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2004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189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66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2259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2327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7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5331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2617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7948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8750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910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9660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17608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1788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304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2092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19700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4274</v>
      </c>
      <c r="D68" s="2" t="s">
        <v>60</v>
      </c>
    </row>
    <row r="69" spans="1:4" x14ac:dyDescent="0.2">
      <c r="A69" s="9"/>
      <c r="B69" s="2" t="s">
        <v>61</v>
      </c>
      <c r="C69" s="2">
        <v>29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4303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16842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6582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6582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1598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1598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5148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5148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1642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1642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2C8A-AE88-4AC3-9440-240E4FA83110}">
  <sheetPr>
    <tabColor theme="9"/>
  </sheetPr>
  <dimension ref="A1:D106"/>
  <sheetViews>
    <sheetView topLeftCell="A76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16933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22330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39263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20438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9742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30180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69443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632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632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632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70075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1679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6595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388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8662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78737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3202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616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314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4132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8757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5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23591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13697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37288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31500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4810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36310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73598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11981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1502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13483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87081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15596</v>
      </c>
      <c r="D68" s="2" t="s">
        <v>60</v>
      </c>
    </row>
    <row r="69" spans="1:4" x14ac:dyDescent="0.2">
      <c r="A69" s="9"/>
      <c r="B69" s="2" t="s">
        <v>61</v>
      </c>
      <c r="C69" s="2">
        <v>103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15699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9940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28862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28862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10998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10998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23163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23163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6684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6684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5AA9-37F6-498B-AFCF-6B90CA042A11}">
  <sheetPr>
    <tabColor rgb="FFC00000"/>
  </sheetPr>
  <dimension ref="A1:D106"/>
  <sheetViews>
    <sheetView topLeftCell="A76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24060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27844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51904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32006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8798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40804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92708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1366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1366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1366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94074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5709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9646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379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15734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109808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2279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548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209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3036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9133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36312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25612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61924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90139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17306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107445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169369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15404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2516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17920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187289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21012</v>
      </c>
      <c r="D68" s="2" t="s">
        <v>60</v>
      </c>
    </row>
    <row r="69" spans="1:4" x14ac:dyDescent="0.2">
      <c r="A69" s="9"/>
      <c r="B69" s="2" t="s">
        <v>61</v>
      </c>
      <c r="C69" s="2">
        <v>224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21236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26332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47177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47177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11900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11900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32126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32126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7983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7983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6C09-608B-4C38-B221-CC9D73A6E94B}">
  <sheetPr>
    <tabColor rgb="FFC00000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18205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19592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37797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19957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13370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33327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71124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52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52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52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71176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5294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7062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296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12652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83828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1714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74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1788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5773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245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23686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10051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33737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34656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8610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43266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77003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8544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2197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10741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87744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12737</v>
      </c>
      <c r="D68" s="2" t="s">
        <v>60</v>
      </c>
    </row>
    <row r="69" spans="1:4" x14ac:dyDescent="0.2">
      <c r="A69" s="9"/>
      <c r="B69" s="2" t="s">
        <v>61</v>
      </c>
      <c r="C69" s="2">
        <v>89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12826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15472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22266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22266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6465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6465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19514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19514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3496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3496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7ED-2854-450C-A06D-EB908E3FB677}">
  <sheetPr>
    <tabColor rgb="FFC00000"/>
  </sheetPr>
  <dimension ref="A1:D106"/>
  <sheetViews>
    <sheetView topLeftCell="A75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59342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131770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191112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21611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14682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36293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227405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11155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11155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5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11160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238565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4929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14273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371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19573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258138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1165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665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643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2473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11465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4558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6331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10889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7392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1210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8602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19491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9186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616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9802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29293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4935</v>
      </c>
      <c r="D68" s="2" t="s">
        <v>60</v>
      </c>
    </row>
    <row r="69" spans="1:4" x14ac:dyDescent="0.2">
      <c r="A69" s="9"/>
      <c r="B69" s="2" t="s">
        <v>61</v>
      </c>
      <c r="C69" s="2">
        <v>26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4961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22645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13141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13141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3972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3972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12394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12394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3954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3954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C7C8-59EB-48CB-8E45-5485A3BEA92F}">
  <sheetPr>
    <tabColor rgb="FFC00000"/>
  </sheetPr>
  <dimension ref="A1:G106"/>
  <sheetViews>
    <sheetView topLeftCell="B67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7" x14ac:dyDescent="0.2">
      <c r="A1" s="1" t="s">
        <v>0</v>
      </c>
      <c r="D1" s="3" t="s">
        <v>105</v>
      </c>
    </row>
    <row r="2" spans="1:7" x14ac:dyDescent="0.2">
      <c r="A2" s="1"/>
      <c r="D2" s="3"/>
    </row>
    <row r="3" spans="1:7" x14ac:dyDescent="0.2">
      <c r="A3" s="1" t="s">
        <v>2</v>
      </c>
      <c r="D3" s="3"/>
    </row>
    <row r="4" spans="1:7" x14ac:dyDescent="0.2">
      <c r="A4" s="1"/>
      <c r="D4" s="3"/>
    </row>
    <row r="5" spans="1:7" x14ac:dyDescent="0.2">
      <c r="A5" s="1" t="s">
        <v>3</v>
      </c>
      <c r="D5" s="4"/>
    </row>
    <row r="6" spans="1:7" x14ac:dyDescent="0.2">
      <c r="A6" s="1" t="s">
        <v>4</v>
      </c>
      <c r="D6" s="4"/>
      <c r="E6" s="1" t="s">
        <v>106</v>
      </c>
      <c r="G6" s="34" t="s">
        <v>107</v>
      </c>
    </row>
    <row r="7" spans="1:7" x14ac:dyDescent="0.2">
      <c r="A7" s="2">
        <v>2.1</v>
      </c>
      <c r="B7" s="2" t="s">
        <v>5</v>
      </c>
      <c r="C7" s="2">
        <v>46083</v>
      </c>
      <c r="D7" s="2" t="s">
        <v>6</v>
      </c>
      <c r="E7" s="2">
        <v>7</v>
      </c>
      <c r="G7" s="2">
        <f>(C7+E7)</f>
        <v>46090</v>
      </c>
    </row>
    <row r="8" spans="1:7" x14ac:dyDescent="0.2">
      <c r="A8" s="2">
        <v>2.2000000000000002</v>
      </c>
      <c r="B8" s="2" t="s">
        <v>7</v>
      </c>
      <c r="C8" s="2">
        <v>65696</v>
      </c>
      <c r="D8" s="2" t="s">
        <v>6</v>
      </c>
      <c r="E8" s="2">
        <v>35</v>
      </c>
      <c r="G8" s="2">
        <f t="shared" ref="G8:G71" si="0">(C8+E8)</f>
        <v>65731</v>
      </c>
    </row>
    <row r="9" spans="1:7" x14ac:dyDescent="0.2">
      <c r="A9" s="1">
        <v>2.2999999999999998</v>
      </c>
      <c r="B9" s="1" t="s">
        <v>8</v>
      </c>
      <c r="C9" s="5">
        <f>SUM(C7:C8)</f>
        <v>111779</v>
      </c>
      <c r="D9" s="1" t="s">
        <v>9</v>
      </c>
      <c r="E9" s="5">
        <f>SUM(E7:E8)</f>
        <v>42</v>
      </c>
      <c r="G9" s="5">
        <f t="shared" si="0"/>
        <v>111821</v>
      </c>
    </row>
    <row r="10" spans="1:7" x14ac:dyDescent="0.2">
      <c r="A10" s="2">
        <v>2.4</v>
      </c>
      <c r="B10" s="2" t="s">
        <v>10</v>
      </c>
      <c r="C10" s="2">
        <v>35546</v>
      </c>
      <c r="D10" s="2" t="s">
        <v>6</v>
      </c>
      <c r="E10" s="2">
        <v>11892</v>
      </c>
      <c r="G10" s="2">
        <f t="shared" si="0"/>
        <v>47438</v>
      </c>
    </row>
    <row r="11" spans="1:7" x14ac:dyDescent="0.2">
      <c r="A11" s="2">
        <v>2.5</v>
      </c>
      <c r="B11" s="2" t="s">
        <v>11</v>
      </c>
      <c r="C11" s="2">
        <v>13263</v>
      </c>
      <c r="D11" s="2" t="s">
        <v>6</v>
      </c>
      <c r="E11" s="2">
        <v>2658</v>
      </c>
      <c r="G11" s="2">
        <f t="shared" si="0"/>
        <v>15921</v>
      </c>
    </row>
    <row r="12" spans="1:7" x14ac:dyDescent="0.2">
      <c r="A12" s="1">
        <v>2.6</v>
      </c>
      <c r="B12" s="1" t="s">
        <v>12</v>
      </c>
      <c r="C12" s="5">
        <f>SUM(C10:C11)</f>
        <v>48809</v>
      </c>
      <c r="D12" s="1" t="s">
        <v>9</v>
      </c>
      <c r="E12" s="5">
        <f>SUM(E10:E11)</f>
        <v>14550</v>
      </c>
      <c r="G12" s="5">
        <f t="shared" si="0"/>
        <v>63359</v>
      </c>
    </row>
    <row r="13" spans="1:7" x14ac:dyDescent="0.2">
      <c r="A13" s="1">
        <v>2.7</v>
      </c>
      <c r="B13" s="1" t="s">
        <v>13</v>
      </c>
      <c r="C13" s="5">
        <f>SUM(C9,C12)</f>
        <v>160588</v>
      </c>
      <c r="D13" s="1" t="s">
        <v>9</v>
      </c>
      <c r="E13" s="5">
        <f>SUM(E9,E12)</f>
        <v>14592</v>
      </c>
      <c r="G13" s="5">
        <f t="shared" si="0"/>
        <v>175180</v>
      </c>
    </row>
    <row r="14" spans="1:7" x14ac:dyDescent="0.2">
      <c r="D14" s="4"/>
    </row>
    <row r="15" spans="1:7" x14ac:dyDescent="0.2">
      <c r="A15" s="1" t="s">
        <v>14</v>
      </c>
      <c r="D15" s="4"/>
    </row>
    <row r="16" spans="1:7" x14ac:dyDescent="0.2">
      <c r="A16" s="4">
        <v>2.8</v>
      </c>
      <c r="B16" s="4" t="s">
        <v>15</v>
      </c>
      <c r="D16" s="4" t="s">
        <v>16</v>
      </c>
    </row>
    <row r="17" spans="1:7" x14ac:dyDescent="0.2">
      <c r="A17" s="2">
        <v>2.9</v>
      </c>
      <c r="B17" s="2" t="s">
        <v>17</v>
      </c>
      <c r="C17" s="2">
        <v>1412</v>
      </c>
      <c r="D17" s="2" t="s">
        <v>6</v>
      </c>
      <c r="E17" s="2">
        <v>31</v>
      </c>
      <c r="G17" s="2">
        <f t="shared" si="0"/>
        <v>1443</v>
      </c>
    </row>
    <row r="18" spans="1:7" x14ac:dyDescent="0.2">
      <c r="D18" s="4" t="s">
        <v>16</v>
      </c>
    </row>
    <row r="19" spans="1:7" x14ac:dyDescent="0.2">
      <c r="B19" s="1" t="s">
        <v>18</v>
      </c>
      <c r="C19" s="6">
        <f>SUM(C17+C18)</f>
        <v>1412</v>
      </c>
      <c r="D19" s="7" t="s">
        <v>19</v>
      </c>
      <c r="E19" s="6">
        <f>SUM(E17+E18)</f>
        <v>31</v>
      </c>
      <c r="G19" s="2">
        <f t="shared" si="0"/>
        <v>1443</v>
      </c>
    </row>
    <row r="20" spans="1:7" x14ac:dyDescent="0.2">
      <c r="A20" s="8">
        <v>2.1</v>
      </c>
      <c r="B20" s="2" t="s">
        <v>20</v>
      </c>
      <c r="C20" s="2">
        <v>0</v>
      </c>
      <c r="D20" s="2" t="s">
        <v>6</v>
      </c>
      <c r="E20" s="2">
        <v>0</v>
      </c>
      <c r="G20" s="2">
        <v>0</v>
      </c>
    </row>
    <row r="21" spans="1:7" x14ac:dyDescent="0.2">
      <c r="A21" s="9"/>
      <c r="B21" s="4" t="s">
        <v>21</v>
      </c>
      <c r="D21" s="4" t="s">
        <v>22</v>
      </c>
    </row>
    <row r="22" spans="1:7" x14ac:dyDescent="0.2">
      <c r="A22" s="2">
        <v>2.11</v>
      </c>
      <c r="B22" s="1" t="s">
        <v>23</v>
      </c>
      <c r="C22" s="5">
        <f>SUM(C16,C19:C21)</f>
        <v>1412</v>
      </c>
      <c r="D22" s="1" t="s">
        <v>9</v>
      </c>
      <c r="E22" s="5">
        <f>SUM(E16,E19:E21)</f>
        <v>31</v>
      </c>
      <c r="G22" s="5">
        <f t="shared" si="0"/>
        <v>1443</v>
      </c>
    </row>
    <row r="23" spans="1:7" x14ac:dyDescent="0.2">
      <c r="A23" s="2">
        <v>2.12</v>
      </c>
      <c r="B23" s="1" t="s">
        <v>24</v>
      </c>
      <c r="C23" s="5">
        <f>SUM(C13,C22)</f>
        <v>162000</v>
      </c>
      <c r="D23" s="1" t="s">
        <v>9</v>
      </c>
      <c r="E23" s="5">
        <f>SUM(E13,E22)</f>
        <v>14623</v>
      </c>
      <c r="G23" s="5">
        <f t="shared" si="0"/>
        <v>176623</v>
      </c>
    </row>
    <row r="24" spans="1:7" x14ac:dyDescent="0.2">
      <c r="B24" s="1"/>
      <c r="C24" s="5"/>
      <c r="D24" s="1"/>
      <c r="E24" s="5"/>
    </row>
    <row r="25" spans="1:7" x14ac:dyDescent="0.2">
      <c r="A25" s="1" t="s">
        <v>25</v>
      </c>
      <c r="D25" s="4"/>
    </row>
    <row r="26" spans="1:7" x14ac:dyDescent="0.2">
      <c r="A26" s="2">
        <v>2.13</v>
      </c>
      <c r="B26" s="2" t="s">
        <v>26</v>
      </c>
      <c r="C26" s="2">
        <v>6885</v>
      </c>
      <c r="D26" s="10" t="s">
        <v>6</v>
      </c>
      <c r="E26" s="2">
        <v>77</v>
      </c>
      <c r="G26" s="2">
        <f t="shared" si="0"/>
        <v>6962</v>
      </c>
    </row>
    <row r="27" spans="1:7" x14ac:dyDescent="0.2">
      <c r="D27" s="11" t="s">
        <v>27</v>
      </c>
    </row>
    <row r="28" spans="1:7" x14ac:dyDescent="0.2">
      <c r="A28" s="2">
        <v>2.14</v>
      </c>
      <c r="B28" s="2" t="s">
        <v>28</v>
      </c>
      <c r="C28" s="2">
        <v>13064</v>
      </c>
      <c r="D28" s="10" t="s">
        <v>6</v>
      </c>
      <c r="E28" s="2">
        <v>183</v>
      </c>
      <c r="G28" s="2">
        <f t="shared" si="0"/>
        <v>13247</v>
      </c>
    </row>
    <row r="29" spans="1:7" x14ac:dyDescent="0.2">
      <c r="D29" s="11" t="s">
        <v>27</v>
      </c>
    </row>
    <row r="30" spans="1:7" x14ac:dyDescent="0.2">
      <c r="A30" s="2">
        <v>2.15</v>
      </c>
      <c r="B30" s="2" t="s">
        <v>29</v>
      </c>
      <c r="C30" s="2">
        <v>927</v>
      </c>
      <c r="D30" s="10" t="s">
        <v>6</v>
      </c>
      <c r="E30" s="2">
        <v>2</v>
      </c>
      <c r="G30" s="2">
        <f t="shared" si="0"/>
        <v>929</v>
      </c>
    </row>
    <row r="31" spans="1:7" x14ac:dyDescent="0.2">
      <c r="D31" s="11" t="s">
        <v>27</v>
      </c>
    </row>
    <row r="32" spans="1:7" x14ac:dyDescent="0.2">
      <c r="A32" s="2">
        <v>2.16</v>
      </c>
      <c r="B32" s="1" t="s">
        <v>30</v>
      </c>
      <c r="C32" s="12">
        <f>SUM(C26:C31)</f>
        <v>20876</v>
      </c>
      <c r="D32" s="13" t="s">
        <v>31</v>
      </c>
      <c r="E32" s="12">
        <f>SUM(E26:E31)</f>
        <v>262</v>
      </c>
      <c r="G32" s="5">
        <f t="shared" si="0"/>
        <v>21138</v>
      </c>
    </row>
    <row r="33" spans="1:7" x14ac:dyDescent="0.2">
      <c r="B33" s="1"/>
      <c r="C33" s="14"/>
      <c r="D33" s="13"/>
      <c r="E33" s="14"/>
      <c r="G33" s="5"/>
    </row>
    <row r="34" spans="1:7" x14ac:dyDescent="0.2">
      <c r="A34" s="1" t="s">
        <v>32</v>
      </c>
      <c r="B34" s="1"/>
      <c r="C34" s="14"/>
      <c r="D34" s="13"/>
      <c r="E34" s="14"/>
      <c r="G34" s="5"/>
    </row>
    <row r="35" spans="1:7" x14ac:dyDescent="0.2">
      <c r="A35" s="2">
        <v>2.17</v>
      </c>
      <c r="B35" s="1" t="s">
        <v>33</v>
      </c>
      <c r="C35" s="12">
        <f>SUM(C23+C32)</f>
        <v>182876</v>
      </c>
      <c r="D35" s="13" t="s">
        <v>31</v>
      </c>
      <c r="E35" s="12">
        <f>SUM(E23+E32)</f>
        <v>14885</v>
      </c>
      <c r="G35" s="5">
        <f t="shared" si="0"/>
        <v>197761</v>
      </c>
    </row>
    <row r="36" spans="1:7" x14ac:dyDescent="0.2">
      <c r="C36" s="15"/>
      <c r="D36" s="4"/>
      <c r="E36" s="15"/>
    </row>
    <row r="37" spans="1:7" x14ac:dyDescent="0.2">
      <c r="A37" s="1" t="s">
        <v>34</v>
      </c>
      <c r="D37" s="4"/>
    </row>
    <row r="38" spans="1:7" x14ac:dyDescent="0.2">
      <c r="A38" s="2">
        <v>2.1800000000000002</v>
      </c>
      <c r="B38" s="2" t="s">
        <v>4</v>
      </c>
      <c r="C38" s="2">
        <v>5227</v>
      </c>
      <c r="D38" s="2" t="s">
        <v>6</v>
      </c>
      <c r="E38" s="2">
        <v>651</v>
      </c>
      <c r="G38" s="2">
        <f t="shared" si="0"/>
        <v>5878</v>
      </c>
    </row>
    <row r="39" spans="1:7" x14ac:dyDescent="0.2">
      <c r="A39" s="2">
        <v>2.19</v>
      </c>
      <c r="B39" s="2" t="s">
        <v>20</v>
      </c>
      <c r="C39" s="2">
        <v>356</v>
      </c>
      <c r="D39" s="2" t="s">
        <v>6</v>
      </c>
      <c r="E39" s="2">
        <v>11</v>
      </c>
      <c r="G39" s="2">
        <f t="shared" si="0"/>
        <v>367</v>
      </c>
    </row>
    <row r="40" spans="1:7" x14ac:dyDescent="0.2">
      <c r="D40" s="4" t="s">
        <v>35</v>
      </c>
    </row>
    <row r="41" spans="1:7" x14ac:dyDescent="0.2">
      <c r="A41" s="8">
        <v>2.2000000000000002</v>
      </c>
      <c r="B41" s="2" t="s">
        <v>36</v>
      </c>
      <c r="C41" s="2">
        <v>396</v>
      </c>
      <c r="D41" s="2" t="s">
        <v>37</v>
      </c>
      <c r="E41" s="2">
        <v>6</v>
      </c>
      <c r="G41" s="2">
        <f t="shared" si="0"/>
        <v>402</v>
      </c>
    </row>
    <row r="42" spans="1:7" x14ac:dyDescent="0.2">
      <c r="A42" s="9"/>
      <c r="D42" s="16" t="s">
        <v>38</v>
      </c>
    </row>
    <row r="43" spans="1:7" x14ac:dyDescent="0.2">
      <c r="A43" s="17">
        <v>2.21</v>
      </c>
      <c r="B43" s="1" t="s">
        <v>39</v>
      </c>
      <c r="C43" s="5">
        <f>SUM(C38:C42)</f>
        <v>5979</v>
      </c>
      <c r="D43" s="13" t="s">
        <v>31</v>
      </c>
      <c r="E43" s="5">
        <f>SUM(E38:E42)</f>
        <v>668</v>
      </c>
      <c r="G43" s="5">
        <f t="shared" si="0"/>
        <v>6647</v>
      </c>
    </row>
    <row r="44" spans="1:7" x14ac:dyDescent="0.2">
      <c r="D44" s="18"/>
      <c r="G44" s="5"/>
    </row>
    <row r="45" spans="1:7" x14ac:dyDescent="0.2">
      <c r="A45" s="1" t="s">
        <v>40</v>
      </c>
      <c r="D45" s="11"/>
      <c r="G45" s="5"/>
    </row>
    <row r="46" spans="1:7" x14ac:dyDescent="0.2">
      <c r="A46" s="1" t="s">
        <v>41</v>
      </c>
      <c r="D46" s="4"/>
      <c r="G46" s="5"/>
    </row>
    <row r="47" spans="1:7" x14ac:dyDescent="0.2">
      <c r="A47" s="2">
        <v>3.2</v>
      </c>
      <c r="B47" s="2" t="s">
        <v>42</v>
      </c>
      <c r="C47" s="2">
        <v>22701</v>
      </c>
      <c r="D47" s="2" t="s">
        <v>6</v>
      </c>
      <c r="E47" s="2">
        <v>1734</v>
      </c>
      <c r="G47" s="2">
        <f t="shared" si="0"/>
        <v>24435</v>
      </c>
    </row>
    <row r="48" spans="1:7" x14ac:dyDescent="0.2">
      <c r="A48" s="2">
        <v>3.3</v>
      </c>
      <c r="B48" s="2" t="s">
        <v>43</v>
      </c>
      <c r="C48" s="2">
        <v>26</v>
      </c>
      <c r="D48" s="2" t="s">
        <v>6</v>
      </c>
      <c r="E48" s="2">
        <v>8</v>
      </c>
      <c r="G48" s="2">
        <f t="shared" si="0"/>
        <v>34</v>
      </c>
    </row>
    <row r="49" spans="1:7" x14ac:dyDescent="0.2">
      <c r="D49" s="4"/>
    </row>
    <row r="50" spans="1:7" x14ac:dyDescent="0.2">
      <c r="A50" s="19"/>
      <c r="B50" s="19"/>
      <c r="C50" s="19"/>
      <c r="D50" s="19"/>
      <c r="E50" s="19"/>
    </row>
    <row r="51" spans="1:7" x14ac:dyDescent="0.2">
      <c r="A51" s="20" t="s">
        <v>44</v>
      </c>
      <c r="B51" s="19"/>
      <c r="C51" s="19"/>
      <c r="D51" s="21" t="s">
        <v>45</v>
      </c>
      <c r="E51" s="19"/>
    </row>
    <row r="52" spans="1:7" x14ac:dyDescent="0.2">
      <c r="A52" s="20" t="s">
        <v>46</v>
      </c>
      <c r="B52" s="22"/>
      <c r="C52" s="20"/>
      <c r="D52" s="19"/>
      <c r="E52" s="20"/>
    </row>
    <row r="53" spans="1:7" x14ac:dyDescent="0.2">
      <c r="A53" s="19">
        <v>4.0999999999999996</v>
      </c>
      <c r="B53" s="22" t="s">
        <v>5</v>
      </c>
      <c r="C53" s="19">
        <v>24654</v>
      </c>
      <c r="D53" s="23" t="s">
        <v>6</v>
      </c>
      <c r="E53" s="19">
        <v>1878</v>
      </c>
      <c r="G53" s="2">
        <f t="shared" si="0"/>
        <v>26532</v>
      </c>
    </row>
    <row r="54" spans="1:7" x14ac:dyDescent="0.2">
      <c r="A54" s="19">
        <v>4.2</v>
      </c>
      <c r="B54" s="22" t="s">
        <v>47</v>
      </c>
      <c r="C54" s="19">
        <v>13964</v>
      </c>
      <c r="D54" s="23" t="s">
        <v>6</v>
      </c>
      <c r="E54" s="19">
        <v>1003</v>
      </c>
      <c r="G54" s="2">
        <f t="shared" si="0"/>
        <v>14967</v>
      </c>
    </row>
    <row r="55" spans="1:7" x14ac:dyDescent="0.2">
      <c r="A55" s="19">
        <v>4.3</v>
      </c>
      <c r="B55" s="24" t="s">
        <v>48</v>
      </c>
      <c r="C55" s="25">
        <f>SUM(C53,C54)</f>
        <v>38618</v>
      </c>
      <c r="D55" s="26" t="s">
        <v>49</v>
      </c>
      <c r="E55" s="25">
        <f>SUM(E53,E54)</f>
        <v>2881</v>
      </c>
      <c r="G55" s="5">
        <f t="shared" si="0"/>
        <v>41499</v>
      </c>
    </row>
    <row r="56" spans="1:7" x14ac:dyDescent="0.2">
      <c r="A56" s="19">
        <v>4.4000000000000004</v>
      </c>
      <c r="B56" s="22" t="s">
        <v>10</v>
      </c>
      <c r="C56" s="19">
        <v>56195</v>
      </c>
      <c r="D56" s="22" t="s">
        <v>6</v>
      </c>
      <c r="E56" s="19">
        <v>21363</v>
      </c>
      <c r="G56" s="2">
        <f t="shared" si="0"/>
        <v>77558</v>
      </c>
    </row>
    <row r="57" spans="1:7" x14ac:dyDescent="0.2">
      <c r="A57" s="19">
        <v>4.5</v>
      </c>
      <c r="B57" s="22" t="s">
        <v>50</v>
      </c>
      <c r="C57" s="19">
        <v>12779</v>
      </c>
      <c r="D57" s="22" t="s">
        <v>6</v>
      </c>
      <c r="E57" s="19">
        <v>1931</v>
      </c>
      <c r="G57" s="2">
        <f t="shared" si="0"/>
        <v>14710</v>
      </c>
    </row>
    <row r="58" spans="1:7" x14ac:dyDescent="0.2">
      <c r="A58" s="19">
        <v>4.5999999999999996</v>
      </c>
      <c r="B58" s="24" t="s">
        <v>51</v>
      </c>
      <c r="C58" s="25">
        <f>SUM(C56:C57)</f>
        <v>68974</v>
      </c>
      <c r="D58" s="26" t="s">
        <v>49</v>
      </c>
      <c r="E58" s="25">
        <f>SUM(E56:E57)</f>
        <v>23294</v>
      </c>
      <c r="G58" s="5">
        <f t="shared" si="0"/>
        <v>92268</v>
      </c>
    </row>
    <row r="59" spans="1:7" x14ac:dyDescent="0.2">
      <c r="A59" s="19">
        <v>4.7</v>
      </c>
      <c r="B59" s="24" t="s">
        <v>52</v>
      </c>
      <c r="C59" s="25">
        <f>SUM(C55,C58)</f>
        <v>107592</v>
      </c>
      <c r="D59" s="26" t="s">
        <v>49</v>
      </c>
      <c r="E59" s="25">
        <f>SUM(E55,E58)</f>
        <v>26175</v>
      </c>
      <c r="G59" s="5">
        <f t="shared" si="0"/>
        <v>133767</v>
      </c>
    </row>
    <row r="60" spans="1:7" x14ac:dyDescent="0.2">
      <c r="A60" s="19"/>
      <c r="B60" s="22"/>
      <c r="C60" s="19"/>
      <c r="D60" s="19"/>
      <c r="E60" s="19"/>
    </row>
    <row r="61" spans="1:7" x14ac:dyDescent="0.2">
      <c r="A61" s="20" t="s">
        <v>53</v>
      </c>
      <c r="B61" s="22"/>
      <c r="C61" s="19"/>
      <c r="D61" s="19"/>
      <c r="E61" s="19"/>
    </row>
    <row r="62" spans="1:7" x14ac:dyDescent="0.2">
      <c r="A62" s="19">
        <v>4.8</v>
      </c>
      <c r="B62" s="22" t="s">
        <v>54</v>
      </c>
      <c r="C62" s="19">
        <v>14533</v>
      </c>
      <c r="D62" s="22" t="s">
        <v>6</v>
      </c>
      <c r="E62" s="19">
        <v>194</v>
      </c>
      <c r="G62" s="2">
        <f t="shared" si="0"/>
        <v>14727</v>
      </c>
    </row>
    <row r="63" spans="1:7" x14ac:dyDescent="0.2">
      <c r="A63" s="19">
        <v>4.9000000000000004</v>
      </c>
      <c r="B63" s="22" t="s">
        <v>55</v>
      </c>
      <c r="C63" s="19">
        <v>4579</v>
      </c>
      <c r="D63" s="19" t="s">
        <v>6</v>
      </c>
      <c r="E63" s="19">
        <v>586</v>
      </c>
      <c r="G63" s="2">
        <f t="shared" si="0"/>
        <v>5165</v>
      </c>
    </row>
    <row r="64" spans="1:7" x14ac:dyDescent="0.2">
      <c r="A64" s="27">
        <v>4.0999999999999996</v>
      </c>
      <c r="B64" s="24" t="s">
        <v>56</v>
      </c>
      <c r="C64" s="25">
        <f>SUM(C62:C63)</f>
        <v>19112</v>
      </c>
      <c r="D64" s="26" t="s">
        <v>49</v>
      </c>
      <c r="E64" s="25">
        <f>SUM(E62:E63)</f>
        <v>780</v>
      </c>
      <c r="G64" s="5">
        <f t="shared" si="0"/>
        <v>19892</v>
      </c>
    </row>
    <row r="65" spans="1:7" x14ac:dyDescent="0.2">
      <c r="A65" s="19">
        <v>4.1100000000000003</v>
      </c>
      <c r="B65" s="24" t="s">
        <v>57</v>
      </c>
      <c r="C65" s="25">
        <f>SUM(C59,C64)</f>
        <v>126704</v>
      </c>
      <c r="D65" s="26" t="s">
        <v>49</v>
      </c>
      <c r="E65" s="25">
        <f>SUM(E59,E64)</f>
        <v>26955</v>
      </c>
      <c r="G65" s="5">
        <f t="shared" si="0"/>
        <v>153659</v>
      </c>
    </row>
    <row r="66" spans="1:7" x14ac:dyDescent="0.2">
      <c r="A66" s="19"/>
      <c r="B66" s="26"/>
      <c r="C66" s="19"/>
      <c r="D66" s="19"/>
      <c r="E66" s="19"/>
    </row>
    <row r="67" spans="1:7" x14ac:dyDescent="0.2">
      <c r="A67" s="1" t="s">
        <v>58</v>
      </c>
      <c r="D67" s="4"/>
    </row>
    <row r="68" spans="1:7" x14ac:dyDescent="0.2">
      <c r="B68" s="2" t="s">
        <v>59</v>
      </c>
      <c r="C68" s="2">
        <v>9870</v>
      </c>
      <c r="D68" s="2" t="s">
        <v>60</v>
      </c>
      <c r="E68" s="2">
        <v>4611</v>
      </c>
      <c r="G68" s="2">
        <f t="shared" si="0"/>
        <v>14481</v>
      </c>
    </row>
    <row r="69" spans="1:7" x14ac:dyDescent="0.2">
      <c r="A69" s="9"/>
      <c r="B69" s="2" t="s">
        <v>61</v>
      </c>
      <c r="C69" s="2">
        <v>88</v>
      </c>
      <c r="D69" s="10" t="s">
        <v>62</v>
      </c>
      <c r="E69" s="2">
        <v>0</v>
      </c>
      <c r="G69" s="2">
        <f t="shared" si="0"/>
        <v>88</v>
      </c>
    </row>
    <row r="70" spans="1:7" x14ac:dyDescent="0.2">
      <c r="A70" s="17">
        <v>4.16</v>
      </c>
      <c r="B70" s="1" t="s">
        <v>63</v>
      </c>
      <c r="C70" s="5">
        <f>SUM(C68+C69)</f>
        <v>9958</v>
      </c>
      <c r="D70" s="13" t="s">
        <v>64</v>
      </c>
      <c r="E70" s="5">
        <f>SUM(E68+E69)</f>
        <v>4611</v>
      </c>
      <c r="G70" s="5">
        <f t="shared" si="0"/>
        <v>14569</v>
      </c>
    </row>
    <row r="71" spans="1:7" ht="25.5" x14ac:dyDescent="0.2">
      <c r="A71" s="2">
        <v>4.17</v>
      </c>
      <c r="B71" s="1" t="s">
        <v>65</v>
      </c>
      <c r="C71" s="5">
        <v>36443</v>
      </c>
      <c r="D71" s="13" t="s">
        <v>66</v>
      </c>
      <c r="E71" s="5">
        <v>2709</v>
      </c>
      <c r="G71" s="5">
        <f t="shared" si="0"/>
        <v>39152</v>
      </c>
    </row>
    <row r="72" spans="1:7" x14ac:dyDescent="0.2">
      <c r="B72" s="1"/>
      <c r="D72" s="13"/>
    </row>
    <row r="73" spans="1:7" x14ac:dyDescent="0.2">
      <c r="A73" s="7" t="s">
        <v>67</v>
      </c>
      <c r="B73" s="10"/>
      <c r="C73" s="10"/>
      <c r="D73" s="11"/>
    </row>
    <row r="74" spans="1:7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7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7" x14ac:dyDescent="0.2">
      <c r="A76" s="29"/>
      <c r="B76" s="10"/>
      <c r="C76" s="28"/>
      <c r="D76" s="10"/>
    </row>
    <row r="77" spans="1:7" x14ac:dyDescent="0.2">
      <c r="D77" s="4"/>
    </row>
    <row r="78" spans="1:7" x14ac:dyDescent="0.2">
      <c r="A78" s="1" t="s">
        <v>73</v>
      </c>
      <c r="B78" s="10"/>
      <c r="C78" s="30"/>
      <c r="D78" s="11"/>
    </row>
    <row r="79" spans="1:7" x14ac:dyDescent="0.2">
      <c r="A79" s="1" t="s">
        <v>74</v>
      </c>
      <c r="B79" s="10"/>
      <c r="C79" s="30"/>
      <c r="D79" s="11"/>
    </row>
    <row r="80" spans="1:7" x14ac:dyDescent="0.2">
      <c r="B80" s="10" t="s">
        <v>75</v>
      </c>
      <c r="C80" s="35">
        <v>60184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60184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21851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21851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44272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44272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12665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12665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7F9F-0270-49EA-8086-845FFB84C6E2}">
  <sheetPr>
    <tabColor rgb="FFC00000"/>
  </sheetPr>
  <dimension ref="A1:D106"/>
  <sheetViews>
    <sheetView topLeftCell="A72" workbookViewId="0">
      <selection activeCell="C82" sqref="C8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7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35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42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11892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2658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14550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14592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31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31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31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14623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77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183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262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14885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651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11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668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1734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8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1878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1003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2881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21363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1931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23294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26175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194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586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780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26955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4611</v>
      </c>
      <c r="D68" s="2" t="s">
        <v>60</v>
      </c>
    </row>
    <row r="69" spans="1:4" x14ac:dyDescent="0.2">
      <c r="A69" s="9"/>
      <c r="B69" s="2" t="s">
        <v>61</v>
      </c>
      <c r="C69" s="2">
        <v>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4611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2709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C892-146E-4D74-AB06-C7CEE1C27640}">
  <sheetPr>
    <tabColor theme="9"/>
  </sheetPr>
  <dimension ref="A1:D106"/>
  <sheetViews>
    <sheetView topLeftCell="A67" workbookViewId="0">
      <selection activeCell="C94" sqref="C94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17665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11263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28928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18747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6392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25139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54067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1484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1484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1484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55551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2071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5728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185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7984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63535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1293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346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126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1765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2076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832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13213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6343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19556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29927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5317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35244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54800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2493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1430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3923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58723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11174</v>
      </c>
      <c r="D68" s="2" t="s">
        <v>60</v>
      </c>
    </row>
    <row r="69" spans="1:4" x14ac:dyDescent="0.2">
      <c r="A69" s="9"/>
      <c r="B69" s="2" t="s">
        <v>61</v>
      </c>
      <c r="C69" s="2">
        <v>45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11219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8822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10335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10335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2124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2124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6681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6681</v>
      </c>
      <c r="D90" s="13" t="s">
        <v>64</v>
      </c>
    </row>
    <row r="91" spans="1:4" x14ac:dyDescent="0.2">
      <c r="B91" s="13"/>
      <c r="D91" s="13"/>
    </row>
    <row r="92" spans="1:4" x14ac:dyDescent="0.2">
      <c r="B92" s="2" t="s">
        <v>85</v>
      </c>
      <c r="C92" s="35">
        <v>936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936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21F3-0389-4583-BF48-62413D64D917}">
  <sheetPr>
    <tabColor rgb="FFC00000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28177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29760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57937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30358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12311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42669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100606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2900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2900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202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3102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103708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2767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3909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699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7375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111083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2118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930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232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3280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14590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24640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17286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41926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59063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10458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69521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111447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13837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3562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17399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128846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17950</v>
      </c>
      <c r="D68" s="2" t="s">
        <v>60</v>
      </c>
    </row>
    <row r="69" spans="1:4" x14ac:dyDescent="0.2">
      <c r="A69" s="9"/>
      <c r="B69" s="2" t="s">
        <v>61</v>
      </c>
      <c r="C69" s="2">
        <v>106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18056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13637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36751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36751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12750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12750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26251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26251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7292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7292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D9CD-BD8E-4F1E-9BD6-7BD9B32465E9}">
  <sheetPr>
    <tabColor rgb="FFC00000"/>
  </sheetPr>
  <dimension ref="A1:D106"/>
  <sheetViews>
    <sheetView topLeftCell="A67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105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40586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49263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89849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40180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20701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60881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150730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150730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41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17032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154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17227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167957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5953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172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6125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20708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53880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39414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93294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84565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17396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101961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195255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22188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3414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25602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220857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24448</v>
      </c>
      <c r="D68" s="2" t="s">
        <v>60</v>
      </c>
    </row>
    <row r="69" spans="1:4" x14ac:dyDescent="0.2">
      <c r="A69" s="9"/>
      <c r="B69" s="2" t="s">
        <v>61</v>
      </c>
      <c r="C69" s="2">
        <v>323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24771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27480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93672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93672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28993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28993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62158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62158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12515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12515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348C-61B4-422A-94ED-813A4E22D4A6}">
  <sheetPr>
    <tabColor theme="4"/>
  </sheetPr>
  <dimension ref="A1:D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6464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6405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12869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10590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4291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14881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27750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364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364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364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28114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502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1451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56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2009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30123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1235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278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21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1534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1877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4481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2286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6767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9521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1531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11052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17819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1191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283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1474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19293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3712</v>
      </c>
      <c r="D68" s="2" t="s">
        <v>60</v>
      </c>
    </row>
    <row r="69" spans="1:4" x14ac:dyDescent="0.2">
      <c r="A69" s="9"/>
      <c r="B69" s="2" t="s">
        <v>61</v>
      </c>
      <c r="C69" s="2">
        <v>32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3744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6224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5847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5847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2574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2574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6454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6454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1122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1122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3604-6D40-44E3-B6B5-0B38347CA106}">
  <sheetPr>
    <tabColor theme="4"/>
  </sheetPr>
  <dimension ref="A1:D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13622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14354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27976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11150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5191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16341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44317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888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888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888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45205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1822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3795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50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5667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50872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1202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359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81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1642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2696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8377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3550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11927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18287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3274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21561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33488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2322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1146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3468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36956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6160</v>
      </c>
      <c r="D68" s="2" t="s">
        <v>60</v>
      </c>
    </row>
    <row r="69" spans="1:4" x14ac:dyDescent="0.2">
      <c r="A69" s="9"/>
      <c r="B69" s="2" t="s">
        <v>61</v>
      </c>
      <c r="C69" s="2">
        <v>5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6165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9023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9463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9463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3537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3537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10717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10717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1659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1659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9F72-28ED-4FDC-B839-ABEC42689678}">
  <sheetPr>
    <tabColor theme="4"/>
  </sheetPr>
  <dimension ref="A1:D106"/>
  <sheetViews>
    <sheetView topLeftCell="B75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26804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19746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46550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18310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8160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26470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73020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1100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1100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1100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74120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3866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5975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729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10570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84690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2987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647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259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3893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5126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26902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16382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43284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52030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9580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61610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104894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10404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1228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11632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116526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20988</v>
      </c>
      <c r="D68" s="2" t="s">
        <v>60</v>
      </c>
    </row>
    <row r="69" spans="1:4" x14ac:dyDescent="0.2">
      <c r="A69" s="9"/>
      <c r="B69" s="2" t="s">
        <v>61</v>
      </c>
      <c r="C69" s="2">
        <v>165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21153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14581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20823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20823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7136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7136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17899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17899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7338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7338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EF59-26E4-422E-A520-A4F31336430D}">
  <sheetPr>
    <tabColor theme="4"/>
  </sheetPr>
  <dimension ref="A1:D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15116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19929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35045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13074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9702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22776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57821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375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375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375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58196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1017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2317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229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3563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61759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3332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458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70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3860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7281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26229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10730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36959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37662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14574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52236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89195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5006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1143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6149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95344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13650</v>
      </c>
      <c r="D68" s="2" t="s">
        <v>60</v>
      </c>
    </row>
    <row r="69" spans="1:4" x14ac:dyDescent="0.2">
      <c r="A69" s="9"/>
      <c r="B69" s="2" t="s">
        <v>61</v>
      </c>
      <c r="C69" s="2">
        <v>90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13740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13872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27872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27872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11877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11877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19777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19777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3614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3614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BA77-4C84-451B-8F42-4A2A273FB503}">
  <sheetPr>
    <tabColor theme="4"/>
  </sheetPr>
  <dimension ref="A1:E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25034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22097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47131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34213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9896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44109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91240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425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425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425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91665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5896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11207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229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17332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108997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6986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385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947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8318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15706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8</v>
      </c>
      <c r="D48" s="2" t="s">
        <v>6</v>
      </c>
    </row>
    <row r="49" spans="1:5" x14ac:dyDescent="0.2">
      <c r="D49" s="4"/>
    </row>
    <row r="50" spans="1:5" x14ac:dyDescent="0.2">
      <c r="A50" s="19"/>
      <c r="B50" s="19"/>
      <c r="C50" s="19"/>
      <c r="D50" s="19"/>
    </row>
    <row r="51" spans="1:5" x14ac:dyDescent="0.2">
      <c r="A51" s="20" t="s">
        <v>44</v>
      </c>
      <c r="B51" s="19"/>
      <c r="C51" s="19"/>
      <c r="D51" s="21" t="s">
        <v>45</v>
      </c>
    </row>
    <row r="52" spans="1:5" x14ac:dyDescent="0.2">
      <c r="A52" s="20" t="s">
        <v>46</v>
      </c>
      <c r="B52" s="22"/>
      <c r="C52" s="20"/>
      <c r="D52" s="19"/>
    </row>
    <row r="53" spans="1:5" x14ac:dyDescent="0.2">
      <c r="A53" s="19">
        <v>4.0999999999999996</v>
      </c>
      <c r="B53" s="22" t="s">
        <v>5</v>
      </c>
      <c r="C53" s="19">
        <v>50025</v>
      </c>
      <c r="D53" s="23" t="s">
        <v>6</v>
      </c>
      <c r="E53" s="3" t="s">
        <v>109</v>
      </c>
    </row>
    <row r="54" spans="1:5" x14ac:dyDescent="0.2">
      <c r="A54" s="19">
        <v>4.2</v>
      </c>
      <c r="B54" s="22" t="s">
        <v>47</v>
      </c>
      <c r="C54" s="19">
        <v>27974</v>
      </c>
      <c r="D54" s="23" t="s">
        <v>6</v>
      </c>
    </row>
    <row r="55" spans="1:5" x14ac:dyDescent="0.2">
      <c r="A55" s="19">
        <v>4.3</v>
      </c>
      <c r="B55" s="24" t="s">
        <v>48</v>
      </c>
      <c r="C55" s="25">
        <f>SUM(C53,C54)</f>
        <v>77999</v>
      </c>
      <c r="D55" s="26" t="s">
        <v>49</v>
      </c>
    </row>
    <row r="56" spans="1:5" x14ac:dyDescent="0.2">
      <c r="A56" s="19">
        <v>4.4000000000000004</v>
      </c>
      <c r="B56" s="22" t="s">
        <v>10</v>
      </c>
      <c r="C56" s="19">
        <v>104162</v>
      </c>
      <c r="D56" s="22" t="s">
        <v>6</v>
      </c>
    </row>
    <row r="57" spans="1:5" x14ac:dyDescent="0.2">
      <c r="A57" s="19">
        <v>4.5</v>
      </c>
      <c r="B57" s="22" t="s">
        <v>50</v>
      </c>
      <c r="C57" s="19">
        <v>21913</v>
      </c>
      <c r="D57" s="22" t="s">
        <v>6</v>
      </c>
    </row>
    <row r="58" spans="1:5" x14ac:dyDescent="0.2">
      <c r="A58" s="19">
        <v>4.5999999999999996</v>
      </c>
      <c r="B58" s="24" t="s">
        <v>51</v>
      </c>
      <c r="C58" s="25">
        <f>SUM(C56:C57)</f>
        <v>126075</v>
      </c>
      <c r="D58" s="26" t="s">
        <v>49</v>
      </c>
    </row>
    <row r="59" spans="1:5" x14ac:dyDescent="0.2">
      <c r="A59" s="19">
        <v>4.7</v>
      </c>
      <c r="B59" s="24" t="s">
        <v>52</v>
      </c>
      <c r="C59" s="25">
        <f>SUM(C55,C58)</f>
        <v>204074</v>
      </c>
      <c r="D59" s="26" t="s">
        <v>49</v>
      </c>
    </row>
    <row r="60" spans="1:5" x14ac:dyDescent="0.2">
      <c r="A60" s="19"/>
      <c r="B60" s="22"/>
      <c r="C60" s="19"/>
      <c r="D60" s="19"/>
    </row>
    <row r="61" spans="1:5" x14ac:dyDescent="0.2">
      <c r="A61" s="20" t="s">
        <v>53</v>
      </c>
      <c r="B61" s="22"/>
      <c r="C61" s="19"/>
      <c r="D61" s="19"/>
    </row>
    <row r="62" spans="1:5" x14ac:dyDescent="0.2">
      <c r="A62" s="19">
        <v>4.8</v>
      </c>
      <c r="B62" s="22" t="s">
        <v>54</v>
      </c>
      <c r="C62" s="19">
        <v>27902</v>
      </c>
      <c r="D62" s="22" t="s">
        <v>6</v>
      </c>
    </row>
    <row r="63" spans="1:5" x14ac:dyDescent="0.2">
      <c r="A63" s="19">
        <v>4.9000000000000004</v>
      </c>
      <c r="B63" s="22" t="s">
        <v>55</v>
      </c>
      <c r="C63" s="19">
        <v>8412</v>
      </c>
      <c r="D63" s="19" t="s">
        <v>6</v>
      </c>
    </row>
    <row r="64" spans="1:5" x14ac:dyDescent="0.2">
      <c r="A64" s="27">
        <v>4.0999999999999996</v>
      </c>
      <c r="B64" s="24" t="s">
        <v>56</v>
      </c>
      <c r="C64" s="25">
        <f>SUM(C62:C63)</f>
        <v>36314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240388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29013</v>
      </c>
      <c r="D68" s="2" t="s">
        <v>60</v>
      </c>
    </row>
    <row r="69" spans="1:4" x14ac:dyDescent="0.2">
      <c r="A69" s="9"/>
      <c r="B69" s="2" t="s">
        <v>61</v>
      </c>
      <c r="C69" s="2">
        <v>252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29265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23997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65393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65393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25870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25870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47673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47673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9388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9388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E6A5-FAE6-49DB-8E4D-4B0B2FB571D2}">
  <sheetPr>
    <tabColor theme="4"/>
  </sheetPr>
  <dimension ref="A1:G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5" width="9.7109375" style="2" bestFit="1" customWidth="1"/>
    <col min="6" max="16384" width="9.140625" style="2"/>
  </cols>
  <sheetData>
    <row r="1" spans="1:7" x14ac:dyDescent="0.2">
      <c r="A1" s="1" t="s">
        <v>0</v>
      </c>
      <c r="D1" s="3" t="s">
        <v>108</v>
      </c>
    </row>
    <row r="2" spans="1:7" x14ac:dyDescent="0.2">
      <c r="A2" s="1"/>
      <c r="D2" s="3"/>
    </row>
    <row r="3" spans="1:7" x14ac:dyDescent="0.2">
      <c r="A3" s="1" t="s">
        <v>2</v>
      </c>
      <c r="D3" s="3"/>
    </row>
    <row r="4" spans="1:7" x14ac:dyDescent="0.2">
      <c r="A4" s="1"/>
      <c r="D4" s="3"/>
    </row>
    <row r="5" spans="1:7" x14ac:dyDescent="0.2">
      <c r="A5" s="1" t="s">
        <v>3</v>
      </c>
      <c r="D5" s="4"/>
    </row>
    <row r="6" spans="1:7" x14ac:dyDescent="0.2">
      <c r="A6" s="1" t="s">
        <v>4</v>
      </c>
      <c r="D6" s="4"/>
      <c r="E6" s="1" t="s">
        <v>110</v>
      </c>
      <c r="F6" s="1"/>
      <c r="G6" s="34" t="s">
        <v>111</v>
      </c>
    </row>
    <row r="7" spans="1:7" x14ac:dyDescent="0.2">
      <c r="A7" s="2">
        <v>2.1</v>
      </c>
      <c r="B7" s="2" t="s">
        <v>5</v>
      </c>
      <c r="C7" s="2">
        <v>14056</v>
      </c>
      <c r="D7" s="2" t="s">
        <v>6</v>
      </c>
      <c r="E7" s="2">
        <v>4854</v>
      </c>
      <c r="G7" s="2">
        <f>(C7+E7)</f>
        <v>18910</v>
      </c>
    </row>
    <row r="8" spans="1:7" x14ac:dyDescent="0.2">
      <c r="A8" s="2">
        <v>2.2000000000000002</v>
      </c>
      <c r="B8" s="2" t="s">
        <v>7</v>
      </c>
      <c r="C8" s="2">
        <v>15672</v>
      </c>
      <c r="D8" s="2" t="s">
        <v>6</v>
      </c>
      <c r="E8" s="2">
        <v>4174</v>
      </c>
      <c r="G8" s="2">
        <f t="shared" ref="G8:G71" si="0">(C8+E8)</f>
        <v>19846</v>
      </c>
    </row>
    <row r="9" spans="1:7" x14ac:dyDescent="0.2">
      <c r="A9" s="1">
        <v>2.2999999999999998</v>
      </c>
      <c r="B9" s="1" t="s">
        <v>8</v>
      </c>
      <c r="C9" s="5">
        <f>SUM(C7:C8)</f>
        <v>29728</v>
      </c>
      <c r="D9" s="1" t="s">
        <v>9</v>
      </c>
      <c r="E9" s="5">
        <f>SUM(E7:E8)</f>
        <v>9028</v>
      </c>
      <c r="G9" s="5">
        <f t="shared" si="0"/>
        <v>38756</v>
      </c>
    </row>
    <row r="10" spans="1:7" x14ac:dyDescent="0.2">
      <c r="A10" s="2">
        <v>2.4</v>
      </c>
      <c r="B10" s="2" t="s">
        <v>10</v>
      </c>
      <c r="C10" s="2">
        <v>16012</v>
      </c>
      <c r="D10" s="2" t="s">
        <v>6</v>
      </c>
      <c r="E10" s="2">
        <v>10122</v>
      </c>
      <c r="G10" s="2">
        <f t="shared" si="0"/>
        <v>26134</v>
      </c>
    </row>
    <row r="11" spans="1:7" x14ac:dyDescent="0.2">
      <c r="A11" s="2">
        <v>2.5</v>
      </c>
      <c r="B11" s="2" t="s">
        <v>11</v>
      </c>
      <c r="C11" s="2">
        <v>5517</v>
      </c>
      <c r="D11" s="2" t="s">
        <v>6</v>
      </c>
      <c r="E11" s="2">
        <v>3036</v>
      </c>
      <c r="G11" s="2">
        <f t="shared" si="0"/>
        <v>8553</v>
      </c>
    </row>
    <row r="12" spans="1:7" x14ac:dyDescent="0.2">
      <c r="A12" s="1">
        <v>2.6</v>
      </c>
      <c r="B12" s="1" t="s">
        <v>12</v>
      </c>
      <c r="C12" s="5">
        <f>SUM(C10:C11)</f>
        <v>21529</v>
      </c>
      <c r="D12" s="1" t="s">
        <v>9</v>
      </c>
      <c r="E12" s="5">
        <f>SUM(E10:E11)</f>
        <v>13158</v>
      </c>
      <c r="G12" s="6">
        <f t="shared" si="0"/>
        <v>34687</v>
      </c>
    </row>
    <row r="13" spans="1:7" x14ac:dyDescent="0.2">
      <c r="A13" s="1">
        <v>2.7</v>
      </c>
      <c r="B13" s="1" t="s">
        <v>13</v>
      </c>
      <c r="C13" s="5">
        <f>SUM(C9,C12)</f>
        <v>51257</v>
      </c>
      <c r="D13" s="1" t="s">
        <v>9</v>
      </c>
      <c r="E13" s="5">
        <f>SUM(E9,E12)</f>
        <v>22186</v>
      </c>
      <c r="G13" s="6">
        <f t="shared" si="0"/>
        <v>73443</v>
      </c>
    </row>
    <row r="14" spans="1:7" x14ac:dyDescent="0.2">
      <c r="D14" s="4"/>
    </row>
    <row r="15" spans="1:7" x14ac:dyDescent="0.2">
      <c r="A15" s="1" t="s">
        <v>14</v>
      </c>
      <c r="D15" s="4"/>
    </row>
    <row r="16" spans="1:7" x14ac:dyDescent="0.2">
      <c r="A16" s="4">
        <v>2.8</v>
      </c>
      <c r="B16" s="4" t="s">
        <v>15</v>
      </c>
      <c r="D16" s="4" t="s">
        <v>16</v>
      </c>
    </row>
    <row r="17" spans="1:7" x14ac:dyDescent="0.2">
      <c r="A17" s="2">
        <v>2.9</v>
      </c>
      <c r="B17" s="2" t="s">
        <v>17</v>
      </c>
      <c r="C17" s="2">
        <v>685</v>
      </c>
      <c r="D17" s="2" t="s">
        <v>6</v>
      </c>
      <c r="E17" s="2">
        <v>218</v>
      </c>
      <c r="G17" s="2">
        <f t="shared" si="0"/>
        <v>903</v>
      </c>
    </row>
    <row r="18" spans="1:7" x14ac:dyDescent="0.2">
      <c r="D18" s="4" t="s">
        <v>16</v>
      </c>
    </row>
    <row r="19" spans="1:7" x14ac:dyDescent="0.2">
      <c r="B19" s="1" t="s">
        <v>18</v>
      </c>
      <c r="C19" s="6">
        <f>SUM(C17+C18)</f>
        <v>685</v>
      </c>
      <c r="D19" s="7" t="s">
        <v>19</v>
      </c>
      <c r="E19" s="6">
        <f>SUM(E17+E18)</f>
        <v>218</v>
      </c>
      <c r="G19" s="6">
        <f t="shared" si="0"/>
        <v>903</v>
      </c>
    </row>
    <row r="20" spans="1:7" x14ac:dyDescent="0.2">
      <c r="A20" s="8">
        <v>2.1</v>
      </c>
      <c r="B20" s="2" t="s">
        <v>20</v>
      </c>
      <c r="C20" s="2">
        <v>0</v>
      </c>
      <c r="D20" s="2" t="s">
        <v>6</v>
      </c>
      <c r="E20" s="2">
        <v>0</v>
      </c>
      <c r="G20" s="2">
        <v>0</v>
      </c>
    </row>
    <row r="21" spans="1:7" x14ac:dyDescent="0.2">
      <c r="A21" s="9"/>
      <c r="B21" s="4" t="s">
        <v>21</v>
      </c>
      <c r="D21" s="4" t="s">
        <v>22</v>
      </c>
    </row>
    <row r="22" spans="1:7" x14ac:dyDescent="0.2">
      <c r="A22" s="2">
        <v>2.11</v>
      </c>
      <c r="B22" s="1" t="s">
        <v>23</v>
      </c>
      <c r="C22" s="5">
        <f>SUM(C16,C19:C21)</f>
        <v>685</v>
      </c>
      <c r="D22" s="1" t="s">
        <v>9</v>
      </c>
      <c r="E22" s="5">
        <f>SUM(E16,E19:E21)</f>
        <v>218</v>
      </c>
      <c r="G22" s="5">
        <f t="shared" si="0"/>
        <v>903</v>
      </c>
    </row>
    <row r="23" spans="1:7" x14ac:dyDescent="0.2">
      <c r="A23" s="2">
        <v>2.12</v>
      </c>
      <c r="B23" s="1" t="s">
        <v>24</v>
      </c>
      <c r="C23" s="5">
        <f>SUM(C13,C22)</f>
        <v>51942</v>
      </c>
      <c r="D23" s="1" t="s">
        <v>9</v>
      </c>
      <c r="E23" s="5">
        <f>SUM(E13,E22)</f>
        <v>22404</v>
      </c>
      <c r="G23" s="5">
        <f t="shared" si="0"/>
        <v>74346</v>
      </c>
    </row>
    <row r="24" spans="1:7" x14ac:dyDescent="0.2">
      <c r="B24" s="1"/>
      <c r="C24" s="5"/>
      <c r="D24" s="1"/>
      <c r="E24" s="5"/>
    </row>
    <row r="25" spans="1:7" x14ac:dyDescent="0.2">
      <c r="A25" s="1" t="s">
        <v>25</v>
      </c>
      <c r="D25" s="4"/>
    </row>
    <row r="26" spans="1:7" x14ac:dyDescent="0.2">
      <c r="A26" s="2">
        <v>2.13</v>
      </c>
      <c r="B26" s="2" t="s">
        <v>26</v>
      </c>
      <c r="C26" s="2">
        <v>1665</v>
      </c>
      <c r="D26" s="10" t="s">
        <v>6</v>
      </c>
      <c r="E26" s="2">
        <v>340</v>
      </c>
      <c r="G26" s="2">
        <f t="shared" si="0"/>
        <v>2005</v>
      </c>
    </row>
    <row r="27" spans="1:7" x14ac:dyDescent="0.2">
      <c r="D27" s="11" t="s">
        <v>27</v>
      </c>
    </row>
    <row r="28" spans="1:7" x14ac:dyDescent="0.2">
      <c r="A28" s="2">
        <v>2.14</v>
      </c>
      <c r="B28" s="2" t="s">
        <v>28</v>
      </c>
      <c r="C28" s="2">
        <v>4815</v>
      </c>
      <c r="D28" s="10" t="s">
        <v>6</v>
      </c>
      <c r="E28" s="2">
        <v>2242</v>
      </c>
      <c r="G28" s="2">
        <f t="shared" si="0"/>
        <v>7057</v>
      </c>
    </row>
    <row r="29" spans="1:7" x14ac:dyDescent="0.2">
      <c r="D29" s="11" t="s">
        <v>27</v>
      </c>
    </row>
    <row r="30" spans="1:7" x14ac:dyDescent="0.2">
      <c r="A30" s="2">
        <v>2.15</v>
      </c>
      <c r="B30" s="2" t="s">
        <v>29</v>
      </c>
      <c r="C30" s="2">
        <v>171</v>
      </c>
      <c r="D30" s="10" t="s">
        <v>6</v>
      </c>
      <c r="E30" s="2">
        <v>27</v>
      </c>
      <c r="G30" s="2">
        <f t="shared" si="0"/>
        <v>198</v>
      </c>
    </row>
    <row r="31" spans="1:7" x14ac:dyDescent="0.2">
      <c r="D31" s="11" t="s">
        <v>27</v>
      </c>
    </row>
    <row r="32" spans="1:7" x14ac:dyDescent="0.2">
      <c r="A32" s="2">
        <v>2.16</v>
      </c>
      <c r="B32" s="1" t="s">
        <v>30</v>
      </c>
      <c r="C32" s="12">
        <f>SUM(C26:C31)</f>
        <v>6651</v>
      </c>
      <c r="D32" s="13" t="s">
        <v>31</v>
      </c>
      <c r="E32" s="12">
        <f>SUM(E26:E31)</f>
        <v>2609</v>
      </c>
      <c r="G32" s="5">
        <f t="shared" si="0"/>
        <v>9260</v>
      </c>
    </row>
    <row r="33" spans="1:7" x14ac:dyDescent="0.2">
      <c r="B33" s="1"/>
      <c r="C33" s="14"/>
      <c r="D33" s="13"/>
      <c r="E33" s="14"/>
    </row>
    <row r="34" spans="1:7" x14ac:dyDescent="0.2">
      <c r="A34" s="1" t="s">
        <v>32</v>
      </c>
      <c r="B34" s="1"/>
      <c r="C34" s="14"/>
      <c r="D34" s="13"/>
      <c r="E34" s="14"/>
    </row>
    <row r="35" spans="1:7" x14ac:dyDescent="0.2">
      <c r="A35" s="2">
        <v>2.17</v>
      </c>
      <c r="B35" s="1" t="s">
        <v>33</v>
      </c>
      <c r="C35" s="12">
        <f>SUM(C23+C32)</f>
        <v>58593</v>
      </c>
      <c r="D35" s="13" t="s">
        <v>31</v>
      </c>
      <c r="E35" s="12">
        <f>SUM(E23+E32)</f>
        <v>25013</v>
      </c>
      <c r="G35" s="5">
        <f t="shared" si="0"/>
        <v>83606</v>
      </c>
    </row>
    <row r="36" spans="1:7" x14ac:dyDescent="0.2">
      <c r="C36" s="15"/>
      <c r="D36" s="4"/>
      <c r="E36" s="15"/>
    </row>
    <row r="37" spans="1:7" x14ac:dyDescent="0.2">
      <c r="A37" s="1" t="s">
        <v>34</v>
      </c>
      <c r="D37" s="4"/>
    </row>
    <row r="38" spans="1:7" x14ac:dyDescent="0.2">
      <c r="A38" s="2">
        <v>2.1800000000000002</v>
      </c>
      <c r="B38" s="2" t="s">
        <v>4</v>
      </c>
      <c r="C38" s="2">
        <v>4090</v>
      </c>
      <c r="D38" s="2" t="s">
        <v>6</v>
      </c>
      <c r="E38" s="2">
        <v>1184</v>
      </c>
      <c r="G38" s="2">
        <f t="shared" si="0"/>
        <v>5274</v>
      </c>
    </row>
    <row r="39" spans="1:7" x14ac:dyDescent="0.2">
      <c r="A39" s="2">
        <v>2.19</v>
      </c>
      <c r="B39" s="2" t="s">
        <v>20</v>
      </c>
      <c r="C39" s="2">
        <v>657</v>
      </c>
      <c r="D39" s="2" t="s">
        <v>6</v>
      </c>
      <c r="E39" s="2">
        <v>318</v>
      </c>
      <c r="G39" s="2">
        <f t="shared" si="0"/>
        <v>975</v>
      </c>
    </row>
    <row r="40" spans="1:7" x14ac:dyDescent="0.2">
      <c r="D40" s="4" t="s">
        <v>35</v>
      </c>
    </row>
    <row r="41" spans="1:7" x14ac:dyDescent="0.2">
      <c r="A41" s="8">
        <v>2.2000000000000002</v>
      </c>
      <c r="B41" s="2" t="s">
        <v>36</v>
      </c>
      <c r="C41" s="2">
        <v>947</v>
      </c>
      <c r="D41" s="2" t="s">
        <v>37</v>
      </c>
      <c r="E41" s="2">
        <v>145</v>
      </c>
      <c r="G41" s="2">
        <f t="shared" si="0"/>
        <v>1092</v>
      </c>
    </row>
    <row r="42" spans="1:7" x14ac:dyDescent="0.2">
      <c r="A42" s="9"/>
      <c r="D42" s="16" t="s">
        <v>38</v>
      </c>
    </row>
    <row r="43" spans="1:7" x14ac:dyDescent="0.2">
      <c r="A43" s="17">
        <v>2.21</v>
      </c>
      <c r="B43" s="1" t="s">
        <v>39</v>
      </c>
      <c r="C43" s="5">
        <f>SUM(C38:C42)</f>
        <v>5694</v>
      </c>
      <c r="D43" s="13" t="s">
        <v>31</v>
      </c>
      <c r="E43" s="5">
        <f>SUM(E38:E42)</f>
        <v>1647</v>
      </c>
      <c r="G43" s="5">
        <f t="shared" si="0"/>
        <v>7341</v>
      </c>
    </row>
    <row r="44" spans="1:7" x14ac:dyDescent="0.2">
      <c r="D44" s="18"/>
    </row>
    <row r="45" spans="1:7" x14ac:dyDescent="0.2">
      <c r="A45" s="1" t="s">
        <v>40</v>
      </c>
      <c r="D45" s="11"/>
    </row>
    <row r="46" spans="1:7" x14ac:dyDescent="0.2">
      <c r="A46" s="1" t="s">
        <v>41</v>
      </c>
      <c r="D46" s="4"/>
    </row>
    <row r="47" spans="1:7" x14ac:dyDescent="0.2">
      <c r="A47" s="2">
        <v>3.2</v>
      </c>
      <c r="B47" s="2" t="s">
        <v>42</v>
      </c>
      <c r="C47" s="2">
        <v>7594</v>
      </c>
      <c r="D47" s="2" t="s">
        <v>6</v>
      </c>
      <c r="E47" s="2">
        <v>2484</v>
      </c>
      <c r="G47" s="2">
        <f t="shared" si="0"/>
        <v>10078</v>
      </c>
    </row>
    <row r="48" spans="1:7" x14ac:dyDescent="0.2">
      <c r="A48" s="2">
        <v>3.3</v>
      </c>
      <c r="B48" s="2" t="s">
        <v>43</v>
      </c>
      <c r="C48" s="2">
        <v>3</v>
      </c>
      <c r="D48" s="2" t="s">
        <v>6</v>
      </c>
      <c r="E48" s="2">
        <v>1</v>
      </c>
      <c r="G48" s="2">
        <f t="shared" si="0"/>
        <v>4</v>
      </c>
    </row>
    <row r="49" spans="1:7" x14ac:dyDescent="0.2">
      <c r="D49" s="4"/>
    </row>
    <row r="50" spans="1:7" x14ac:dyDescent="0.2">
      <c r="A50" s="19"/>
      <c r="B50" s="19"/>
      <c r="C50" s="19"/>
      <c r="D50" s="19"/>
      <c r="E50" s="19"/>
    </row>
    <row r="51" spans="1:7" x14ac:dyDescent="0.2">
      <c r="A51" s="20" t="s">
        <v>44</v>
      </c>
      <c r="B51" s="19"/>
      <c r="C51" s="19"/>
      <c r="D51" s="21" t="s">
        <v>45</v>
      </c>
      <c r="E51" s="19"/>
    </row>
    <row r="52" spans="1:7" x14ac:dyDescent="0.2">
      <c r="A52" s="20" t="s">
        <v>46</v>
      </c>
      <c r="B52" s="22"/>
      <c r="C52" s="20"/>
      <c r="D52" s="19"/>
      <c r="E52" s="20"/>
    </row>
    <row r="53" spans="1:7" x14ac:dyDescent="0.2">
      <c r="A53" s="19">
        <v>4.0999999999999996</v>
      </c>
      <c r="B53" s="22" t="s">
        <v>5</v>
      </c>
      <c r="C53" s="19">
        <v>30761</v>
      </c>
      <c r="D53" s="23" t="s">
        <v>6</v>
      </c>
      <c r="E53" s="19">
        <v>4274</v>
      </c>
      <c r="G53" s="2">
        <f t="shared" si="0"/>
        <v>35035</v>
      </c>
    </row>
    <row r="54" spans="1:7" x14ac:dyDescent="0.2">
      <c r="A54" s="19">
        <v>4.2</v>
      </c>
      <c r="B54" s="22" t="s">
        <v>47</v>
      </c>
      <c r="C54" s="19">
        <v>15084</v>
      </c>
      <c r="D54" s="23" t="s">
        <v>6</v>
      </c>
      <c r="E54" s="19">
        <v>2941</v>
      </c>
      <c r="G54" s="2">
        <f t="shared" si="0"/>
        <v>18025</v>
      </c>
    </row>
    <row r="55" spans="1:7" x14ac:dyDescent="0.2">
      <c r="A55" s="19">
        <v>4.3</v>
      </c>
      <c r="B55" s="24" t="s">
        <v>48</v>
      </c>
      <c r="C55" s="25">
        <f>SUM(C53,C54)</f>
        <v>45845</v>
      </c>
      <c r="D55" s="26" t="s">
        <v>49</v>
      </c>
      <c r="E55" s="25">
        <f>SUM(E53,E54)</f>
        <v>7215</v>
      </c>
      <c r="G55" s="2">
        <f t="shared" si="0"/>
        <v>53060</v>
      </c>
    </row>
    <row r="56" spans="1:7" x14ac:dyDescent="0.2">
      <c r="A56" s="19">
        <v>4.4000000000000004</v>
      </c>
      <c r="B56" s="22" t="s">
        <v>10</v>
      </c>
      <c r="C56" s="19">
        <v>73301</v>
      </c>
      <c r="D56" s="22" t="s">
        <v>6</v>
      </c>
      <c r="E56" s="19">
        <v>12271</v>
      </c>
      <c r="G56" s="2">
        <f t="shared" si="0"/>
        <v>85572</v>
      </c>
    </row>
    <row r="57" spans="1:7" x14ac:dyDescent="0.2">
      <c r="A57" s="19">
        <v>4.5</v>
      </c>
      <c r="B57" s="22" t="s">
        <v>50</v>
      </c>
      <c r="C57" s="19">
        <v>19188</v>
      </c>
      <c r="D57" s="22" t="s">
        <v>6</v>
      </c>
      <c r="E57" s="19">
        <v>2415</v>
      </c>
      <c r="G57" s="2">
        <f t="shared" si="0"/>
        <v>21603</v>
      </c>
    </row>
    <row r="58" spans="1:7" x14ac:dyDescent="0.2">
      <c r="A58" s="19">
        <v>4.5999999999999996</v>
      </c>
      <c r="B58" s="24" t="s">
        <v>51</v>
      </c>
      <c r="C58" s="25">
        <f>SUM(C56:C57)</f>
        <v>92489</v>
      </c>
      <c r="D58" s="26" t="s">
        <v>49</v>
      </c>
      <c r="E58" s="25">
        <f>SUM(E56:E57)</f>
        <v>14686</v>
      </c>
      <c r="G58" s="5">
        <f t="shared" si="0"/>
        <v>107175</v>
      </c>
    </row>
    <row r="59" spans="1:7" x14ac:dyDescent="0.2">
      <c r="A59" s="19">
        <v>4.7</v>
      </c>
      <c r="B59" s="24" t="s">
        <v>52</v>
      </c>
      <c r="C59" s="25">
        <f>SUM(C55,C58)</f>
        <v>138334</v>
      </c>
      <c r="D59" s="26" t="s">
        <v>49</v>
      </c>
      <c r="E59" s="25">
        <f>SUM(E55,E58)</f>
        <v>21901</v>
      </c>
      <c r="G59" s="5">
        <f t="shared" si="0"/>
        <v>160235</v>
      </c>
    </row>
    <row r="60" spans="1:7" x14ac:dyDescent="0.2">
      <c r="A60" s="19"/>
      <c r="B60" s="22"/>
      <c r="C60" s="19"/>
      <c r="D60" s="19"/>
      <c r="E60" s="19"/>
    </row>
    <row r="61" spans="1:7" x14ac:dyDescent="0.2">
      <c r="A61" s="20" t="s">
        <v>53</v>
      </c>
      <c r="B61" s="22"/>
      <c r="C61" s="19"/>
      <c r="D61" s="19"/>
      <c r="E61" s="19"/>
    </row>
    <row r="62" spans="1:7" x14ac:dyDescent="0.2">
      <c r="A62" s="19">
        <v>4.8</v>
      </c>
      <c r="B62" s="22" t="s">
        <v>54</v>
      </c>
      <c r="C62" s="19">
        <v>10014</v>
      </c>
      <c r="D62" s="22" t="s">
        <v>6</v>
      </c>
      <c r="E62" s="19">
        <v>2328</v>
      </c>
      <c r="G62" s="2">
        <f t="shared" si="0"/>
        <v>12342</v>
      </c>
    </row>
    <row r="63" spans="1:7" x14ac:dyDescent="0.2">
      <c r="A63" s="19">
        <v>4.9000000000000004</v>
      </c>
      <c r="B63" s="22" t="s">
        <v>55</v>
      </c>
      <c r="C63" s="19">
        <v>4125</v>
      </c>
      <c r="D63" s="19" t="s">
        <v>6</v>
      </c>
      <c r="E63" s="19">
        <v>599</v>
      </c>
      <c r="G63" s="2">
        <f t="shared" si="0"/>
        <v>4724</v>
      </c>
    </row>
    <row r="64" spans="1:7" x14ac:dyDescent="0.2">
      <c r="A64" s="27">
        <v>4.0999999999999996</v>
      </c>
      <c r="B64" s="24" t="s">
        <v>56</v>
      </c>
      <c r="C64" s="25">
        <f>SUM(C62:C63)</f>
        <v>14139</v>
      </c>
      <c r="D64" s="26" t="s">
        <v>49</v>
      </c>
      <c r="E64" s="25">
        <f>SUM(E62:E63)</f>
        <v>2927</v>
      </c>
      <c r="G64" s="5">
        <f t="shared" si="0"/>
        <v>17066</v>
      </c>
    </row>
    <row r="65" spans="1:7" x14ac:dyDescent="0.2">
      <c r="A65" s="19">
        <v>4.1100000000000003</v>
      </c>
      <c r="B65" s="24" t="s">
        <v>57</v>
      </c>
      <c r="C65" s="25">
        <f>SUM(C59,C64)</f>
        <v>152473</v>
      </c>
      <c r="D65" s="26" t="s">
        <v>49</v>
      </c>
      <c r="E65" s="25">
        <f>SUM(E59,E64)</f>
        <v>24828</v>
      </c>
      <c r="G65" s="5">
        <f t="shared" si="0"/>
        <v>177301</v>
      </c>
    </row>
    <row r="66" spans="1:7" x14ac:dyDescent="0.2">
      <c r="A66" s="19"/>
      <c r="B66" s="26"/>
      <c r="C66" s="19"/>
      <c r="D66" s="19"/>
      <c r="E66" s="19"/>
    </row>
    <row r="67" spans="1:7" x14ac:dyDescent="0.2">
      <c r="A67" s="1" t="s">
        <v>58</v>
      </c>
      <c r="D67" s="4"/>
    </row>
    <row r="68" spans="1:7" x14ac:dyDescent="0.2">
      <c r="B68" s="2" t="s">
        <v>59</v>
      </c>
      <c r="C68" s="2">
        <v>14992</v>
      </c>
      <c r="D68" s="2" t="s">
        <v>60</v>
      </c>
      <c r="E68" s="2">
        <v>3744</v>
      </c>
      <c r="G68" s="2">
        <f t="shared" si="0"/>
        <v>18736</v>
      </c>
    </row>
    <row r="69" spans="1:7" x14ac:dyDescent="0.2">
      <c r="A69" s="9"/>
      <c r="B69" s="2" t="s">
        <v>61</v>
      </c>
      <c r="C69" s="2">
        <v>91</v>
      </c>
      <c r="D69" s="10" t="s">
        <v>62</v>
      </c>
      <c r="E69" s="2">
        <v>63</v>
      </c>
      <c r="G69" s="2">
        <f t="shared" si="0"/>
        <v>154</v>
      </c>
    </row>
    <row r="70" spans="1:7" x14ac:dyDescent="0.2">
      <c r="A70" s="17">
        <v>4.16</v>
      </c>
      <c r="B70" s="1" t="s">
        <v>63</v>
      </c>
      <c r="C70" s="5">
        <f>SUM(C68+C69)</f>
        <v>15083</v>
      </c>
      <c r="D70" s="13" t="s">
        <v>64</v>
      </c>
      <c r="E70" s="5">
        <f>SUM(E68+E69)</f>
        <v>3807</v>
      </c>
      <c r="G70" s="5">
        <f t="shared" si="0"/>
        <v>18890</v>
      </c>
    </row>
    <row r="71" spans="1:7" ht="25.5" x14ac:dyDescent="0.2">
      <c r="A71" s="2">
        <v>4.17</v>
      </c>
      <c r="B71" s="1" t="s">
        <v>65</v>
      </c>
      <c r="C71" s="2">
        <v>13157</v>
      </c>
      <c r="D71" s="13" t="s">
        <v>66</v>
      </c>
      <c r="E71" s="2">
        <v>7046</v>
      </c>
      <c r="G71" s="2">
        <f t="shared" si="0"/>
        <v>20203</v>
      </c>
    </row>
    <row r="72" spans="1:7" x14ac:dyDescent="0.2">
      <c r="B72" s="1"/>
      <c r="D72" s="13"/>
    </row>
    <row r="73" spans="1:7" x14ac:dyDescent="0.2">
      <c r="A73" s="7" t="s">
        <v>67</v>
      </c>
      <c r="B73" s="10"/>
      <c r="C73" s="10"/>
      <c r="D73" s="11"/>
    </row>
    <row r="74" spans="1:7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7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7" x14ac:dyDescent="0.2">
      <c r="A76" s="29"/>
      <c r="B76" s="10"/>
      <c r="C76" s="28"/>
      <c r="D76" s="10"/>
    </row>
    <row r="77" spans="1:7" x14ac:dyDescent="0.2">
      <c r="D77" s="4"/>
    </row>
    <row r="78" spans="1:7" x14ac:dyDescent="0.2">
      <c r="A78" s="1" t="s">
        <v>73</v>
      </c>
      <c r="B78" s="10"/>
      <c r="C78" s="30"/>
      <c r="D78" s="11"/>
    </row>
    <row r="79" spans="1:7" x14ac:dyDescent="0.2">
      <c r="A79" s="1" t="s">
        <v>74</v>
      </c>
      <c r="B79" s="10"/>
      <c r="C79" s="30"/>
      <c r="D79" s="11"/>
    </row>
    <row r="80" spans="1:7" x14ac:dyDescent="0.2">
      <c r="B80" s="10" t="s">
        <v>75</v>
      </c>
      <c r="C80" s="35">
        <v>22787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22787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7171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7171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14734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14734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5788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5788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616C-C1A4-4BB5-869F-B73940F1BB8C}">
  <sheetPr>
    <tabColor theme="4"/>
  </sheetPr>
  <dimension ref="A1:D106"/>
  <sheetViews>
    <sheetView topLeftCell="A51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4854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4174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9028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10122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3036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13158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22186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218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218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218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22404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340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2242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27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2609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25013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1184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318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145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1647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2484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4274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2941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7215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12271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2415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14686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21901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2328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599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2927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24828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3744</v>
      </c>
      <c r="D68" s="2" t="s">
        <v>60</v>
      </c>
    </row>
    <row r="69" spans="1:4" x14ac:dyDescent="0.2">
      <c r="A69" s="9"/>
      <c r="B69" s="2" t="s">
        <v>61</v>
      </c>
      <c r="C69" s="2">
        <v>63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3807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7046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013B-69E5-4204-B8B0-649A325573CF}">
  <sheetPr>
    <tabColor theme="4"/>
  </sheetPr>
  <dimension ref="A1:D106"/>
  <sheetViews>
    <sheetView topLeftCell="A77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14118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16908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31026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17690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8470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26160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57186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D17" s="2" t="s">
        <v>6</v>
      </c>
    </row>
    <row r="18" spans="1:4" x14ac:dyDescent="0.2">
      <c r="C18" s="2">
        <v>1679</v>
      </c>
      <c r="D18" s="4" t="s">
        <v>16</v>
      </c>
    </row>
    <row r="19" spans="1:4" x14ac:dyDescent="0.2">
      <c r="B19" s="1" t="s">
        <v>18</v>
      </c>
      <c r="C19" s="6">
        <f>SUM(C17+C18)</f>
        <v>1679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4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1683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58869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2061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3474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83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5618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64487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2682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302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167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3151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2889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21139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11458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32597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43748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9572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53320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85917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6648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1295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7943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93860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12292</v>
      </c>
      <c r="D68" s="2" t="s">
        <v>60</v>
      </c>
    </row>
    <row r="69" spans="1:4" x14ac:dyDescent="0.2">
      <c r="A69" s="9"/>
      <c r="B69" s="2" t="s">
        <v>61</v>
      </c>
      <c r="C69" s="2">
        <v>164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12456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10317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14081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14081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3702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3702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12154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12154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3266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3266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1AF8-0CD4-4454-A908-E9FB87AC05BF}">
  <sheetPr>
    <tabColor theme="9"/>
  </sheetPr>
  <dimension ref="A1:D106"/>
  <sheetViews>
    <sheetView topLeftCell="A64" workbookViewId="0">
      <selection activeCell="C92" activeCellId="3" sqref="C80 C84 C88 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7641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8923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16564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10053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4342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14395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30959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551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551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551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31510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2008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4034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6058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37568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1560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304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106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1970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2889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5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12591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7863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20454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15163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2295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17458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37912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4873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1652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6525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44437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13650</v>
      </c>
      <c r="D68" s="2" t="s">
        <v>60</v>
      </c>
    </row>
    <row r="69" spans="1:4" x14ac:dyDescent="0.2">
      <c r="A69" s="9"/>
      <c r="B69" s="2" t="s">
        <v>61</v>
      </c>
      <c r="C69" s="2">
        <v>108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13758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7547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16640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16640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4481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4481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10822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10822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2487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2487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C59-B408-4EF7-BA6B-7D565A107514}">
  <sheetPr>
    <tabColor theme="4"/>
  </sheetPr>
  <dimension ref="A1:D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11950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10229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22179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10276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4236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14512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36691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390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390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390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37081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2173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5109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37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7319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44400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1682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152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65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1899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4925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12648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6349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18997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14033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2565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16598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35595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5650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460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6110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41705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9141</v>
      </c>
      <c r="D68" s="2" t="s">
        <v>60</v>
      </c>
    </row>
    <row r="69" spans="1:4" x14ac:dyDescent="0.2">
      <c r="A69" s="9"/>
      <c r="B69" s="2" t="s">
        <v>61</v>
      </c>
      <c r="C69" s="2">
        <v>78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9219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8251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32709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32709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8755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8755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26039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26039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5284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5284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EA20-487A-4491-AA5C-C3D77EDB19CF}">
  <sheetPr>
    <tabColor theme="4"/>
  </sheetPr>
  <dimension ref="A1:G106"/>
  <sheetViews>
    <sheetView topLeftCell="A76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5" width="10.7109375" style="2" customWidth="1"/>
    <col min="6" max="6" width="9.140625" style="2"/>
    <col min="7" max="7" width="14.140625" style="2" customWidth="1"/>
    <col min="8" max="16384" width="9.140625" style="2"/>
  </cols>
  <sheetData>
    <row r="1" spans="1:7" x14ac:dyDescent="0.2">
      <c r="A1" s="1" t="s">
        <v>0</v>
      </c>
      <c r="D1" s="3" t="s">
        <v>108</v>
      </c>
    </row>
    <row r="2" spans="1:7" x14ac:dyDescent="0.2">
      <c r="A2" s="1"/>
      <c r="D2" s="3"/>
    </row>
    <row r="3" spans="1:7" x14ac:dyDescent="0.2">
      <c r="A3" s="1" t="s">
        <v>2</v>
      </c>
      <c r="D3" s="3"/>
    </row>
    <row r="4" spans="1:7" x14ac:dyDescent="0.2">
      <c r="A4" s="1"/>
      <c r="D4" s="3"/>
    </row>
    <row r="5" spans="1:7" x14ac:dyDescent="0.2">
      <c r="A5" s="1" t="s">
        <v>3</v>
      </c>
      <c r="D5" s="4"/>
    </row>
    <row r="6" spans="1:7" x14ac:dyDescent="0.2">
      <c r="A6" s="1" t="s">
        <v>4</v>
      </c>
      <c r="D6" s="4"/>
      <c r="E6" s="1" t="s">
        <v>112</v>
      </c>
      <c r="F6" s="1"/>
      <c r="G6" s="34" t="s">
        <v>111</v>
      </c>
    </row>
    <row r="7" spans="1:7" x14ac:dyDescent="0.2">
      <c r="A7" s="2">
        <v>2.1</v>
      </c>
      <c r="B7" s="2" t="s">
        <v>5</v>
      </c>
      <c r="C7" s="2">
        <v>14645</v>
      </c>
      <c r="D7" s="2" t="s">
        <v>6</v>
      </c>
      <c r="E7" s="2">
        <v>3811</v>
      </c>
      <c r="G7" s="2">
        <f>(C7+E7)</f>
        <v>18456</v>
      </c>
    </row>
    <row r="8" spans="1:7" x14ac:dyDescent="0.2">
      <c r="A8" s="2">
        <v>2.2000000000000002</v>
      </c>
      <c r="B8" s="2" t="s">
        <v>7</v>
      </c>
      <c r="C8" s="2">
        <v>18583</v>
      </c>
      <c r="D8" s="2" t="s">
        <v>6</v>
      </c>
      <c r="E8" s="2">
        <v>1193</v>
      </c>
      <c r="G8" s="2">
        <f t="shared" ref="G8:G71" si="0">(C8+E8)</f>
        <v>19776</v>
      </c>
    </row>
    <row r="9" spans="1:7" x14ac:dyDescent="0.2">
      <c r="A9" s="1">
        <v>2.2999999999999998</v>
      </c>
      <c r="B9" s="1" t="s">
        <v>8</v>
      </c>
      <c r="C9" s="5">
        <f>SUM(C7:C8)</f>
        <v>33228</v>
      </c>
      <c r="D9" s="1" t="s">
        <v>9</v>
      </c>
      <c r="E9" s="5">
        <f>SUM(E7:E8)</f>
        <v>5004</v>
      </c>
      <c r="G9" s="5">
        <f t="shared" si="0"/>
        <v>38232</v>
      </c>
    </row>
    <row r="10" spans="1:7" x14ac:dyDescent="0.2">
      <c r="A10" s="2">
        <v>2.4</v>
      </c>
      <c r="B10" s="2" t="s">
        <v>10</v>
      </c>
      <c r="C10" s="2">
        <v>15483</v>
      </c>
      <c r="D10" s="2" t="s">
        <v>6</v>
      </c>
      <c r="E10" s="2">
        <v>3666</v>
      </c>
      <c r="G10" s="2">
        <f t="shared" si="0"/>
        <v>19149</v>
      </c>
    </row>
    <row r="11" spans="1:7" x14ac:dyDescent="0.2">
      <c r="A11" s="2">
        <v>2.5</v>
      </c>
      <c r="B11" s="2" t="s">
        <v>11</v>
      </c>
      <c r="C11" s="2">
        <v>6050</v>
      </c>
      <c r="D11" s="2" t="s">
        <v>6</v>
      </c>
      <c r="E11" s="2">
        <v>815</v>
      </c>
      <c r="G11" s="2">
        <f t="shared" si="0"/>
        <v>6865</v>
      </c>
    </row>
    <row r="12" spans="1:7" x14ac:dyDescent="0.2">
      <c r="A12" s="1">
        <v>2.6</v>
      </c>
      <c r="B12" s="1" t="s">
        <v>12</v>
      </c>
      <c r="C12" s="5">
        <f>SUM(C10:C11)</f>
        <v>21533</v>
      </c>
      <c r="D12" s="1" t="s">
        <v>9</v>
      </c>
      <c r="E12" s="5">
        <f>SUM(E10:E11)</f>
        <v>4481</v>
      </c>
      <c r="G12" s="5">
        <f t="shared" si="0"/>
        <v>26014</v>
      </c>
    </row>
    <row r="13" spans="1:7" x14ac:dyDescent="0.2">
      <c r="A13" s="1">
        <v>2.7</v>
      </c>
      <c r="B13" s="1" t="s">
        <v>13</v>
      </c>
      <c r="C13" s="5">
        <f>SUM(C9,C12)</f>
        <v>54761</v>
      </c>
      <c r="D13" s="1" t="s">
        <v>9</v>
      </c>
      <c r="E13" s="5">
        <f>SUM(E9,E12)</f>
        <v>9485</v>
      </c>
      <c r="G13" s="5">
        <f t="shared" si="0"/>
        <v>64246</v>
      </c>
    </row>
    <row r="14" spans="1:7" x14ac:dyDescent="0.2">
      <c r="D14" s="4"/>
    </row>
    <row r="15" spans="1:7" x14ac:dyDescent="0.2">
      <c r="A15" s="1" t="s">
        <v>14</v>
      </c>
      <c r="D15" s="4"/>
    </row>
    <row r="16" spans="1:7" x14ac:dyDescent="0.2">
      <c r="A16" s="4">
        <v>2.8</v>
      </c>
      <c r="B16" s="4" t="s">
        <v>15</v>
      </c>
      <c r="D16" s="4" t="s">
        <v>16</v>
      </c>
    </row>
    <row r="17" spans="1:7" x14ac:dyDescent="0.2">
      <c r="A17" s="2">
        <v>2.9</v>
      </c>
      <c r="B17" s="2" t="s">
        <v>17</v>
      </c>
      <c r="C17" s="2">
        <v>1236</v>
      </c>
      <c r="D17" s="2" t="s">
        <v>6</v>
      </c>
      <c r="E17" s="2">
        <v>181</v>
      </c>
      <c r="G17" s="2">
        <f t="shared" si="0"/>
        <v>1417</v>
      </c>
    </row>
    <row r="18" spans="1:7" x14ac:dyDescent="0.2">
      <c r="D18" s="4" t="s">
        <v>16</v>
      </c>
    </row>
    <row r="19" spans="1:7" x14ac:dyDescent="0.2">
      <c r="B19" s="1" t="s">
        <v>18</v>
      </c>
      <c r="C19" s="6">
        <f>SUM(C17+C18)</f>
        <v>1236</v>
      </c>
      <c r="D19" s="7" t="s">
        <v>19</v>
      </c>
      <c r="E19" s="5">
        <f>SUM(E17+E18)</f>
        <v>181</v>
      </c>
      <c r="G19" s="5">
        <f t="shared" si="0"/>
        <v>1417</v>
      </c>
    </row>
    <row r="20" spans="1:7" x14ac:dyDescent="0.2">
      <c r="A20" s="8">
        <v>2.1</v>
      </c>
      <c r="B20" s="2" t="s">
        <v>20</v>
      </c>
      <c r="C20" s="2">
        <v>0</v>
      </c>
      <c r="D20" s="2" t="s">
        <v>6</v>
      </c>
      <c r="E20" s="2">
        <v>0</v>
      </c>
      <c r="G20" s="2">
        <v>0</v>
      </c>
    </row>
    <row r="21" spans="1:7" x14ac:dyDescent="0.2">
      <c r="A21" s="9"/>
      <c r="B21" s="4" t="s">
        <v>21</v>
      </c>
      <c r="D21" s="4" t="s">
        <v>22</v>
      </c>
    </row>
    <row r="22" spans="1:7" x14ac:dyDescent="0.2">
      <c r="A22" s="2">
        <v>2.11</v>
      </c>
      <c r="B22" s="1" t="s">
        <v>23</v>
      </c>
      <c r="C22" s="5">
        <f>SUM(C16,C19:C21)</f>
        <v>1236</v>
      </c>
      <c r="D22" s="1" t="s">
        <v>9</v>
      </c>
      <c r="E22" s="5">
        <f>SUM(E16,E19:E21)</f>
        <v>181</v>
      </c>
      <c r="G22" s="25">
        <f t="shared" si="0"/>
        <v>1417</v>
      </c>
    </row>
    <row r="23" spans="1:7" x14ac:dyDescent="0.2">
      <c r="A23" s="2">
        <v>2.12</v>
      </c>
      <c r="B23" s="1" t="s">
        <v>24</v>
      </c>
      <c r="C23" s="5">
        <f>SUM(C13,C22)</f>
        <v>55997</v>
      </c>
      <c r="D23" s="1" t="s">
        <v>9</v>
      </c>
      <c r="E23" s="5">
        <f>SUM(E13,E22)</f>
        <v>9666</v>
      </c>
      <c r="G23" s="25">
        <f t="shared" si="0"/>
        <v>65663</v>
      </c>
    </row>
    <row r="24" spans="1:7" x14ac:dyDescent="0.2">
      <c r="B24" s="1"/>
      <c r="C24" s="5"/>
      <c r="D24" s="1"/>
      <c r="E24" s="5"/>
    </row>
    <row r="25" spans="1:7" x14ac:dyDescent="0.2">
      <c r="A25" s="1" t="s">
        <v>25</v>
      </c>
      <c r="D25" s="4"/>
    </row>
    <row r="26" spans="1:7" x14ac:dyDescent="0.2">
      <c r="A26" s="2">
        <v>2.13</v>
      </c>
      <c r="B26" s="2" t="s">
        <v>26</v>
      </c>
      <c r="C26" s="2">
        <v>3436</v>
      </c>
      <c r="D26" s="10" t="s">
        <v>6</v>
      </c>
      <c r="E26" s="2">
        <v>16</v>
      </c>
      <c r="G26" s="2">
        <f t="shared" si="0"/>
        <v>3452</v>
      </c>
    </row>
    <row r="27" spans="1:7" x14ac:dyDescent="0.2">
      <c r="D27" s="11" t="s">
        <v>27</v>
      </c>
    </row>
    <row r="28" spans="1:7" x14ac:dyDescent="0.2">
      <c r="A28" s="2">
        <v>2.14</v>
      </c>
      <c r="B28" s="2" t="s">
        <v>28</v>
      </c>
      <c r="C28" s="2">
        <v>6525</v>
      </c>
      <c r="D28" s="10" t="s">
        <v>6</v>
      </c>
      <c r="E28" s="2">
        <v>417</v>
      </c>
      <c r="G28" s="2">
        <f t="shared" si="0"/>
        <v>6942</v>
      </c>
    </row>
    <row r="29" spans="1:7" x14ac:dyDescent="0.2">
      <c r="D29" s="11" t="s">
        <v>27</v>
      </c>
    </row>
    <row r="30" spans="1:7" x14ac:dyDescent="0.2">
      <c r="A30" s="2">
        <v>2.15</v>
      </c>
      <c r="B30" s="2" t="s">
        <v>29</v>
      </c>
      <c r="C30" s="2">
        <v>101</v>
      </c>
      <c r="D30" s="10" t="s">
        <v>6</v>
      </c>
      <c r="E30" s="2">
        <v>0</v>
      </c>
      <c r="G30" s="2">
        <f t="shared" si="0"/>
        <v>101</v>
      </c>
    </row>
    <row r="31" spans="1:7" x14ac:dyDescent="0.2">
      <c r="D31" s="11" t="s">
        <v>27</v>
      </c>
    </row>
    <row r="32" spans="1:7" x14ac:dyDescent="0.2">
      <c r="A32" s="2">
        <v>2.16</v>
      </c>
      <c r="B32" s="1" t="s">
        <v>30</v>
      </c>
      <c r="C32" s="12">
        <f>SUM(C26:C31)</f>
        <v>10062</v>
      </c>
      <c r="D32" s="13" t="s">
        <v>31</v>
      </c>
      <c r="E32" s="12">
        <f>SUM(E26:E31)</f>
        <v>433</v>
      </c>
      <c r="G32" s="25">
        <f t="shared" si="0"/>
        <v>10495</v>
      </c>
    </row>
    <row r="33" spans="1:7" x14ac:dyDescent="0.2">
      <c r="B33" s="1"/>
      <c r="C33" s="14"/>
      <c r="D33" s="13"/>
      <c r="E33" s="14"/>
    </row>
    <row r="34" spans="1:7" x14ac:dyDescent="0.2">
      <c r="A34" s="1" t="s">
        <v>32</v>
      </c>
      <c r="B34" s="1"/>
      <c r="C34" s="14"/>
      <c r="D34" s="13"/>
      <c r="E34" s="14"/>
    </row>
    <row r="35" spans="1:7" x14ac:dyDescent="0.2">
      <c r="A35" s="2">
        <v>2.17</v>
      </c>
      <c r="B35" s="1" t="s">
        <v>33</v>
      </c>
      <c r="C35" s="12">
        <f>SUM(C23+C32)</f>
        <v>66059</v>
      </c>
      <c r="D35" s="13" t="s">
        <v>31</v>
      </c>
      <c r="E35" s="12">
        <f>SUM(E23+E32)</f>
        <v>10099</v>
      </c>
      <c r="G35" s="25">
        <f t="shared" si="0"/>
        <v>76158</v>
      </c>
    </row>
    <row r="36" spans="1:7" x14ac:dyDescent="0.2">
      <c r="C36" s="15"/>
      <c r="D36" s="4"/>
      <c r="E36" s="15"/>
    </row>
    <row r="37" spans="1:7" x14ac:dyDescent="0.2">
      <c r="A37" s="1" t="s">
        <v>34</v>
      </c>
      <c r="D37" s="4"/>
    </row>
    <row r="38" spans="1:7" x14ac:dyDescent="0.2">
      <c r="A38" s="2">
        <v>2.1800000000000002</v>
      </c>
      <c r="B38" s="2" t="s">
        <v>4</v>
      </c>
      <c r="C38" s="2">
        <v>3842</v>
      </c>
      <c r="D38" s="2" t="s">
        <v>6</v>
      </c>
      <c r="E38" s="2">
        <v>1040</v>
      </c>
      <c r="G38" s="2">
        <f t="shared" si="0"/>
        <v>4882</v>
      </c>
    </row>
    <row r="39" spans="1:7" x14ac:dyDescent="0.2">
      <c r="A39" s="2">
        <v>2.19</v>
      </c>
      <c r="B39" s="2" t="s">
        <v>20</v>
      </c>
      <c r="C39" s="2">
        <v>1219</v>
      </c>
      <c r="D39" s="2" t="s">
        <v>6</v>
      </c>
      <c r="E39" s="2">
        <v>256</v>
      </c>
      <c r="G39" s="2">
        <f t="shared" si="0"/>
        <v>1475</v>
      </c>
    </row>
    <row r="40" spans="1:7" x14ac:dyDescent="0.2">
      <c r="D40" s="4" t="s">
        <v>35</v>
      </c>
    </row>
    <row r="41" spans="1:7" x14ac:dyDescent="0.2">
      <c r="A41" s="8">
        <v>2.2000000000000002</v>
      </c>
      <c r="B41" s="2" t="s">
        <v>36</v>
      </c>
      <c r="C41" s="2">
        <v>291</v>
      </c>
      <c r="D41" s="2" t="s">
        <v>37</v>
      </c>
      <c r="E41" s="2">
        <v>31</v>
      </c>
      <c r="G41" s="2">
        <f t="shared" si="0"/>
        <v>322</v>
      </c>
    </row>
    <row r="42" spans="1:7" x14ac:dyDescent="0.2">
      <c r="A42" s="9"/>
      <c r="D42" s="16" t="s">
        <v>38</v>
      </c>
    </row>
    <row r="43" spans="1:7" x14ac:dyDescent="0.2">
      <c r="A43" s="17">
        <v>2.21</v>
      </c>
      <c r="B43" s="1" t="s">
        <v>39</v>
      </c>
      <c r="C43" s="5">
        <f>SUM(C38:C42)</f>
        <v>5352</v>
      </c>
      <c r="D43" s="13" t="s">
        <v>31</v>
      </c>
      <c r="E43" s="5">
        <f>SUM(E38:E42)</f>
        <v>1327</v>
      </c>
      <c r="G43" s="25">
        <f t="shared" si="0"/>
        <v>6679</v>
      </c>
    </row>
    <row r="44" spans="1:7" x14ac:dyDescent="0.2">
      <c r="D44" s="18"/>
    </row>
    <row r="45" spans="1:7" x14ac:dyDescent="0.2">
      <c r="A45" s="1" t="s">
        <v>40</v>
      </c>
      <c r="D45" s="11"/>
    </row>
    <row r="46" spans="1:7" x14ac:dyDescent="0.2">
      <c r="A46" s="1" t="s">
        <v>41</v>
      </c>
      <c r="D46" s="4"/>
    </row>
    <row r="47" spans="1:7" x14ac:dyDescent="0.2">
      <c r="A47" s="2">
        <v>3.2</v>
      </c>
      <c r="B47" s="2" t="s">
        <v>42</v>
      </c>
      <c r="C47" s="2">
        <v>10409</v>
      </c>
      <c r="D47" s="2" t="s">
        <v>6</v>
      </c>
      <c r="E47" s="2">
        <v>2256</v>
      </c>
      <c r="G47" s="2">
        <f t="shared" si="0"/>
        <v>12665</v>
      </c>
    </row>
    <row r="48" spans="1:7" x14ac:dyDescent="0.2">
      <c r="A48" s="2">
        <v>3.3</v>
      </c>
      <c r="B48" s="2" t="s">
        <v>43</v>
      </c>
      <c r="C48" s="2">
        <v>1</v>
      </c>
      <c r="D48" s="2" t="s">
        <v>6</v>
      </c>
      <c r="E48" s="2">
        <v>0</v>
      </c>
      <c r="G48" s="2">
        <f t="shared" si="0"/>
        <v>1</v>
      </c>
    </row>
    <row r="49" spans="1:7" x14ac:dyDescent="0.2">
      <c r="D49" s="4"/>
    </row>
    <row r="50" spans="1:7" x14ac:dyDescent="0.2">
      <c r="A50" s="19"/>
      <c r="B50" s="19"/>
      <c r="C50" s="19"/>
      <c r="D50" s="19"/>
      <c r="E50" s="19"/>
    </row>
    <row r="51" spans="1:7" x14ac:dyDescent="0.2">
      <c r="A51" s="20" t="s">
        <v>44</v>
      </c>
      <c r="B51" s="19"/>
      <c r="C51" s="19"/>
      <c r="D51" s="21" t="s">
        <v>45</v>
      </c>
      <c r="E51" s="19"/>
    </row>
    <row r="52" spans="1:7" x14ac:dyDescent="0.2">
      <c r="A52" s="20" t="s">
        <v>46</v>
      </c>
      <c r="B52" s="22"/>
      <c r="C52" s="20"/>
      <c r="D52" s="19"/>
      <c r="E52" s="20"/>
    </row>
    <row r="53" spans="1:7" x14ac:dyDescent="0.2">
      <c r="A53" s="19">
        <v>4.0999999999999996</v>
      </c>
      <c r="B53" s="22" t="s">
        <v>5</v>
      </c>
      <c r="C53" s="19">
        <v>40842</v>
      </c>
      <c r="D53" s="23" t="s">
        <v>6</v>
      </c>
      <c r="E53" s="19">
        <v>9202</v>
      </c>
      <c r="G53" s="2">
        <f t="shared" si="0"/>
        <v>50044</v>
      </c>
    </row>
    <row r="54" spans="1:7" x14ac:dyDescent="0.2">
      <c r="A54" s="19">
        <v>4.2</v>
      </c>
      <c r="B54" s="22" t="s">
        <v>47</v>
      </c>
      <c r="C54" s="19">
        <v>20569</v>
      </c>
      <c r="D54" s="23" t="s">
        <v>6</v>
      </c>
      <c r="E54" s="19">
        <v>2151</v>
      </c>
      <c r="G54" s="2">
        <f t="shared" si="0"/>
        <v>22720</v>
      </c>
    </row>
    <row r="55" spans="1:7" x14ac:dyDescent="0.2">
      <c r="A55" s="19">
        <v>4.3</v>
      </c>
      <c r="B55" s="24" t="s">
        <v>48</v>
      </c>
      <c r="C55" s="25">
        <f>SUM(C53,C54)</f>
        <v>61411</v>
      </c>
      <c r="D55" s="26" t="s">
        <v>49</v>
      </c>
      <c r="E55" s="25">
        <f>SUM(E53,E54)</f>
        <v>11353</v>
      </c>
      <c r="G55" s="25">
        <f t="shared" si="0"/>
        <v>72764</v>
      </c>
    </row>
    <row r="56" spans="1:7" x14ac:dyDescent="0.2">
      <c r="A56" s="19">
        <v>4.4000000000000004</v>
      </c>
      <c r="B56" s="22" t="s">
        <v>10</v>
      </c>
      <c r="C56" s="19">
        <v>70350</v>
      </c>
      <c r="D56" s="22" t="s">
        <v>6</v>
      </c>
      <c r="E56" s="19">
        <v>9647</v>
      </c>
      <c r="G56" s="2">
        <f t="shared" si="0"/>
        <v>79997</v>
      </c>
    </row>
    <row r="57" spans="1:7" x14ac:dyDescent="0.2">
      <c r="A57" s="19">
        <v>4.5</v>
      </c>
      <c r="B57" s="22" t="s">
        <v>50</v>
      </c>
      <c r="C57" s="19">
        <v>12092</v>
      </c>
      <c r="D57" s="22" t="s">
        <v>6</v>
      </c>
      <c r="E57" s="19">
        <v>1211</v>
      </c>
      <c r="G57" s="2">
        <f t="shared" si="0"/>
        <v>13303</v>
      </c>
    </row>
    <row r="58" spans="1:7" x14ac:dyDescent="0.2">
      <c r="A58" s="19">
        <v>4.5999999999999996</v>
      </c>
      <c r="B58" s="24" t="s">
        <v>51</v>
      </c>
      <c r="C58" s="25">
        <f>SUM(C56:C57)</f>
        <v>82442</v>
      </c>
      <c r="D58" s="26" t="s">
        <v>49</v>
      </c>
      <c r="E58" s="25">
        <f>SUM(E56:E57)</f>
        <v>10858</v>
      </c>
      <c r="G58" s="5">
        <f t="shared" si="0"/>
        <v>93300</v>
      </c>
    </row>
    <row r="59" spans="1:7" x14ac:dyDescent="0.2">
      <c r="A59" s="19">
        <v>4.7</v>
      </c>
      <c r="B59" s="24" t="s">
        <v>52</v>
      </c>
      <c r="C59" s="25">
        <f>SUM(C55,C58)</f>
        <v>143853</v>
      </c>
      <c r="D59" s="26" t="s">
        <v>49</v>
      </c>
      <c r="E59" s="25">
        <f>SUM(E55,E58)</f>
        <v>22211</v>
      </c>
      <c r="G59" s="5">
        <f t="shared" si="0"/>
        <v>166064</v>
      </c>
    </row>
    <row r="60" spans="1:7" x14ac:dyDescent="0.2">
      <c r="A60" s="19"/>
      <c r="B60" s="22"/>
      <c r="C60" s="19"/>
      <c r="D60" s="19"/>
      <c r="E60" s="19"/>
    </row>
    <row r="61" spans="1:7" x14ac:dyDescent="0.2">
      <c r="A61" s="20" t="s">
        <v>53</v>
      </c>
      <c r="B61" s="22"/>
      <c r="C61" s="19"/>
      <c r="D61" s="19"/>
      <c r="E61" s="19"/>
    </row>
    <row r="62" spans="1:7" x14ac:dyDescent="0.2">
      <c r="A62" s="19">
        <v>4.8</v>
      </c>
      <c r="B62" s="22" t="s">
        <v>54</v>
      </c>
      <c r="C62" s="19">
        <v>15624</v>
      </c>
      <c r="D62" s="22" t="s">
        <v>6</v>
      </c>
      <c r="E62" s="19">
        <v>1672</v>
      </c>
      <c r="G62" s="2">
        <f t="shared" si="0"/>
        <v>17296</v>
      </c>
    </row>
    <row r="63" spans="1:7" x14ac:dyDescent="0.2">
      <c r="A63" s="19">
        <v>4.9000000000000004</v>
      </c>
      <c r="B63" s="22" t="s">
        <v>55</v>
      </c>
      <c r="C63" s="19">
        <v>5197</v>
      </c>
      <c r="D63" s="19" t="s">
        <v>6</v>
      </c>
      <c r="E63" s="19">
        <v>317</v>
      </c>
      <c r="G63" s="2">
        <f t="shared" si="0"/>
        <v>5514</v>
      </c>
    </row>
    <row r="64" spans="1:7" x14ac:dyDescent="0.2">
      <c r="A64" s="27">
        <v>4.0999999999999996</v>
      </c>
      <c r="B64" s="24" t="s">
        <v>56</v>
      </c>
      <c r="C64" s="25">
        <f>SUM(C62:C63)</f>
        <v>20821</v>
      </c>
      <c r="D64" s="26" t="s">
        <v>49</v>
      </c>
      <c r="E64" s="25">
        <f>SUM(E62:E63)</f>
        <v>1989</v>
      </c>
      <c r="G64" s="5">
        <f t="shared" si="0"/>
        <v>22810</v>
      </c>
    </row>
    <row r="65" spans="1:7" x14ac:dyDescent="0.2">
      <c r="A65" s="19">
        <v>4.1100000000000003</v>
      </c>
      <c r="B65" s="24" t="s">
        <v>57</v>
      </c>
      <c r="C65" s="25">
        <f>SUM(C59,C64)</f>
        <v>164674</v>
      </c>
      <c r="D65" s="26" t="s">
        <v>49</v>
      </c>
      <c r="E65" s="25">
        <f>SUM(E59,E64)</f>
        <v>24200</v>
      </c>
      <c r="G65" s="5">
        <f t="shared" si="0"/>
        <v>188874</v>
      </c>
    </row>
    <row r="66" spans="1:7" x14ac:dyDescent="0.2">
      <c r="A66" s="19"/>
      <c r="B66" s="26"/>
      <c r="C66" s="19"/>
      <c r="D66" s="19"/>
      <c r="E66" s="19"/>
    </row>
    <row r="67" spans="1:7" x14ac:dyDescent="0.2">
      <c r="A67" s="1" t="s">
        <v>58</v>
      </c>
      <c r="D67" s="4"/>
    </row>
    <row r="68" spans="1:7" x14ac:dyDescent="0.2">
      <c r="B68" s="2" t="s">
        <v>59</v>
      </c>
      <c r="C68" s="2">
        <v>23164</v>
      </c>
      <c r="D68" s="2" t="s">
        <v>60</v>
      </c>
      <c r="E68" s="2">
        <v>4895</v>
      </c>
      <c r="G68" s="2">
        <f t="shared" si="0"/>
        <v>28059</v>
      </c>
    </row>
    <row r="69" spans="1:7" x14ac:dyDescent="0.2">
      <c r="A69" s="9"/>
      <c r="B69" s="2" t="s">
        <v>61</v>
      </c>
      <c r="C69" s="2">
        <v>176</v>
      </c>
      <c r="D69" s="10" t="s">
        <v>62</v>
      </c>
      <c r="E69" s="2">
        <v>0</v>
      </c>
      <c r="G69" s="2">
        <f t="shared" si="0"/>
        <v>176</v>
      </c>
    </row>
    <row r="70" spans="1:7" x14ac:dyDescent="0.2">
      <c r="A70" s="17">
        <v>4.16</v>
      </c>
      <c r="B70" s="1" t="s">
        <v>63</v>
      </c>
      <c r="C70" s="5">
        <f>SUM(C68+C69)</f>
        <v>23340</v>
      </c>
      <c r="D70" s="13" t="s">
        <v>64</v>
      </c>
      <c r="E70" s="5">
        <f>SUM(E68+E69)</f>
        <v>4895</v>
      </c>
      <c r="G70" s="2">
        <f t="shared" si="0"/>
        <v>28235</v>
      </c>
    </row>
    <row r="71" spans="1:7" ht="25.5" x14ac:dyDescent="0.2">
      <c r="A71" s="2">
        <v>4.17</v>
      </c>
      <c r="B71" s="1" t="s">
        <v>65</v>
      </c>
      <c r="C71" s="2">
        <v>18773</v>
      </c>
      <c r="D71" s="13" t="s">
        <v>66</v>
      </c>
      <c r="E71" s="2">
        <v>4873</v>
      </c>
      <c r="G71" s="5">
        <f t="shared" si="0"/>
        <v>23646</v>
      </c>
    </row>
    <row r="72" spans="1:7" x14ac:dyDescent="0.2">
      <c r="B72" s="1"/>
      <c r="D72" s="13"/>
    </row>
    <row r="73" spans="1:7" x14ac:dyDescent="0.2">
      <c r="A73" s="7" t="s">
        <v>67</v>
      </c>
      <c r="B73" s="10"/>
      <c r="C73" s="10"/>
      <c r="D73" s="11"/>
    </row>
    <row r="74" spans="1:7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7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7" x14ac:dyDescent="0.2">
      <c r="A76" s="29"/>
      <c r="B76" s="10"/>
      <c r="C76" s="28"/>
      <c r="D76" s="10"/>
    </row>
    <row r="77" spans="1:7" x14ac:dyDescent="0.2">
      <c r="D77" s="4"/>
    </row>
    <row r="78" spans="1:7" x14ac:dyDescent="0.2">
      <c r="A78" s="1" t="s">
        <v>73</v>
      </c>
      <c r="B78" s="10"/>
      <c r="C78" s="30"/>
      <c r="D78" s="11"/>
    </row>
    <row r="79" spans="1:7" x14ac:dyDescent="0.2">
      <c r="A79" s="1" t="s">
        <v>74</v>
      </c>
      <c r="B79" s="10"/>
      <c r="C79" s="30"/>
      <c r="D79" s="11"/>
    </row>
    <row r="80" spans="1:7" x14ac:dyDescent="0.2">
      <c r="B80" s="10" t="s">
        <v>75</v>
      </c>
      <c r="C80" s="35">
        <v>47799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47799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17986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17986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42526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42526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13956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13956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5192-BB70-4208-AA7F-AF24B2B235D8}">
  <sheetPr>
    <tabColor theme="4"/>
  </sheetPr>
  <dimension ref="A1:D106"/>
  <sheetViews>
    <sheetView topLeftCell="A64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3811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1193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5004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3666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815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4481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9485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181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181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181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9666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417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0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433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10099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1040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256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31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1327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2256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9202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2151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11353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9647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1211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10858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22211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1672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317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1989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24200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4895</v>
      </c>
      <c r="D68" s="2" t="s">
        <v>60</v>
      </c>
    </row>
    <row r="69" spans="1:4" x14ac:dyDescent="0.2">
      <c r="A69" s="9"/>
      <c r="B69" s="2" t="s">
        <v>61</v>
      </c>
      <c r="C69" s="2">
        <v>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4895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4873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5BC4-2700-47A1-A259-A57614577442}">
  <sheetPr>
    <tabColor theme="4"/>
  </sheetPr>
  <dimension ref="A1:G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5" width="10.7109375" style="2" customWidth="1"/>
    <col min="6" max="16384" width="9.140625" style="2"/>
  </cols>
  <sheetData>
    <row r="1" spans="1:7" x14ac:dyDescent="0.2">
      <c r="A1" s="1" t="s">
        <v>0</v>
      </c>
      <c r="D1" s="3" t="s">
        <v>108</v>
      </c>
    </row>
    <row r="2" spans="1:7" x14ac:dyDescent="0.2">
      <c r="A2" s="1"/>
      <c r="D2" s="3"/>
    </row>
    <row r="3" spans="1:7" x14ac:dyDescent="0.2">
      <c r="A3" s="1" t="s">
        <v>2</v>
      </c>
      <c r="D3" s="3"/>
    </row>
    <row r="4" spans="1:7" x14ac:dyDescent="0.2">
      <c r="A4" s="1"/>
      <c r="D4" s="3"/>
    </row>
    <row r="5" spans="1:7" x14ac:dyDescent="0.2">
      <c r="A5" s="1" t="s">
        <v>3</v>
      </c>
      <c r="D5" s="4"/>
    </row>
    <row r="6" spans="1:7" x14ac:dyDescent="0.2">
      <c r="A6" s="1" t="s">
        <v>4</v>
      </c>
      <c r="D6" s="4"/>
      <c r="E6" s="1" t="s">
        <v>113</v>
      </c>
      <c r="F6" s="1"/>
      <c r="G6" s="34" t="s">
        <v>111</v>
      </c>
    </row>
    <row r="7" spans="1:7" x14ac:dyDescent="0.2">
      <c r="A7" s="2">
        <v>2.1</v>
      </c>
      <c r="B7" s="2" t="s">
        <v>5</v>
      </c>
      <c r="C7" s="2">
        <v>9470</v>
      </c>
      <c r="D7" s="2" t="s">
        <v>6</v>
      </c>
      <c r="E7" s="2">
        <v>2144</v>
      </c>
      <c r="G7" s="2">
        <f>(C7+E7)</f>
        <v>11614</v>
      </c>
    </row>
    <row r="8" spans="1:7" x14ac:dyDescent="0.2">
      <c r="A8" s="2">
        <v>2.2000000000000002</v>
      </c>
      <c r="B8" s="2" t="s">
        <v>7</v>
      </c>
      <c r="C8" s="2">
        <v>9599</v>
      </c>
      <c r="D8" s="2" t="s">
        <v>6</v>
      </c>
      <c r="E8" s="2">
        <v>1243</v>
      </c>
      <c r="G8" s="2">
        <f t="shared" ref="G8:G71" si="0">(C8+E8)</f>
        <v>10842</v>
      </c>
    </row>
    <row r="9" spans="1:7" x14ac:dyDescent="0.2">
      <c r="A9" s="1">
        <v>2.2999999999999998</v>
      </c>
      <c r="B9" s="1" t="s">
        <v>8</v>
      </c>
      <c r="C9" s="5">
        <f>SUM(C7:C8)</f>
        <v>19069</v>
      </c>
      <c r="D9" s="1" t="s">
        <v>9</v>
      </c>
      <c r="E9" s="5">
        <f>SUM(E7:E8)</f>
        <v>3387</v>
      </c>
      <c r="G9" s="5">
        <f t="shared" si="0"/>
        <v>22456</v>
      </c>
    </row>
    <row r="10" spans="1:7" x14ac:dyDescent="0.2">
      <c r="A10" s="2">
        <v>2.4</v>
      </c>
      <c r="B10" s="2" t="s">
        <v>10</v>
      </c>
      <c r="C10" s="2">
        <v>14513</v>
      </c>
      <c r="D10" s="2" t="s">
        <v>6</v>
      </c>
      <c r="E10" s="2">
        <v>6042</v>
      </c>
      <c r="G10" s="2">
        <f t="shared" si="0"/>
        <v>20555</v>
      </c>
    </row>
    <row r="11" spans="1:7" x14ac:dyDescent="0.2">
      <c r="A11" s="2">
        <v>2.5</v>
      </c>
      <c r="B11" s="2" t="s">
        <v>11</v>
      </c>
      <c r="C11" s="2">
        <v>6376</v>
      </c>
      <c r="D11" s="2" t="s">
        <v>6</v>
      </c>
      <c r="E11" s="2">
        <v>1970</v>
      </c>
      <c r="G11" s="2">
        <f t="shared" si="0"/>
        <v>8346</v>
      </c>
    </row>
    <row r="12" spans="1:7" x14ac:dyDescent="0.2">
      <c r="A12" s="1">
        <v>2.6</v>
      </c>
      <c r="B12" s="1" t="s">
        <v>12</v>
      </c>
      <c r="C12" s="5">
        <f>SUM(C10:C11)</f>
        <v>20889</v>
      </c>
      <c r="D12" s="1" t="s">
        <v>9</v>
      </c>
      <c r="E12" s="5">
        <f>SUM(E10:E11)</f>
        <v>8012</v>
      </c>
      <c r="G12" s="5">
        <f t="shared" si="0"/>
        <v>28901</v>
      </c>
    </row>
    <row r="13" spans="1:7" x14ac:dyDescent="0.2">
      <c r="A13" s="1">
        <v>2.7</v>
      </c>
      <c r="B13" s="1" t="s">
        <v>13</v>
      </c>
      <c r="C13" s="5">
        <f>SUM(C9,C12)</f>
        <v>39958</v>
      </c>
      <c r="D13" s="1" t="s">
        <v>9</v>
      </c>
      <c r="E13" s="5">
        <f>SUM(E9,E12)</f>
        <v>11399</v>
      </c>
      <c r="G13" s="5">
        <f t="shared" si="0"/>
        <v>51357</v>
      </c>
    </row>
    <row r="14" spans="1:7" x14ac:dyDescent="0.2">
      <c r="D14" s="4"/>
    </row>
    <row r="15" spans="1:7" x14ac:dyDescent="0.2">
      <c r="A15" s="1" t="s">
        <v>14</v>
      </c>
      <c r="D15" s="4"/>
    </row>
    <row r="16" spans="1:7" x14ac:dyDescent="0.2">
      <c r="A16" s="4">
        <v>2.8</v>
      </c>
      <c r="B16" s="4" t="s">
        <v>15</v>
      </c>
      <c r="D16" s="4" t="s">
        <v>16</v>
      </c>
    </row>
    <row r="17" spans="1:7" x14ac:dyDescent="0.2">
      <c r="A17" s="2">
        <v>2.9</v>
      </c>
      <c r="B17" s="2" t="s">
        <v>17</v>
      </c>
      <c r="C17" s="2">
        <v>473</v>
      </c>
      <c r="D17" s="2" t="s">
        <v>6</v>
      </c>
      <c r="E17" s="2">
        <v>170</v>
      </c>
      <c r="G17" s="2">
        <f t="shared" si="0"/>
        <v>643</v>
      </c>
    </row>
    <row r="18" spans="1:7" x14ac:dyDescent="0.2">
      <c r="D18" s="4" t="s">
        <v>16</v>
      </c>
    </row>
    <row r="19" spans="1:7" x14ac:dyDescent="0.2">
      <c r="B19" s="1" t="s">
        <v>18</v>
      </c>
      <c r="C19" s="6">
        <f>SUM(C17+C18)</f>
        <v>473</v>
      </c>
      <c r="D19" s="7" t="s">
        <v>19</v>
      </c>
      <c r="E19" s="6">
        <f>SUM(E17+E18)</f>
        <v>170</v>
      </c>
      <c r="G19" s="5">
        <f t="shared" si="0"/>
        <v>643</v>
      </c>
    </row>
    <row r="20" spans="1:7" x14ac:dyDescent="0.2">
      <c r="A20" s="8">
        <v>2.1</v>
      </c>
      <c r="B20" s="2" t="s">
        <v>20</v>
      </c>
      <c r="C20" s="2">
        <v>35</v>
      </c>
      <c r="D20" s="2" t="s">
        <v>6</v>
      </c>
      <c r="E20" s="2">
        <v>0</v>
      </c>
      <c r="G20" s="2">
        <f t="shared" si="0"/>
        <v>35</v>
      </c>
    </row>
    <row r="21" spans="1:7" x14ac:dyDescent="0.2">
      <c r="A21" s="9"/>
      <c r="B21" s="4" t="s">
        <v>21</v>
      </c>
      <c r="D21" s="4" t="s">
        <v>22</v>
      </c>
    </row>
    <row r="22" spans="1:7" x14ac:dyDescent="0.2">
      <c r="A22" s="2">
        <v>2.11</v>
      </c>
      <c r="B22" s="1" t="s">
        <v>23</v>
      </c>
      <c r="C22" s="5">
        <f>SUM(C16,C19:C21)</f>
        <v>508</v>
      </c>
      <c r="D22" s="1" t="s">
        <v>9</v>
      </c>
      <c r="E22" s="5">
        <f>SUM(E16,E19:E21)</f>
        <v>170</v>
      </c>
      <c r="G22" s="5">
        <f t="shared" si="0"/>
        <v>678</v>
      </c>
    </row>
    <row r="23" spans="1:7" x14ac:dyDescent="0.2">
      <c r="A23" s="2">
        <v>2.12</v>
      </c>
      <c r="B23" s="1" t="s">
        <v>24</v>
      </c>
      <c r="C23" s="5">
        <f>SUM(C13,C22)</f>
        <v>40466</v>
      </c>
      <c r="D23" s="1" t="s">
        <v>9</v>
      </c>
      <c r="E23" s="5">
        <f>SUM(E13,E22)</f>
        <v>11569</v>
      </c>
      <c r="G23" s="5">
        <f t="shared" si="0"/>
        <v>52035</v>
      </c>
    </row>
    <row r="24" spans="1:7" x14ac:dyDescent="0.2">
      <c r="B24" s="1"/>
      <c r="C24" s="5"/>
      <c r="D24" s="1"/>
      <c r="E24" s="5"/>
    </row>
    <row r="25" spans="1:7" x14ac:dyDescent="0.2">
      <c r="A25" s="1" t="s">
        <v>25</v>
      </c>
      <c r="D25" s="4"/>
    </row>
    <row r="26" spans="1:7" x14ac:dyDescent="0.2">
      <c r="A26" s="2">
        <v>2.13</v>
      </c>
      <c r="B26" s="2" t="s">
        <v>26</v>
      </c>
      <c r="C26" s="2">
        <v>694</v>
      </c>
      <c r="D26" s="10" t="s">
        <v>6</v>
      </c>
      <c r="E26" s="2">
        <v>997</v>
      </c>
      <c r="G26" s="2">
        <f t="shared" si="0"/>
        <v>1691</v>
      </c>
    </row>
    <row r="27" spans="1:7" x14ac:dyDescent="0.2">
      <c r="D27" s="11" t="s">
        <v>27</v>
      </c>
    </row>
    <row r="28" spans="1:7" x14ac:dyDescent="0.2">
      <c r="A28" s="2">
        <v>2.14</v>
      </c>
      <c r="B28" s="2" t="s">
        <v>28</v>
      </c>
      <c r="C28" s="2">
        <v>6347</v>
      </c>
      <c r="D28" s="10" t="s">
        <v>6</v>
      </c>
      <c r="E28" s="2">
        <v>2158</v>
      </c>
      <c r="G28" s="2">
        <f t="shared" si="0"/>
        <v>8505</v>
      </c>
    </row>
    <row r="29" spans="1:7" x14ac:dyDescent="0.2">
      <c r="D29" s="11" t="s">
        <v>27</v>
      </c>
    </row>
    <row r="30" spans="1:7" x14ac:dyDescent="0.2">
      <c r="A30" s="2">
        <v>2.15</v>
      </c>
      <c r="B30" s="2" t="s">
        <v>29</v>
      </c>
      <c r="C30" s="2">
        <v>309</v>
      </c>
      <c r="D30" s="10" t="s">
        <v>6</v>
      </c>
      <c r="E30" s="2">
        <v>288</v>
      </c>
      <c r="G30" s="2">
        <f t="shared" si="0"/>
        <v>597</v>
      </c>
    </row>
    <row r="31" spans="1:7" x14ac:dyDescent="0.2">
      <c r="D31" s="11" t="s">
        <v>27</v>
      </c>
    </row>
    <row r="32" spans="1:7" x14ac:dyDescent="0.2">
      <c r="A32" s="2">
        <v>2.16</v>
      </c>
      <c r="B32" s="1" t="s">
        <v>30</v>
      </c>
      <c r="C32" s="12">
        <f>SUM(C26:C31)</f>
        <v>7350</v>
      </c>
      <c r="D32" s="13" t="s">
        <v>31</v>
      </c>
      <c r="E32" s="12">
        <f>SUM(E26:E31)</f>
        <v>3443</v>
      </c>
      <c r="G32" s="5">
        <f t="shared" si="0"/>
        <v>10793</v>
      </c>
    </row>
    <row r="33" spans="1:7" x14ac:dyDescent="0.2">
      <c r="B33" s="1"/>
      <c r="C33" s="14"/>
      <c r="D33" s="13"/>
      <c r="E33" s="14"/>
    </row>
    <row r="34" spans="1:7" x14ac:dyDescent="0.2">
      <c r="A34" s="1" t="s">
        <v>32</v>
      </c>
      <c r="B34" s="1"/>
      <c r="C34" s="14"/>
      <c r="D34" s="13"/>
      <c r="E34" s="14"/>
    </row>
    <row r="35" spans="1:7" x14ac:dyDescent="0.2">
      <c r="A35" s="2">
        <v>2.17</v>
      </c>
      <c r="B35" s="1" t="s">
        <v>33</v>
      </c>
      <c r="C35" s="12">
        <f>SUM(C23+C32)</f>
        <v>47816</v>
      </c>
      <c r="D35" s="13" t="s">
        <v>31</v>
      </c>
      <c r="E35" s="12">
        <f>SUM(E23+E32)</f>
        <v>15012</v>
      </c>
      <c r="G35" s="5">
        <f t="shared" si="0"/>
        <v>62828</v>
      </c>
    </row>
    <row r="36" spans="1:7" x14ac:dyDescent="0.2">
      <c r="C36" s="15"/>
      <c r="D36" s="4"/>
      <c r="E36" s="15"/>
    </row>
    <row r="37" spans="1:7" x14ac:dyDescent="0.2">
      <c r="A37" s="1" t="s">
        <v>34</v>
      </c>
      <c r="D37" s="4"/>
    </row>
    <row r="38" spans="1:7" x14ac:dyDescent="0.2">
      <c r="A38" s="2">
        <v>2.1800000000000002</v>
      </c>
      <c r="B38" s="2" t="s">
        <v>4</v>
      </c>
      <c r="C38" s="2">
        <v>2123</v>
      </c>
      <c r="D38" s="2" t="s">
        <v>6</v>
      </c>
      <c r="E38" s="2">
        <v>1135</v>
      </c>
      <c r="G38" s="2">
        <f t="shared" si="0"/>
        <v>3258</v>
      </c>
    </row>
    <row r="39" spans="1:7" x14ac:dyDescent="0.2">
      <c r="A39" s="2">
        <v>2.19</v>
      </c>
      <c r="B39" s="2" t="s">
        <v>20</v>
      </c>
      <c r="C39" s="2">
        <v>369</v>
      </c>
      <c r="D39" s="2" t="s">
        <v>6</v>
      </c>
      <c r="E39" s="2">
        <v>197</v>
      </c>
      <c r="G39" s="2">
        <f t="shared" si="0"/>
        <v>566</v>
      </c>
    </row>
    <row r="40" spans="1:7" x14ac:dyDescent="0.2">
      <c r="D40" s="4" t="s">
        <v>35</v>
      </c>
    </row>
    <row r="41" spans="1:7" x14ac:dyDescent="0.2">
      <c r="A41" s="8">
        <v>2.2000000000000002</v>
      </c>
      <c r="B41" s="2" t="s">
        <v>36</v>
      </c>
      <c r="C41" s="2">
        <v>258</v>
      </c>
      <c r="D41" s="2" t="s">
        <v>37</v>
      </c>
      <c r="E41" s="2">
        <v>235</v>
      </c>
      <c r="G41" s="2">
        <f t="shared" si="0"/>
        <v>493</v>
      </c>
    </row>
    <row r="42" spans="1:7" x14ac:dyDescent="0.2">
      <c r="A42" s="9"/>
      <c r="D42" s="16" t="s">
        <v>38</v>
      </c>
    </row>
    <row r="43" spans="1:7" x14ac:dyDescent="0.2">
      <c r="A43" s="17">
        <v>2.21</v>
      </c>
      <c r="B43" s="1" t="s">
        <v>39</v>
      </c>
      <c r="C43" s="5">
        <f>SUM(C38:C42)</f>
        <v>2750</v>
      </c>
      <c r="D43" s="13" t="s">
        <v>31</v>
      </c>
      <c r="E43" s="5">
        <f>SUM(E38:E42)</f>
        <v>1567</v>
      </c>
      <c r="G43" s="5">
        <f t="shared" si="0"/>
        <v>4317</v>
      </c>
    </row>
    <row r="44" spans="1:7" x14ac:dyDescent="0.2">
      <c r="D44" s="18"/>
    </row>
    <row r="45" spans="1:7" x14ac:dyDescent="0.2">
      <c r="A45" s="1" t="s">
        <v>40</v>
      </c>
      <c r="D45" s="11"/>
    </row>
    <row r="46" spans="1:7" x14ac:dyDescent="0.2">
      <c r="A46" s="1" t="s">
        <v>41</v>
      </c>
      <c r="D46" s="4"/>
    </row>
    <row r="47" spans="1:7" x14ac:dyDescent="0.2">
      <c r="A47" s="2">
        <v>3.2</v>
      </c>
      <c r="B47" s="2" t="s">
        <v>42</v>
      </c>
      <c r="C47" s="2">
        <v>3459</v>
      </c>
      <c r="D47" s="2" t="s">
        <v>6</v>
      </c>
      <c r="E47" s="2">
        <v>662</v>
      </c>
      <c r="G47" s="2">
        <f t="shared" si="0"/>
        <v>4121</v>
      </c>
    </row>
    <row r="48" spans="1:7" x14ac:dyDescent="0.2">
      <c r="A48" s="2">
        <v>3.3</v>
      </c>
      <c r="B48" s="2" t="s">
        <v>43</v>
      </c>
      <c r="C48" s="2">
        <v>0</v>
      </c>
      <c r="D48" s="2" t="s">
        <v>6</v>
      </c>
      <c r="E48" s="2">
        <v>0</v>
      </c>
      <c r="G48" s="2">
        <f t="shared" si="0"/>
        <v>0</v>
      </c>
    </row>
    <row r="49" spans="1:7" x14ac:dyDescent="0.2">
      <c r="D49" s="4"/>
    </row>
    <row r="50" spans="1:7" x14ac:dyDescent="0.2">
      <c r="A50" s="19"/>
      <c r="B50" s="19"/>
      <c r="C50" s="19"/>
      <c r="D50" s="19"/>
      <c r="E50" s="19"/>
    </row>
    <row r="51" spans="1:7" x14ac:dyDescent="0.2">
      <c r="A51" s="20" t="s">
        <v>44</v>
      </c>
      <c r="B51" s="19"/>
      <c r="C51" s="19"/>
      <c r="D51" s="21" t="s">
        <v>45</v>
      </c>
      <c r="E51" s="19"/>
    </row>
    <row r="52" spans="1:7" x14ac:dyDescent="0.2">
      <c r="A52" s="20" t="s">
        <v>46</v>
      </c>
      <c r="B52" s="22"/>
      <c r="C52" s="20"/>
      <c r="D52" s="19"/>
      <c r="E52" s="20"/>
    </row>
    <row r="53" spans="1:7" x14ac:dyDescent="0.2">
      <c r="A53" s="19">
        <v>4.0999999999999996</v>
      </c>
      <c r="B53" s="22" t="s">
        <v>5</v>
      </c>
      <c r="C53" s="19">
        <v>11502</v>
      </c>
      <c r="D53" s="23" t="s">
        <v>6</v>
      </c>
      <c r="E53" s="19">
        <v>3286</v>
      </c>
      <c r="G53" s="2">
        <f t="shared" si="0"/>
        <v>14788</v>
      </c>
    </row>
    <row r="54" spans="1:7" x14ac:dyDescent="0.2">
      <c r="A54" s="19">
        <v>4.2</v>
      </c>
      <c r="B54" s="22" t="s">
        <v>47</v>
      </c>
      <c r="C54" s="19">
        <v>5612</v>
      </c>
      <c r="D54" s="23" t="s">
        <v>6</v>
      </c>
      <c r="E54" s="19">
        <v>1679</v>
      </c>
      <c r="G54" s="2">
        <f t="shared" si="0"/>
        <v>7291</v>
      </c>
    </row>
    <row r="55" spans="1:7" x14ac:dyDescent="0.2">
      <c r="A55" s="19">
        <v>4.3</v>
      </c>
      <c r="B55" s="24" t="s">
        <v>48</v>
      </c>
      <c r="C55" s="25">
        <f>SUM(C53,C54)</f>
        <v>17114</v>
      </c>
      <c r="D55" s="26" t="s">
        <v>49</v>
      </c>
      <c r="E55" s="25">
        <f>SUM(E53,E54)</f>
        <v>4965</v>
      </c>
      <c r="G55" s="5">
        <f t="shared" si="0"/>
        <v>22079</v>
      </c>
    </row>
    <row r="56" spans="1:7" x14ac:dyDescent="0.2">
      <c r="A56" s="19">
        <v>4.4000000000000004</v>
      </c>
      <c r="B56" s="22" t="s">
        <v>10</v>
      </c>
      <c r="C56" s="19">
        <v>37107</v>
      </c>
      <c r="D56" s="22" t="s">
        <v>6</v>
      </c>
      <c r="E56" s="19">
        <v>11715</v>
      </c>
      <c r="G56" s="2">
        <f t="shared" si="0"/>
        <v>48822</v>
      </c>
    </row>
    <row r="57" spans="1:7" x14ac:dyDescent="0.2">
      <c r="A57" s="19">
        <v>4.5</v>
      </c>
      <c r="B57" s="22" t="s">
        <v>50</v>
      </c>
      <c r="C57" s="19">
        <v>7528</v>
      </c>
      <c r="D57" s="22" t="s">
        <v>6</v>
      </c>
      <c r="E57" s="19">
        <v>1714</v>
      </c>
      <c r="G57" s="2">
        <f t="shared" si="0"/>
        <v>9242</v>
      </c>
    </row>
    <row r="58" spans="1:7" x14ac:dyDescent="0.2">
      <c r="A58" s="19">
        <v>4.5999999999999996</v>
      </c>
      <c r="B58" s="24" t="s">
        <v>51</v>
      </c>
      <c r="C58" s="25">
        <f>SUM(C56:C57)</f>
        <v>44635</v>
      </c>
      <c r="D58" s="26" t="s">
        <v>49</v>
      </c>
      <c r="E58" s="25">
        <f>SUM(E56:E57)</f>
        <v>13429</v>
      </c>
      <c r="G58" s="5">
        <f t="shared" si="0"/>
        <v>58064</v>
      </c>
    </row>
    <row r="59" spans="1:7" x14ac:dyDescent="0.2">
      <c r="A59" s="19">
        <v>4.7</v>
      </c>
      <c r="B59" s="24" t="s">
        <v>52</v>
      </c>
      <c r="C59" s="25">
        <f>SUM(C55,C58)</f>
        <v>61749</v>
      </c>
      <c r="D59" s="26" t="s">
        <v>49</v>
      </c>
      <c r="E59" s="25">
        <f>SUM(E55,E58)</f>
        <v>18394</v>
      </c>
      <c r="G59" s="5">
        <f t="shared" si="0"/>
        <v>80143</v>
      </c>
    </row>
    <row r="60" spans="1:7" x14ac:dyDescent="0.2">
      <c r="A60" s="19"/>
      <c r="B60" s="22"/>
      <c r="C60" s="19"/>
      <c r="D60" s="19"/>
      <c r="E60" s="19"/>
    </row>
    <row r="61" spans="1:7" x14ac:dyDescent="0.2">
      <c r="A61" s="20" t="s">
        <v>53</v>
      </c>
      <c r="B61" s="22"/>
      <c r="C61" s="19"/>
      <c r="D61" s="19"/>
      <c r="E61" s="19"/>
    </row>
    <row r="62" spans="1:7" x14ac:dyDescent="0.2">
      <c r="A62" s="19">
        <v>4.8</v>
      </c>
      <c r="B62" s="22" t="s">
        <v>54</v>
      </c>
      <c r="C62" s="19">
        <v>2955</v>
      </c>
      <c r="D62" s="22" t="s">
        <v>6</v>
      </c>
      <c r="E62" s="19">
        <v>2588</v>
      </c>
      <c r="G62" s="2">
        <f t="shared" si="0"/>
        <v>5543</v>
      </c>
    </row>
    <row r="63" spans="1:7" x14ac:dyDescent="0.2">
      <c r="A63" s="19">
        <v>4.9000000000000004</v>
      </c>
      <c r="B63" s="22" t="s">
        <v>55</v>
      </c>
      <c r="C63" s="19">
        <v>1097</v>
      </c>
      <c r="D63" s="19" t="s">
        <v>6</v>
      </c>
      <c r="E63" s="19">
        <v>1210</v>
      </c>
      <c r="G63" s="2">
        <f t="shared" si="0"/>
        <v>2307</v>
      </c>
    </row>
    <row r="64" spans="1:7" x14ac:dyDescent="0.2">
      <c r="A64" s="27">
        <v>4.0999999999999996</v>
      </c>
      <c r="B64" s="24" t="s">
        <v>56</v>
      </c>
      <c r="C64" s="25">
        <f>SUM(C62:C63)</f>
        <v>4052</v>
      </c>
      <c r="D64" s="26" t="s">
        <v>49</v>
      </c>
      <c r="E64" s="25">
        <f>SUM(E62:E63)</f>
        <v>3798</v>
      </c>
      <c r="G64" s="5">
        <f t="shared" si="0"/>
        <v>7850</v>
      </c>
    </row>
    <row r="65" spans="1:7" x14ac:dyDescent="0.2">
      <c r="A65" s="19">
        <v>4.1100000000000003</v>
      </c>
      <c r="B65" s="24" t="s">
        <v>57</v>
      </c>
      <c r="C65" s="25">
        <f>SUM(C59,C64)</f>
        <v>65801</v>
      </c>
      <c r="D65" s="26" t="s">
        <v>49</v>
      </c>
      <c r="E65" s="25">
        <f>SUM(E59,E64)</f>
        <v>22192</v>
      </c>
      <c r="G65" s="5">
        <f t="shared" si="0"/>
        <v>87993</v>
      </c>
    </row>
    <row r="66" spans="1:7" x14ac:dyDescent="0.2">
      <c r="A66" s="19"/>
      <c r="B66" s="26"/>
      <c r="C66" s="19"/>
      <c r="D66" s="19"/>
      <c r="E66" s="19"/>
    </row>
    <row r="67" spans="1:7" x14ac:dyDescent="0.2">
      <c r="A67" s="1" t="s">
        <v>58</v>
      </c>
      <c r="D67" s="4"/>
    </row>
    <row r="68" spans="1:7" x14ac:dyDescent="0.2">
      <c r="B68" s="2" t="s">
        <v>59</v>
      </c>
      <c r="C68" s="2">
        <v>6947</v>
      </c>
      <c r="D68" s="2" t="s">
        <v>60</v>
      </c>
      <c r="E68" s="2">
        <v>4126</v>
      </c>
      <c r="G68" s="2">
        <f t="shared" si="0"/>
        <v>11073</v>
      </c>
    </row>
    <row r="69" spans="1:7" x14ac:dyDescent="0.2">
      <c r="A69" s="9"/>
      <c r="B69" s="2" t="s">
        <v>61</v>
      </c>
      <c r="C69" s="2">
        <v>58</v>
      </c>
      <c r="D69" s="10" t="s">
        <v>62</v>
      </c>
      <c r="E69" s="2">
        <v>31</v>
      </c>
      <c r="G69" s="2">
        <f t="shared" si="0"/>
        <v>89</v>
      </c>
    </row>
    <row r="70" spans="1:7" x14ac:dyDescent="0.2">
      <c r="A70" s="17">
        <v>4.16</v>
      </c>
      <c r="B70" s="1" t="s">
        <v>63</v>
      </c>
      <c r="C70" s="5">
        <f>SUM(C68+C69)</f>
        <v>7005</v>
      </c>
      <c r="D70" s="13" t="s">
        <v>64</v>
      </c>
      <c r="E70" s="5">
        <f>SUM(E68+E69)</f>
        <v>4157</v>
      </c>
      <c r="G70" s="5">
        <f t="shared" si="0"/>
        <v>11162</v>
      </c>
    </row>
    <row r="71" spans="1:7" ht="25.5" x14ac:dyDescent="0.2">
      <c r="A71" s="2">
        <v>4.17</v>
      </c>
      <c r="B71" s="1" t="s">
        <v>65</v>
      </c>
      <c r="C71" s="2">
        <v>12682</v>
      </c>
      <c r="D71" s="13" t="s">
        <v>66</v>
      </c>
      <c r="E71" s="2">
        <v>4425</v>
      </c>
      <c r="G71" s="2">
        <f t="shared" si="0"/>
        <v>17107</v>
      </c>
    </row>
    <row r="72" spans="1:7" x14ac:dyDescent="0.2">
      <c r="B72" s="1"/>
      <c r="D72" s="13"/>
    </row>
    <row r="73" spans="1:7" x14ac:dyDescent="0.2">
      <c r="A73" s="7" t="s">
        <v>67</v>
      </c>
      <c r="B73" s="10"/>
      <c r="C73" s="10"/>
      <c r="D73" s="11"/>
    </row>
    <row r="74" spans="1:7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7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7" x14ac:dyDescent="0.2">
      <c r="A76" s="29"/>
      <c r="B76" s="10"/>
      <c r="C76" s="28"/>
      <c r="D76" s="10"/>
    </row>
    <row r="77" spans="1:7" x14ac:dyDescent="0.2">
      <c r="D77" s="4"/>
    </row>
    <row r="78" spans="1:7" x14ac:dyDescent="0.2">
      <c r="A78" s="1" t="s">
        <v>73</v>
      </c>
      <c r="B78" s="10"/>
      <c r="C78" s="30"/>
      <c r="D78" s="11"/>
    </row>
    <row r="79" spans="1:7" x14ac:dyDescent="0.2">
      <c r="A79" s="1" t="s">
        <v>74</v>
      </c>
      <c r="B79" s="10"/>
      <c r="C79" s="30"/>
      <c r="D79" s="11"/>
    </row>
    <row r="80" spans="1:7" x14ac:dyDescent="0.2">
      <c r="B80" s="10" t="s">
        <v>75</v>
      </c>
      <c r="C80" s="35">
        <v>20197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20197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5152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5152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13452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13452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3229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3229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20DE-9E90-441B-9DCD-05061529C183}">
  <sheetPr>
    <tabColor theme="4"/>
  </sheetPr>
  <dimension ref="A1:D106"/>
  <sheetViews>
    <sheetView topLeftCell="A50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2144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1243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3387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6042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1970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8012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11399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170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170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170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11569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997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2158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288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3443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15012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1135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197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235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1567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662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3286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1679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4965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11715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1714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13429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18394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2588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1210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3798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22192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4126</v>
      </c>
      <c r="D68" s="2" t="s">
        <v>60</v>
      </c>
    </row>
    <row r="69" spans="1:4" x14ac:dyDescent="0.2">
      <c r="A69" s="9"/>
      <c r="B69" s="2" t="s">
        <v>61</v>
      </c>
      <c r="C69" s="2">
        <v>31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4157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4425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C467-D311-468D-B2AB-679E9214F752}">
  <sheetPr>
    <tabColor theme="4"/>
  </sheetPr>
  <dimension ref="A1:F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8305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9174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17479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7879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3052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10931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28410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268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268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268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28678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282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610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10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902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29580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1488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78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1568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2072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8214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3019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11233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8959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977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9936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21169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1517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260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1777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22946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4590</v>
      </c>
      <c r="D68" s="2" t="s">
        <v>60</v>
      </c>
    </row>
    <row r="69" spans="1:4" x14ac:dyDescent="0.2">
      <c r="A69" s="9"/>
      <c r="B69" s="2" t="s">
        <v>61</v>
      </c>
      <c r="C69" s="2">
        <v>28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4618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5102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6522</v>
      </c>
      <c r="D80" s="2" t="s">
        <v>76</v>
      </c>
    </row>
    <row r="81" spans="1:6" ht="38.25" x14ac:dyDescent="0.2">
      <c r="B81" s="10"/>
      <c r="C81" s="30"/>
      <c r="D81" s="11" t="s">
        <v>77</v>
      </c>
    </row>
    <row r="82" spans="1:6" x14ac:dyDescent="0.2">
      <c r="A82" s="1">
        <v>5.19</v>
      </c>
      <c r="B82" s="13" t="s">
        <v>78</v>
      </c>
      <c r="C82" s="31">
        <f>(C80+C81)</f>
        <v>6522</v>
      </c>
      <c r="D82" s="13" t="s">
        <v>64</v>
      </c>
    </row>
    <row r="83" spans="1:6" x14ac:dyDescent="0.2">
      <c r="B83" s="13"/>
      <c r="C83" s="31"/>
      <c r="D83" s="13"/>
    </row>
    <row r="84" spans="1:6" x14ac:dyDescent="0.2">
      <c r="B84" s="2" t="s">
        <v>79</v>
      </c>
      <c r="D84" s="10" t="s">
        <v>80</v>
      </c>
    </row>
    <row r="85" spans="1:6" ht="38.25" x14ac:dyDescent="0.2">
      <c r="B85" s="10"/>
      <c r="C85" s="30"/>
      <c r="D85" s="11" t="s">
        <v>81</v>
      </c>
    </row>
    <row r="86" spans="1:6" x14ac:dyDescent="0.2">
      <c r="A86" s="32">
        <v>5.2</v>
      </c>
      <c r="B86" s="1" t="s">
        <v>82</v>
      </c>
      <c r="C86" s="31">
        <f>(F89+C85)</f>
        <v>3307</v>
      </c>
      <c r="D86" s="13" t="s">
        <v>64</v>
      </c>
    </row>
    <row r="87" spans="1:6" x14ac:dyDescent="0.2">
      <c r="A87" s="29"/>
      <c r="B87" s="1"/>
      <c r="C87" s="31"/>
      <c r="D87" s="13"/>
    </row>
    <row r="88" spans="1:6" x14ac:dyDescent="0.2">
      <c r="B88" s="2" t="s">
        <v>83</v>
      </c>
      <c r="C88" s="35">
        <v>8983</v>
      </c>
      <c r="D88" s="10" t="s">
        <v>80</v>
      </c>
    </row>
    <row r="89" spans="1:6" ht="38.25" x14ac:dyDescent="0.2">
      <c r="B89" s="10"/>
      <c r="C89" s="30"/>
      <c r="D89" s="11" t="s">
        <v>81</v>
      </c>
      <c r="F89" s="35">
        <v>3307</v>
      </c>
    </row>
    <row r="90" spans="1:6" x14ac:dyDescent="0.2">
      <c r="A90" s="1">
        <v>5.21</v>
      </c>
      <c r="B90" s="13" t="s">
        <v>84</v>
      </c>
      <c r="C90" s="31">
        <f>(C88+C89)</f>
        <v>8983</v>
      </c>
      <c r="D90" s="13" t="s">
        <v>64</v>
      </c>
    </row>
    <row r="91" spans="1:6" x14ac:dyDescent="0.2">
      <c r="B91" s="13"/>
      <c r="C91" s="31"/>
      <c r="D91" s="13"/>
    </row>
    <row r="92" spans="1:6" x14ac:dyDescent="0.2">
      <c r="B92" s="2" t="s">
        <v>85</v>
      </c>
      <c r="C92" s="35">
        <v>2270</v>
      </c>
      <c r="D92" s="10" t="s">
        <v>80</v>
      </c>
    </row>
    <row r="93" spans="1:6" ht="38.25" x14ac:dyDescent="0.2">
      <c r="B93" s="10"/>
      <c r="C93" s="30"/>
      <c r="D93" s="11" t="s">
        <v>81</v>
      </c>
    </row>
    <row r="94" spans="1:6" x14ac:dyDescent="0.2">
      <c r="A94" s="1">
        <v>5.22</v>
      </c>
      <c r="B94" s="13" t="s">
        <v>86</v>
      </c>
      <c r="C94" s="31">
        <f>(C92+C93)</f>
        <v>2270</v>
      </c>
      <c r="D94" s="13" t="s">
        <v>64</v>
      </c>
    </row>
    <row r="95" spans="1:6" x14ac:dyDescent="0.2">
      <c r="B95" s="10"/>
      <c r="C95" s="30"/>
      <c r="D95" s="11"/>
    </row>
    <row r="96" spans="1:6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1E6A-860C-4FF6-96AD-5EF4DB1387D6}">
  <sheetPr>
    <tabColor theme="4"/>
  </sheetPr>
  <dimension ref="A1:D106"/>
  <sheetViews>
    <sheetView topLeftCell="B78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16377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31188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47565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16438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8609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25047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72612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959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959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959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73571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3310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6556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426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10292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83863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3658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616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421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4695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8883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692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16057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8917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24974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18826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4634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23460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48434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9994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1546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11540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59974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8687</v>
      </c>
      <c r="D68" s="2" t="s">
        <v>60</v>
      </c>
    </row>
    <row r="69" spans="1:4" x14ac:dyDescent="0.2">
      <c r="A69" s="9"/>
      <c r="B69" s="2" t="s">
        <v>61</v>
      </c>
      <c r="C69" s="2">
        <v>116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8803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14348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13806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13806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10617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10617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16082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16082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5644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5644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EA32-4115-88B4-61321E943158}">
  <sheetPr>
    <tabColor theme="4"/>
  </sheetPr>
  <dimension ref="A1:D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10754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9962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20716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8749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5398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14147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34863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612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612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612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35475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1407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2269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426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4102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39577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1167</v>
      </c>
      <c r="D39" s="2" t="s">
        <v>6</v>
      </c>
    </row>
    <row r="40" spans="1:4" x14ac:dyDescent="0.2">
      <c r="C40" s="2">
        <v>405</v>
      </c>
      <c r="D40" s="4" t="s">
        <v>35</v>
      </c>
    </row>
    <row r="41" spans="1:4" x14ac:dyDescent="0.2">
      <c r="A41" s="8">
        <v>2.2000000000000002</v>
      </c>
      <c r="B41" s="2" t="s">
        <v>36</v>
      </c>
      <c r="D41" s="2" t="s">
        <v>37</v>
      </c>
    </row>
    <row r="42" spans="1:4" x14ac:dyDescent="0.2">
      <c r="A42" s="9"/>
      <c r="C42" s="2">
        <v>5</v>
      </c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1577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5419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14057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6967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21024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26581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5178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31759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52783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3259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273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3532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56315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11293</v>
      </c>
      <c r="D68" s="2" t="s">
        <v>60</v>
      </c>
    </row>
    <row r="69" spans="1:4" x14ac:dyDescent="0.2">
      <c r="A69" s="9"/>
      <c r="B69" s="2" t="s">
        <v>61</v>
      </c>
      <c r="C69" s="2">
        <v>112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11405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6867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26425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26425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8699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8699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14570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14570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3395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3395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E72-6A0E-4DEA-B26E-12835B998086}">
  <sheetPr>
    <tabColor theme="4"/>
  </sheetPr>
  <dimension ref="A1:D106"/>
  <sheetViews>
    <sheetView topLeftCell="A75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9559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8743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18302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6937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2468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9405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27707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1727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1727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1727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29434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3101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2922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4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6027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35461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2754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439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63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3256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2275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6183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2999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9182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16386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3566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19952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29134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2523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234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2757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31891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5296</v>
      </c>
      <c r="D68" s="2" t="s">
        <v>60</v>
      </c>
    </row>
    <row r="69" spans="1:4" x14ac:dyDescent="0.2">
      <c r="A69" s="9"/>
      <c r="B69" s="2" t="s">
        <v>61</v>
      </c>
      <c r="C69" s="2">
        <v>61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5357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6575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9723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9723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4641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4641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10389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10389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2090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2090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A12F-8CFC-4829-A3BC-F8B2091BA55D}">
  <sheetPr>
    <tabColor theme="4"/>
  </sheetPr>
  <dimension ref="A1:D106"/>
  <sheetViews>
    <sheetView topLeftCell="A76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1898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1426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3324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2806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1411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4217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7541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164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164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164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7705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248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1070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77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1395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9100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1012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255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79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1346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1250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2857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1536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4393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4161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844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5005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9398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1081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534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1615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11013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2924</v>
      </c>
      <c r="D68" s="2" t="s">
        <v>60</v>
      </c>
    </row>
    <row r="69" spans="1:4" x14ac:dyDescent="0.2">
      <c r="A69" s="9"/>
      <c r="B69" s="2" t="s">
        <v>61</v>
      </c>
      <c r="C69" s="2">
        <v>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2924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2850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3967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3967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1274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1274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3577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3577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652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652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8A02-37DE-41E4-AE6D-57803442775B}">
  <sheetPr>
    <tabColor theme="9"/>
  </sheetPr>
  <dimension ref="A1:D106"/>
  <sheetViews>
    <sheetView topLeftCell="A71" workbookViewId="0">
      <selection activeCell="D97" sqref="D97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17853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22283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40136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18673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8592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27265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67401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270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270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270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67671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2315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5252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178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7745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75416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3678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682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327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4687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2881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0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22589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15256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37845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41339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10585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51924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89769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10908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2780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13688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103457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13302</v>
      </c>
      <c r="D68" s="2" t="s">
        <v>60</v>
      </c>
    </row>
    <row r="69" spans="1:4" x14ac:dyDescent="0.2">
      <c r="A69" s="9"/>
      <c r="B69" s="2" t="s">
        <v>61</v>
      </c>
      <c r="C69" s="2">
        <v>100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13402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13854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10056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10056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5800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5800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7338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7338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2540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2540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1908-1A94-438A-A3BC-02DC25669A09}">
  <sheetPr>
    <tabColor theme="4"/>
  </sheetPr>
  <dimension ref="A1:K106"/>
  <sheetViews>
    <sheetView topLeftCell="A72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11" x14ac:dyDescent="0.2">
      <c r="A1" s="1" t="s">
        <v>0</v>
      </c>
      <c r="D1" s="3" t="s">
        <v>108</v>
      </c>
    </row>
    <row r="2" spans="1:11" x14ac:dyDescent="0.2">
      <c r="A2" s="1"/>
      <c r="D2" s="3"/>
    </row>
    <row r="3" spans="1:11" x14ac:dyDescent="0.2">
      <c r="A3" s="1" t="s">
        <v>2</v>
      </c>
      <c r="D3" s="3"/>
    </row>
    <row r="4" spans="1:11" x14ac:dyDescent="0.2">
      <c r="A4" s="1"/>
      <c r="D4" s="3"/>
    </row>
    <row r="5" spans="1:11" x14ac:dyDescent="0.2">
      <c r="A5" s="1" t="s">
        <v>3</v>
      </c>
      <c r="D5" s="4"/>
    </row>
    <row r="6" spans="1:11" x14ac:dyDescent="0.2">
      <c r="A6" s="1" t="s">
        <v>4</v>
      </c>
      <c r="D6" s="4"/>
      <c r="E6" s="1" t="s">
        <v>114</v>
      </c>
      <c r="F6" s="1"/>
      <c r="G6" s="34" t="s">
        <v>111</v>
      </c>
    </row>
    <row r="7" spans="1:11" x14ac:dyDescent="0.2">
      <c r="A7" s="2">
        <v>2.1</v>
      </c>
      <c r="B7" s="2" t="s">
        <v>5</v>
      </c>
      <c r="C7" s="2">
        <v>10155</v>
      </c>
      <c r="D7" s="2" t="s">
        <v>6</v>
      </c>
      <c r="E7" s="2">
        <v>1735</v>
      </c>
      <c r="G7" s="2">
        <f>(C7+E7)</f>
        <v>11890</v>
      </c>
    </row>
    <row r="8" spans="1:11" x14ac:dyDescent="0.2">
      <c r="A8" s="2">
        <v>2.2000000000000002</v>
      </c>
      <c r="B8" s="2" t="s">
        <v>7</v>
      </c>
      <c r="C8" s="2">
        <v>10282</v>
      </c>
      <c r="D8" s="2" t="s">
        <v>6</v>
      </c>
      <c r="E8" s="2">
        <v>617</v>
      </c>
      <c r="G8" s="2">
        <f t="shared" ref="G8:G71" si="0">(C8+E8)</f>
        <v>10899</v>
      </c>
    </row>
    <row r="9" spans="1:11" x14ac:dyDescent="0.2">
      <c r="A9" s="1">
        <v>2.2999999999999998</v>
      </c>
      <c r="B9" s="1" t="s">
        <v>8</v>
      </c>
      <c r="C9" s="5">
        <f>SUM(C7:C8)</f>
        <v>20437</v>
      </c>
      <c r="D9" s="1" t="s">
        <v>9</v>
      </c>
      <c r="E9" s="5">
        <f>SUM(E7:E8)</f>
        <v>2352</v>
      </c>
      <c r="G9" s="5">
        <f t="shared" si="0"/>
        <v>22789</v>
      </c>
    </row>
    <row r="10" spans="1:11" x14ac:dyDescent="0.2">
      <c r="A10" s="2">
        <v>2.4</v>
      </c>
      <c r="B10" s="2" t="s">
        <v>10</v>
      </c>
      <c r="C10" s="2">
        <v>9919</v>
      </c>
      <c r="D10" s="2" t="s">
        <v>6</v>
      </c>
      <c r="E10" s="2">
        <v>0</v>
      </c>
      <c r="G10" s="2">
        <f t="shared" si="0"/>
        <v>9919</v>
      </c>
      <c r="K10" s="12"/>
    </row>
    <row r="11" spans="1:11" x14ac:dyDescent="0.2">
      <c r="A11" s="2">
        <v>2.5</v>
      </c>
      <c r="B11" s="2" t="s">
        <v>11</v>
      </c>
      <c r="C11" s="2">
        <v>5178</v>
      </c>
      <c r="D11" s="2" t="s">
        <v>6</v>
      </c>
      <c r="E11" s="2">
        <v>0</v>
      </c>
      <c r="G11" s="2">
        <f t="shared" si="0"/>
        <v>5178</v>
      </c>
      <c r="K11" s="12"/>
    </row>
    <row r="12" spans="1:11" x14ac:dyDescent="0.2">
      <c r="A12" s="1">
        <v>2.6</v>
      </c>
      <c r="B12" s="1" t="s">
        <v>12</v>
      </c>
      <c r="C12" s="5">
        <f>SUM(C10:C11)</f>
        <v>15097</v>
      </c>
      <c r="D12" s="1" t="s">
        <v>9</v>
      </c>
      <c r="E12" s="5">
        <f>SUM(E10:E11)</f>
        <v>0</v>
      </c>
      <c r="G12" s="12">
        <f t="shared" si="0"/>
        <v>15097</v>
      </c>
    </row>
    <row r="13" spans="1:11" x14ac:dyDescent="0.2">
      <c r="A13" s="1">
        <v>2.7</v>
      </c>
      <c r="B13" s="1" t="s">
        <v>13</v>
      </c>
      <c r="C13" s="5">
        <f>SUM(C9,C12)</f>
        <v>35534</v>
      </c>
      <c r="D13" s="1" t="s">
        <v>9</v>
      </c>
      <c r="E13" s="5">
        <f>SUM(E9,E12)</f>
        <v>2352</v>
      </c>
      <c r="G13" s="12">
        <f t="shared" si="0"/>
        <v>37886</v>
      </c>
    </row>
    <row r="14" spans="1:11" x14ac:dyDescent="0.2">
      <c r="D14" s="4"/>
    </row>
    <row r="15" spans="1:11" x14ac:dyDescent="0.2">
      <c r="A15" s="1" t="s">
        <v>14</v>
      </c>
      <c r="D15" s="4"/>
    </row>
    <row r="16" spans="1:11" x14ac:dyDescent="0.2">
      <c r="A16" s="4">
        <v>2.8</v>
      </c>
      <c r="B16" s="4" t="s">
        <v>15</v>
      </c>
      <c r="D16" s="4" t="s">
        <v>16</v>
      </c>
    </row>
    <row r="17" spans="1:7" x14ac:dyDescent="0.2">
      <c r="A17" s="2">
        <v>2.9</v>
      </c>
      <c r="B17" s="2" t="s">
        <v>17</v>
      </c>
      <c r="C17" s="2">
        <v>461</v>
      </c>
      <c r="D17" s="2" t="s">
        <v>6</v>
      </c>
      <c r="E17" s="2">
        <v>1</v>
      </c>
      <c r="G17" s="2">
        <f t="shared" si="0"/>
        <v>462</v>
      </c>
    </row>
    <row r="18" spans="1:7" x14ac:dyDescent="0.2">
      <c r="D18" s="4" t="s">
        <v>16</v>
      </c>
    </row>
    <row r="19" spans="1:7" x14ac:dyDescent="0.2">
      <c r="B19" s="1" t="s">
        <v>18</v>
      </c>
      <c r="C19" s="6">
        <f>SUM(C17+C18)</f>
        <v>461</v>
      </c>
      <c r="D19" s="7" t="s">
        <v>19</v>
      </c>
      <c r="E19" s="6">
        <f>SUM(E17+E18)</f>
        <v>1</v>
      </c>
      <c r="G19" s="12">
        <f t="shared" si="0"/>
        <v>462</v>
      </c>
    </row>
    <row r="20" spans="1:7" x14ac:dyDescent="0.2">
      <c r="A20" s="8">
        <v>2.1</v>
      </c>
      <c r="B20" s="2" t="s">
        <v>20</v>
      </c>
      <c r="C20" s="2">
        <v>0</v>
      </c>
      <c r="D20" s="2" t="s">
        <v>6</v>
      </c>
      <c r="E20" s="2">
        <v>0</v>
      </c>
      <c r="G20" s="2">
        <v>0</v>
      </c>
    </row>
    <row r="21" spans="1:7" x14ac:dyDescent="0.2">
      <c r="A21" s="9"/>
      <c r="B21" s="4" t="s">
        <v>21</v>
      </c>
      <c r="D21" s="4" t="s">
        <v>22</v>
      </c>
    </row>
    <row r="22" spans="1:7" x14ac:dyDescent="0.2">
      <c r="A22" s="2">
        <v>2.11</v>
      </c>
      <c r="B22" s="1" t="s">
        <v>23</v>
      </c>
      <c r="C22" s="5">
        <f>SUM(C16,C19:C21)</f>
        <v>461</v>
      </c>
      <c r="D22" s="1" t="s">
        <v>9</v>
      </c>
      <c r="E22" s="5">
        <f>SUM(E16,E19:E21)</f>
        <v>1</v>
      </c>
      <c r="G22" s="25">
        <f t="shared" si="0"/>
        <v>462</v>
      </c>
    </row>
    <row r="23" spans="1:7" x14ac:dyDescent="0.2">
      <c r="A23" s="2">
        <v>2.12</v>
      </c>
      <c r="B23" s="1" t="s">
        <v>24</v>
      </c>
      <c r="C23" s="5">
        <f>SUM(C13,C22)</f>
        <v>35995</v>
      </c>
      <c r="D23" s="1" t="s">
        <v>9</v>
      </c>
      <c r="E23" s="5">
        <f>SUM(E13,E22)</f>
        <v>2353</v>
      </c>
      <c r="G23" s="25">
        <f t="shared" si="0"/>
        <v>38348</v>
      </c>
    </row>
    <row r="24" spans="1:7" x14ac:dyDescent="0.2">
      <c r="B24" s="1"/>
      <c r="C24" s="5"/>
      <c r="D24" s="1"/>
      <c r="E24" s="5"/>
    </row>
    <row r="25" spans="1:7" x14ac:dyDescent="0.2">
      <c r="A25" s="1" t="s">
        <v>25</v>
      </c>
      <c r="D25" s="4"/>
    </row>
    <row r="26" spans="1:7" x14ac:dyDescent="0.2">
      <c r="A26" s="2">
        <v>2.13</v>
      </c>
      <c r="B26" s="2" t="s">
        <v>26</v>
      </c>
      <c r="C26" s="2">
        <v>8</v>
      </c>
      <c r="D26" s="10" t="s">
        <v>6</v>
      </c>
      <c r="E26" s="2">
        <v>8</v>
      </c>
      <c r="G26" s="2">
        <f t="shared" si="0"/>
        <v>16</v>
      </c>
    </row>
    <row r="27" spans="1:7" x14ac:dyDescent="0.2">
      <c r="D27" s="11" t="s">
        <v>27</v>
      </c>
    </row>
    <row r="28" spans="1:7" x14ac:dyDescent="0.2">
      <c r="A28" s="2">
        <v>2.14</v>
      </c>
      <c r="B28" s="2" t="s">
        <v>28</v>
      </c>
      <c r="C28" s="2">
        <v>2556</v>
      </c>
      <c r="D28" s="10" t="s">
        <v>6</v>
      </c>
      <c r="E28" s="2">
        <v>0</v>
      </c>
      <c r="G28" s="2">
        <f t="shared" si="0"/>
        <v>2556</v>
      </c>
    </row>
    <row r="29" spans="1:7" x14ac:dyDescent="0.2">
      <c r="D29" s="11" t="s">
        <v>27</v>
      </c>
    </row>
    <row r="30" spans="1:7" x14ac:dyDescent="0.2">
      <c r="A30" s="2">
        <v>2.15</v>
      </c>
      <c r="B30" s="2" t="s">
        <v>29</v>
      </c>
      <c r="C30" s="2">
        <v>72</v>
      </c>
      <c r="D30" s="10" t="s">
        <v>6</v>
      </c>
      <c r="E30" s="2">
        <v>0</v>
      </c>
      <c r="G30" s="2">
        <f t="shared" si="0"/>
        <v>72</v>
      </c>
    </row>
    <row r="31" spans="1:7" x14ac:dyDescent="0.2">
      <c r="D31" s="11" t="s">
        <v>27</v>
      </c>
    </row>
    <row r="32" spans="1:7" x14ac:dyDescent="0.2">
      <c r="A32" s="2">
        <v>2.16</v>
      </c>
      <c r="B32" s="1" t="s">
        <v>30</v>
      </c>
      <c r="C32" s="12">
        <f>SUM(C26:C31)</f>
        <v>2636</v>
      </c>
      <c r="D32" s="13" t="s">
        <v>31</v>
      </c>
      <c r="E32" s="12">
        <f>SUM(E26:E31)</f>
        <v>8</v>
      </c>
      <c r="G32" s="25">
        <f t="shared" si="0"/>
        <v>2644</v>
      </c>
    </row>
    <row r="33" spans="1:7" x14ac:dyDescent="0.2">
      <c r="B33" s="1"/>
      <c r="C33" s="14"/>
      <c r="D33" s="13"/>
      <c r="E33" s="14"/>
    </row>
    <row r="34" spans="1:7" x14ac:dyDescent="0.2">
      <c r="A34" s="1" t="s">
        <v>32</v>
      </c>
      <c r="B34" s="1"/>
      <c r="C34" s="14"/>
      <c r="D34" s="13"/>
      <c r="E34" s="14"/>
    </row>
    <row r="35" spans="1:7" x14ac:dyDescent="0.2">
      <c r="A35" s="2">
        <v>2.17</v>
      </c>
      <c r="B35" s="1" t="s">
        <v>33</v>
      </c>
      <c r="C35" s="12">
        <f>SUM(C23+C32)</f>
        <v>38631</v>
      </c>
      <c r="D35" s="13" t="s">
        <v>31</v>
      </c>
      <c r="E35" s="12">
        <f>SUM(E23+E32)</f>
        <v>2361</v>
      </c>
      <c r="G35" s="25">
        <f t="shared" si="0"/>
        <v>40992</v>
      </c>
    </row>
    <row r="36" spans="1:7" x14ac:dyDescent="0.2">
      <c r="C36" s="15"/>
      <c r="D36" s="4"/>
      <c r="E36" s="15"/>
    </row>
    <row r="37" spans="1:7" x14ac:dyDescent="0.2">
      <c r="A37" s="1" t="s">
        <v>34</v>
      </c>
      <c r="D37" s="4"/>
    </row>
    <row r="38" spans="1:7" x14ac:dyDescent="0.2">
      <c r="A38" s="2">
        <v>2.1800000000000002</v>
      </c>
      <c r="B38" s="2" t="s">
        <v>4</v>
      </c>
      <c r="C38" s="2">
        <v>5582</v>
      </c>
      <c r="D38" s="2" t="s">
        <v>6</v>
      </c>
      <c r="E38" s="2">
        <v>185</v>
      </c>
      <c r="G38" s="2">
        <f t="shared" si="0"/>
        <v>5767</v>
      </c>
    </row>
    <row r="39" spans="1:7" x14ac:dyDescent="0.2">
      <c r="A39" s="2">
        <v>2.19</v>
      </c>
      <c r="B39" s="2" t="s">
        <v>20</v>
      </c>
      <c r="C39" s="2">
        <v>0</v>
      </c>
      <c r="D39" s="2" t="s">
        <v>6</v>
      </c>
      <c r="E39" s="2">
        <v>0</v>
      </c>
      <c r="G39" s="2">
        <v>0</v>
      </c>
    </row>
    <row r="40" spans="1:7" x14ac:dyDescent="0.2">
      <c r="D40" s="4" t="s">
        <v>35</v>
      </c>
    </row>
    <row r="41" spans="1:7" x14ac:dyDescent="0.2">
      <c r="A41" s="8">
        <v>2.2000000000000002</v>
      </c>
      <c r="B41" s="2" t="s">
        <v>36</v>
      </c>
      <c r="C41" s="2">
        <v>165</v>
      </c>
      <c r="D41" s="2" t="s">
        <v>37</v>
      </c>
      <c r="E41" s="2">
        <v>0</v>
      </c>
      <c r="G41" s="2">
        <f t="shared" si="0"/>
        <v>165</v>
      </c>
    </row>
    <row r="42" spans="1:7" x14ac:dyDescent="0.2">
      <c r="A42" s="9"/>
      <c r="D42" s="16" t="s">
        <v>38</v>
      </c>
    </row>
    <row r="43" spans="1:7" x14ac:dyDescent="0.2">
      <c r="A43" s="17">
        <v>2.21</v>
      </c>
      <c r="B43" s="1" t="s">
        <v>39</v>
      </c>
      <c r="C43" s="5">
        <f>SUM(C38:C42)</f>
        <v>5747</v>
      </c>
      <c r="D43" s="13" t="s">
        <v>31</v>
      </c>
      <c r="E43" s="5">
        <f>SUM(E38:E42)</f>
        <v>185</v>
      </c>
      <c r="G43" s="25">
        <f t="shared" si="0"/>
        <v>5932</v>
      </c>
    </row>
    <row r="44" spans="1:7" x14ac:dyDescent="0.2">
      <c r="D44" s="18"/>
      <c r="G44" s="25"/>
    </row>
    <row r="45" spans="1:7" x14ac:dyDescent="0.2">
      <c r="A45" s="1" t="s">
        <v>40</v>
      </c>
      <c r="D45" s="11"/>
    </row>
    <row r="46" spans="1:7" x14ac:dyDescent="0.2">
      <c r="A46" s="1" t="s">
        <v>41</v>
      </c>
      <c r="D46" s="4"/>
    </row>
    <row r="47" spans="1:7" x14ac:dyDescent="0.2">
      <c r="A47" s="2">
        <v>3.2</v>
      </c>
      <c r="B47" s="2" t="s">
        <v>42</v>
      </c>
      <c r="C47" s="2">
        <v>8499</v>
      </c>
      <c r="D47" s="2" t="s">
        <v>6</v>
      </c>
      <c r="E47" s="2">
        <v>362</v>
      </c>
      <c r="G47" s="25">
        <f t="shared" si="0"/>
        <v>8861</v>
      </c>
    </row>
    <row r="48" spans="1:7" x14ac:dyDescent="0.2">
      <c r="A48" s="2">
        <v>3.3</v>
      </c>
      <c r="B48" s="2" t="s">
        <v>43</v>
      </c>
      <c r="C48" s="2">
        <v>5</v>
      </c>
      <c r="D48" s="2" t="s">
        <v>6</v>
      </c>
      <c r="E48" s="2">
        <v>2</v>
      </c>
      <c r="G48" s="25">
        <f t="shared" si="0"/>
        <v>7</v>
      </c>
    </row>
    <row r="49" spans="1:7" x14ac:dyDescent="0.2">
      <c r="D49" s="4"/>
    </row>
    <row r="50" spans="1:7" x14ac:dyDescent="0.2">
      <c r="A50" s="19"/>
      <c r="B50" s="19"/>
      <c r="C50" s="19"/>
      <c r="D50" s="19"/>
      <c r="E50" s="19"/>
    </row>
    <row r="51" spans="1:7" x14ac:dyDescent="0.2">
      <c r="A51" s="20" t="s">
        <v>44</v>
      </c>
      <c r="B51" s="19"/>
      <c r="C51" s="19"/>
      <c r="D51" s="21" t="s">
        <v>45</v>
      </c>
      <c r="E51" s="19"/>
    </row>
    <row r="52" spans="1:7" x14ac:dyDescent="0.2">
      <c r="A52" s="20" t="s">
        <v>46</v>
      </c>
      <c r="B52" s="22"/>
      <c r="C52" s="20"/>
      <c r="D52" s="19"/>
      <c r="E52" s="20"/>
    </row>
    <row r="53" spans="1:7" x14ac:dyDescent="0.2">
      <c r="A53" s="19">
        <v>4.0999999999999996</v>
      </c>
      <c r="B53" s="22" t="s">
        <v>5</v>
      </c>
      <c r="C53" s="19">
        <v>21653</v>
      </c>
      <c r="D53" s="23" t="s">
        <v>6</v>
      </c>
      <c r="E53" s="19">
        <v>2272</v>
      </c>
      <c r="G53" s="2">
        <f t="shared" si="0"/>
        <v>23925</v>
      </c>
    </row>
    <row r="54" spans="1:7" x14ac:dyDescent="0.2">
      <c r="A54" s="19">
        <v>4.2</v>
      </c>
      <c r="B54" s="22" t="s">
        <v>47</v>
      </c>
      <c r="C54" s="19">
        <v>12256</v>
      </c>
      <c r="D54" s="23" t="s">
        <v>6</v>
      </c>
      <c r="E54" s="19">
        <v>861</v>
      </c>
      <c r="G54" s="2">
        <f t="shared" si="0"/>
        <v>13117</v>
      </c>
    </row>
    <row r="55" spans="1:7" x14ac:dyDescent="0.2">
      <c r="A55" s="19">
        <v>4.3</v>
      </c>
      <c r="B55" s="24" t="s">
        <v>48</v>
      </c>
      <c r="C55" s="25">
        <f>SUM(C53,C54)</f>
        <v>33909</v>
      </c>
      <c r="D55" s="26" t="s">
        <v>49</v>
      </c>
      <c r="E55" s="25">
        <f>SUM(E53,E54)</f>
        <v>3133</v>
      </c>
      <c r="G55" s="25">
        <f t="shared" si="0"/>
        <v>37042</v>
      </c>
    </row>
    <row r="56" spans="1:7" x14ac:dyDescent="0.2">
      <c r="A56" s="19">
        <v>4.4000000000000004</v>
      </c>
      <c r="B56" s="22" t="s">
        <v>10</v>
      </c>
      <c r="C56" s="19">
        <v>40971</v>
      </c>
      <c r="D56" s="22" t="s">
        <v>6</v>
      </c>
      <c r="E56" s="19">
        <v>1</v>
      </c>
      <c r="G56" s="2">
        <f t="shared" si="0"/>
        <v>40972</v>
      </c>
    </row>
    <row r="57" spans="1:7" x14ac:dyDescent="0.2">
      <c r="A57" s="19">
        <v>4.5</v>
      </c>
      <c r="B57" s="22" t="s">
        <v>50</v>
      </c>
      <c r="C57" s="19">
        <v>7706</v>
      </c>
      <c r="D57" s="22" t="s">
        <v>6</v>
      </c>
      <c r="E57" s="19">
        <v>2</v>
      </c>
      <c r="G57" s="2">
        <f t="shared" si="0"/>
        <v>7708</v>
      </c>
    </row>
    <row r="58" spans="1:7" x14ac:dyDescent="0.2">
      <c r="A58" s="19">
        <v>4.5999999999999996</v>
      </c>
      <c r="B58" s="24" t="s">
        <v>51</v>
      </c>
      <c r="C58" s="25">
        <f>SUM(C56:C57)</f>
        <v>48677</v>
      </c>
      <c r="D58" s="26" t="s">
        <v>49</v>
      </c>
      <c r="E58" s="25">
        <f>SUM(E56:E57)</f>
        <v>3</v>
      </c>
      <c r="G58" s="5">
        <f t="shared" si="0"/>
        <v>48680</v>
      </c>
    </row>
    <row r="59" spans="1:7" x14ac:dyDescent="0.2">
      <c r="A59" s="19">
        <v>4.7</v>
      </c>
      <c r="B59" s="24" t="s">
        <v>52</v>
      </c>
      <c r="C59" s="25">
        <f>SUM(C55,C58)</f>
        <v>82586</v>
      </c>
      <c r="D59" s="26" t="s">
        <v>49</v>
      </c>
      <c r="E59" s="25">
        <f>SUM(E55,E58)</f>
        <v>3136</v>
      </c>
      <c r="G59" s="5">
        <f t="shared" si="0"/>
        <v>85722</v>
      </c>
    </row>
    <row r="60" spans="1:7" x14ac:dyDescent="0.2">
      <c r="A60" s="19"/>
      <c r="B60" s="22"/>
      <c r="C60" s="19"/>
      <c r="D60" s="19"/>
      <c r="E60" s="19"/>
    </row>
    <row r="61" spans="1:7" x14ac:dyDescent="0.2">
      <c r="A61" s="20" t="s">
        <v>53</v>
      </c>
      <c r="B61" s="22"/>
      <c r="C61" s="19"/>
      <c r="D61" s="19"/>
      <c r="E61" s="19"/>
    </row>
    <row r="62" spans="1:7" x14ac:dyDescent="0.2">
      <c r="A62" s="19">
        <v>4.8</v>
      </c>
      <c r="B62" s="22" t="s">
        <v>54</v>
      </c>
      <c r="C62" s="19">
        <v>5526</v>
      </c>
      <c r="D62" s="22" t="s">
        <v>6</v>
      </c>
      <c r="E62" s="19">
        <v>102</v>
      </c>
      <c r="G62" s="2">
        <f t="shared" si="0"/>
        <v>5628</v>
      </c>
    </row>
    <row r="63" spans="1:7" x14ac:dyDescent="0.2">
      <c r="A63" s="19">
        <v>4.9000000000000004</v>
      </c>
      <c r="B63" s="22" t="s">
        <v>55</v>
      </c>
      <c r="C63" s="19">
        <v>2661</v>
      </c>
      <c r="D63" s="19" t="s">
        <v>6</v>
      </c>
      <c r="E63" s="19">
        <v>2</v>
      </c>
      <c r="G63" s="2">
        <f t="shared" si="0"/>
        <v>2663</v>
      </c>
    </row>
    <row r="64" spans="1:7" x14ac:dyDescent="0.2">
      <c r="A64" s="27">
        <v>4.0999999999999996</v>
      </c>
      <c r="B64" s="24" t="s">
        <v>56</v>
      </c>
      <c r="C64" s="25">
        <f>SUM(C62:C63)</f>
        <v>8187</v>
      </c>
      <c r="D64" s="26" t="s">
        <v>49</v>
      </c>
      <c r="E64" s="25">
        <f>SUM(E62:E63)</f>
        <v>104</v>
      </c>
      <c r="G64" s="5">
        <f t="shared" si="0"/>
        <v>8291</v>
      </c>
    </row>
    <row r="65" spans="1:7" x14ac:dyDescent="0.2">
      <c r="A65" s="19">
        <v>4.1100000000000003</v>
      </c>
      <c r="B65" s="24" t="s">
        <v>57</v>
      </c>
      <c r="C65" s="25">
        <f>SUM(C59,C64)</f>
        <v>90773</v>
      </c>
      <c r="D65" s="26" t="s">
        <v>49</v>
      </c>
      <c r="E65" s="25">
        <f>SUM(E59,E64)</f>
        <v>3240</v>
      </c>
      <c r="G65" s="5">
        <f t="shared" si="0"/>
        <v>94013</v>
      </c>
    </row>
    <row r="66" spans="1:7" x14ac:dyDescent="0.2">
      <c r="A66" s="19"/>
      <c r="B66" s="26"/>
      <c r="C66" s="19"/>
      <c r="D66" s="19"/>
      <c r="E66" s="19"/>
    </row>
    <row r="67" spans="1:7" x14ac:dyDescent="0.2">
      <c r="A67" s="1" t="s">
        <v>58</v>
      </c>
      <c r="D67" s="4"/>
    </row>
    <row r="68" spans="1:7" x14ac:dyDescent="0.2">
      <c r="B68" s="2" t="s">
        <v>59</v>
      </c>
      <c r="C68" s="2">
        <v>16208</v>
      </c>
      <c r="D68" s="2" t="s">
        <v>60</v>
      </c>
      <c r="E68" s="2">
        <v>1099</v>
      </c>
      <c r="G68" s="2">
        <f t="shared" si="0"/>
        <v>17307</v>
      </c>
    </row>
    <row r="69" spans="1:7" x14ac:dyDescent="0.2">
      <c r="A69" s="9"/>
      <c r="B69" s="2" t="s">
        <v>61</v>
      </c>
      <c r="C69" s="2">
        <v>163</v>
      </c>
      <c r="D69" s="10" t="s">
        <v>62</v>
      </c>
      <c r="E69" s="2">
        <v>1</v>
      </c>
      <c r="G69" s="2">
        <f t="shared" si="0"/>
        <v>164</v>
      </c>
    </row>
    <row r="70" spans="1:7" x14ac:dyDescent="0.2">
      <c r="A70" s="17">
        <v>4.16</v>
      </c>
      <c r="B70" s="1" t="s">
        <v>63</v>
      </c>
      <c r="C70" s="5">
        <f>SUM(C68+C69)</f>
        <v>16371</v>
      </c>
      <c r="D70" s="13" t="s">
        <v>64</v>
      </c>
      <c r="E70" s="5">
        <f>SUM(E68+E69)</f>
        <v>1100</v>
      </c>
      <c r="G70" s="5">
        <f t="shared" si="0"/>
        <v>17471</v>
      </c>
    </row>
    <row r="71" spans="1:7" ht="25.5" x14ac:dyDescent="0.2">
      <c r="A71" s="2">
        <v>4.17</v>
      </c>
      <c r="B71" s="1" t="s">
        <v>65</v>
      </c>
      <c r="C71" s="2">
        <v>11633</v>
      </c>
      <c r="D71" s="13" t="s">
        <v>66</v>
      </c>
      <c r="E71" s="2">
        <v>302</v>
      </c>
      <c r="G71" s="2">
        <f t="shared" si="0"/>
        <v>11935</v>
      </c>
    </row>
    <row r="72" spans="1:7" x14ac:dyDescent="0.2">
      <c r="B72" s="1"/>
      <c r="D72" s="13"/>
    </row>
    <row r="73" spans="1:7" x14ac:dyDescent="0.2">
      <c r="A73" s="7" t="s">
        <v>67</v>
      </c>
      <c r="B73" s="10"/>
      <c r="C73" s="10"/>
      <c r="D73" s="11"/>
    </row>
    <row r="74" spans="1:7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7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7" x14ac:dyDescent="0.2">
      <c r="A76" s="29"/>
      <c r="B76" s="10"/>
      <c r="C76" s="28"/>
      <c r="D76" s="10"/>
    </row>
    <row r="77" spans="1:7" x14ac:dyDescent="0.2">
      <c r="D77" s="4"/>
    </row>
    <row r="78" spans="1:7" x14ac:dyDescent="0.2">
      <c r="A78" s="1" t="s">
        <v>73</v>
      </c>
      <c r="B78" s="10"/>
      <c r="C78" s="30"/>
      <c r="D78" s="11"/>
    </row>
    <row r="79" spans="1:7" x14ac:dyDescent="0.2">
      <c r="A79" s="1" t="s">
        <v>74</v>
      </c>
      <c r="B79" s="10"/>
      <c r="C79" s="30"/>
      <c r="D79" s="11"/>
    </row>
    <row r="80" spans="1:7" x14ac:dyDescent="0.2">
      <c r="B80" s="10" t="s">
        <v>75</v>
      </c>
      <c r="C80" s="35">
        <v>27031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27031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10541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10541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22959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22959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3098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3098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5531-4F7E-478D-AE27-946614424A43}">
  <sheetPr>
    <tabColor theme="4"/>
  </sheetPr>
  <dimension ref="A1:D106"/>
  <sheetViews>
    <sheetView topLeftCell="A39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1735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617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2352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0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0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2352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2353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8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0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0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8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2361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185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0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185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362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2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2272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861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3133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2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3136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102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2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104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3240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1099</v>
      </c>
      <c r="D68" s="2" t="s">
        <v>60</v>
      </c>
    </row>
    <row r="69" spans="1:4" x14ac:dyDescent="0.2">
      <c r="A69" s="9"/>
      <c r="B69" s="2" t="s">
        <v>61</v>
      </c>
      <c r="C69" s="2">
        <v>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1100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302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A67B-E695-4971-B388-B23014DC7EDD}">
  <sheetPr>
    <tabColor theme="4"/>
  </sheetPr>
  <dimension ref="A1:D106"/>
  <sheetViews>
    <sheetView topLeftCell="A76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18284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11132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29416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15049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8948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23997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53413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D17" s="2" t="s">
        <v>6</v>
      </c>
    </row>
    <row r="18" spans="1:4" x14ac:dyDescent="0.2">
      <c r="C18" s="2">
        <v>1180</v>
      </c>
      <c r="D18" s="4" t="s">
        <v>16</v>
      </c>
    </row>
    <row r="19" spans="1:4" x14ac:dyDescent="0.2">
      <c r="B19" s="1" t="s">
        <v>18</v>
      </c>
      <c r="C19" s="6">
        <f>SUM(C17+C18)</f>
        <v>1180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1180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54593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1912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4803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373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7088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61681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2357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342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157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2856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8172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28056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9708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37764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26166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7808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33974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71738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6537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998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7535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79273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17328</v>
      </c>
      <c r="D68" s="2" t="s">
        <v>60</v>
      </c>
    </row>
    <row r="69" spans="1:4" x14ac:dyDescent="0.2">
      <c r="A69" s="9"/>
      <c r="B69" s="2" t="s">
        <v>61</v>
      </c>
      <c r="C69" s="2">
        <v>48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17376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10729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40447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40447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9627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9627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27796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27796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4922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4922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7AD1-0A56-493A-A7BD-865AE7FA157A}">
  <sheetPr>
    <tabColor theme="4"/>
  </sheetPr>
  <dimension ref="A1:D106"/>
  <sheetViews>
    <sheetView topLeftCell="A39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4086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3842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7928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9501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3493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12994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20922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615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615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615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21537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361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1898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104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2363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23900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3352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526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215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4093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3488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61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11928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6357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18285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18307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3763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22070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40355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3605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1576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5181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45536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10494</v>
      </c>
      <c r="D68" s="2" t="s">
        <v>60</v>
      </c>
    </row>
    <row r="69" spans="1:4" x14ac:dyDescent="0.2">
      <c r="A69" s="9"/>
      <c r="B69" s="2" t="s">
        <v>61</v>
      </c>
      <c r="C69" s="2">
        <v>40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10534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7626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EBCD-DAC0-4E56-9122-28C620ED2F66}">
  <sheetPr>
    <tabColor theme="4"/>
  </sheetPr>
  <dimension ref="A1:H106"/>
  <sheetViews>
    <sheetView topLeftCell="A70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5" width="10.85546875" style="2" customWidth="1"/>
    <col min="6" max="6" width="10.42578125" style="2" customWidth="1"/>
    <col min="7" max="16384" width="9.140625" style="2"/>
  </cols>
  <sheetData>
    <row r="1" spans="1:8" x14ac:dyDescent="0.2">
      <c r="A1" s="1" t="s">
        <v>0</v>
      </c>
      <c r="D1" s="3" t="s">
        <v>108</v>
      </c>
    </row>
    <row r="2" spans="1:8" x14ac:dyDescent="0.2">
      <c r="A2" s="1"/>
      <c r="D2" s="3"/>
    </row>
    <row r="3" spans="1:8" x14ac:dyDescent="0.2">
      <c r="A3" s="1" t="s">
        <v>2</v>
      </c>
      <c r="D3" s="3"/>
    </row>
    <row r="4" spans="1:8" x14ac:dyDescent="0.2">
      <c r="A4" s="1"/>
      <c r="D4" s="3"/>
    </row>
    <row r="5" spans="1:8" x14ac:dyDescent="0.2">
      <c r="A5" s="1" t="s">
        <v>3</v>
      </c>
      <c r="D5" s="4"/>
    </row>
    <row r="6" spans="1:8" x14ac:dyDescent="0.2">
      <c r="A6" s="1" t="s">
        <v>4</v>
      </c>
      <c r="D6" s="4"/>
      <c r="E6" s="1" t="s">
        <v>115</v>
      </c>
      <c r="F6" s="1" t="s">
        <v>116</v>
      </c>
      <c r="G6" s="1"/>
      <c r="H6" s="34" t="s">
        <v>111</v>
      </c>
    </row>
    <row r="7" spans="1:8" x14ac:dyDescent="0.2">
      <c r="A7" s="2">
        <v>2.1</v>
      </c>
      <c r="B7" s="2" t="s">
        <v>5</v>
      </c>
      <c r="C7" s="2">
        <v>18586</v>
      </c>
      <c r="D7" s="2" t="s">
        <v>6</v>
      </c>
      <c r="E7" s="2">
        <v>4086</v>
      </c>
      <c r="F7" s="2">
        <v>29131</v>
      </c>
      <c r="H7" s="2">
        <f>(C7+E7+F7)</f>
        <v>51803</v>
      </c>
    </row>
    <row r="8" spans="1:8" x14ac:dyDescent="0.2">
      <c r="A8" s="2">
        <v>2.2000000000000002</v>
      </c>
      <c r="B8" s="2" t="s">
        <v>7</v>
      </c>
      <c r="C8" s="2">
        <v>32294</v>
      </c>
      <c r="D8" s="2" t="s">
        <v>6</v>
      </c>
      <c r="E8" s="2">
        <v>3842</v>
      </c>
      <c r="F8" s="2">
        <v>46577</v>
      </c>
      <c r="H8" s="2">
        <f t="shared" ref="H8:H71" si="0">(C8+E8+F8)</f>
        <v>82713</v>
      </c>
    </row>
    <row r="9" spans="1:8" x14ac:dyDescent="0.2">
      <c r="A9" s="1">
        <v>2.2999999999999998</v>
      </c>
      <c r="B9" s="1" t="s">
        <v>8</v>
      </c>
      <c r="C9" s="5">
        <f>SUM(C7:C8)</f>
        <v>50880</v>
      </c>
      <c r="D9" s="1" t="s">
        <v>9</v>
      </c>
      <c r="E9" s="5">
        <f>SUM(E7:E8)</f>
        <v>7928</v>
      </c>
      <c r="F9" s="5">
        <f>SUM(F7:F8)</f>
        <v>75708</v>
      </c>
      <c r="H9" s="5">
        <f t="shared" si="0"/>
        <v>134516</v>
      </c>
    </row>
    <row r="10" spans="1:8" x14ac:dyDescent="0.2">
      <c r="A10" s="2">
        <v>2.4</v>
      </c>
      <c r="B10" s="2" t="s">
        <v>10</v>
      </c>
      <c r="C10" s="2">
        <v>21253</v>
      </c>
      <c r="D10" s="2" t="s">
        <v>6</v>
      </c>
      <c r="E10" s="2">
        <v>9501</v>
      </c>
      <c r="F10" s="2">
        <v>18362</v>
      </c>
      <c r="H10" s="2">
        <f t="shared" si="0"/>
        <v>49116</v>
      </c>
    </row>
    <row r="11" spans="1:8" x14ac:dyDescent="0.2">
      <c r="A11" s="2">
        <v>2.5</v>
      </c>
      <c r="B11" s="2" t="s">
        <v>11</v>
      </c>
      <c r="C11" s="2">
        <v>8541</v>
      </c>
      <c r="D11" s="2" t="s">
        <v>6</v>
      </c>
      <c r="E11" s="2">
        <v>3493</v>
      </c>
      <c r="F11" s="2">
        <v>8239</v>
      </c>
      <c r="H11" s="2">
        <f t="shared" si="0"/>
        <v>20273</v>
      </c>
    </row>
    <row r="12" spans="1:8" x14ac:dyDescent="0.2">
      <c r="A12" s="1">
        <v>2.6</v>
      </c>
      <c r="B12" s="1" t="s">
        <v>12</v>
      </c>
      <c r="C12" s="5">
        <f>SUM(C10:C11)</f>
        <v>29794</v>
      </c>
      <c r="D12" s="1" t="s">
        <v>9</v>
      </c>
      <c r="E12" s="5">
        <f>SUM(E10:E11)</f>
        <v>12994</v>
      </c>
      <c r="F12" s="5">
        <f>SUM(F10:F11)</f>
        <v>26601</v>
      </c>
      <c r="H12" s="25">
        <f t="shared" si="0"/>
        <v>69389</v>
      </c>
    </row>
    <row r="13" spans="1:8" x14ac:dyDescent="0.2">
      <c r="A13" s="1">
        <v>2.7</v>
      </c>
      <c r="B13" s="1" t="s">
        <v>13</v>
      </c>
      <c r="C13" s="5">
        <f>SUM(C9,C12)</f>
        <v>80674</v>
      </c>
      <c r="D13" s="1" t="s">
        <v>9</v>
      </c>
      <c r="E13" s="5">
        <f>SUM(E9,E12)</f>
        <v>20922</v>
      </c>
      <c r="F13" s="5">
        <f>SUM(F9,F12)</f>
        <v>102309</v>
      </c>
      <c r="H13" s="25">
        <f t="shared" si="0"/>
        <v>203905</v>
      </c>
    </row>
    <row r="14" spans="1:8" x14ac:dyDescent="0.2">
      <c r="D14" s="4"/>
    </row>
    <row r="15" spans="1:8" x14ac:dyDescent="0.2">
      <c r="A15" s="1" t="s">
        <v>14</v>
      </c>
      <c r="D15" s="4"/>
    </row>
    <row r="16" spans="1:8" x14ac:dyDescent="0.2">
      <c r="A16" s="4">
        <v>2.8</v>
      </c>
      <c r="B16" s="4" t="s">
        <v>15</v>
      </c>
      <c r="D16" s="4" t="s">
        <v>16</v>
      </c>
    </row>
    <row r="17" spans="1:8" x14ac:dyDescent="0.2">
      <c r="A17" s="2">
        <v>2.9</v>
      </c>
      <c r="B17" s="2" t="s">
        <v>17</v>
      </c>
      <c r="C17" s="2">
        <v>1089</v>
      </c>
      <c r="D17" s="2" t="s">
        <v>6</v>
      </c>
      <c r="E17" s="2">
        <v>615</v>
      </c>
      <c r="F17" s="2">
        <v>600</v>
      </c>
      <c r="H17" s="2">
        <f t="shared" si="0"/>
        <v>2304</v>
      </c>
    </row>
    <row r="18" spans="1:8" x14ac:dyDescent="0.2">
      <c r="D18" s="4" t="s">
        <v>16</v>
      </c>
    </row>
    <row r="19" spans="1:8" x14ac:dyDescent="0.2">
      <c r="B19" s="1" t="s">
        <v>18</v>
      </c>
      <c r="C19" s="6">
        <f>SUM(C17+C18)</f>
        <v>1089</v>
      </c>
      <c r="D19" s="7" t="s">
        <v>19</v>
      </c>
      <c r="E19" s="6">
        <f>SUM(E17+E18)</f>
        <v>615</v>
      </c>
      <c r="F19" s="6">
        <f>SUM(F17+F18)</f>
        <v>600</v>
      </c>
      <c r="H19" s="2">
        <f t="shared" si="0"/>
        <v>2304</v>
      </c>
    </row>
    <row r="20" spans="1:8" x14ac:dyDescent="0.2">
      <c r="A20" s="8">
        <v>2.1</v>
      </c>
      <c r="B20" s="2" t="s">
        <v>20</v>
      </c>
      <c r="C20" s="2">
        <v>0</v>
      </c>
      <c r="D20" s="2" t="s">
        <v>6</v>
      </c>
      <c r="E20" s="2">
        <v>0</v>
      </c>
      <c r="F20" s="2">
        <v>0</v>
      </c>
      <c r="H20" s="2">
        <v>0</v>
      </c>
    </row>
    <row r="21" spans="1:8" x14ac:dyDescent="0.2">
      <c r="A21" s="9"/>
      <c r="B21" s="4" t="s">
        <v>21</v>
      </c>
      <c r="D21" s="4" t="s">
        <v>22</v>
      </c>
    </row>
    <row r="22" spans="1:8" x14ac:dyDescent="0.2">
      <c r="A22" s="2">
        <v>2.11</v>
      </c>
      <c r="B22" s="1" t="s">
        <v>23</v>
      </c>
      <c r="C22" s="5">
        <f>SUM(C16,C19:C21)</f>
        <v>1089</v>
      </c>
      <c r="D22" s="1" t="s">
        <v>9</v>
      </c>
      <c r="E22" s="5">
        <f>SUM(E16,E19:E21)</f>
        <v>615</v>
      </c>
      <c r="F22" s="5">
        <f>SUM(F16,F19:F21)</f>
        <v>600</v>
      </c>
      <c r="H22" s="25">
        <f t="shared" si="0"/>
        <v>2304</v>
      </c>
    </row>
    <row r="23" spans="1:8" x14ac:dyDescent="0.2">
      <c r="A23" s="2">
        <v>2.12</v>
      </c>
      <c r="B23" s="1" t="s">
        <v>24</v>
      </c>
      <c r="C23" s="5">
        <f>SUM(C13,C22)</f>
        <v>81763</v>
      </c>
      <c r="D23" s="1" t="s">
        <v>9</v>
      </c>
      <c r="E23" s="5">
        <f>SUM(E13,E22)</f>
        <v>21537</v>
      </c>
      <c r="F23" s="5">
        <f>SUM(F13,F22)</f>
        <v>102909</v>
      </c>
      <c r="H23" s="25">
        <f t="shared" si="0"/>
        <v>206209</v>
      </c>
    </row>
    <row r="24" spans="1:8" x14ac:dyDescent="0.2">
      <c r="B24" s="1"/>
      <c r="C24" s="5"/>
      <c r="D24" s="1"/>
      <c r="E24" s="5"/>
      <c r="F24" s="5"/>
    </row>
    <row r="25" spans="1:8" x14ac:dyDescent="0.2">
      <c r="A25" s="1" t="s">
        <v>25</v>
      </c>
      <c r="D25" s="4"/>
    </row>
    <row r="26" spans="1:8" x14ac:dyDescent="0.2">
      <c r="A26" s="2">
        <v>2.13</v>
      </c>
      <c r="B26" s="2" t="s">
        <v>26</v>
      </c>
      <c r="C26" s="2">
        <v>5463</v>
      </c>
      <c r="D26" s="10" t="s">
        <v>6</v>
      </c>
      <c r="E26" s="2">
        <v>361</v>
      </c>
      <c r="F26" s="2">
        <v>17249</v>
      </c>
      <c r="H26" s="2">
        <f t="shared" si="0"/>
        <v>23073</v>
      </c>
    </row>
    <row r="27" spans="1:8" x14ac:dyDescent="0.2">
      <c r="D27" s="11" t="s">
        <v>27</v>
      </c>
    </row>
    <row r="28" spans="1:8" x14ac:dyDescent="0.2">
      <c r="A28" s="2">
        <v>2.14</v>
      </c>
      <c r="B28" s="2" t="s">
        <v>28</v>
      </c>
      <c r="C28" s="2">
        <v>17153</v>
      </c>
      <c r="D28" s="10" t="s">
        <v>6</v>
      </c>
      <c r="E28" s="2">
        <v>1898</v>
      </c>
      <c r="F28" s="2">
        <v>17907</v>
      </c>
      <c r="H28" s="2">
        <f t="shared" si="0"/>
        <v>36958</v>
      </c>
    </row>
    <row r="29" spans="1:8" x14ac:dyDescent="0.2">
      <c r="D29" s="11" t="s">
        <v>27</v>
      </c>
    </row>
    <row r="30" spans="1:8" x14ac:dyDescent="0.2">
      <c r="A30" s="2">
        <v>2.15</v>
      </c>
      <c r="B30" s="2" t="s">
        <v>29</v>
      </c>
      <c r="C30" s="2">
        <v>1162</v>
      </c>
      <c r="D30" s="10" t="s">
        <v>6</v>
      </c>
      <c r="E30" s="2">
        <v>104</v>
      </c>
      <c r="F30" s="2">
        <v>655</v>
      </c>
      <c r="H30" s="2">
        <f t="shared" si="0"/>
        <v>1921</v>
      </c>
    </row>
    <row r="31" spans="1:8" x14ac:dyDescent="0.2">
      <c r="D31" s="11" t="s">
        <v>27</v>
      </c>
    </row>
    <row r="32" spans="1:8" x14ac:dyDescent="0.2">
      <c r="A32" s="2">
        <v>2.16</v>
      </c>
      <c r="B32" s="1" t="s">
        <v>30</v>
      </c>
      <c r="C32" s="12">
        <f>SUM(C26:C31)</f>
        <v>23778</v>
      </c>
      <c r="D32" s="13" t="s">
        <v>31</v>
      </c>
      <c r="E32" s="12">
        <f>SUM(E26:E31)</f>
        <v>2363</v>
      </c>
      <c r="F32" s="12">
        <f>SUM(F26:F31)</f>
        <v>35811</v>
      </c>
      <c r="H32" s="25">
        <f t="shared" si="0"/>
        <v>61952</v>
      </c>
    </row>
    <row r="33" spans="1:8" x14ac:dyDescent="0.2">
      <c r="B33" s="1"/>
      <c r="C33" s="14"/>
      <c r="D33" s="13"/>
      <c r="E33" s="14"/>
      <c r="F33" s="14"/>
    </row>
    <row r="34" spans="1:8" x14ac:dyDescent="0.2">
      <c r="A34" s="1" t="s">
        <v>32</v>
      </c>
      <c r="B34" s="1"/>
      <c r="C34" s="14"/>
      <c r="D34" s="13"/>
      <c r="E34" s="14"/>
      <c r="F34" s="14"/>
    </row>
    <row r="35" spans="1:8" x14ac:dyDescent="0.2">
      <c r="A35" s="2">
        <v>2.17</v>
      </c>
      <c r="B35" s="1" t="s">
        <v>33</v>
      </c>
      <c r="C35" s="12">
        <f>SUM(C23+C32)</f>
        <v>105541</v>
      </c>
      <c r="D35" s="13" t="s">
        <v>31</v>
      </c>
      <c r="E35" s="12">
        <f>SUM(E23+E32)</f>
        <v>23900</v>
      </c>
      <c r="F35" s="12">
        <f>SUM(F23+F32)</f>
        <v>138720</v>
      </c>
      <c r="H35" s="25">
        <f t="shared" si="0"/>
        <v>268161</v>
      </c>
    </row>
    <row r="36" spans="1:8" x14ac:dyDescent="0.2">
      <c r="C36" s="15"/>
      <c r="D36" s="4"/>
      <c r="E36" s="15"/>
      <c r="F36" s="15"/>
    </row>
    <row r="37" spans="1:8" x14ac:dyDescent="0.2">
      <c r="A37" s="1" t="s">
        <v>34</v>
      </c>
      <c r="D37" s="4"/>
    </row>
    <row r="38" spans="1:8" x14ac:dyDescent="0.2">
      <c r="A38" s="2">
        <v>2.1800000000000002</v>
      </c>
      <c r="B38" s="2" t="s">
        <v>4</v>
      </c>
      <c r="C38" s="2">
        <v>7025</v>
      </c>
      <c r="D38" s="2" t="s">
        <v>6</v>
      </c>
      <c r="E38" s="2">
        <v>3352</v>
      </c>
      <c r="F38" s="2">
        <v>8487</v>
      </c>
      <c r="H38" s="2">
        <f t="shared" si="0"/>
        <v>18864</v>
      </c>
    </row>
    <row r="39" spans="1:8" x14ac:dyDescent="0.2">
      <c r="A39" s="2">
        <v>2.19</v>
      </c>
      <c r="B39" s="2" t="s">
        <v>20</v>
      </c>
      <c r="C39" s="2">
        <v>0</v>
      </c>
      <c r="D39" s="2" t="s">
        <v>6</v>
      </c>
      <c r="E39" s="2">
        <v>526</v>
      </c>
      <c r="F39" s="2">
        <v>302</v>
      </c>
      <c r="H39" s="2">
        <f t="shared" si="0"/>
        <v>828</v>
      </c>
    </row>
    <row r="40" spans="1:8" x14ac:dyDescent="0.2">
      <c r="C40" s="2">
        <v>1344</v>
      </c>
      <c r="D40" s="4" t="s">
        <v>35</v>
      </c>
      <c r="H40" s="2">
        <f t="shared" si="0"/>
        <v>1344</v>
      </c>
    </row>
    <row r="41" spans="1:8" x14ac:dyDescent="0.2">
      <c r="A41" s="8">
        <v>2.2000000000000002</v>
      </c>
      <c r="B41" s="2" t="s">
        <v>36</v>
      </c>
      <c r="D41" s="2" t="s">
        <v>37</v>
      </c>
      <c r="E41" s="2">
        <v>215</v>
      </c>
      <c r="F41" s="2">
        <v>2503</v>
      </c>
      <c r="H41" s="2">
        <f t="shared" si="0"/>
        <v>2718</v>
      </c>
    </row>
    <row r="42" spans="1:8" x14ac:dyDescent="0.2">
      <c r="A42" s="9"/>
      <c r="D42" s="16" t="s">
        <v>38</v>
      </c>
    </row>
    <row r="43" spans="1:8" x14ac:dyDescent="0.2">
      <c r="A43" s="17">
        <v>2.21</v>
      </c>
      <c r="B43" s="1" t="s">
        <v>39</v>
      </c>
      <c r="C43" s="5">
        <f>SUM(C38:C42)</f>
        <v>8369</v>
      </c>
      <c r="D43" s="13" t="s">
        <v>31</v>
      </c>
      <c r="E43" s="5">
        <f>SUM(E38:E42)</f>
        <v>4093</v>
      </c>
      <c r="F43" s="5">
        <f>SUM(F38:F42)</f>
        <v>11292</v>
      </c>
      <c r="H43" s="25">
        <f t="shared" si="0"/>
        <v>23754</v>
      </c>
    </row>
    <row r="44" spans="1:8" x14ac:dyDescent="0.2">
      <c r="D44" s="18"/>
    </row>
    <row r="45" spans="1:8" x14ac:dyDescent="0.2">
      <c r="A45" s="1" t="s">
        <v>40</v>
      </c>
      <c r="D45" s="11"/>
    </row>
    <row r="46" spans="1:8" x14ac:dyDescent="0.2">
      <c r="A46" s="1" t="s">
        <v>41</v>
      </c>
      <c r="D46" s="4"/>
    </row>
    <row r="47" spans="1:8" x14ac:dyDescent="0.2">
      <c r="A47" s="2">
        <v>3.2</v>
      </c>
      <c r="B47" s="2" t="s">
        <v>42</v>
      </c>
      <c r="C47" s="2">
        <v>40576</v>
      </c>
      <c r="D47" s="2" t="s">
        <v>6</v>
      </c>
      <c r="E47" s="2">
        <v>3488</v>
      </c>
      <c r="F47" s="2">
        <v>24742</v>
      </c>
      <c r="H47" s="25">
        <f t="shared" si="0"/>
        <v>68806</v>
      </c>
    </row>
    <row r="48" spans="1:8" x14ac:dyDescent="0.2">
      <c r="A48" s="2">
        <v>3.3</v>
      </c>
      <c r="B48" s="2" t="s">
        <v>43</v>
      </c>
      <c r="C48" s="2">
        <v>464</v>
      </c>
      <c r="D48" s="2" t="s">
        <v>6</v>
      </c>
      <c r="E48" s="2">
        <v>61</v>
      </c>
      <c r="F48" s="2">
        <v>186</v>
      </c>
      <c r="H48" s="25">
        <f t="shared" si="0"/>
        <v>711</v>
      </c>
    </row>
    <row r="49" spans="1:8" x14ac:dyDescent="0.2">
      <c r="D49" s="4"/>
    </row>
    <row r="50" spans="1:8" x14ac:dyDescent="0.2">
      <c r="A50" s="19"/>
      <c r="B50" s="19"/>
      <c r="C50" s="19"/>
      <c r="D50" s="19"/>
      <c r="E50" s="19"/>
      <c r="F50" s="19"/>
    </row>
    <row r="51" spans="1:8" x14ac:dyDescent="0.2">
      <c r="A51" s="20" t="s">
        <v>44</v>
      </c>
      <c r="B51" s="19"/>
      <c r="C51" s="19"/>
      <c r="D51" s="21" t="s">
        <v>45</v>
      </c>
      <c r="E51" s="19"/>
      <c r="F51" s="19"/>
    </row>
    <row r="52" spans="1:8" x14ac:dyDescent="0.2">
      <c r="A52" s="20" t="s">
        <v>46</v>
      </c>
      <c r="B52" s="22"/>
      <c r="C52" s="20"/>
      <c r="D52" s="19"/>
      <c r="E52" s="20"/>
      <c r="F52" s="20"/>
    </row>
    <row r="53" spans="1:8" x14ac:dyDescent="0.2">
      <c r="A53" s="19">
        <v>4.0999999999999996</v>
      </c>
      <c r="B53" s="22" t="s">
        <v>5</v>
      </c>
      <c r="C53" s="19">
        <v>12757</v>
      </c>
      <c r="D53" s="23" t="s">
        <v>6</v>
      </c>
      <c r="E53" s="19">
        <v>11928</v>
      </c>
      <c r="F53" s="19">
        <v>38808</v>
      </c>
      <c r="H53" s="2">
        <f t="shared" si="0"/>
        <v>63493</v>
      </c>
    </row>
    <row r="54" spans="1:8" x14ac:dyDescent="0.2">
      <c r="A54" s="19">
        <v>4.2</v>
      </c>
      <c r="B54" s="22" t="s">
        <v>47</v>
      </c>
      <c r="C54" s="19">
        <v>11378</v>
      </c>
      <c r="D54" s="23" t="s">
        <v>6</v>
      </c>
      <c r="E54" s="19">
        <v>6357</v>
      </c>
      <c r="F54" s="19">
        <v>23807</v>
      </c>
      <c r="H54" s="2">
        <f t="shared" si="0"/>
        <v>41542</v>
      </c>
    </row>
    <row r="55" spans="1:8" x14ac:dyDescent="0.2">
      <c r="A55" s="19">
        <v>4.3</v>
      </c>
      <c r="B55" s="24" t="s">
        <v>48</v>
      </c>
      <c r="C55" s="25">
        <f>SUM(C53,C54)</f>
        <v>24135</v>
      </c>
      <c r="D55" s="26" t="s">
        <v>49</v>
      </c>
      <c r="E55" s="25">
        <f>SUM(E53,E54)</f>
        <v>18285</v>
      </c>
      <c r="F55" s="25">
        <f>SUM(F53,F54)</f>
        <v>62615</v>
      </c>
      <c r="H55" s="25">
        <f t="shared" si="0"/>
        <v>105035</v>
      </c>
    </row>
    <row r="56" spans="1:8" x14ac:dyDescent="0.2">
      <c r="A56" s="19">
        <v>4.4000000000000004</v>
      </c>
      <c r="B56" s="22" t="s">
        <v>10</v>
      </c>
      <c r="C56" s="19">
        <v>56172</v>
      </c>
      <c r="D56" s="22" t="s">
        <v>6</v>
      </c>
      <c r="E56" s="19">
        <v>18307</v>
      </c>
      <c r="F56" s="19">
        <v>90506</v>
      </c>
      <c r="H56" s="2">
        <f t="shared" si="0"/>
        <v>164985</v>
      </c>
    </row>
    <row r="57" spans="1:8" x14ac:dyDescent="0.2">
      <c r="A57" s="19">
        <v>4.5</v>
      </c>
      <c r="B57" s="22" t="s">
        <v>50</v>
      </c>
      <c r="C57" s="19">
        <v>7585</v>
      </c>
      <c r="D57" s="22" t="s">
        <v>6</v>
      </c>
      <c r="E57" s="19">
        <v>3763</v>
      </c>
      <c r="F57" s="19">
        <v>14261</v>
      </c>
      <c r="H57" s="2">
        <f t="shared" si="0"/>
        <v>25609</v>
      </c>
    </row>
    <row r="58" spans="1:8" x14ac:dyDescent="0.2">
      <c r="A58" s="19">
        <v>4.5999999999999996</v>
      </c>
      <c r="B58" s="24" t="s">
        <v>51</v>
      </c>
      <c r="C58" s="25">
        <f>SUM(C56:C57)</f>
        <v>63757</v>
      </c>
      <c r="D58" s="26" t="s">
        <v>49</v>
      </c>
      <c r="E58" s="25">
        <f>SUM(E56:E57)</f>
        <v>22070</v>
      </c>
      <c r="F58" s="25">
        <f>SUM(F56:F57)</f>
        <v>104767</v>
      </c>
      <c r="H58" s="25">
        <f t="shared" si="0"/>
        <v>190594</v>
      </c>
    </row>
    <row r="59" spans="1:8" x14ac:dyDescent="0.2">
      <c r="A59" s="19">
        <v>4.7</v>
      </c>
      <c r="B59" s="24" t="s">
        <v>52</v>
      </c>
      <c r="C59" s="25">
        <f>SUM(C55,C58)</f>
        <v>87892</v>
      </c>
      <c r="D59" s="26" t="s">
        <v>49</v>
      </c>
      <c r="E59" s="25">
        <f>SUM(E55,E58)</f>
        <v>40355</v>
      </c>
      <c r="F59" s="25">
        <f>SUM(F55,F58)</f>
        <v>167382</v>
      </c>
      <c r="H59" s="25">
        <f t="shared" si="0"/>
        <v>295629</v>
      </c>
    </row>
    <row r="60" spans="1:8" x14ac:dyDescent="0.2">
      <c r="A60" s="19"/>
      <c r="B60" s="22"/>
      <c r="C60" s="19"/>
      <c r="D60" s="19"/>
      <c r="E60" s="19"/>
      <c r="F60" s="19"/>
    </row>
    <row r="61" spans="1:8" x14ac:dyDescent="0.2">
      <c r="A61" s="20" t="s">
        <v>53</v>
      </c>
      <c r="B61" s="22"/>
      <c r="C61" s="19"/>
      <c r="D61" s="19"/>
      <c r="E61" s="19"/>
      <c r="F61" s="19"/>
    </row>
    <row r="62" spans="1:8" x14ac:dyDescent="0.2">
      <c r="A62" s="19">
        <v>4.8</v>
      </c>
      <c r="B62" s="22" t="s">
        <v>54</v>
      </c>
      <c r="C62" s="19">
        <v>19356</v>
      </c>
      <c r="D62" s="22" t="s">
        <v>6</v>
      </c>
      <c r="E62" s="19">
        <v>3605</v>
      </c>
      <c r="F62" s="19">
        <v>35865</v>
      </c>
      <c r="H62" s="2">
        <f t="shared" si="0"/>
        <v>58826</v>
      </c>
    </row>
    <row r="63" spans="1:8" x14ac:dyDescent="0.2">
      <c r="A63" s="19">
        <v>4.9000000000000004</v>
      </c>
      <c r="B63" s="22" t="s">
        <v>55</v>
      </c>
      <c r="C63" s="19">
        <v>2953</v>
      </c>
      <c r="D63" s="19" t="s">
        <v>6</v>
      </c>
      <c r="E63" s="19">
        <v>1576</v>
      </c>
      <c r="F63" s="19">
        <v>6475</v>
      </c>
      <c r="H63" s="2">
        <f t="shared" si="0"/>
        <v>11004</v>
      </c>
    </row>
    <row r="64" spans="1:8" x14ac:dyDescent="0.2">
      <c r="A64" s="27">
        <v>4.0999999999999996</v>
      </c>
      <c r="B64" s="24" t="s">
        <v>56</v>
      </c>
      <c r="C64" s="25">
        <f>SUM(C62:C63)</f>
        <v>22309</v>
      </c>
      <c r="D64" s="26" t="s">
        <v>49</v>
      </c>
      <c r="E64" s="25">
        <f>SUM(E62:E63)</f>
        <v>5181</v>
      </c>
      <c r="F64" s="25">
        <f>SUM(F62:F63)</f>
        <v>42340</v>
      </c>
      <c r="H64" s="25">
        <f t="shared" si="0"/>
        <v>69830</v>
      </c>
    </row>
    <row r="65" spans="1:8" x14ac:dyDescent="0.2">
      <c r="A65" s="19">
        <v>4.1100000000000003</v>
      </c>
      <c r="B65" s="24" t="s">
        <v>57</v>
      </c>
      <c r="C65" s="25">
        <f>SUM(C59,C64)</f>
        <v>110201</v>
      </c>
      <c r="D65" s="26" t="s">
        <v>49</v>
      </c>
      <c r="E65" s="25">
        <f>SUM(E59,E64)</f>
        <v>45536</v>
      </c>
      <c r="F65" s="25">
        <f>SUM(F59,F64)</f>
        <v>209722</v>
      </c>
      <c r="H65" s="25">
        <f t="shared" si="0"/>
        <v>365459</v>
      </c>
    </row>
    <row r="66" spans="1:8" x14ac:dyDescent="0.2">
      <c r="A66" s="19"/>
      <c r="B66" s="26"/>
      <c r="C66" s="19"/>
      <c r="D66" s="19"/>
      <c r="E66" s="19"/>
      <c r="F66" s="19"/>
    </row>
    <row r="67" spans="1:8" x14ac:dyDescent="0.2">
      <c r="A67" s="1" t="s">
        <v>58</v>
      </c>
      <c r="D67" s="4"/>
    </row>
    <row r="68" spans="1:8" x14ac:dyDescent="0.2">
      <c r="B68" s="2" t="s">
        <v>59</v>
      </c>
      <c r="C68" s="2">
        <v>23408</v>
      </c>
      <c r="D68" s="2" t="s">
        <v>60</v>
      </c>
      <c r="E68" s="2">
        <v>10494</v>
      </c>
      <c r="F68" s="2">
        <v>20983</v>
      </c>
      <c r="H68" s="2">
        <f t="shared" si="0"/>
        <v>54885</v>
      </c>
    </row>
    <row r="69" spans="1:8" x14ac:dyDescent="0.2">
      <c r="A69" s="9"/>
      <c r="B69" s="2" t="s">
        <v>61</v>
      </c>
      <c r="C69" s="2">
        <v>46</v>
      </c>
      <c r="D69" s="10" t="s">
        <v>62</v>
      </c>
      <c r="E69" s="2">
        <v>40</v>
      </c>
      <c r="F69" s="2">
        <v>110</v>
      </c>
      <c r="H69" s="2">
        <f t="shared" si="0"/>
        <v>196</v>
      </c>
    </row>
    <row r="70" spans="1:8" x14ac:dyDescent="0.2">
      <c r="A70" s="17">
        <v>4.16</v>
      </c>
      <c r="B70" s="1" t="s">
        <v>63</v>
      </c>
      <c r="C70" s="5">
        <f>SUM(C68+C69)</f>
        <v>23454</v>
      </c>
      <c r="D70" s="13" t="s">
        <v>64</v>
      </c>
      <c r="E70" s="5">
        <f>SUM(E68+E69)</f>
        <v>10534</v>
      </c>
      <c r="F70" s="5">
        <f>SUM(F68+F69)</f>
        <v>21093</v>
      </c>
      <c r="H70" s="5">
        <f t="shared" si="0"/>
        <v>55081</v>
      </c>
    </row>
    <row r="71" spans="1:8" ht="25.5" x14ac:dyDescent="0.2">
      <c r="A71" s="2">
        <v>4.17</v>
      </c>
      <c r="B71" s="1" t="s">
        <v>65</v>
      </c>
      <c r="C71" s="5">
        <v>13705</v>
      </c>
      <c r="D71" s="13" t="s">
        <v>66</v>
      </c>
      <c r="E71" s="5">
        <v>7626</v>
      </c>
      <c r="F71" s="5">
        <v>43147</v>
      </c>
      <c r="G71" s="5"/>
      <c r="H71" s="5">
        <f t="shared" si="0"/>
        <v>64478</v>
      </c>
    </row>
    <row r="72" spans="1:8" x14ac:dyDescent="0.2">
      <c r="B72" s="1"/>
      <c r="D72" s="13"/>
    </row>
    <row r="73" spans="1:8" x14ac:dyDescent="0.2">
      <c r="A73" s="7" t="s">
        <v>67</v>
      </c>
      <c r="B73" s="10"/>
      <c r="C73" s="10"/>
      <c r="D73" s="11"/>
    </row>
    <row r="74" spans="1:8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8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8" x14ac:dyDescent="0.2">
      <c r="A76" s="29"/>
      <c r="B76" s="10"/>
      <c r="C76" s="28"/>
      <c r="D76" s="10"/>
    </row>
    <row r="77" spans="1:8" x14ac:dyDescent="0.2">
      <c r="D77" s="4"/>
    </row>
    <row r="78" spans="1:8" x14ac:dyDescent="0.2">
      <c r="A78" s="1" t="s">
        <v>73</v>
      </c>
      <c r="B78" s="10"/>
      <c r="C78" s="30"/>
      <c r="D78" s="11"/>
    </row>
    <row r="79" spans="1:8" x14ac:dyDescent="0.2">
      <c r="A79" s="1" t="s">
        <v>74</v>
      </c>
      <c r="B79" s="10"/>
      <c r="C79" s="30"/>
      <c r="D79" s="11"/>
    </row>
    <row r="80" spans="1:8" x14ac:dyDescent="0.2">
      <c r="B80" s="10" t="s">
        <v>75</v>
      </c>
      <c r="C80" s="35">
        <v>93794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93794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33351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33351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81290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81290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22038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22038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C4D4-5A30-4DAF-A603-3377AAAE5A7A}">
  <sheetPr>
    <tabColor theme="4"/>
  </sheetPr>
  <dimension ref="A1:D106"/>
  <sheetViews>
    <sheetView topLeftCell="A38" workbookViewId="0">
      <selection activeCell="C7" sqref="C7:C71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29131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46577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75708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18362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8239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26601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102309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600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600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600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102909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17249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17907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655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35811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138720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8487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302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2503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11292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24742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186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38808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23807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62615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90506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14261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104767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167382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35865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6475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42340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209722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20983</v>
      </c>
      <c r="D68" s="2" t="s">
        <v>60</v>
      </c>
    </row>
    <row r="69" spans="1:4" x14ac:dyDescent="0.2">
      <c r="A69" s="9"/>
      <c r="B69" s="2" t="s">
        <v>61</v>
      </c>
      <c r="C69" s="2">
        <v>110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21093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43147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0"/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0"/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0"/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0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0"/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E73-D81E-4EDC-9A5F-85ECAC7E39A6}">
  <sheetPr>
    <tabColor theme="4"/>
  </sheetPr>
  <dimension ref="A1:D106"/>
  <sheetViews>
    <sheetView tabSelected="1" topLeftCell="A75" workbookViewId="0">
      <selection activeCell="D94" sqref="D94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108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22486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18665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41151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18362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8239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26601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67752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1505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1505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1505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69257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4795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6444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164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11403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80660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6299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745</v>
      </c>
      <c r="D39" s="2" t="s">
        <v>6</v>
      </c>
    </row>
    <row r="40" spans="1:4" x14ac:dyDescent="0.2">
      <c r="C40" s="2">
        <v>763</v>
      </c>
      <c r="D40" s="4" t="s">
        <v>35</v>
      </c>
    </row>
    <row r="41" spans="1:4" x14ac:dyDescent="0.2">
      <c r="A41" s="8">
        <v>2.2000000000000002</v>
      </c>
      <c r="B41" s="2" t="s">
        <v>36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7807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18126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3824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64059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25441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89500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81815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20470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102285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191785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22113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4441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26554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218339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29190</v>
      </c>
      <c r="D68" s="2" t="s">
        <v>60</v>
      </c>
    </row>
    <row r="69" spans="1:4" x14ac:dyDescent="0.2">
      <c r="A69" s="9"/>
      <c r="B69" s="2" t="s">
        <v>61</v>
      </c>
      <c r="C69" s="2">
        <v>71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29261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18117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53647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53647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18582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18582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53785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53785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6487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6487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91F1-0E74-4774-8E5B-52029019B18D}">
  <sheetPr>
    <tabColor theme="9"/>
  </sheetPr>
  <dimension ref="A1:D106"/>
  <sheetViews>
    <sheetView topLeftCell="A64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10837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8948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19785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14015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3927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17942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37727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1109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1109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1109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38836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2276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2683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72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5031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43867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2896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221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113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3230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4629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1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11189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5889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17078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21571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3024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24595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41673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3310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857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4167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45840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9372</v>
      </c>
      <c r="D68" s="2" t="s">
        <v>60</v>
      </c>
    </row>
    <row r="69" spans="1:4" x14ac:dyDescent="0.2">
      <c r="A69" s="9"/>
      <c r="B69" s="2" t="s">
        <v>61</v>
      </c>
      <c r="C69" s="2">
        <v>90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9462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8435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17883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17883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6554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6554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13001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13001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3090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3090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1839-F1E1-408C-AA00-1206E0C23CFF}">
  <sheetPr>
    <tabColor theme="9"/>
  </sheetPr>
  <dimension ref="A1:D106"/>
  <sheetViews>
    <sheetView topLeftCell="A71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14602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16148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30750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16622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5790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22412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53162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742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742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742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53904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2393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5170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7565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61469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1520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0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97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1617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4051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2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18640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14487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33127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21571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3024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24595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57722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6442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1127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7569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65291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17469</v>
      </c>
      <c r="D68" s="2" t="s">
        <v>60</v>
      </c>
    </row>
    <row r="69" spans="1:4" x14ac:dyDescent="0.2">
      <c r="A69" s="9"/>
      <c r="B69" s="2" t="s">
        <v>61</v>
      </c>
      <c r="C69" s="2">
        <v>140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17609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9592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19213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19213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8258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8258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14734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14734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5788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5788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61DF-E673-4147-8E1E-107A72673786}">
  <sheetPr>
    <tabColor theme="9"/>
  </sheetPr>
  <dimension ref="A1:D106"/>
  <sheetViews>
    <sheetView topLeftCell="A71" workbookViewId="0">
      <selection activeCell="C88" sqref="C88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17195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16209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33404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13142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8762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21904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55308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748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748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748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56056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1506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5111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6643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62699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2843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532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219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3594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2989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13628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8476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22104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29441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5263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34704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56808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3962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1393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5355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62163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9152</v>
      </c>
      <c r="D68" s="2" t="s">
        <v>60</v>
      </c>
    </row>
    <row r="69" spans="1:4" x14ac:dyDescent="0.2">
      <c r="A69" s="9"/>
      <c r="B69" s="2" t="s">
        <v>61</v>
      </c>
      <c r="C69" s="2">
        <v>50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9202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10822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17160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17160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4300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4300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11694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11694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2036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2036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C914-763A-40BD-8F3E-B3BEC6B0F8BD}">
  <sheetPr>
    <tabColor theme="9"/>
  </sheetPr>
  <dimension ref="A1:D106"/>
  <sheetViews>
    <sheetView topLeftCell="A79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17234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21562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38796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19775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6577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26352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65148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333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333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333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65481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1498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4753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266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6517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71998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4649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647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44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5340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4239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5433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37971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24854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62825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80981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13365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94346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157171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10798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3987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14785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171956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24546</v>
      </c>
      <c r="D68" s="2" t="s">
        <v>60</v>
      </c>
    </row>
    <row r="69" spans="1:4" x14ac:dyDescent="0.2">
      <c r="A69" s="9"/>
      <c r="B69" s="2" t="s">
        <v>61</v>
      </c>
      <c r="C69" s="2">
        <v>248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24794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19391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50886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50886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15956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15956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29582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29582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9910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9910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1EC8-B2B8-4734-9F75-7EABE0E3C9F6}">
  <sheetPr>
    <tabColor theme="9"/>
  </sheetPr>
  <dimension ref="A1:D106"/>
  <sheetViews>
    <sheetView topLeftCell="A71" workbookViewId="0">
      <selection activeCell="C92" sqref="C92"/>
    </sheetView>
  </sheetViews>
  <sheetFormatPr defaultRowHeight="12.75" x14ac:dyDescent="0.2"/>
  <cols>
    <col min="1" max="1" width="12.7109375" style="2" customWidth="1"/>
    <col min="2" max="2" width="53" style="2" customWidth="1"/>
    <col min="3" max="3" width="15" style="2" customWidth="1"/>
    <col min="4" max="4" width="55.7109375" style="2" bestFit="1" customWidth="1"/>
    <col min="5" max="16384" width="9.140625" style="2"/>
  </cols>
  <sheetData>
    <row r="1" spans="1:4" x14ac:dyDescent="0.2">
      <c r="A1" s="1" t="s">
        <v>0</v>
      </c>
      <c r="D1" s="3" t="s">
        <v>104</v>
      </c>
    </row>
    <row r="2" spans="1:4" x14ac:dyDescent="0.2">
      <c r="A2" s="1"/>
      <c r="D2" s="3"/>
    </row>
    <row r="3" spans="1:4" x14ac:dyDescent="0.2">
      <c r="A3" s="1" t="s">
        <v>2</v>
      </c>
      <c r="D3" s="3"/>
    </row>
    <row r="4" spans="1:4" x14ac:dyDescent="0.2">
      <c r="A4" s="1"/>
      <c r="D4" s="3"/>
    </row>
    <row r="5" spans="1:4" x14ac:dyDescent="0.2">
      <c r="A5" s="1" t="s">
        <v>3</v>
      </c>
      <c r="D5" s="4"/>
    </row>
    <row r="6" spans="1:4" x14ac:dyDescent="0.2">
      <c r="A6" s="1" t="s">
        <v>4</v>
      </c>
      <c r="D6" s="4"/>
    </row>
    <row r="7" spans="1:4" x14ac:dyDescent="0.2">
      <c r="A7" s="2">
        <v>2.1</v>
      </c>
      <c r="B7" s="2" t="s">
        <v>5</v>
      </c>
      <c r="C7" s="2">
        <v>18250</v>
      </c>
      <c r="D7" s="2" t="s">
        <v>6</v>
      </c>
    </row>
    <row r="8" spans="1:4" x14ac:dyDescent="0.2">
      <c r="A8" s="2">
        <v>2.2000000000000002</v>
      </c>
      <c r="B8" s="2" t="s">
        <v>7</v>
      </c>
      <c r="C8" s="2">
        <v>21602</v>
      </c>
      <c r="D8" s="2" t="s">
        <v>6</v>
      </c>
    </row>
    <row r="9" spans="1:4" x14ac:dyDescent="0.2">
      <c r="A9" s="1">
        <v>2.2999999999999998</v>
      </c>
      <c r="B9" s="1" t="s">
        <v>8</v>
      </c>
      <c r="C9" s="5">
        <f>SUM(C7:C8)</f>
        <v>39852</v>
      </c>
      <c r="D9" s="1" t="s">
        <v>9</v>
      </c>
    </row>
    <row r="10" spans="1:4" x14ac:dyDescent="0.2">
      <c r="A10" s="2">
        <v>2.4</v>
      </c>
      <c r="B10" s="2" t="s">
        <v>10</v>
      </c>
      <c r="C10" s="2">
        <v>24144</v>
      </c>
      <c r="D10" s="2" t="s">
        <v>6</v>
      </c>
    </row>
    <row r="11" spans="1:4" x14ac:dyDescent="0.2">
      <c r="A11" s="2">
        <v>2.5</v>
      </c>
      <c r="B11" s="2" t="s">
        <v>11</v>
      </c>
      <c r="C11" s="2">
        <v>9341</v>
      </c>
      <c r="D11" s="2" t="s">
        <v>6</v>
      </c>
    </row>
    <row r="12" spans="1:4" x14ac:dyDescent="0.2">
      <c r="A12" s="1">
        <v>2.6</v>
      </c>
      <c r="B12" s="1" t="s">
        <v>12</v>
      </c>
      <c r="C12" s="5">
        <f>SUM(C10:C11)</f>
        <v>33485</v>
      </c>
      <c r="D12" s="1" t="s">
        <v>9</v>
      </c>
    </row>
    <row r="13" spans="1:4" x14ac:dyDescent="0.2">
      <c r="A13" s="1">
        <v>2.7</v>
      </c>
      <c r="B13" s="1" t="s">
        <v>13</v>
      </c>
      <c r="C13" s="5">
        <f>SUM(C9,C12)</f>
        <v>73337</v>
      </c>
      <c r="D13" s="1" t="s">
        <v>9</v>
      </c>
    </row>
    <row r="14" spans="1:4" x14ac:dyDescent="0.2">
      <c r="D14" s="4"/>
    </row>
    <row r="15" spans="1:4" x14ac:dyDescent="0.2">
      <c r="A15" s="1" t="s">
        <v>14</v>
      </c>
      <c r="D15" s="4"/>
    </row>
    <row r="16" spans="1:4" x14ac:dyDescent="0.2">
      <c r="A16" s="4">
        <v>2.8</v>
      </c>
      <c r="B16" s="4" t="s">
        <v>15</v>
      </c>
      <c r="D16" s="4" t="s">
        <v>16</v>
      </c>
    </row>
    <row r="17" spans="1:4" x14ac:dyDescent="0.2">
      <c r="A17" s="2">
        <v>2.9</v>
      </c>
      <c r="B17" s="2" t="s">
        <v>17</v>
      </c>
      <c r="C17" s="2">
        <v>446</v>
      </c>
      <c r="D17" s="2" t="s">
        <v>6</v>
      </c>
    </row>
    <row r="18" spans="1:4" x14ac:dyDescent="0.2">
      <c r="D18" s="4" t="s">
        <v>16</v>
      </c>
    </row>
    <row r="19" spans="1:4" x14ac:dyDescent="0.2">
      <c r="B19" s="1" t="s">
        <v>18</v>
      </c>
      <c r="C19" s="6">
        <f>SUM(C17+C18)</f>
        <v>446</v>
      </c>
      <c r="D19" s="7" t="s">
        <v>19</v>
      </c>
    </row>
    <row r="20" spans="1:4" x14ac:dyDescent="0.2">
      <c r="A20" s="8">
        <v>2.1</v>
      </c>
      <c r="B20" s="2" t="s">
        <v>20</v>
      </c>
      <c r="C20" s="2">
        <v>0</v>
      </c>
      <c r="D20" s="2" t="s">
        <v>6</v>
      </c>
    </row>
    <row r="21" spans="1:4" x14ac:dyDescent="0.2">
      <c r="A21" s="9"/>
      <c r="B21" s="4" t="s">
        <v>21</v>
      </c>
      <c r="D21" s="4" t="s">
        <v>22</v>
      </c>
    </row>
    <row r="22" spans="1:4" x14ac:dyDescent="0.2">
      <c r="A22" s="2">
        <v>2.11</v>
      </c>
      <c r="B22" s="1" t="s">
        <v>23</v>
      </c>
      <c r="C22" s="5">
        <f>SUM(C16,C19:C21)</f>
        <v>446</v>
      </c>
      <c r="D22" s="1" t="s">
        <v>9</v>
      </c>
    </row>
    <row r="23" spans="1:4" x14ac:dyDescent="0.2">
      <c r="A23" s="2">
        <v>2.12</v>
      </c>
      <c r="B23" s="1" t="s">
        <v>24</v>
      </c>
      <c r="C23" s="5">
        <f>SUM(C13,C22)</f>
        <v>73783</v>
      </c>
      <c r="D23" s="1" t="s">
        <v>9</v>
      </c>
    </row>
    <row r="24" spans="1:4" x14ac:dyDescent="0.2">
      <c r="B24" s="1"/>
      <c r="C24" s="5"/>
      <c r="D24" s="1"/>
    </row>
    <row r="25" spans="1:4" x14ac:dyDescent="0.2">
      <c r="A25" s="1" t="s">
        <v>25</v>
      </c>
      <c r="D25" s="4"/>
    </row>
    <row r="26" spans="1:4" x14ac:dyDescent="0.2">
      <c r="A26" s="2">
        <v>2.13</v>
      </c>
      <c r="B26" s="2" t="s">
        <v>26</v>
      </c>
      <c r="C26" s="2">
        <v>4230</v>
      </c>
      <c r="D26" s="10" t="s">
        <v>6</v>
      </c>
    </row>
    <row r="27" spans="1:4" x14ac:dyDescent="0.2">
      <c r="D27" s="11" t="s">
        <v>27</v>
      </c>
    </row>
    <row r="28" spans="1:4" x14ac:dyDescent="0.2">
      <c r="A28" s="2">
        <v>2.14</v>
      </c>
      <c r="B28" s="2" t="s">
        <v>28</v>
      </c>
      <c r="C28" s="2">
        <v>7271</v>
      </c>
      <c r="D28" s="10" t="s">
        <v>6</v>
      </c>
    </row>
    <row r="29" spans="1:4" x14ac:dyDescent="0.2">
      <c r="D29" s="11" t="s">
        <v>27</v>
      </c>
    </row>
    <row r="30" spans="1:4" x14ac:dyDescent="0.2">
      <c r="A30" s="2">
        <v>2.15</v>
      </c>
      <c r="B30" s="2" t="s">
        <v>29</v>
      </c>
      <c r="C30" s="2">
        <v>81</v>
      </c>
      <c r="D30" s="10" t="s">
        <v>6</v>
      </c>
    </row>
    <row r="31" spans="1:4" x14ac:dyDescent="0.2">
      <c r="D31" s="11" t="s">
        <v>27</v>
      </c>
    </row>
    <row r="32" spans="1:4" x14ac:dyDescent="0.2">
      <c r="A32" s="2">
        <v>2.16</v>
      </c>
      <c r="B32" s="1" t="s">
        <v>30</v>
      </c>
      <c r="C32" s="12">
        <f>SUM(C26:C31)</f>
        <v>11582</v>
      </c>
      <c r="D32" s="13" t="s">
        <v>31</v>
      </c>
    </row>
    <row r="33" spans="1:4" x14ac:dyDescent="0.2">
      <c r="B33" s="1"/>
      <c r="C33" s="14"/>
      <c r="D33" s="13"/>
    </row>
    <row r="34" spans="1:4" x14ac:dyDescent="0.2">
      <c r="A34" s="1" t="s">
        <v>32</v>
      </c>
      <c r="B34" s="1"/>
      <c r="C34" s="14"/>
      <c r="D34" s="13"/>
    </row>
    <row r="35" spans="1:4" x14ac:dyDescent="0.2">
      <c r="A35" s="2">
        <v>2.17</v>
      </c>
      <c r="B35" s="1" t="s">
        <v>33</v>
      </c>
      <c r="C35" s="12">
        <f>SUM(C23+C32)</f>
        <v>85365</v>
      </c>
      <c r="D35" s="13" t="s">
        <v>31</v>
      </c>
    </row>
    <row r="36" spans="1:4" x14ac:dyDescent="0.2">
      <c r="C36" s="15"/>
      <c r="D36" s="4"/>
    </row>
    <row r="37" spans="1:4" x14ac:dyDescent="0.2">
      <c r="A37" s="1" t="s">
        <v>34</v>
      </c>
      <c r="D37" s="4"/>
    </row>
    <row r="38" spans="1:4" x14ac:dyDescent="0.2">
      <c r="A38" s="2">
        <v>2.1800000000000002</v>
      </c>
      <c r="B38" s="2" t="s">
        <v>4</v>
      </c>
      <c r="C38" s="2">
        <v>2363</v>
      </c>
      <c r="D38" s="2" t="s">
        <v>6</v>
      </c>
    </row>
    <row r="39" spans="1:4" x14ac:dyDescent="0.2">
      <c r="A39" s="2">
        <v>2.19</v>
      </c>
      <c r="B39" s="2" t="s">
        <v>20</v>
      </c>
      <c r="C39" s="2">
        <v>2</v>
      </c>
      <c r="D39" s="2" t="s">
        <v>6</v>
      </c>
    </row>
    <row r="40" spans="1:4" x14ac:dyDescent="0.2">
      <c r="D40" s="4" t="s">
        <v>35</v>
      </c>
    </row>
    <row r="41" spans="1:4" x14ac:dyDescent="0.2">
      <c r="A41" s="8">
        <v>2.2000000000000002</v>
      </c>
      <c r="B41" s="2" t="s">
        <v>36</v>
      </c>
      <c r="C41" s="2">
        <v>510</v>
      </c>
      <c r="D41" s="2" t="s">
        <v>37</v>
      </c>
    </row>
    <row r="42" spans="1:4" x14ac:dyDescent="0.2">
      <c r="A42" s="9"/>
      <c r="D42" s="16" t="s">
        <v>38</v>
      </c>
    </row>
    <row r="43" spans="1:4" x14ac:dyDescent="0.2">
      <c r="A43" s="17">
        <v>2.21</v>
      </c>
      <c r="B43" s="1" t="s">
        <v>39</v>
      </c>
      <c r="C43" s="5">
        <f>SUM(C38:C42)</f>
        <v>2875</v>
      </c>
      <c r="D43" s="13" t="s">
        <v>31</v>
      </c>
    </row>
    <row r="44" spans="1:4" x14ac:dyDescent="0.2">
      <c r="D44" s="18"/>
    </row>
    <row r="45" spans="1:4" x14ac:dyDescent="0.2">
      <c r="A45" s="1" t="s">
        <v>40</v>
      </c>
      <c r="D45" s="11"/>
    </row>
    <row r="46" spans="1:4" x14ac:dyDescent="0.2">
      <c r="A46" s="1" t="s">
        <v>41</v>
      </c>
      <c r="D46" s="4"/>
    </row>
    <row r="47" spans="1:4" x14ac:dyDescent="0.2">
      <c r="A47" s="2">
        <v>3.2</v>
      </c>
      <c r="B47" s="2" t="s">
        <v>42</v>
      </c>
      <c r="C47" s="2">
        <v>6602</v>
      </c>
      <c r="D47" s="2" t="s">
        <v>6</v>
      </c>
    </row>
    <row r="48" spans="1:4" x14ac:dyDescent="0.2">
      <c r="A48" s="2">
        <v>3.3</v>
      </c>
      <c r="B48" s="2" t="s">
        <v>43</v>
      </c>
      <c r="C48" s="2">
        <v>24</v>
      </c>
      <c r="D48" s="2" t="s">
        <v>6</v>
      </c>
    </row>
    <row r="49" spans="1:4" x14ac:dyDescent="0.2">
      <c r="D49" s="4"/>
    </row>
    <row r="50" spans="1:4" x14ac:dyDescent="0.2">
      <c r="A50" s="19"/>
      <c r="B50" s="19"/>
      <c r="C50" s="19"/>
      <c r="D50" s="19"/>
    </row>
    <row r="51" spans="1:4" x14ac:dyDescent="0.2">
      <c r="A51" s="20" t="s">
        <v>44</v>
      </c>
      <c r="B51" s="19"/>
      <c r="C51" s="19"/>
      <c r="D51" s="21" t="s">
        <v>45</v>
      </c>
    </row>
    <row r="52" spans="1:4" x14ac:dyDescent="0.2">
      <c r="A52" s="20" t="s">
        <v>46</v>
      </c>
      <c r="B52" s="22"/>
      <c r="C52" s="20"/>
      <c r="D52" s="19"/>
    </row>
    <row r="53" spans="1:4" x14ac:dyDescent="0.2">
      <c r="A53" s="19">
        <v>4.0999999999999996</v>
      </c>
      <c r="B53" s="22" t="s">
        <v>5</v>
      </c>
      <c r="C53" s="19">
        <v>19571</v>
      </c>
      <c r="D53" s="23" t="s">
        <v>6</v>
      </c>
    </row>
    <row r="54" spans="1:4" x14ac:dyDescent="0.2">
      <c r="A54" s="19">
        <v>4.2</v>
      </c>
      <c r="B54" s="22" t="s">
        <v>47</v>
      </c>
      <c r="C54" s="19">
        <v>9534</v>
      </c>
      <c r="D54" s="23" t="s">
        <v>6</v>
      </c>
    </row>
    <row r="55" spans="1:4" x14ac:dyDescent="0.2">
      <c r="A55" s="19">
        <v>4.3</v>
      </c>
      <c r="B55" s="24" t="s">
        <v>48</v>
      </c>
      <c r="C55" s="25">
        <f>SUM(C53,C54)</f>
        <v>29105</v>
      </c>
      <c r="D55" s="26" t="s">
        <v>49</v>
      </c>
    </row>
    <row r="56" spans="1:4" x14ac:dyDescent="0.2">
      <c r="A56" s="19">
        <v>4.4000000000000004</v>
      </c>
      <c r="B56" s="22" t="s">
        <v>10</v>
      </c>
      <c r="C56" s="19">
        <v>39063</v>
      </c>
      <c r="D56" s="22" t="s">
        <v>6</v>
      </c>
    </row>
    <row r="57" spans="1:4" x14ac:dyDescent="0.2">
      <c r="A57" s="19">
        <v>4.5</v>
      </c>
      <c r="B57" s="22" t="s">
        <v>50</v>
      </c>
      <c r="C57" s="19">
        <v>5786</v>
      </c>
      <c r="D57" s="22" t="s">
        <v>6</v>
      </c>
    </row>
    <row r="58" spans="1:4" x14ac:dyDescent="0.2">
      <c r="A58" s="19">
        <v>4.5999999999999996</v>
      </c>
      <c r="B58" s="24" t="s">
        <v>51</v>
      </c>
      <c r="C58" s="25">
        <f>SUM(C56:C57)</f>
        <v>44849</v>
      </c>
      <c r="D58" s="26" t="s">
        <v>49</v>
      </c>
    </row>
    <row r="59" spans="1:4" x14ac:dyDescent="0.2">
      <c r="A59" s="19">
        <v>4.7</v>
      </c>
      <c r="B59" s="24" t="s">
        <v>52</v>
      </c>
      <c r="C59" s="25">
        <f>SUM(C55,C58)</f>
        <v>73954</v>
      </c>
      <c r="D59" s="26" t="s">
        <v>49</v>
      </c>
    </row>
    <row r="60" spans="1:4" x14ac:dyDescent="0.2">
      <c r="A60" s="19"/>
      <c r="B60" s="22"/>
      <c r="C60" s="19"/>
      <c r="D60" s="19"/>
    </row>
    <row r="61" spans="1:4" x14ac:dyDescent="0.2">
      <c r="A61" s="20" t="s">
        <v>53</v>
      </c>
      <c r="B61" s="22"/>
      <c r="C61" s="19"/>
      <c r="D61" s="19"/>
    </row>
    <row r="62" spans="1:4" x14ac:dyDescent="0.2">
      <c r="A62" s="19">
        <v>4.8</v>
      </c>
      <c r="B62" s="22" t="s">
        <v>54</v>
      </c>
      <c r="C62" s="19">
        <v>7777</v>
      </c>
      <c r="D62" s="22" t="s">
        <v>6</v>
      </c>
    </row>
    <row r="63" spans="1:4" x14ac:dyDescent="0.2">
      <c r="A63" s="19">
        <v>4.9000000000000004</v>
      </c>
      <c r="B63" s="22" t="s">
        <v>55</v>
      </c>
      <c r="C63" s="19">
        <v>1553</v>
      </c>
      <c r="D63" s="19" t="s">
        <v>6</v>
      </c>
    </row>
    <row r="64" spans="1:4" x14ac:dyDescent="0.2">
      <c r="A64" s="27">
        <v>4.0999999999999996</v>
      </c>
      <c r="B64" s="24" t="s">
        <v>56</v>
      </c>
      <c r="C64" s="25">
        <f>SUM(C62:C63)</f>
        <v>9330</v>
      </c>
      <c r="D64" s="26" t="s">
        <v>49</v>
      </c>
    </row>
    <row r="65" spans="1:4" x14ac:dyDescent="0.2">
      <c r="A65" s="19">
        <v>4.1100000000000003</v>
      </c>
      <c r="B65" s="24" t="s">
        <v>57</v>
      </c>
      <c r="C65" s="25">
        <f>SUM(C59,C64)</f>
        <v>83284</v>
      </c>
      <c r="D65" s="26" t="s">
        <v>49</v>
      </c>
    </row>
    <row r="66" spans="1:4" x14ac:dyDescent="0.2">
      <c r="A66" s="19"/>
      <c r="B66" s="26"/>
      <c r="C66" s="19"/>
      <c r="D66" s="19"/>
    </row>
    <row r="67" spans="1:4" x14ac:dyDescent="0.2">
      <c r="A67" s="1" t="s">
        <v>58</v>
      </c>
      <c r="D67" s="4"/>
    </row>
    <row r="68" spans="1:4" x14ac:dyDescent="0.2">
      <c r="B68" s="2" t="s">
        <v>59</v>
      </c>
      <c r="C68" s="2">
        <v>13931</v>
      </c>
      <c r="D68" s="2" t="s">
        <v>60</v>
      </c>
    </row>
    <row r="69" spans="1:4" x14ac:dyDescent="0.2">
      <c r="A69" s="9"/>
      <c r="B69" s="2" t="s">
        <v>61</v>
      </c>
      <c r="C69" s="2">
        <v>162</v>
      </c>
      <c r="D69" s="10" t="s">
        <v>62</v>
      </c>
    </row>
    <row r="70" spans="1:4" x14ac:dyDescent="0.2">
      <c r="A70" s="17">
        <v>4.16</v>
      </c>
      <c r="B70" s="1" t="s">
        <v>63</v>
      </c>
      <c r="C70" s="5">
        <f>SUM(C68+C69)</f>
        <v>14093</v>
      </c>
      <c r="D70" s="13" t="s">
        <v>64</v>
      </c>
    </row>
    <row r="71" spans="1:4" ht="25.5" x14ac:dyDescent="0.2">
      <c r="A71" s="2">
        <v>4.17</v>
      </c>
      <c r="B71" s="1" t="s">
        <v>65</v>
      </c>
      <c r="C71" s="2">
        <v>12147</v>
      </c>
      <c r="D71" s="13" t="s">
        <v>66</v>
      </c>
    </row>
    <row r="72" spans="1:4" x14ac:dyDescent="0.2">
      <c r="B72" s="1"/>
      <c r="D72" s="13"/>
    </row>
    <row r="73" spans="1:4" x14ac:dyDescent="0.2">
      <c r="A73" s="7" t="s">
        <v>67</v>
      </c>
      <c r="B73" s="10"/>
      <c r="C73" s="10"/>
      <c r="D73" s="11"/>
    </row>
    <row r="74" spans="1:4" x14ac:dyDescent="0.2">
      <c r="A74" s="2">
        <v>4.1900000000000004</v>
      </c>
      <c r="B74" s="10" t="s">
        <v>68</v>
      </c>
      <c r="C74" s="28" t="s">
        <v>69</v>
      </c>
      <c r="D74" s="10" t="s">
        <v>70</v>
      </c>
    </row>
    <row r="75" spans="1:4" x14ac:dyDescent="0.2">
      <c r="A75" s="29">
        <v>4.2</v>
      </c>
      <c r="B75" s="10" t="s">
        <v>71</v>
      </c>
      <c r="C75" s="28" t="s">
        <v>72</v>
      </c>
      <c r="D75" s="10" t="s">
        <v>70</v>
      </c>
    </row>
    <row r="76" spans="1:4" x14ac:dyDescent="0.2">
      <c r="A76" s="29"/>
      <c r="B76" s="10"/>
      <c r="C76" s="28"/>
      <c r="D76" s="10"/>
    </row>
    <row r="77" spans="1:4" x14ac:dyDescent="0.2">
      <c r="D77" s="4"/>
    </row>
    <row r="78" spans="1:4" x14ac:dyDescent="0.2">
      <c r="A78" s="1" t="s">
        <v>73</v>
      </c>
      <c r="B78" s="10"/>
      <c r="C78" s="30"/>
      <c r="D78" s="11"/>
    </row>
    <row r="79" spans="1:4" x14ac:dyDescent="0.2">
      <c r="A79" s="1" t="s">
        <v>74</v>
      </c>
      <c r="B79" s="10"/>
      <c r="C79" s="30"/>
      <c r="D79" s="11"/>
    </row>
    <row r="80" spans="1:4" x14ac:dyDescent="0.2">
      <c r="B80" s="10" t="s">
        <v>75</v>
      </c>
      <c r="C80" s="35">
        <v>22949</v>
      </c>
      <c r="D80" s="2" t="s">
        <v>76</v>
      </c>
    </row>
    <row r="81" spans="1:4" ht="38.25" x14ac:dyDescent="0.2">
      <c r="B81" s="10"/>
      <c r="C81" s="30"/>
      <c r="D81" s="11" t="s">
        <v>77</v>
      </c>
    </row>
    <row r="82" spans="1:4" x14ac:dyDescent="0.2">
      <c r="A82" s="1">
        <v>5.19</v>
      </c>
      <c r="B82" s="13" t="s">
        <v>78</v>
      </c>
      <c r="C82" s="31">
        <f>(C80+C81)</f>
        <v>22949</v>
      </c>
      <c r="D82" s="13" t="s">
        <v>64</v>
      </c>
    </row>
    <row r="83" spans="1:4" x14ac:dyDescent="0.2">
      <c r="B83" s="13"/>
      <c r="C83" s="31"/>
      <c r="D83" s="13"/>
    </row>
    <row r="84" spans="1:4" x14ac:dyDescent="0.2">
      <c r="B84" s="2" t="s">
        <v>79</v>
      </c>
      <c r="C84" s="35">
        <v>8502</v>
      </c>
      <c r="D84" s="10" t="s">
        <v>80</v>
      </c>
    </row>
    <row r="85" spans="1:4" ht="38.25" x14ac:dyDescent="0.2">
      <c r="B85" s="10"/>
      <c r="C85" s="30"/>
      <c r="D85" s="11" t="s">
        <v>81</v>
      </c>
    </row>
    <row r="86" spans="1:4" x14ac:dyDescent="0.2">
      <c r="A86" s="32">
        <v>5.2</v>
      </c>
      <c r="B86" s="1" t="s">
        <v>82</v>
      </c>
      <c r="C86" s="31">
        <f>(C84+C85)</f>
        <v>8502</v>
      </c>
      <c r="D86" s="13" t="s">
        <v>64</v>
      </c>
    </row>
    <row r="87" spans="1:4" x14ac:dyDescent="0.2">
      <c r="A87" s="29"/>
      <c r="B87" s="1"/>
      <c r="C87" s="31"/>
      <c r="D87" s="13"/>
    </row>
    <row r="88" spans="1:4" x14ac:dyDescent="0.2">
      <c r="B88" s="2" t="s">
        <v>83</v>
      </c>
      <c r="C88" s="35">
        <v>16159</v>
      </c>
      <c r="D88" s="10" t="s">
        <v>80</v>
      </c>
    </row>
    <row r="89" spans="1:4" ht="38.25" x14ac:dyDescent="0.2">
      <c r="B89" s="10"/>
      <c r="C89" s="30"/>
      <c r="D89" s="11" t="s">
        <v>81</v>
      </c>
    </row>
    <row r="90" spans="1:4" x14ac:dyDescent="0.2">
      <c r="A90" s="1">
        <v>5.21</v>
      </c>
      <c r="B90" s="13" t="s">
        <v>84</v>
      </c>
      <c r="C90" s="31">
        <f>(C88+C89)</f>
        <v>16159</v>
      </c>
      <c r="D90" s="13" t="s">
        <v>64</v>
      </c>
    </row>
    <row r="91" spans="1:4" x14ac:dyDescent="0.2">
      <c r="B91" s="13"/>
      <c r="C91" s="31"/>
      <c r="D91" s="13"/>
    </row>
    <row r="92" spans="1:4" x14ac:dyDescent="0.2">
      <c r="B92" s="2" t="s">
        <v>85</v>
      </c>
      <c r="C92" s="35">
        <v>4453</v>
      </c>
      <c r="D92" s="10" t="s">
        <v>80</v>
      </c>
    </row>
    <row r="93" spans="1:4" ht="38.25" x14ac:dyDescent="0.2">
      <c r="B93" s="10"/>
      <c r="C93" s="30"/>
      <c r="D93" s="11" t="s">
        <v>81</v>
      </c>
    </row>
    <row r="94" spans="1:4" x14ac:dyDescent="0.2">
      <c r="A94" s="1">
        <v>5.22</v>
      </c>
      <c r="B94" s="13" t="s">
        <v>86</v>
      </c>
      <c r="C94" s="31">
        <f>(C92+C93)</f>
        <v>4453</v>
      </c>
      <c r="D94" s="13" t="s">
        <v>64</v>
      </c>
    </row>
    <row r="95" spans="1:4" x14ac:dyDescent="0.2">
      <c r="B95" s="10"/>
      <c r="C95" s="30"/>
      <c r="D95" s="11"/>
    </row>
    <row r="96" spans="1:4" x14ac:dyDescent="0.2">
      <c r="D96" s="4"/>
    </row>
    <row r="97" spans="1:4" x14ac:dyDescent="0.2">
      <c r="A97" s="7" t="s">
        <v>87</v>
      </c>
      <c r="B97" s="10"/>
      <c r="C97" s="10"/>
      <c r="D97" s="11"/>
    </row>
    <row r="98" spans="1:4" x14ac:dyDescent="0.2">
      <c r="A98" s="2">
        <v>28</v>
      </c>
      <c r="B98" s="10" t="s">
        <v>88</v>
      </c>
      <c r="C98" s="10" t="s">
        <v>89</v>
      </c>
      <c r="D98" s="10" t="s">
        <v>90</v>
      </c>
    </row>
    <row r="99" spans="1:4" ht="25.5" x14ac:dyDescent="0.2">
      <c r="A99" s="2">
        <v>29</v>
      </c>
      <c r="B99" s="10" t="s">
        <v>91</v>
      </c>
      <c r="C99" s="10" t="s">
        <v>92</v>
      </c>
      <c r="D99" s="10" t="s">
        <v>90</v>
      </c>
    </row>
    <row r="100" spans="1:4" ht="25.5" x14ac:dyDescent="0.2">
      <c r="A100" s="2">
        <v>30</v>
      </c>
      <c r="B100" s="10" t="s">
        <v>93</v>
      </c>
      <c r="C100" s="10" t="s">
        <v>92</v>
      </c>
      <c r="D100" s="10" t="s">
        <v>90</v>
      </c>
    </row>
    <row r="101" spans="1:4" x14ac:dyDescent="0.2">
      <c r="A101" s="2">
        <v>31</v>
      </c>
      <c r="B101" s="10" t="s">
        <v>94</v>
      </c>
      <c r="C101" s="10" t="s">
        <v>95</v>
      </c>
      <c r="D101" s="10" t="s">
        <v>96</v>
      </c>
    </row>
    <row r="102" spans="1:4" ht="15.75" customHeight="1" x14ac:dyDescent="0.2">
      <c r="A102" s="2">
        <v>32</v>
      </c>
      <c r="B102" s="10" t="s">
        <v>97</v>
      </c>
      <c r="C102" s="33" t="s">
        <v>95</v>
      </c>
      <c r="D102" s="10" t="s">
        <v>98</v>
      </c>
    </row>
    <row r="103" spans="1:4" ht="25.5" x14ac:dyDescent="0.2">
      <c r="A103" s="2">
        <v>33</v>
      </c>
      <c r="B103" s="10" t="s">
        <v>99</v>
      </c>
      <c r="C103" s="10"/>
      <c r="D103" s="10" t="s">
        <v>100</v>
      </c>
    </row>
    <row r="104" spans="1:4" ht="25.5" x14ac:dyDescent="0.2">
      <c r="A104" s="17" t="s">
        <v>101</v>
      </c>
      <c r="B104" s="10" t="s">
        <v>102</v>
      </c>
      <c r="C104" s="10" t="s">
        <v>103</v>
      </c>
      <c r="D104" s="10" t="s">
        <v>90</v>
      </c>
    </row>
    <row r="105" spans="1:4" x14ac:dyDescent="0.2">
      <c r="B105" s="10"/>
      <c r="C105" s="10"/>
      <c r="D105" s="11"/>
    </row>
    <row r="106" spans="1:4" x14ac:dyDescent="0.2">
      <c r="B106" s="10"/>
      <c r="D106" s="4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DRAFT-Template-2025</vt:lpstr>
      <vt:lpstr>ARD</vt:lpstr>
      <vt:lpstr>BRI</vt:lpstr>
      <vt:lpstr>BRO</vt:lpstr>
      <vt:lpstr>DOB</vt:lpstr>
      <vt:lpstr>HAS</vt:lpstr>
      <vt:lpstr>IRV</vt:lpstr>
      <vt:lpstr>LAR</vt:lpstr>
      <vt:lpstr>MAM</vt:lpstr>
      <vt:lpstr>MTK</vt:lpstr>
      <vt:lpstr>POR</vt:lpstr>
      <vt:lpstr>SCA</vt:lpstr>
      <vt:lpstr>TUK</vt:lpstr>
      <vt:lpstr>WNR</vt:lpstr>
      <vt:lpstr>CHA</vt:lpstr>
      <vt:lpstr>HHF</vt:lpstr>
      <vt:lpstr>MTV</vt:lpstr>
      <vt:lpstr>NEW</vt:lpstr>
      <vt:lpstr>NEW-NHU</vt:lpstr>
      <vt:lpstr>OSS</vt:lpstr>
      <vt:lpstr>WHI</vt:lpstr>
      <vt:lpstr>BDH</vt:lpstr>
      <vt:lpstr>BDV</vt:lpstr>
      <vt:lpstr>CRO</vt:lpstr>
      <vt:lpstr>EAS</vt:lpstr>
      <vt:lpstr>GRE</vt:lpstr>
      <vt:lpstr>HAR</vt:lpstr>
      <vt:lpstr>HAR-HWE</vt:lpstr>
      <vt:lpstr>KAT</vt:lpstr>
      <vt:lpstr>LEW</vt:lpstr>
      <vt:lpstr>MTP</vt:lpstr>
      <vt:lpstr>MTP-MVA</vt:lpstr>
      <vt:lpstr>NCA</vt:lpstr>
      <vt:lpstr>NCA-NWP</vt:lpstr>
      <vt:lpstr>NOR</vt:lpstr>
      <vt:lpstr>PEK</vt:lpstr>
      <vt:lpstr>PEL</vt:lpstr>
      <vt:lpstr>POU</vt:lpstr>
      <vt:lpstr>PUR</vt:lpstr>
      <vt:lpstr>RYE</vt:lpstr>
      <vt:lpstr>RYE-ROS</vt:lpstr>
      <vt:lpstr>SOM</vt:lpstr>
      <vt:lpstr>YPL-YCR</vt:lpstr>
      <vt:lpstr>YPL-YRI</vt:lpstr>
      <vt:lpstr>YPL-YWI</vt:lpstr>
      <vt:lpstr>YRK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Allison H Midgley</cp:lastModifiedBy>
  <cp:revision/>
  <dcterms:created xsi:type="dcterms:W3CDTF">2026-01-06T17:23:12Z</dcterms:created>
  <dcterms:modified xsi:type="dcterms:W3CDTF">2026-02-10T17:45:12Z</dcterms:modified>
  <cp:category/>
  <cp:contentStatus/>
</cp:coreProperties>
</file>