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lsmail-my.sharepoint.com/personal/allisonmidgley_westchesterlibraries_org/Documents/Admin-Stats/NYS-AnnualReports/2025/"/>
    </mc:Choice>
  </mc:AlternateContent>
  <xr:revisionPtr revIDLastSave="2" documentId="8_{4A1CB087-A696-4009-AC0E-622F3CFDBD05}" xr6:coauthVersionLast="47" xr6:coauthVersionMax="47" xr10:uidLastSave="{7649E462-BC6B-49FC-AEDB-4AD9399A71AF}"/>
  <bookViews>
    <workbookView xWindow="2340" yWindow="1500" windowWidth="23550" windowHeight="14700" tabRatio="839" activeTab="5" xr2:uid="{00000000-000D-0000-FFFF-FFFF00000000}"/>
  </bookViews>
  <sheets>
    <sheet name="CIRCULATION" sheetId="4" r:id="rId1"/>
    <sheet name="INTRALOANS SUPPLIED" sheetId="5" r:id="rId2"/>
    <sheet name="INTRALOANS RECEIVED" sheetId="13" r:id="rId3"/>
    <sheet name="E-books Q5.19" sheetId="10" r:id="rId4"/>
    <sheet name="e-Serials Q5.20" sheetId="16" r:id="rId5"/>
    <sheet name="e-Audio Q5.21" sheetId="11" r:id="rId6"/>
    <sheet name="e-Video Q5.22" sheetId="15" r:id="rId7"/>
    <sheet name="SUB-TOTALS CIRCULATION" sheetId="8" r:id="rId8"/>
    <sheet name="SUB-TOTALS CIRC+INTRAS SUPPLIED" sheetId="7" r:id="rId9"/>
    <sheet name="ANNUAL REPORT TOTALS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1" l="1"/>
  <c r="B56" i="11"/>
  <c r="N42" i="15"/>
  <c r="N40" i="15"/>
  <c r="N38" i="15"/>
  <c r="N47" i="15"/>
  <c r="N48" i="15"/>
  <c r="N49" i="15"/>
  <c r="N50" i="15"/>
  <c r="N46" i="15"/>
  <c r="N45" i="16"/>
  <c r="N47" i="16"/>
  <c r="N48" i="16"/>
  <c r="N49" i="16"/>
  <c r="N46" i="16"/>
  <c r="N38" i="16"/>
  <c r="N52" i="10"/>
  <c r="N53" i="10"/>
  <c r="N54" i="10"/>
  <c r="N55" i="10"/>
  <c r="N51" i="10"/>
  <c r="N39" i="11"/>
  <c r="N43" i="11"/>
  <c r="N48" i="11"/>
  <c r="N49" i="11"/>
  <c r="N50" i="11"/>
  <c r="N51" i="11"/>
  <c r="N52" i="11"/>
  <c r="N37" i="11"/>
  <c r="M41" i="11"/>
  <c r="M56" i="11" s="1"/>
  <c r="L41" i="11"/>
  <c r="L56" i="11" s="1"/>
  <c r="K41" i="11"/>
  <c r="K56" i="11" s="1"/>
  <c r="J41" i="11"/>
  <c r="J56" i="11" s="1"/>
  <c r="I41" i="11"/>
  <c r="I56" i="11" s="1"/>
  <c r="H41" i="11"/>
  <c r="H56" i="11" s="1"/>
  <c r="G41" i="11"/>
  <c r="G56" i="11" s="1"/>
  <c r="F41" i="11"/>
  <c r="F56" i="11" s="1"/>
  <c r="E41" i="11"/>
  <c r="E56" i="11" s="1"/>
  <c r="D41" i="11"/>
  <c r="D56" i="11" s="1"/>
  <c r="C41" i="11"/>
  <c r="C56" i="11" s="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5"/>
  <c r="P78" i="9"/>
  <c r="E38" i="9"/>
  <c r="F38" i="9"/>
  <c r="D36" i="9"/>
  <c r="E36" i="9"/>
  <c r="F36" i="9"/>
  <c r="G36" i="9"/>
  <c r="H36" i="9"/>
  <c r="I36" i="9"/>
  <c r="J36" i="9"/>
  <c r="K36" i="9"/>
  <c r="L36" i="9"/>
  <c r="M36" i="9"/>
  <c r="N36" i="9"/>
  <c r="C36" i="9"/>
  <c r="M38" i="7"/>
  <c r="L38" i="7"/>
  <c r="K38" i="7"/>
  <c r="J38" i="7"/>
  <c r="I38" i="7"/>
  <c r="H38" i="7"/>
  <c r="G38" i="7"/>
  <c r="F38" i="7"/>
  <c r="E38" i="7"/>
  <c r="D38" i="7"/>
  <c r="C38" i="7"/>
  <c r="B38" i="7"/>
  <c r="M37" i="7"/>
  <c r="L37" i="7"/>
  <c r="K37" i="7"/>
  <c r="J37" i="7"/>
  <c r="I37" i="7"/>
  <c r="H37" i="7"/>
  <c r="G37" i="7"/>
  <c r="F37" i="7"/>
  <c r="E37" i="7"/>
  <c r="D37" i="7"/>
  <c r="C37" i="7"/>
  <c r="B37" i="7"/>
  <c r="I35" i="7"/>
  <c r="H35" i="7"/>
  <c r="H35" i="8"/>
  <c r="I32" i="9" s="1"/>
  <c r="I35" i="8"/>
  <c r="J32" i="9" s="1"/>
  <c r="J35" i="8"/>
  <c r="K32" i="9" s="1"/>
  <c r="C37" i="8"/>
  <c r="D37" i="8"/>
  <c r="E37" i="8"/>
  <c r="F37" i="8"/>
  <c r="G37" i="8"/>
  <c r="H37" i="8"/>
  <c r="I37" i="8"/>
  <c r="J37" i="8"/>
  <c r="K37" i="8"/>
  <c r="L37" i="8"/>
  <c r="M37" i="8"/>
  <c r="C38" i="8"/>
  <c r="D38" i="9" s="1"/>
  <c r="D38" i="8"/>
  <c r="E38" i="8"/>
  <c r="F38" i="8"/>
  <c r="G38" i="9" s="1"/>
  <c r="G38" i="8"/>
  <c r="H38" i="9" s="1"/>
  <c r="H38" i="8"/>
  <c r="I38" i="9" s="1"/>
  <c r="I38" i="8"/>
  <c r="J38" i="9" s="1"/>
  <c r="J38" i="8"/>
  <c r="K38" i="9" s="1"/>
  <c r="K38" i="8"/>
  <c r="L38" i="9" s="1"/>
  <c r="L38" i="8"/>
  <c r="M38" i="9" s="1"/>
  <c r="M38" i="8"/>
  <c r="N38" i="9" s="1"/>
  <c r="B38" i="8"/>
  <c r="C38" i="9" s="1"/>
  <c r="C55" i="15"/>
  <c r="D55" i="15"/>
  <c r="E55" i="15"/>
  <c r="F55" i="15"/>
  <c r="G55" i="15"/>
  <c r="H55" i="15"/>
  <c r="I55" i="15"/>
  <c r="J55" i="15"/>
  <c r="K55" i="15"/>
  <c r="L55" i="15"/>
  <c r="M55" i="15"/>
  <c r="B55" i="15"/>
  <c r="B37" i="8"/>
  <c r="C60" i="10"/>
  <c r="C35" i="7" s="1"/>
  <c r="D60" i="10"/>
  <c r="D35" i="7" s="1"/>
  <c r="G60" i="10"/>
  <c r="G35" i="7" s="1"/>
  <c r="H60" i="10"/>
  <c r="I60" i="10"/>
  <c r="J60" i="10"/>
  <c r="J35" i="7" s="1"/>
  <c r="K60" i="10"/>
  <c r="K35" i="8" s="1"/>
  <c r="L32" i="9" s="1"/>
  <c r="L60" i="10"/>
  <c r="L35" i="8" s="1"/>
  <c r="M32" i="9" s="1"/>
  <c r="M60" i="10"/>
  <c r="M35" i="7" s="1"/>
  <c r="C41" i="10"/>
  <c r="D41" i="10"/>
  <c r="E41" i="10"/>
  <c r="E60" i="10" s="1"/>
  <c r="E35" i="7" s="1"/>
  <c r="F41" i="10"/>
  <c r="F60" i="10" s="1"/>
  <c r="F35" i="7" s="1"/>
  <c r="G41" i="10"/>
  <c r="H41" i="10"/>
  <c r="I41" i="10"/>
  <c r="J41" i="10"/>
  <c r="K41" i="10"/>
  <c r="L41" i="10"/>
  <c r="M41" i="10"/>
  <c r="B41" i="10"/>
  <c r="B60" i="10" s="1"/>
  <c r="B35" i="8" s="1"/>
  <c r="C32" i="9" s="1"/>
  <c r="C54" i="16"/>
  <c r="C36" i="7" s="1"/>
  <c r="D54" i="16"/>
  <c r="D36" i="8" s="1"/>
  <c r="E34" i="9" s="1"/>
  <c r="E54" i="16"/>
  <c r="E36" i="8" s="1"/>
  <c r="F34" i="9" s="1"/>
  <c r="F54" i="16"/>
  <c r="F36" i="7" s="1"/>
  <c r="G54" i="16"/>
  <c r="G36" i="7" s="1"/>
  <c r="H54" i="16"/>
  <c r="H36" i="8" s="1"/>
  <c r="I34" i="9" s="1"/>
  <c r="I54" i="16"/>
  <c r="I36" i="8" s="1"/>
  <c r="J34" i="9" s="1"/>
  <c r="J54" i="16"/>
  <c r="J36" i="7" s="1"/>
  <c r="K54" i="16"/>
  <c r="K36" i="7" s="1"/>
  <c r="L54" i="16"/>
  <c r="L36" i="7" s="1"/>
  <c r="M54" i="16"/>
  <c r="M36" i="7" s="1"/>
  <c r="B54" i="16"/>
  <c r="B36" i="7" s="1"/>
  <c r="N41" i="11" l="1"/>
  <c r="N56" i="11" s="1"/>
  <c r="K35" i="7"/>
  <c r="M35" i="8"/>
  <c r="N32" i="9" s="1"/>
  <c r="L35" i="7"/>
  <c r="G35" i="8"/>
  <c r="H32" i="9" s="1"/>
  <c r="K36" i="8"/>
  <c r="L34" i="9" s="1"/>
  <c r="J36" i="8"/>
  <c r="K34" i="9" s="1"/>
  <c r="G36" i="8"/>
  <c r="H34" i="9" s="1"/>
  <c r="F36" i="8"/>
  <c r="G34" i="9" s="1"/>
  <c r="M36" i="8"/>
  <c r="N34" i="9" s="1"/>
  <c r="I36" i="7"/>
  <c r="L36" i="8"/>
  <c r="M34" i="9" s="1"/>
  <c r="H36" i="7"/>
  <c r="E36" i="7"/>
  <c r="D36" i="7"/>
  <c r="C36" i="8"/>
  <c r="D34" i="9" s="1"/>
  <c r="B36" i="8"/>
  <c r="C34" i="9" s="1"/>
  <c r="F35" i="8"/>
  <c r="G32" i="9" s="1"/>
  <c r="E35" i="8"/>
  <c r="F32" i="9" s="1"/>
  <c r="D35" i="8"/>
  <c r="E32" i="9" s="1"/>
  <c r="C35" i="8"/>
  <c r="D32" i="9" s="1"/>
  <c r="B35" i="7"/>
  <c r="N57" i="16"/>
  <c r="N40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6" i="16"/>
  <c r="N54" i="16" l="1"/>
  <c r="N36" i="7" s="1"/>
  <c r="N47" i="10"/>
  <c r="N45" i="10"/>
  <c r="N43" i="10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39" i="10"/>
  <c r="N36" i="8" l="1"/>
  <c r="O34" i="9" s="1"/>
  <c r="N55" i="15"/>
  <c r="N38" i="7" s="1"/>
  <c r="N63" i="10"/>
  <c r="N58" i="15"/>
  <c r="N17" i="4"/>
  <c r="M34" i="7"/>
  <c r="L34" i="7"/>
  <c r="K34" i="7"/>
  <c r="J34" i="7"/>
  <c r="I34" i="7"/>
  <c r="H34" i="7"/>
  <c r="G34" i="7"/>
  <c r="F34" i="7"/>
  <c r="E34" i="7"/>
  <c r="D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I32" i="7"/>
  <c r="H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M29" i="7"/>
  <c r="L29" i="7"/>
  <c r="K29" i="7"/>
  <c r="J29" i="7"/>
  <c r="I29" i="7"/>
  <c r="H29" i="7"/>
  <c r="G29" i="7"/>
  <c r="F29" i="7"/>
  <c r="E29" i="7"/>
  <c r="D29" i="7"/>
  <c r="C29" i="7"/>
  <c r="M28" i="7"/>
  <c r="L28" i="7"/>
  <c r="K28" i="7"/>
  <c r="J28" i="7"/>
  <c r="I28" i="7"/>
  <c r="H28" i="7"/>
  <c r="G28" i="7"/>
  <c r="F28" i="7"/>
  <c r="E28" i="7"/>
  <c r="D28" i="7"/>
  <c r="C28" i="7"/>
  <c r="M27" i="7"/>
  <c r="L27" i="7"/>
  <c r="K27" i="7"/>
  <c r="J27" i="7"/>
  <c r="I27" i="7"/>
  <c r="H27" i="7"/>
  <c r="G27" i="7"/>
  <c r="F27" i="7"/>
  <c r="E27" i="7"/>
  <c r="D27" i="7"/>
  <c r="C27" i="7"/>
  <c r="M26" i="7"/>
  <c r="L26" i="7"/>
  <c r="K26" i="7"/>
  <c r="J26" i="7"/>
  <c r="I26" i="7"/>
  <c r="H26" i="7"/>
  <c r="G26" i="7"/>
  <c r="F26" i="7"/>
  <c r="E26" i="7"/>
  <c r="D26" i="7"/>
  <c r="C26" i="7"/>
  <c r="M25" i="7"/>
  <c r="L25" i="7"/>
  <c r="K25" i="7"/>
  <c r="J25" i="7"/>
  <c r="I25" i="7"/>
  <c r="H25" i="7"/>
  <c r="G25" i="7"/>
  <c r="F25" i="7"/>
  <c r="E25" i="7"/>
  <c r="D25" i="7"/>
  <c r="C25" i="7"/>
  <c r="M24" i="7"/>
  <c r="L24" i="7"/>
  <c r="K24" i="7"/>
  <c r="J24" i="7"/>
  <c r="I24" i="7"/>
  <c r="H24" i="7"/>
  <c r="G24" i="7"/>
  <c r="F24" i="7"/>
  <c r="E24" i="7"/>
  <c r="D24" i="7"/>
  <c r="C24" i="7"/>
  <c r="M23" i="7"/>
  <c r="L23" i="7"/>
  <c r="K23" i="7"/>
  <c r="J23" i="7"/>
  <c r="I23" i="7"/>
  <c r="H23" i="7"/>
  <c r="G23" i="7"/>
  <c r="F23" i="7"/>
  <c r="E23" i="7"/>
  <c r="D23" i="7"/>
  <c r="C23" i="7"/>
  <c r="M22" i="7"/>
  <c r="L22" i="7"/>
  <c r="K22" i="7"/>
  <c r="J22" i="7"/>
  <c r="I22" i="7"/>
  <c r="H22" i="7"/>
  <c r="G22" i="7"/>
  <c r="F22" i="7"/>
  <c r="E22" i="7"/>
  <c r="D22" i="7"/>
  <c r="C22" i="7"/>
  <c r="M21" i="7"/>
  <c r="L21" i="7"/>
  <c r="K21" i="7"/>
  <c r="J21" i="7"/>
  <c r="I21" i="7"/>
  <c r="H21" i="7"/>
  <c r="G21" i="7"/>
  <c r="F21" i="7"/>
  <c r="E21" i="7"/>
  <c r="D21" i="7"/>
  <c r="C21" i="7"/>
  <c r="M20" i="7"/>
  <c r="L20" i="7"/>
  <c r="K20" i="7"/>
  <c r="J20" i="7"/>
  <c r="I20" i="7"/>
  <c r="H20" i="7"/>
  <c r="G20" i="7"/>
  <c r="F20" i="7"/>
  <c r="E20" i="7"/>
  <c r="D20" i="7"/>
  <c r="C20" i="7"/>
  <c r="M19" i="7"/>
  <c r="L19" i="7"/>
  <c r="K19" i="7"/>
  <c r="J19" i="7"/>
  <c r="I19" i="7"/>
  <c r="H19" i="7"/>
  <c r="G19" i="7"/>
  <c r="F19" i="7"/>
  <c r="E19" i="7"/>
  <c r="D19" i="7"/>
  <c r="C19" i="7"/>
  <c r="M18" i="7"/>
  <c r="L18" i="7"/>
  <c r="K18" i="7"/>
  <c r="J18" i="7"/>
  <c r="I18" i="7"/>
  <c r="H18" i="7"/>
  <c r="G18" i="7"/>
  <c r="F18" i="7"/>
  <c r="E18" i="7"/>
  <c r="D18" i="7"/>
  <c r="C18" i="7"/>
  <c r="M17" i="7"/>
  <c r="L17" i="7"/>
  <c r="K17" i="7"/>
  <c r="J17" i="7"/>
  <c r="I17" i="7"/>
  <c r="H17" i="7"/>
  <c r="G17" i="7"/>
  <c r="F17" i="7"/>
  <c r="E17" i="7"/>
  <c r="D17" i="7"/>
  <c r="C17" i="7"/>
  <c r="B17" i="7"/>
  <c r="M34" i="8"/>
  <c r="L34" i="8"/>
  <c r="K34" i="8"/>
  <c r="J34" i="8"/>
  <c r="I34" i="8"/>
  <c r="H34" i="8"/>
  <c r="G34" i="8"/>
  <c r="F34" i="8"/>
  <c r="E34" i="8"/>
  <c r="D34" i="8"/>
  <c r="C34" i="8"/>
  <c r="M33" i="8"/>
  <c r="L33" i="8"/>
  <c r="K33" i="8"/>
  <c r="J33" i="8"/>
  <c r="I33" i="8"/>
  <c r="H33" i="8"/>
  <c r="G33" i="8"/>
  <c r="F33" i="8"/>
  <c r="E33" i="8"/>
  <c r="D33" i="8"/>
  <c r="C33" i="8"/>
  <c r="M32" i="8"/>
  <c r="L32" i="8"/>
  <c r="K32" i="8"/>
  <c r="J32" i="8"/>
  <c r="I32" i="8"/>
  <c r="H32" i="8"/>
  <c r="G32" i="8"/>
  <c r="F32" i="8"/>
  <c r="E32" i="8"/>
  <c r="D32" i="8"/>
  <c r="C32" i="8"/>
  <c r="M31" i="8"/>
  <c r="N70" i="9" s="1"/>
  <c r="L31" i="8"/>
  <c r="K31" i="8"/>
  <c r="J31" i="8"/>
  <c r="I31" i="8"/>
  <c r="J70" i="9" s="1"/>
  <c r="H31" i="8"/>
  <c r="I70" i="9" s="1"/>
  <c r="G31" i="8"/>
  <c r="F31" i="8"/>
  <c r="G70" i="9" s="1"/>
  <c r="E31" i="8"/>
  <c r="D31" i="8"/>
  <c r="E70" i="9" s="1"/>
  <c r="C31" i="8"/>
  <c r="D70" i="9" s="1"/>
  <c r="M30" i="8"/>
  <c r="L30" i="8"/>
  <c r="K30" i="8"/>
  <c r="J30" i="8"/>
  <c r="I30" i="8"/>
  <c r="H30" i="8"/>
  <c r="G30" i="8"/>
  <c r="F30" i="8"/>
  <c r="E30" i="8"/>
  <c r="D30" i="8"/>
  <c r="C30" i="8"/>
  <c r="M29" i="8"/>
  <c r="N63" i="9" s="1"/>
  <c r="L29" i="8"/>
  <c r="M63" i="9" s="1"/>
  <c r="K29" i="8"/>
  <c r="L63" i="9" s="1"/>
  <c r="J29" i="8"/>
  <c r="I29" i="8"/>
  <c r="H29" i="8"/>
  <c r="I63" i="9" s="1"/>
  <c r="G29" i="8"/>
  <c r="F29" i="8"/>
  <c r="G63" i="9" s="1"/>
  <c r="E29" i="8"/>
  <c r="F63" i="9" s="1"/>
  <c r="D29" i="8"/>
  <c r="E63" i="9" s="1"/>
  <c r="C29" i="8"/>
  <c r="D63" i="9" s="1"/>
  <c r="M28" i="8"/>
  <c r="N67" i="9" s="1"/>
  <c r="L28" i="8"/>
  <c r="M67" i="9" s="1"/>
  <c r="K28" i="8"/>
  <c r="L67" i="9" s="1"/>
  <c r="J28" i="8"/>
  <c r="I28" i="8"/>
  <c r="H28" i="8"/>
  <c r="G28" i="8"/>
  <c r="F28" i="8"/>
  <c r="G67" i="9" s="1"/>
  <c r="E28" i="8"/>
  <c r="D28" i="8"/>
  <c r="E67" i="9" s="1"/>
  <c r="C28" i="8"/>
  <c r="D67" i="9" s="1"/>
  <c r="M27" i="8"/>
  <c r="L27" i="8"/>
  <c r="K27" i="8"/>
  <c r="J27" i="8"/>
  <c r="I27" i="8"/>
  <c r="H27" i="8"/>
  <c r="G27" i="8"/>
  <c r="F27" i="8"/>
  <c r="E27" i="8"/>
  <c r="D27" i="8"/>
  <c r="C27" i="8"/>
  <c r="M26" i="8"/>
  <c r="N52" i="9" s="1"/>
  <c r="L26" i="8"/>
  <c r="M52" i="9" s="1"/>
  <c r="K26" i="8"/>
  <c r="J26" i="8"/>
  <c r="I26" i="8"/>
  <c r="H26" i="8"/>
  <c r="I52" i="9" s="1"/>
  <c r="G26" i="8"/>
  <c r="F26" i="8"/>
  <c r="E26" i="8"/>
  <c r="F52" i="9" s="1"/>
  <c r="D26" i="8"/>
  <c r="E52" i="9" s="1"/>
  <c r="C26" i="8"/>
  <c r="D52" i="9" s="1"/>
  <c r="M25" i="8"/>
  <c r="L25" i="8"/>
  <c r="K25" i="8"/>
  <c r="J25" i="8"/>
  <c r="I25" i="8"/>
  <c r="H25" i="8"/>
  <c r="G25" i="8"/>
  <c r="F25" i="8"/>
  <c r="E25" i="8"/>
  <c r="D25" i="8"/>
  <c r="C25" i="8"/>
  <c r="M24" i="8"/>
  <c r="L24" i="8"/>
  <c r="K24" i="8"/>
  <c r="J24" i="8"/>
  <c r="I24" i="8"/>
  <c r="H24" i="8"/>
  <c r="G24" i="8"/>
  <c r="F24" i="8"/>
  <c r="E24" i="8"/>
  <c r="D24" i="8"/>
  <c r="C24" i="8"/>
  <c r="M23" i="8"/>
  <c r="L23" i="8"/>
  <c r="M62" i="9" s="1"/>
  <c r="K23" i="8"/>
  <c r="J23" i="8"/>
  <c r="K62" i="9" s="1"/>
  <c r="I23" i="8"/>
  <c r="J62" i="9" s="1"/>
  <c r="J64" i="9" s="1"/>
  <c r="H23" i="8"/>
  <c r="I62" i="9" s="1"/>
  <c r="G23" i="8"/>
  <c r="H62" i="9" s="1"/>
  <c r="F23" i="8"/>
  <c r="G62" i="9" s="1"/>
  <c r="E23" i="8"/>
  <c r="D23" i="8"/>
  <c r="C23" i="8"/>
  <c r="M22" i="8"/>
  <c r="L22" i="8"/>
  <c r="K22" i="8"/>
  <c r="J22" i="8"/>
  <c r="I22" i="8"/>
  <c r="H22" i="8"/>
  <c r="G22" i="8"/>
  <c r="F22" i="8"/>
  <c r="E22" i="8"/>
  <c r="D22" i="8"/>
  <c r="C22" i="8"/>
  <c r="M21" i="8"/>
  <c r="L21" i="8"/>
  <c r="K21" i="8"/>
  <c r="L25" i="9" s="1"/>
  <c r="J21" i="8"/>
  <c r="I21" i="8"/>
  <c r="H21" i="8"/>
  <c r="G21" i="8"/>
  <c r="F21" i="8"/>
  <c r="E21" i="8"/>
  <c r="D21" i="8"/>
  <c r="C21" i="8"/>
  <c r="M20" i="8"/>
  <c r="L20" i="8"/>
  <c r="K20" i="8"/>
  <c r="J20" i="8"/>
  <c r="I20" i="8"/>
  <c r="J16" i="9" s="1"/>
  <c r="H20" i="8"/>
  <c r="I16" i="9" s="1"/>
  <c r="G20" i="8"/>
  <c r="H16" i="9" s="1"/>
  <c r="F20" i="8"/>
  <c r="G16" i="9" s="1"/>
  <c r="E20" i="8"/>
  <c r="F16" i="9" s="1"/>
  <c r="D20" i="8"/>
  <c r="E16" i="9" s="1"/>
  <c r="C20" i="8"/>
  <c r="M19" i="8"/>
  <c r="L19" i="8"/>
  <c r="K19" i="8"/>
  <c r="J19" i="8"/>
  <c r="I19" i="8"/>
  <c r="H19" i="8"/>
  <c r="G19" i="8"/>
  <c r="F19" i="8"/>
  <c r="E19" i="8"/>
  <c r="D19" i="8"/>
  <c r="C19" i="8"/>
  <c r="M18" i="8"/>
  <c r="L18" i="8"/>
  <c r="K18" i="8"/>
  <c r="J18" i="8"/>
  <c r="I18" i="8"/>
  <c r="H18" i="8"/>
  <c r="G18" i="8"/>
  <c r="F18" i="8"/>
  <c r="E18" i="8"/>
  <c r="D18" i="8"/>
  <c r="C18" i="8"/>
  <c r="M17" i="8"/>
  <c r="L17" i="8"/>
  <c r="K17" i="8"/>
  <c r="J17" i="8"/>
  <c r="I17" i="8"/>
  <c r="H17" i="8"/>
  <c r="G17" i="8"/>
  <c r="F17" i="8"/>
  <c r="E17" i="8"/>
  <c r="D17" i="8"/>
  <c r="C17" i="8"/>
  <c r="N17" i="8" s="1"/>
  <c r="B17" i="8"/>
  <c r="N17" i="13"/>
  <c r="N29" i="5"/>
  <c r="N17" i="5"/>
  <c r="N29" i="13"/>
  <c r="B34" i="7"/>
  <c r="B33" i="7"/>
  <c r="B32" i="7"/>
  <c r="B31" i="7"/>
  <c r="B30" i="7"/>
  <c r="B29" i="7"/>
  <c r="B28" i="7"/>
  <c r="B27" i="7"/>
  <c r="B26" i="7"/>
  <c r="N26" i="7" s="1"/>
  <c r="B25" i="7"/>
  <c r="B24" i="7"/>
  <c r="B23" i="7"/>
  <c r="B22" i="7"/>
  <c r="B21" i="7"/>
  <c r="B20" i="7"/>
  <c r="B19" i="7"/>
  <c r="B18" i="7"/>
  <c r="M16" i="7"/>
  <c r="L16" i="7"/>
  <c r="K16" i="7"/>
  <c r="J16" i="7"/>
  <c r="I16" i="7"/>
  <c r="H16" i="7"/>
  <c r="G16" i="7"/>
  <c r="F16" i="7"/>
  <c r="E16" i="7"/>
  <c r="D16" i="7"/>
  <c r="C16" i="7"/>
  <c r="B16" i="7"/>
  <c r="M15" i="7"/>
  <c r="L15" i="7"/>
  <c r="K15" i="7"/>
  <c r="J15" i="7"/>
  <c r="I15" i="7"/>
  <c r="H15" i="7"/>
  <c r="G15" i="7"/>
  <c r="F15" i="7"/>
  <c r="E15" i="7"/>
  <c r="D15" i="7"/>
  <c r="C15" i="7"/>
  <c r="B15" i="7"/>
  <c r="N15" i="7" s="1"/>
  <c r="M14" i="7"/>
  <c r="L14" i="7"/>
  <c r="K14" i="7"/>
  <c r="J14" i="7"/>
  <c r="I14" i="7"/>
  <c r="H14" i="7"/>
  <c r="G14" i="7"/>
  <c r="F14" i="7"/>
  <c r="E14" i="7"/>
  <c r="D14" i="7"/>
  <c r="C14" i="7"/>
  <c r="B14" i="7"/>
  <c r="M13" i="7"/>
  <c r="L13" i="7"/>
  <c r="K13" i="7"/>
  <c r="J13" i="7"/>
  <c r="I13" i="7"/>
  <c r="H13" i="7"/>
  <c r="G13" i="7"/>
  <c r="F13" i="7"/>
  <c r="E13" i="7"/>
  <c r="D13" i="7"/>
  <c r="C13" i="7"/>
  <c r="B13" i="7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L11" i="7"/>
  <c r="K11" i="7"/>
  <c r="J11" i="7"/>
  <c r="I11" i="7"/>
  <c r="H11" i="7"/>
  <c r="G11" i="7"/>
  <c r="F11" i="7"/>
  <c r="E11" i="7"/>
  <c r="D11" i="7"/>
  <c r="C11" i="7"/>
  <c r="B11" i="7"/>
  <c r="M10" i="7"/>
  <c r="L10" i="7"/>
  <c r="K10" i="7"/>
  <c r="J10" i="7"/>
  <c r="I10" i="7"/>
  <c r="H10" i="7"/>
  <c r="G10" i="7"/>
  <c r="F10" i="7"/>
  <c r="E10" i="7"/>
  <c r="D10" i="7"/>
  <c r="C10" i="7"/>
  <c r="B10" i="7"/>
  <c r="M9" i="7"/>
  <c r="L9" i="7"/>
  <c r="K9" i="7"/>
  <c r="J9" i="7"/>
  <c r="I9" i="7"/>
  <c r="H9" i="7"/>
  <c r="G9" i="7"/>
  <c r="F9" i="7"/>
  <c r="E9" i="7"/>
  <c r="D9" i="7"/>
  <c r="C9" i="7"/>
  <c r="B9" i="7"/>
  <c r="M8" i="7"/>
  <c r="L8" i="7"/>
  <c r="K8" i="7"/>
  <c r="J8" i="7"/>
  <c r="I8" i="7"/>
  <c r="H8" i="7"/>
  <c r="G8" i="7"/>
  <c r="F8" i="7"/>
  <c r="E8" i="7"/>
  <c r="D8" i="7"/>
  <c r="C8" i="7"/>
  <c r="B8" i="7"/>
  <c r="M7" i="7"/>
  <c r="L7" i="7"/>
  <c r="K7" i="7"/>
  <c r="J7" i="7"/>
  <c r="I7" i="7"/>
  <c r="H7" i="7"/>
  <c r="G7" i="7"/>
  <c r="F7" i="7"/>
  <c r="E7" i="7"/>
  <c r="D7" i="7"/>
  <c r="C7" i="7"/>
  <c r="B7" i="7"/>
  <c r="M6" i="7"/>
  <c r="L6" i="7"/>
  <c r="K6" i="7"/>
  <c r="J6" i="7"/>
  <c r="I6" i="7"/>
  <c r="H6" i="7"/>
  <c r="G6" i="7"/>
  <c r="F6" i="7"/>
  <c r="E6" i="7"/>
  <c r="D6" i="7"/>
  <c r="C6" i="7"/>
  <c r="B6" i="7"/>
  <c r="M5" i="7"/>
  <c r="L5" i="7"/>
  <c r="K5" i="7"/>
  <c r="J5" i="7"/>
  <c r="I5" i="7"/>
  <c r="H5" i="7"/>
  <c r="G5" i="7"/>
  <c r="F5" i="7"/>
  <c r="E5" i="7"/>
  <c r="D5" i="7"/>
  <c r="C5" i="7"/>
  <c r="B5" i="7"/>
  <c r="B34" i="8"/>
  <c r="B33" i="8"/>
  <c r="C8" i="9" s="1"/>
  <c r="B32" i="8"/>
  <c r="M70" i="9"/>
  <c r="L70" i="9"/>
  <c r="K70" i="9"/>
  <c r="H70" i="9"/>
  <c r="B31" i="8"/>
  <c r="C70" i="9"/>
  <c r="B30" i="8"/>
  <c r="H63" i="9"/>
  <c r="B29" i="8"/>
  <c r="C63" i="9" s="1"/>
  <c r="K67" i="9"/>
  <c r="J67" i="9"/>
  <c r="I67" i="9"/>
  <c r="H67" i="9"/>
  <c r="B28" i="8"/>
  <c r="C67" i="9" s="1"/>
  <c r="B27" i="8"/>
  <c r="L52" i="9"/>
  <c r="K52" i="9"/>
  <c r="J52" i="9"/>
  <c r="H52" i="9"/>
  <c r="G52" i="9"/>
  <c r="B26" i="8"/>
  <c r="C52" i="9" s="1"/>
  <c r="B25" i="8"/>
  <c r="B24" i="8"/>
  <c r="N24" i="8" s="1"/>
  <c r="N62" i="9"/>
  <c r="L62" i="9"/>
  <c r="E62" i="9"/>
  <c r="D62" i="9"/>
  <c r="B23" i="8"/>
  <c r="B22" i="8"/>
  <c r="B21" i="8"/>
  <c r="N16" i="9"/>
  <c r="M16" i="9"/>
  <c r="L16" i="9"/>
  <c r="K16" i="9"/>
  <c r="D16" i="9"/>
  <c r="D18" i="9" s="1"/>
  <c r="B20" i="8"/>
  <c r="C16" i="9" s="1"/>
  <c r="B19" i="8"/>
  <c r="B18" i="8"/>
  <c r="M16" i="8"/>
  <c r="N59" i="9" s="1"/>
  <c r="L16" i="8"/>
  <c r="M59" i="9"/>
  <c r="K16" i="8"/>
  <c r="L59" i="9" s="1"/>
  <c r="J16" i="8"/>
  <c r="K59" i="9" s="1"/>
  <c r="I16" i="8"/>
  <c r="J59" i="9" s="1"/>
  <c r="H16" i="8"/>
  <c r="I59" i="9" s="1"/>
  <c r="G16" i="8"/>
  <c r="H59" i="9" s="1"/>
  <c r="F16" i="8"/>
  <c r="G59" i="9"/>
  <c r="E16" i="8"/>
  <c r="F59" i="9" s="1"/>
  <c r="D16" i="8"/>
  <c r="E59" i="9" s="1"/>
  <c r="C16" i="8"/>
  <c r="D59" i="9" s="1"/>
  <c r="B16" i="8"/>
  <c r="M15" i="8"/>
  <c r="N14" i="9" s="1"/>
  <c r="L15" i="8"/>
  <c r="M14" i="9" s="1"/>
  <c r="K15" i="8"/>
  <c r="L14" i="9"/>
  <c r="L18" i="9"/>
  <c r="J15" i="8"/>
  <c r="K14" i="9" s="1"/>
  <c r="K18" i="9" s="1"/>
  <c r="I15" i="8"/>
  <c r="J14" i="9" s="1"/>
  <c r="H15" i="8"/>
  <c r="I14" i="9" s="1"/>
  <c r="G15" i="8"/>
  <c r="H14" i="9"/>
  <c r="F15" i="8"/>
  <c r="G14" i="9" s="1"/>
  <c r="E15" i="8"/>
  <c r="F14" i="9" s="1"/>
  <c r="D15" i="8"/>
  <c r="E14" i="9" s="1"/>
  <c r="C15" i="8"/>
  <c r="D14" i="9"/>
  <c r="B15" i="8"/>
  <c r="N15" i="8" s="1"/>
  <c r="M14" i="8"/>
  <c r="N25" i="9" s="1"/>
  <c r="L14" i="8"/>
  <c r="M25" i="9" s="1"/>
  <c r="K14" i="8"/>
  <c r="J14" i="8"/>
  <c r="I14" i="8"/>
  <c r="J25" i="9" s="1"/>
  <c r="H14" i="8"/>
  <c r="I25" i="9" s="1"/>
  <c r="G14" i="8"/>
  <c r="H25" i="9" s="1"/>
  <c r="F14" i="8"/>
  <c r="E14" i="8"/>
  <c r="D14" i="8"/>
  <c r="E25" i="9" s="1"/>
  <c r="C14" i="8"/>
  <c r="B14" i="8"/>
  <c r="N14" i="8" s="1"/>
  <c r="M13" i="8"/>
  <c r="L13" i="8"/>
  <c r="M54" i="9" s="1"/>
  <c r="K13" i="8"/>
  <c r="L54" i="9" s="1"/>
  <c r="J13" i="8"/>
  <c r="K54" i="9" s="1"/>
  <c r="I13" i="8"/>
  <c r="J54" i="9"/>
  <c r="H13" i="8"/>
  <c r="I54" i="9" s="1"/>
  <c r="G13" i="8"/>
  <c r="H54" i="9" s="1"/>
  <c r="F13" i="8"/>
  <c r="G54" i="9" s="1"/>
  <c r="E13" i="8"/>
  <c r="F54" i="9" s="1"/>
  <c r="D13" i="8"/>
  <c r="E54" i="9"/>
  <c r="C13" i="8"/>
  <c r="B13" i="8"/>
  <c r="C54" i="9" s="1"/>
  <c r="M12" i="8"/>
  <c r="N8" i="9" s="1"/>
  <c r="L12" i="8"/>
  <c r="M8" i="9"/>
  <c r="K12" i="8"/>
  <c r="L8" i="9" s="1"/>
  <c r="J12" i="8"/>
  <c r="K8" i="9" s="1"/>
  <c r="I12" i="8"/>
  <c r="H12" i="8"/>
  <c r="I8" i="9"/>
  <c r="G12" i="8"/>
  <c r="F12" i="8"/>
  <c r="G8" i="9" s="1"/>
  <c r="E12" i="8"/>
  <c r="F8" i="9" s="1"/>
  <c r="D12" i="8"/>
  <c r="E8" i="9" s="1"/>
  <c r="C12" i="8"/>
  <c r="B12" i="8"/>
  <c r="M11" i="8"/>
  <c r="N51" i="9"/>
  <c r="L11" i="8"/>
  <c r="M51" i="9" s="1"/>
  <c r="K11" i="8"/>
  <c r="L51" i="9" s="1"/>
  <c r="J11" i="8"/>
  <c r="K51" i="9" s="1"/>
  <c r="I11" i="8"/>
  <c r="J51" i="9"/>
  <c r="H11" i="8"/>
  <c r="I51" i="9" s="1"/>
  <c r="G11" i="8"/>
  <c r="H51" i="9" s="1"/>
  <c r="F11" i="8"/>
  <c r="E11" i="8"/>
  <c r="F51" i="9" s="1"/>
  <c r="D11" i="8"/>
  <c r="E51" i="9" s="1"/>
  <c r="C11" i="8"/>
  <c r="D51" i="9" s="1"/>
  <c r="B11" i="8"/>
  <c r="C51" i="9"/>
  <c r="M10" i="8"/>
  <c r="L10" i="8"/>
  <c r="K10" i="8"/>
  <c r="J10" i="8"/>
  <c r="I10" i="8"/>
  <c r="H10" i="8"/>
  <c r="G10" i="8"/>
  <c r="F10" i="8"/>
  <c r="E10" i="8"/>
  <c r="D10" i="8"/>
  <c r="C10" i="8"/>
  <c r="B10" i="8"/>
  <c r="C10" i="9" s="1"/>
  <c r="C12" i="9" s="1"/>
  <c r="C20" i="9" s="1"/>
  <c r="M9" i="8"/>
  <c r="N53" i="9"/>
  <c r="L9" i="8"/>
  <c r="M53" i="9" s="1"/>
  <c r="K9" i="8"/>
  <c r="L53" i="9" s="1"/>
  <c r="J9" i="8"/>
  <c r="K53" i="9"/>
  <c r="I9" i="8"/>
  <c r="J53" i="9" s="1"/>
  <c r="H9" i="8"/>
  <c r="I53" i="9" s="1"/>
  <c r="G9" i="8"/>
  <c r="H53" i="9"/>
  <c r="F9" i="8"/>
  <c r="G53" i="9" s="1"/>
  <c r="E9" i="8"/>
  <c r="F53" i="9" s="1"/>
  <c r="D9" i="8"/>
  <c r="E53" i="9" s="1"/>
  <c r="C9" i="8"/>
  <c r="D53" i="9" s="1"/>
  <c r="B9" i="8"/>
  <c r="C53" i="9" s="1"/>
  <c r="M8" i="8"/>
  <c r="L8" i="8"/>
  <c r="K8" i="8"/>
  <c r="J8" i="8"/>
  <c r="I8" i="8"/>
  <c r="H8" i="8"/>
  <c r="I23" i="9" s="1"/>
  <c r="G8" i="8"/>
  <c r="F8" i="8"/>
  <c r="E8" i="8"/>
  <c r="D8" i="8"/>
  <c r="C8" i="8"/>
  <c r="B8" i="8"/>
  <c r="M7" i="8"/>
  <c r="L7" i="8"/>
  <c r="K7" i="8"/>
  <c r="J7" i="8"/>
  <c r="I7" i="8"/>
  <c r="J10" i="9" s="1"/>
  <c r="H7" i="8"/>
  <c r="I10" i="9" s="1"/>
  <c r="G7" i="8"/>
  <c r="F7" i="8"/>
  <c r="G10" i="9" s="1"/>
  <c r="E7" i="8"/>
  <c r="D7" i="8"/>
  <c r="C7" i="8"/>
  <c r="B7" i="8"/>
  <c r="M6" i="8"/>
  <c r="L6" i="8"/>
  <c r="K6" i="8"/>
  <c r="J6" i="8"/>
  <c r="I6" i="8"/>
  <c r="H6" i="8"/>
  <c r="G6" i="8"/>
  <c r="F6" i="8"/>
  <c r="G23" i="9" s="1"/>
  <c r="E6" i="8"/>
  <c r="D6" i="8"/>
  <c r="C6" i="8"/>
  <c r="B6" i="8"/>
  <c r="M5" i="8"/>
  <c r="N23" i="9" s="1"/>
  <c r="L5" i="8"/>
  <c r="K5" i="8"/>
  <c r="L23" i="9" s="1"/>
  <c r="J5" i="8"/>
  <c r="K23" i="9" s="1"/>
  <c r="I5" i="8"/>
  <c r="H5" i="8"/>
  <c r="G5" i="8"/>
  <c r="F5" i="8"/>
  <c r="E5" i="8"/>
  <c r="D5" i="8"/>
  <c r="C5" i="8"/>
  <c r="B5" i="8"/>
  <c r="C23" i="9" s="1"/>
  <c r="M36" i="13"/>
  <c r="N44" i="9"/>
  <c r="L36" i="13"/>
  <c r="M44" i="9" s="1"/>
  <c r="K36" i="13"/>
  <c r="L44" i="9"/>
  <c r="J36" i="13"/>
  <c r="K44" i="9" s="1"/>
  <c r="I36" i="13"/>
  <c r="J44" i="9" s="1"/>
  <c r="H36" i="13"/>
  <c r="I44" i="9"/>
  <c r="G36" i="13"/>
  <c r="H44" i="9"/>
  <c r="F36" i="13"/>
  <c r="G44" i="9" s="1"/>
  <c r="E36" i="13"/>
  <c r="F44" i="9"/>
  <c r="D36" i="13"/>
  <c r="E44" i="9" s="1"/>
  <c r="C36" i="13"/>
  <c r="D44" i="9" s="1"/>
  <c r="B36" i="13"/>
  <c r="N39" i="13" s="1"/>
  <c r="C44" i="9"/>
  <c r="O44" i="9" s="1"/>
  <c r="R44" i="9" s="1"/>
  <c r="N34" i="13"/>
  <c r="N33" i="13"/>
  <c r="N32" i="13"/>
  <c r="N31" i="13"/>
  <c r="N30" i="13"/>
  <c r="N28" i="13"/>
  <c r="N27" i="13"/>
  <c r="N26" i="13"/>
  <c r="N25" i="13"/>
  <c r="N24" i="13"/>
  <c r="N23" i="13"/>
  <c r="N22" i="13"/>
  <c r="N21" i="13"/>
  <c r="N20" i="13"/>
  <c r="N19" i="13"/>
  <c r="N18" i="13"/>
  <c r="N16" i="13"/>
  <c r="N15" i="13"/>
  <c r="N14" i="13"/>
  <c r="N13" i="13"/>
  <c r="N12" i="13"/>
  <c r="N11" i="13"/>
  <c r="N10" i="13"/>
  <c r="N9" i="13"/>
  <c r="N8" i="13"/>
  <c r="N7" i="13"/>
  <c r="N6" i="13"/>
  <c r="N36" i="13" s="1"/>
  <c r="N5" i="13"/>
  <c r="F36" i="5"/>
  <c r="G47" i="9" s="1"/>
  <c r="E36" i="5"/>
  <c r="F47" i="9" s="1"/>
  <c r="J63" i="9"/>
  <c r="K63" i="9"/>
  <c r="F70" i="9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41" i="10" s="1"/>
  <c r="N60" i="10" s="1"/>
  <c r="N5" i="5"/>
  <c r="N6" i="5"/>
  <c r="N7" i="5"/>
  <c r="N8" i="5"/>
  <c r="N36" i="5" s="1"/>
  <c r="N9" i="5"/>
  <c r="N10" i="5"/>
  <c r="N11" i="5"/>
  <c r="N12" i="5"/>
  <c r="N13" i="5"/>
  <c r="N14" i="5"/>
  <c r="N15" i="5"/>
  <c r="N16" i="5"/>
  <c r="N18" i="5"/>
  <c r="N19" i="5"/>
  <c r="N20" i="5"/>
  <c r="N21" i="5"/>
  <c r="N22" i="5"/>
  <c r="N23" i="5"/>
  <c r="N24" i="5"/>
  <c r="N25" i="5"/>
  <c r="N26" i="5"/>
  <c r="N27" i="5"/>
  <c r="N28" i="5"/>
  <c r="N30" i="5"/>
  <c r="N31" i="5"/>
  <c r="N32" i="5"/>
  <c r="N33" i="5"/>
  <c r="N34" i="5"/>
  <c r="B36" i="5"/>
  <c r="N39" i="5" s="1"/>
  <c r="C36" i="5"/>
  <c r="D47" i="9"/>
  <c r="D36" i="5"/>
  <c r="E47" i="9"/>
  <c r="G36" i="5"/>
  <c r="H47" i="9" s="1"/>
  <c r="H36" i="5"/>
  <c r="I47" i="9"/>
  <c r="I36" i="5"/>
  <c r="J47" i="9" s="1"/>
  <c r="J36" i="5"/>
  <c r="K47" i="9"/>
  <c r="K36" i="5"/>
  <c r="L47" i="9"/>
  <c r="L36" i="5"/>
  <c r="M47" i="9"/>
  <c r="M36" i="5"/>
  <c r="N47" i="9" s="1"/>
  <c r="N5" i="4"/>
  <c r="N6" i="4"/>
  <c r="N7" i="4"/>
  <c r="N8" i="4"/>
  <c r="N9" i="4"/>
  <c r="N10" i="4"/>
  <c r="N11" i="4"/>
  <c r="N12" i="4"/>
  <c r="N13" i="4"/>
  <c r="N14" i="4"/>
  <c r="N15" i="4"/>
  <c r="N16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B36" i="4"/>
  <c r="N39" i="4" s="1"/>
  <c r="C36" i="4"/>
  <c r="D36" i="4"/>
  <c r="E36" i="4"/>
  <c r="F36" i="4"/>
  <c r="G36" i="4"/>
  <c r="H36" i="4"/>
  <c r="I36" i="4"/>
  <c r="J36" i="4"/>
  <c r="K36" i="4"/>
  <c r="L36" i="4"/>
  <c r="M36" i="4"/>
  <c r="C62" i="9"/>
  <c r="H8" i="9"/>
  <c r="K25" i="9"/>
  <c r="F67" i="9"/>
  <c r="N54" i="9"/>
  <c r="F62" i="9"/>
  <c r="C14" i="9"/>
  <c r="E10" i="9"/>
  <c r="G51" i="9"/>
  <c r="J8" i="9"/>
  <c r="D54" i="9"/>
  <c r="K10" i="9"/>
  <c r="D8" i="9"/>
  <c r="C59" i="9"/>
  <c r="N36" i="4" l="1"/>
  <c r="N38" i="8"/>
  <c r="O38" i="9" s="1"/>
  <c r="R38" i="9" s="1"/>
  <c r="N35" i="7"/>
  <c r="N35" i="8"/>
  <c r="O32" i="9" s="1"/>
  <c r="N7" i="7"/>
  <c r="N10" i="7"/>
  <c r="N22" i="7"/>
  <c r="N23" i="7"/>
  <c r="N34" i="7"/>
  <c r="N17" i="7"/>
  <c r="N13" i="7"/>
  <c r="N32" i="7"/>
  <c r="N8" i="7"/>
  <c r="N12" i="7"/>
  <c r="N14" i="7"/>
  <c r="N9" i="7"/>
  <c r="N25" i="7"/>
  <c r="N21" i="7"/>
  <c r="N28" i="7"/>
  <c r="N19" i="7"/>
  <c r="N20" i="7"/>
  <c r="N27" i="7"/>
  <c r="N31" i="7"/>
  <c r="N33" i="7"/>
  <c r="N6" i="7"/>
  <c r="N11" i="7"/>
  <c r="N16" i="7"/>
  <c r="N18" i="7"/>
  <c r="N29" i="7"/>
  <c r="N30" i="7"/>
  <c r="K12" i="9"/>
  <c r="K20" i="9" s="1"/>
  <c r="L64" i="9"/>
  <c r="I27" i="9"/>
  <c r="G64" i="9"/>
  <c r="K27" i="9"/>
  <c r="E12" i="9"/>
  <c r="J12" i="9"/>
  <c r="H18" i="9"/>
  <c r="K64" i="9"/>
  <c r="E64" i="9"/>
  <c r="D64" i="9"/>
  <c r="G27" i="9"/>
  <c r="G18" i="9"/>
  <c r="L27" i="9"/>
  <c r="H56" i="9"/>
  <c r="N18" i="9"/>
  <c r="N6" i="8"/>
  <c r="C25" i="9"/>
  <c r="E23" i="9"/>
  <c r="E27" i="9" s="1"/>
  <c r="N21" i="8"/>
  <c r="N19" i="8"/>
  <c r="N25" i="8"/>
  <c r="M23" i="9"/>
  <c r="O52" i="9"/>
  <c r="D56" i="9"/>
  <c r="M18" i="9"/>
  <c r="C18" i="9"/>
  <c r="N7" i="8"/>
  <c r="N11" i="8"/>
  <c r="N13" i="8"/>
  <c r="N32" i="8"/>
  <c r="F64" i="9"/>
  <c r="O67" i="9"/>
  <c r="N22" i="8"/>
  <c r="N56" i="9"/>
  <c r="N10" i="8"/>
  <c r="J56" i="9"/>
  <c r="M56" i="9"/>
  <c r="O16" i="9"/>
  <c r="F25" i="9"/>
  <c r="H64" i="9"/>
  <c r="N26" i="8"/>
  <c r="N27" i="8"/>
  <c r="N64" i="9"/>
  <c r="O70" i="9"/>
  <c r="N33" i="8"/>
  <c r="N34" i="8"/>
  <c r="I56" i="9"/>
  <c r="J23" i="9"/>
  <c r="J27" i="9" s="1"/>
  <c r="N18" i="8"/>
  <c r="G25" i="9"/>
  <c r="H23" i="9"/>
  <c r="H27" i="9" s="1"/>
  <c r="I64" i="9"/>
  <c r="D10" i="9"/>
  <c r="F23" i="9"/>
  <c r="F27" i="9" s="1"/>
  <c r="H10" i="9"/>
  <c r="H12" i="9" s="1"/>
  <c r="K56" i="9"/>
  <c r="I12" i="9"/>
  <c r="I20" i="9" s="1"/>
  <c r="I29" i="9" s="1"/>
  <c r="I18" i="9"/>
  <c r="N30" i="8"/>
  <c r="G56" i="9"/>
  <c r="J18" i="9"/>
  <c r="F40" i="7"/>
  <c r="B40" i="7"/>
  <c r="E40" i="7"/>
  <c r="F40" i="8"/>
  <c r="H40" i="7"/>
  <c r="L40" i="7"/>
  <c r="K40" i="7"/>
  <c r="C40" i="7"/>
  <c r="N59" i="11"/>
  <c r="G12" i="9"/>
  <c r="G20" i="9" s="1"/>
  <c r="C56" i="9"/>
  <c r="C27" i="9"/>
  <c r="N27" i="9"/>
  <c r="O62" i="9"/>
  <c r="L56" i="9"/>
  <c r="E20" i="9"/>
  <c r="M27" i="9"/>
  <c r="E56" i="9"/>
  <c r="O51" i="9"/>
  <c r="O14" i="9"/>
  <c r="C64" i="9"/>
  <c r="O63" i="9"/>
  <c r="G40" i="7"/>
  <c r="O59" i="9"/>
  <c r="M64" i="9"/>
  <c r="D12" i="9"/>
  <c r="D20" i="9" s="1"/>
  <c r="K29" i="9"/>
  <c r="F56" i="9"/>
  <c r="O53" i="9"/>
  <c r="E18" i="9"/>
  <c r="F18" i="9"/>
  <c r="O54" i="9"/>
  <c r="I40" i="7"/>
  <c r="O8" i="9"/>
  <c r="N5" i="8"/>
  <c r="N24" i="7"/>
  <c r="L10" i="9"/>
  <c r="L12" i="9" s="1"/>
  <c r="L20" i="9" s="1"/>
  <c r="L29" i="9" s="1"/>
  <c r="N9" i="8"/>
  <c r="N23" i="8"/>
  <c r="D23" i="9"/>
  <c r="D27" i="9" s="1"/>
  <c r="N20" i="8"/>
  <c r="N8" i="8"/>
  <c r="N31" i="8"/>
  <c r="D25" i="9"/>
  <c r="J40" i="7"/>
  <c r="D40" i="7"/>
  <c r="N29" i="8"/>
  <c r="N16" i="8"/>
  <c r="F10" i="9"/>
  <c r="N28" i="8"/>
  <c r="B40" i="8"/>
  <c r="N5" i="7"/>
  <c r="C47" i="9"/>
  <c r="O47" i="9" s="1"/>
  <c r="R47" i="9" s="1"/>
  <c r="M40" i="7"/>
  <c r="M10" i="9"/>
  <c r="M12" i="9" s="1"/>
  <c r="M20" i="9" s="1"/>
  <c r="M29" i="9" s="1"/>
  <c r="N12" i="8"/>
  <c r="N10" i="9"/>
  <c r="N12" i="9" s="1"/>
  <c r="N20" i="9" s="1"/>
  <c r="N37" i="7" l="1"/>
  <c r="N40" i="7" s="1"/>
  <c r="N37" i="8"/>
  <c r="O36" i="9" s="1"/>
  <c r="R36" i="9" s="1"/>
  <c r="E40" i="8"/>
  <c r="M40" i="8"/>
  <c r="H20" i="9"/>
  <c r="H29" i="9" s="1"/>
  <c r="O64" i="9"/>
  <c r="N29" i="9"/>
  <c r="O25" i="9"/>
  <c r="G40" i="8"/>
  <c r="G29" i="9"/>
  <c r="E29" i="9"/>
  <c r="O10" i="9"/>
  <c r="J20" i="9"/>
  <c r="J29" i="9" s="1"/>
  <c r="H40" i="8"/>
  <c r="J40" i="8"/>
  <c r="R34" i="9"/>
  <c r="D40" i="8"/>
  <c r="K40" i="8"/>
  <c r="I40" i="8"/>
  <c r="N43" i="7"/>
  <c r="F12" i="9"/>
  <c r="F20" i="9" s="1"/>
  <c r="F29" i="9" s="1"/>
  <c r="O23" i="9"/>
  <c r="R23" i="9" s="1"/>
  <c r="O18" i="9"/>
  <c r="P16" i="9"/>
  <c r="R16" i="9" s="1"/>
  <c r="P14" i="9"/>
  <c r="O27" i="9"/>
  <c r="O56" i="9"/>
  <c r="D29" i="9"/>
  <c r="L40" i="8"/>
  <c r="P23" i="9"/>
  <c r="P25" i="9"/>
  <c r="R25" i="9" s="1"/>
  <c r="C29" i="9"/>
  <c r="C40" i="8"/>
  <c r="O20" i="9" l="1"/>
  <c r="O12" i="9"/>
  <c r="N40" i="8"/>
  <c r="P18" i="9"/>
  <c r="N43" i="8"/>
  <c r="R27" i="9"/>
  <c r="P27" i="9"/>
  <c r="R14" i="9"/>
  <c r="R18" i="9" s="1"/>
  <c r="O29" i="9"/>
  <c r="R32" i="9"/>
  <c r="P8" i="9"/>
  <c r="P75" i="9"/>
  <c r="P10" i="9"/>
  <c r="R10" i="9" s="1"/>
  <c r="P12" i="9" l="1"/>
  <c r="P20" i="9" s="1"/>
  <c r="P29" i="9" s="1"/>
  <c r="R8" i="9"/>
  <c r="R12" i="9" s="1"/>
  <c r="R20" i="9" s="1"/>
  <c r="R29" i="9" s="1"/>
</calcChain>
</file>

<file path=xl/sharedStrings.xml><?xml version="1.0" encoding="utf-8"?>
<sst xmlns="http://schemas.openxmlformats.org/spreadsheetml/2006/main" count="844" uniqueCount="173">
  <si>
    <t>AUDIOBOOK</t>
  </si>
  <si>
    <t>BIOGRAPHY</t>
  </si>
  <si>
    <t>EXPRESS</t>
  </si>
  <si>
    <t>FICTION</t>
  </si>
  <si>
    <t>FOREIGN</t>
  </si>
  <si>
    <t>J-AUDIO</t>
  </si>
  <si>
    <t>J-FICTION</t>
  </si>
  <si>
    <t>J-FOREIGN</t>
  </si>
  <si>
    <t>J-MOVIE</t>
  </si>
  <si>
    <t>J-MUSIC</t>
  </si>
  <si>
    <t>J-NONFIC</t>
  </si>
  <si>
    <t>MAGAZINE</t>
  </si>
  <si>
    <t>MUSIC</t>
  </si>
  <si>
    <t>NEW_BOOKS</t>
  </si>
  <si>
    <t>NONFICTION</t>
  </si>
  <si>
    <t>YA_AV</t>
  </si>
  <si>
    <t>YA_FICTION</t>
  </si>
  <si>
    <t>YA_NONFIC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</si>
  <si>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</si>
  <si>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</si>
  <si>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</si>
  <si>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</si>
  <si>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</si>
  <si>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</si>
  <si>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</si>
  <si>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</si>
  <si>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</si>
  <si>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</si>
  <si>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</si>
  <si>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</si>
  <si>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</si>
  <si>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MOVIE</t>
  </si>
  <si>
    <t>A-PLAYAWAY</t>
  </si>
  <si>
    <t>MONTHLY TOTALS</t>
  </si>
  <si>
    <t>REFERENCE</t>
  </si>
  <si>
    <t>Double check</t>
  </si>
  <si>
    <t>PAGE TOTAL</t>
  </si>
  <si>
    <t>Adult Fiction Books</t>
  </si>
  <si>
    <t>Adult Non-Fiction Books</t>
  </si>
  <si>
    <t>Children's Fiction Books</t>
  </si>
  <si>
    <t>Children's Non-Fiction Books</t>
  </si>
  <si>
    <t>Adult Other Materials</t>
  </si>
  <si>
    <t>Children's Other Materials</t>
  </si>
  <si>
    <t>CENTRAL_FL</t>
  </si>
  <si>
    <t>CENTRAL_NF</t>
  </si>
  <si>
    <t>J-PLAYAWAY</t>
  </si>
  <si>
    <t>LAPTOP</t>
  </si>
  <si>
    <t>REALIA</t>
  </si>
  <si>
    <t>UNKNOWN</t>
  </si>
  <si>
    <t>WLS_HEALTH</t>
  </si>
  <si>
    <t>LIBRARY TRANSACTIONS</t>
  </si>
  <si>
    <t>Cataloged Book Circulation</t>
  </si>
  <si>
    <t>Ques. #</t>
  </si>
  <si>
    <t>Total Adult Books</t>
  </si>
  <si>
    <t>Total Children's Books</t>
  </si>
  <si>
    <t>Total Cataloged Book Circulation</t>
  </si>
  <si>
    <t>Circulation of Other Materials</t>
  </si>
  <si>
    <t>Total Circulation of Other Materials</t>
  </si>
  <si>
    <t>SUB-TOTAL</t>
  </si>
  <si>
    <t>COMPOSITE CATEGORY %</t>
  </si>
  <si>
    <t>ADULT-OTHER: 76% CHILDREN'S OTHER: 24%</t>
  </si>
  <si>
    <t>MONTHLY SUB-TOTALS</t>
  </si>
  <si>
    <t>The following composite categories cut across a number of the questions above:</t>
  </si>
  <si>
    <t>NYS ANNUAL REPORT CATEGORY</t>
  </si>
  <si>
    <t>ANNUAL REPORT FIGURE</t>
  </si>
  <si>
    <t>ADJ</t>
  </si>
  <si>
    <t>SHEET IS PASSWORD PROTECTED -- NO CORRECTIONS CAN BE MADE</t>
  </si>
  <si>
    <t>WLS_FIC</t>
  </si>
  <si>
    <t>CENTRAL_AV</t>
  </si>
  <si>
    <t>NYSFUNDS</t>
  </si>
  <si>
    <t>ADULT: 60% FICTION/40% NON-FICTION</t>
  </si>
  <si>
    <t>CHILDREN'S: 80% FICTION/20% NON-FICTION</t>
  </si>
  <si>
    <t>Total Physical Item Circulation</t>
  </si>
  <si>
    <t>FREADING TOTALS</t>
  </si>
  <si>
    <t>PAGE TOTALS</t>
  </si>
  <si>
    <t>OTHER INDIVIDUAL LIBRARY ACCOUNTS:</t>
  </si>
  <si>
    <t>Add in separate rows below for any other databases purchased individually by the library (if applicable).</t>
  </si>
  <si>
    <t>KANOPY</t>
  </si>
  <si>
    <t xml:space="preserve">ADULT BOOK: 34% FICTION, 36% NON-FICTION; 
CHILDREN'S BOOK: 12% FICTION, 3% NON-FICTION; ADULT OTHER MATERIAL: 14%; CHILDREN'S OTHER MATERIAL: 1% </t>
  </si>
  <si>
    <t>CIRCULATION-Monthly Checkouts &amp; Renewals</t>
  </si>
  <si>
    <t>Adult Playaway</t>
  </si>
  <si>
    <t>Audiobook</t>
  </si>
  <si>
    <t>Biography</t>
  </si>
  <si>
    <t>Central Library Funds AV</t>
  </si>
  <si>
    <t>Central Library Funds Foreign Language</t>
  </si>
  <si>
    <t>Central Library Funds Nonfiction</t>
  </si>
  <si>
    <t>Express</t>
  </si>
  <si>
    <t>Fiction</t>
  </si>
  <si>
    <t>Foreign Language</t>
  </si>
  <si>
    <t>Juvenile Audiobook</t>
  </si>
  <si>
    <t>Juvenile Fiction</t>
  </si>
  <si>
    <t>Juvenile Foreign Language</t>
  </si>
  <si>
    <t>Juvenile Movie</t>
  </si>
  <si>
    <t>Juvenile Music</t>
  </si>
  <si>
    <t>Juvenile Nonfiction</t>
  </si>
  <si>
    <t>Juvenile Playaway</t>
  </si>
  <si>
    <t>Laptop</t>
  </si>
  <si>
    <t>Magazine</t>
  </si>
  <si>
    <t>Movie</t>
  </si>
  <si>
    <t>Music</t>
  </si>
  <si>
    <t>New Book</t>
  </si>
  <si>
    <t>Nonfiction</t>
  </si>
  <si>
    <t>NY State Fund</t>
  </si>
  <si>
    <t>Realia</t>
  </si>
  <si>
    <t>Reference</t>
  </si>
  <si>
    <t>Unspecified</t>
  </si>
  <si>
    <t>Young Adult AV</t>
  </si>
  <si>
    <t>Young Adult Fiction</t>
  </si>
  <si>
    <t>Young Adult Nonfiction</t>
  </si>
  <si>
    <t>INTRALOANS SUPPLIED (by sending library)</t>
  </si>
  <si>
    <t>SUB-TOTALS CIRCULATION</t>
  </si>
  <si>
    <t>Includes:   Fiction, Young Adult Fiction</t>
  </si>
  <si>
    <t>Includes:  Biography, Central Library Funds Nonfiction, Nonfiction, Reference, Yount Adult Nonfiction</t>
  </si>
  <si>
    <t>Includes:  Juvenile Fiction</t>
  </si>
  <si>
    <t>Includes:  Juvenile Nonfiction</t>
  </si>
  <si>
    <t>Includes: Adult Playaway, Audiobook, Central Library Funds AV, Laptop, Movie, Music, Young Adult AV</t>
  </si>
  <si>
    <t>Includes: Juvenile Audiobook, Juvenile Movie, Juvenile Music, Juvenile Playaway</t>
  </si>
  <si>
    <t>Juvenile Launchpad</t>
  </si>
  <si>
    <t>Double Check to N36</t>
  </si>
  <si>
    <t>Juvenile Launchpad (not in monthly intra stats?)</t>
  </si>
  <si>
    <t>Difference - usually due to Unspecified - add into ADJ column as appropriate</t>
  </si>
  <si>
    <t>Interlibrary Loan-Total Materials Received/Borrowed</t>
  </si>
  <si>
    <t>Interlibrary Loan-Total Materials Provided/Loaned</t>
  </si>
  <si>
    <t>INTRALOANS RECEIVED (by receiving library)</t>
  </si>
  <si>
    <t>Includes:  Intraloans by receiving library</t>
  </si>
  <si>
    <t>Includes:  Intraloans by sending library/supplied</t>
  </si>
  <si>
    <t>TYPE IN, EDIT OR DELETE MONTHLY INFORMATION IN EACH CELL -- IF YOU COPY DATA, YOU MUST USE PASTE AS A VALUE -- IN ORDER TO MAINTAIN THE FORMULAS</t>
  </si>
  <si>
    <t>SUB-TOTALS CIRC + INTRALOANS SUPPLIED</t>
  </si>
  <si>
    <t xml:space="preserve">  Library Account Name 1</t>
  </si>
  <si>
    <t xml:space="preserve">  Library Account Name 2</t>
  </si>
  <si>
    <t xml:space="preserve">  Library Account Name 3</t>
  </si>
  <si>
    <t xml:space="preserve">  Library Account Name 4</t>
  </si>
  <si>
    <t xml:space="preserve">  Library Account Name 5</t>
  </si>
  <si>
    <t>COMICS PLUS</t>
  </si>
  <si>
    <t>Enter monthly total only</t>
  </si>
  <si>
    <t>OVERDRIVE E-books</t>
  </si>
  <si>
    <t>School District (Sora) E-books</t>
  </si>
  <si>
    <t>OverDrive e-Audio</t>
  </si>
  <si>
    <t>HOOPLA E-Books &amp; Comics</t>
  </si>
  <si>
    <t>HOOPLA movie + television</t>
  </si>
  <si>
    <t>Data by library is now available for OverDrive e-Audio on the WLS Data Dashboard and for Hoopla e-Audio.  Yearly totals by reporting period can be found on the IT Wiki in the file:  "2024_Supplied-Data_Member-Library-WLS-ILS-HoldingsBorrowersInterloan_and-Electronic_For-Annual-Report."</t>
  </si>
  <si>
    <t>medici.tv</t>
  </si>
  <si>
    <t>Data by library is now available for: Hoopla, Kanopy, medici.tv, and The Shelf.  Yearly totals by reporting period can be found on the IT Wiki in the file:  "2024_Supplied-Data_Member-Library-WLS-ILS-HoldingsBorrowersInterloan_and-Electronic_For-Annual-Report."</t>
  </si>
  <si>
    <t>OverDrive Magazines</t>
  </si>
  <si>
    <t>HOOPLA BingePass Circulation</t>
  </si>
  <si>
    <t>Add in separate rows below for any other e-Serials purchased individually by the library (if applicable).</t>
  </si>
  <si>
    <t>Circulation of e-Books</t>
  </si>
  <si>
    <t>Includes:  Overdrive, Freading, Hoopla, Comic Plus, etc.</t>
  </si>
  <si>
    <t>Circulation of e-Audio</t>
  </si>
  <si>
    <t>Includes:  OverDrive, Hoopla audiobooks and music</t>
  </si>
  <si>
    <t>e-Books</t>
  </si>
  <si>
    <t>e-Serials</t>
  </si>
  <si>
    <t>e-Video</t>
  </si>
  <si>
    <t>e-Audio</t>
  </si>
  <si>
    <t>OTHER INDIVIDUAL LIBRARY ACCOUNTS E-Serials</t>
  </si>
  <si>
    <t>Circulation of e-Serials</t>
  </si>
  <si>
    <t>Circulation of e-Video</t>
  </si>
  <si>
    <t>e-Material Circulation</t>
  </si>
  <si>
    <t>Total Collection Use Is Not Reported as of the 2024 Annual Report</t>
  </si>
  <si>
    <t>Grand Total Circulation of Children's Materials Is Not Reported as of the 2024 Annual Report</t>
  </si>
  <si>
    <t>Double Check = to Q4.11</t>
  </si>
  <si>
    <t>Electronic Retrieval Is Not Reported as of the 2024 Annual Report</t>
  </si>
  <si>
    <t>NOTE: Annual Reports 2024 and after do not sum e-Materials and Physical  Materials, so they are not summed here.</t>
  </si>
  <si>
    <t>Includes OverDrive Advantage usage</t>
  </si>
  <si>
    <t>School District (Sora) E-audiobooks</t>
  </si>
  <si>
    <t>Add in separate rows below for any other digital resources purchased individually by the library (if applicable).</t>
  </si>
  <si>
    <t>Enter Monthly Total Only</t>
  </si>
  <si>
    <t>Estante Infinito / The Shelf</t>
  </si>
  <si>
    <t>Double Check to N55</t>
  </si>
  <si>
    <t>Double Check to N54</t>
  </si>
  <si>
    <t>Double Check to N60</t>
  </si>
  <si>
    <t>Double Check to N59</t>
  </si>
  <si>
    <t>HOOPLA e-Audio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</si>
</sst>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righ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1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2" borderId="0" xfId="0" applyNumberFormat="1" applyFill="1" applyProtection="1">
      <protection locked="0"/>
    </xf>
    <xf numFmtId="1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Protection="1">
      <protection locked="0"/>
    </xf>
    <xf numFmtId="3" fontId="2" fillId="2" borderId="0" xfId="0" applyNumberFormat="1" applyFont="1" applyFill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1" fontId="0" fillId="0" borderId="0" xfId="0" applyNumberFormat="1"/>
    <xf numFmtId="3" fontId="0" fillId="0" borderId="0" xfId="0" applyNumberFormat="1"/>
    <xf numFmtId="3" fontId="0" fillId="2" borderId="0" xfId="0" applyNumberFormat="1" applyFill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top" wrapText="1"/>
    </xf>
    <xf numFmtId="2" fontId="0" fillId="0" borderId="0" xfId="0" applyNumberFormat="1"/>
    <xf numFmtId="0" fontId="2" fillId="0" borderId="0" xfId="0" applyFont="1" applyAlignment="1">
      <alignment vertical="top" wrapText="1"/>
    </xf>
    <xf numFmtId="0" fontId="1" fillId="0" borderId="0" xfId="0" applyFont="1"/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0" fontId="1" fillId="0" borderId="0" xfId="0" applyFont="1" applyProtection="1">
      <protection locked="0"/>
    </xf>
    <xf numFmtId="0" fontId="3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/>
    <xf numFmtId="0" fontId="7" fillId="4" borderId="0" xfId="0" applyFont="1" applyFill="1" applyProtection="1">
      <protection locked="0"/>
    </xf>
    <xf numFmtId="0" fontId="8" fillId="0" borderId="0" xfId="0" applyFont="1"/>
    <xf numFmtId="2" fontId="8" fillId="0" borderId="0" xfId="0" applyNumberFormat="1" applyFont="1"/>
    <xf numFmtId="0" fontId="3" fillId="0" borderId="0" xfId="0" applyFont="1" applyAlignment="1" applyProtection="1">
      <alignment horizontal="left"/>
      <protection locked="0"/>
    </xf>
    <xf numFmtId="0" fontId="7" fillId="4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N39"/>
  <sheetViews>
    <sheetView topLeftCell="A4" workbookViewId="0">
      <selection activeCell="C14" sqref="C14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79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79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79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1" t="s">
        <v>80</v>
      </c>
      <c r="B5"/>
      <c r="N5">
        <f>SUM(B5:M5)</f>
        <v>0</v>
      </c>
    </row>
    <row r="6" spans="1:14" x14ac:dyDescent="0.2">
      <c r="A6" s="21" t="s">
        <v>81</v>
      </c>
      <c r="B6"/>
      <c r="N6">
        <f t="shared" ref="N6:N34" si="0">SUM(B6:M6)</f>
        <v>0</v>
      </c>
    </row>
    <row r="7" spans="1:14" x14ac:dyDescent="0.2">
      <c r="A7" s="21" t="s">
        <v>82</v>
      </c>
      <c r="B7"/>
      <c r="N7">
        <f t="shared" si="0"/>
        <v>0</v>
      </c>
    </row>
    <row r="8" spans="1:14" x14ac:dyDescent="0.2">
      <c r="A8" s="21" t="s">
        <v>83</v>
      </c>
      <c r="B8"/>
      <c r="N8">
        <f t="shared" si="0"/>
        <v>0</v>
      </c>
    </row>
    <row r="9" spans="1:14" x14ac:dyDescent="0.2">
      <c r="A9" s="21" t="s">
        <v>84</v>
      </c>
      <c r="B9"/>
      <c r="N9">
        <f t="shared" si="0"/>
        <v>0</v>
      </c>
    </row>
    <row r="10" spans="1:14" x14ac:dyDescent="0.2">
      <c r="A10" s="21" t="s">
        <v>85</v>
      </c>
      <c r="B10"/>
      <c r="N10">
        <f t="shared" si="0"/>
        <v>0</v>
      </c>
    </row>
    <row r="11" spans="1:14" x14ac:dyDescent="0.2">
      <c r="A11" s="21" t="s">
        <v>86</v>
      </c>
      <c r="B11"/>
      <c r="N11">
        <f t="shared" si="0"/>
        <v>0</v>
      </c>
    </row>
    <row r="12" spans="1:14" x14ac:dyDescent="0.2">
      <c r="A12" s="21" t="s">
        <v>87</v>
      </c>
      <c r="B12"/>
      <c r="N12">
        <f t="shared" si="0"/>
        <v>0</v>
      </c>
    </row>
    <row r="13" spans="1:14" x14ac:dyDescent="0.2">
      <c r="A13" s="21" t="s">
        <v>88</v>
      </c>
      <c r="B13"/>
      <c r="N13">
        <f t="shared" si="0"/>
        <v>0</v>
      </c>
    </row>
    <row r="14" spans="1:14" x14ac:dyDescent="0.2">
      <c r="A14" s="21" t="s">
        <v>89</v>
      </c>
      <c r="B14"/>
      <c r="N14">
        <f t="shared" si="0"/>
        <v>0</v>
      </c>
    </row>
    <row r="15" spans="1:14" x14ac:dyDescent="0.2">
      <c r="A15" s="21" t="s">
        <v>90</v>
      </c>
      <c r="B15"/>
      <c r="N15">
        <f t="shared" si="0"/>
        <v>0</v>
      </c>
    </row>
    <row r="16" spans="1:14" x14ac:dyDescent="0.2">
      <c r="A16" s="21" t="s">
        <v>91</v>
      </c>
      <c r="B16"/>
      <c r="N16">
        <f t="shared" si="0"/>
        <v>0</v>
      </c>
    </row>
    <row r="17" spans="1:14" x14ac:dyDescent="0.2">
      <c r="A17" s="21" t="s">
        <v>117</v>
      </c>
      <c r="B17"/>
      <c r="N17">
        <f t="shared" si="0"/>
        <v>0</v>
      </c>
    </row>
    <row r="18" spans="1:14" x14ac:dyDescent="0.2">
      <c r="A18" s="21" t="s">
        <v>92</v>
      </c>
      <c r="B18"/>
      <c r="N18">
        <f t="shared" si="0"/>
        <v>0</v>
      </c>
    </row>
    <row r="19" spans="1:14" x14ac:dyDescent="0.2">
      <c r="A19" s="21" t="s">
        <v>93</v>
      </c>
      <c r="B19"/>
      <c r="N19">
        <f t="shared" si="0"/>
        <v>0</v>
      </c>
    </row>
    <row r="20" spans="1:14" x14ac:dyDescent="0.2">
      <c r="A20" s="21" t="s">
        <v>94</v>
      </c>
      <c r="B20"/>
      <c r="N20">
        <f t="shared" si="0"/>
        <v>0</v>
      </c>
    </row>
    <row r="21" spans="1:14" x14ac:dyDescent="0.2">
      <c r="A21" s="21" t="s">
        <v>95</v>
      </c>
      <c r="B21"/>
      <c r="N21">
        <f t="shared" si="0"/>
        <v>0</v>
      </c>
    </row>
    <row r="22" spans="1:14" x14ac:dyDescent="0.2">
      <c r="A22" s="21" t="s">
        <v>96</v>
      </c>
      <c r="B22"/>
      <c r="N22">
        <f t="shared" si="0"/>
        <v>0</v>
      </c>
    </row>
    <row r="23" spans="1:14" x14ac:dyDescent="0.2">
      <c r="A23" s="21" t="s">
        <v>97</v>
      </c>
      <c r="B23"/>
      <c r="N23">
        <f t="shared" si="0"/>
        <v>0</v>
      </c>
    </row>
    <row r="24" spans="1:14" x14ac:dyDescent="0.2">
      <c r="A24" s="21" t="s">
        <v>98</v>
      </c>
      <c r="B24"/>
      <c r="N24">
        <f t="shared" si="0"/>
        <v>0</v>
      </c>
    </row>
    <row r="25" spans="1:14" x14ac:dyDescent="0.2">
      <c r="A25" s="21" t="s">
        <v>99</v>
      </c>
      <c r="B25"/>
      <c r="N25">
        <f t="shared" si="0"/>
        <v>0</v>
      </c>
    </row>
    <row r="26" spans="1:14" x14ac:dyDescent="0.2">
      <c r="A26" s="21" t="s">
        <v>100</v>
      </c>
      <c r="B26"/>
      <c r="N26">
        <f t="shared" si="0"/>
        <v>0</v>
      </c>
    </row>
    <row r="27" spans="1:14" x14ac:dyDescent="0.2">
      <c r="A27" s="21" t="s">
        <v>101</v>
      </c>
      <c r="B27"/>
      <c r="N27">
        <f t="shared" si="0"/>
        <v>0</v>
      </c>
    </row>
    <row r="28" spans="1:14" x14ac:dyDescent="0.2">
      <c r="A28" s="21" t="s">
        <v>102</v>
      </c>
      <c r="B28"/>
      <c r="N28">
        <f t="shared" si="0"/>
        <v>0</v>
      </c>
    </row>
    <row r="29" spans="1:14" x14ac:dyDescent="0.2">
      <c r="A29" s="21" t="s">
        <v>103</v>
      </c>
      <c r="B29"/>
      <c r="N29">
        <f t="shared" si="0"/>
        <v>0</v>
      </c>
    </row>
    <row r="30" spans="1:14" x14ac:dyDescent="0.2">
      <c r="A30" s="21" t="s">
        <v>104</v>
      </c>
      <c r="B30"/>
      <c r="N30">
        <f t="shared" si="0"/>
        <v>0</v>
      </c>
    </row>
    <row r="31" spans="1:14" x14ac:dyDescent="0.2">
      <c r="A31" s="21" t="s">
        <v>105</v>
      </c>
      <c r="B31"/>
      <c r="N31">
        <f t="shared" si="0"/>
        <v>0</v>
      </c>
    </row>
    <row r="32" spans="1:14" x14ac:dyDescent="0.2">
      <c r="A32" s="21" t="s">
        <v>106</v>
      </c>
      <c r="B32"/>
      <c r="N32">
        <f t="shared" si="0"/>
        <v>0</v>
      </c>
    </row>
    <row r="33" spans="1:14" x14ac:dyDescent="0.2">
      <c r="A33" s="21" t="s">
        <v>107</v>
      </c>
      <c r="B33"/>
      <c r="N33">
        <f t="shared" si="0"/>
        <v>0</v>
      </c>
    </row>
    <row r="34" spans="1:14" x14ac:dyDescent="0.2">
      <c r="A34" s="21" t="s">
        <v>108</v>
      </c>
      <c r="B34"/>
      <c r="N34">
        <f t="shared" si="0"/>
        <v>0</v>
      </c>
    </row>
    <row r="35" spans="1:14" x14ac:dyDescent="0.2">
      <c r="A35"/>
    </row>
    <row r="36" spans="1:14" x14ac:dyDescent="0.2">
      <c r="A36" t="s">
        <v>33</v>
      </c>
      <c r="B36">
        <f t="shared" ref="B36:N36" si="1">SUM(B5:B35)</f>
        <v>0</v>
      </c>
      <c r="C36">
        <f>SUM(C5:C34)</f>
        <v>0</v>
      </c>
      <c r="D36">
        <f>SUM(D5:D34)</f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L36">
        <f t="shared" si="1"/>
        <v>0</v>
      </c>
      <c r="M36">
        <f t="shared" si="1"/>
        <v>0</v>
      </c>
      <c r="N36">
        <f t="shared" si="1"/>
        <v>0</v>
      </c>
    </row>
    <row r="38" spans="1:14" x14ac:dyDescent="0.2">
      <c r="N38" s="34" t="s">
        <v>118</v>
      </c>
    </row>
    <row r="39" spans="1:14" x14ac:dyDescent="0.2">
      <c r="N39">
        <f>SUM(B36:M36)</f>
        <v>0</v>
      </c>
    </row>
  </sheetData>
  <sheetProtection deleteRows="0" selectLockedCells="1"/>
  <phoneticPr fontId="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  <pageSetUpPr fitToPage="1"/>
  </sheetPr>
  <dimension ref="A1:T78"/>
  <sheetViews>
    <sheetView workbookViewId="0">
      <pane xSplit="2" ySplit="7" topLeftCell="F29" activePane="bottomRight" state="frozen"/>
      <selection pane="topRight" activeCell="C1" sqref="C1"/>
      <selection pane="bottomLeft" activeCell="A8" sqref="A8"/>
      <selection pane="bottomRight" activeCell="O36" sqref="O36"/>
    </sheetView>
  </sheetViews>
  <sheetFormatPr defaultRowHeight="12.75" x14ac:dyDescent="0.2"/>
  <cols>
    <col min="1" max="1" width="9.140625" style="3"/>
    <col min="2" max="2" width="42.85546875" style="3" customWidth="1"/>
    <col min="3" max="14" width="9.140625" style="3"/>
    <col min="15" max="15" width="11.5703125" style="3" bestFit="1" customWidth="1"/>
    <col min="16" max="16" width="11.85546875" style="3" customWidth="1"/>
    <col min="17" max="17" width="4.85546875" style="3" customWidth="1"/>
    <col min="18" max="16384" width="9.140625" style="3"/>
  </cols>
  <sheetData>
    <row r="1" spans="1:19" s="26" customFormat="1" x14ac:dyDescent="0.2">
      <c r="A1" s="26" t="s">
        <v>66</v>
      </c>
    </row>
    <row r="2" spans="1:19" s="4" customFormat="1" ht="33.75" x14ac:dyDescent="0.2">
      <c r="A2" s="4" t="s">
        <v>52</v>
      </c>
      <c r="B2" s="4" t="s">
        <v>63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">
        <v>26</v>
      </c>
      <c r="K2" s="2" t="s">
        <v>27</v>
      </c>
      <c r="L2" s="2" t="s">
        <v>28</v>
      </c>
      <c r="M2" s="2" t="s">
        <v>29</v>
      </c>
      <c r="N2" s="2" t="s">
        <v>30</v>
      </c>
      <c r="O2" s="2" t="s">
        <v>58</v>
      </c>
      <c r="P2" s="5" t="s">
        <v>59</v>
      </c>
      <c r="Q2" s="2" t="s">
        <v>65</v>
      </c>
      <c r="R2" s="6" t="s">
        <v>64</v>
      </c>
      <c r="S2" s="7"/>
    </row>
    <row r="3" spans="1:19" s="4" customFormat="1" ht="13.15" customHeight="1" x14ac:dyDescent="0.2">
      <c r="A3" s="4" t="s">
        <v>52</v>
      </c>
      <c r="B3" s="4" t="s">
        <v>63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2" t="s">
        <v>29</v>
      </c>
      <c r="I3" s="2" t="s">
        <v>30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58</v>
      </c>
      <c r="P3" s="5" t="s">
        <v>59</v>
      </c>
      <c r="Q3" s="2" t="s">
        <v>65</v>
      </c>
      <c r="R3" s="6" t="s">
        <v>64</v>
      </c>
      <c r="S3" s="7"/>
    </row>
    <row r="4" spans="1:19" s="4" customFormat="1" ht="13.15" customHeight="1" x14ac:dyDescent="0.2">
      <c r="A4" s="4" t="s">
        <v>52</v>
      </c>
      <c r="B4" s="4" t="s">
        <v>63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29</v>
      </c>
      <c r="H4" s="2" t="s">
        <v>30</v>
      </c>
      <c r="I4" s="2" t="s">
        <v>19</v>
      </c>
      <c r="J4" s="2" t="s">
        <v>20</v>
      </c>
      <c r="K4" s="2" t="s">
        <v>21</v>
      </c>
      <c r="L4" s="2" t="s">
        <v>22</v>
      </c>
      <c r="M4" s="2" t="s">
        <v>23</v>
      </c>
      <c r="N4" s="2" t="s">
        <v>24</v>
      </c>
      <c r="O4" s="2" t="s">
        <v>58</v>
      </c>
      <c r="P4" s="5" t="s">
        <v>59</v>
      </c>
      <c r="Q4" s="2" t="s">
        <v>65</v>
      </c>
      <c r="R4" s="6" t="s">
        <v>64</v>
      </c>
      <c r="S4" s="7"/>
    </row>
    <row r="5" spans="1:19" s="1" customFormat="1" x14ac:dyDescent="0.2">
      <c r="A5" s="20"/>
      <c r="B5" s="21" t="s">
        <v>50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R5" s="9"/>
    </row>
    <row r="6" spans="1:19" s="1" customFormat="1" x14ac:dyDescent="0.2">
      <c r="A6" s="20"/>
      <c r="B6" s="20" t="s">
        <v>51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R6" s="9"/>
    </row>
    <row r="7" spans="1:19" s="1" customFormat="1" x14ac:dyDescent="0.2">
      <c r="A7" s="20"/>
      <c r="B7" s="20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R7" s="9"/>
    </row>
    <row r="8" spans="1:19" x14ac:dyDescent="0.2">
      <c r="A8">
        <v>4.0999999999999996</v>
      </c>
      <c r="B8" t="s">
        <v>37</v>
      </c>
      <c r="C8" s="17">
        <f>'SUB-TOTALS CIRCULATION'!B12+'SUB-TOTALS CIRCULATION'!B33</f>
        <v>0</v>
      </c>
      <c r="D8" s="17">
        <f>'SUB-TOTALS CIRCULATION'!C12+'SUB-TOTALS CIRCULATION'!C33</f>
        <v>0</v>
      </c>
      <c r="E8" s="17">
        <f>'SUB-TOTALS CIRCULATION'!D12+'SUB-TOTALS CIRCULATION'!D33</f>
        <v>0</v>
      </c>
      <c r="F8" s="17">
        <f>'SUB-TOTALS CIRCULATION'!E12+'SUB-TOTALS CIRCULATION'!E33</f>
        <v>0</v>
      </c>
      <c r="G8" s="17">
        <f>'SUB-TOTALS CIRCULATION'!F12+'SUB-TOTALS CIRCULATION'!F33</f>
        <v>0</v>
      </c>
      <c r="H8" s="17">
        <f>'SUB-TOTALS CIRCULATION'!G12+'SUB-TOTALS CIRCULATION'!G33</f>
        <v>0</v>
      </c>
      <c r="I8" s="17">
        <f>'SUB-TOTALS CIRCULATION'!H12+'SUB-TOTALS CIRCULATION'!H33</f>
        <v>0</v>
      </c>
      <c r="J8" s="17">
        <f>'SUB-TOTALS CIRCULATION'!I12+'SUB-TOTALS CIRCULATION'!I33</f>
        <v>0</v>
      </c>
      <c r="K8" s="17">
        <f>'SUB-TOTALS CIRCULATION'!J12+'SUB-TOTALS CIRCULATION'!J33</f>
        <v>0</v>
      </c>
      <c r="L8" s="17">
        <f>'SUB-TOTALS CIRCULATION'!K12+'SUB-TOTALS CIRCULATION'!K33</f>
        <v>0</v>
      </c>
      <c r="M8" s="17">
        <f>'SUB-TOTALS CIRCULATION'!L12+'SUB-TOTALS CIRCULATION'!L33</f>
        <v>0</v>
      </c>
      <c r="N8" s="17">
        <f>'SUB-TOTALS CIRCULATION'!M12+'SUB-TOTALS CIRCULATION'!M33</f>
        <v>0</v>
      </c>
      <c r="O8" s="17">
        <f>SUM(C8:N8)</f>
        <v>0</v>
      </c>
      <c r="P8" s="18">
        <f>($O$56*0.6)+($O$67*0.34)</f>
        <v>0</v>
      </c>
      <c r="Q8" s="11"/>
      <c r="R8" s="19">
        <f>O8+P8+Q8</f>
        <v>0</v>
      </c>
    </row>
    <row r="9" spans="1:19" ht="30" customHeight="1" x14ac:dyDescent="0.2">
      <c r="A9"/>
      <c r="B9" s="22" t="s">
        <v>111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2"/>
    </row>
    <row r="10" spans="1:19" x14ac:dyDescent="0.2">
      <c r="A10">
        <v>4.2</v>
      </c>
      <c r="B10" t="s">
        <v>38</v>
      </c>
      <c r="C10" s="17">
        <f>'SUB-TOTALS CIRCULATION'!B7+'SUB-TOTALS CIRCULATION'!B10+'SUB-TOTALS CIRCULATION'!B27+'SUB-TOTALS CIRCULATION'!B30+'SUB-TOTALS CIRCULATION'!B34</f>
        <v>0</v>
      </c>
      <c r="D10" s="17">
        <f>'SUB-TOTALS CIRCULATION'!C7+'SUB-TOTALS CIRCULATION'!C10+'SUB-TOTALS CIRCULATION'!C27+'SUB-TOTALS CIRCULATION'!C30+'SUB-TOTALS CIRCULATION'!C34</f>
        <v>0</v>
      </c>
      <c r="E10" s="17">
        <f>'SUB-TOTALS CIRCULATION'!D7+'SUB-TOTALS CIRCULATION'!D10+'SUB-TOTALS CIRCULATION'!D27+'SUB-TOTALS CIRCULATION'!D30+'SUB-TOTALS CIRCULATION'!D34</f>
        <v>0</v>
      </c>
      <c r="F10" s="17">
        <f>'SUB-TOTALS CIRCULATION'!E7+'SUB-TOTALS CIRCULATION'!E10+'SUB-TOTALS CIRCULATION'!E27+'SUB-TOTALS CIRCULATION'!E30+'SUB-TOTALS CIRCULATION'!E34</f>
        <v>0</v>
      </c>
      <c r="G10" s="17">
        <f>'SUB-TOTALS CIRCULATION'!F7+'SUB-TOTALS CIRCULATION'!F10+'SUB-TOTALS CIRCULATION'!F27+'SUB-TOTALS CIRCULATION'!F30+'SUB-TOTALS CIRCULATION'!F34</f>
        <v>0</v>
      </c>
      <c r="H10" s="17">
        <f>'SUB-TOTALS CIRCULATION'!G7+'SUB-TOTALS CIRCULATION'!G10+'SUB-TOTALS CIRCULATION'!G27+'SUB-TOTALS CIRCULATION'!G30+'SUB-TOTALS CIRCULATION'!G34</f>
        <v>0</v>
      </c>
      <c r="I10" s="17">
        <f>'SUB-TOTALS CIRCULATION'!H7+'SUB-TOTALS CIRCULATION'!H10+'SUB-TOTALS CIRCULATION'!H27+'SUB-TOTALS CIRCULATION'!H30+'SUB-TOTALS CIRCULATION'!H34</f>
        <v>0</v>
      </c>
      <c r="J10" s="17">
        <f>'SUB-TOTALS CIRCULATION'!I7+'SUB-TOTALS CIRCULATION'!I10+'SUB-TOTALS CIRCULATION'!I27+'SUB-TOTALS CIRCULATION'!I30+'SUB-TOTALS CIRCULATION'!I34</f>
        <v>0</v>
      </c>
      <c r="K10" s="17">
        <f>'SUB-TOTALS CIRCULATION'!J7+'SUB-TOTALS CIRCULATION'!J10+'SUB-TOTALS CIRCULATION'!J27+'SUB-TOTALS CIRCULATION'!J30+'SUB-TOTALS CIRCULATION'!J34</f>
        <v>0</v>
      </c>
      <c r="L10" s="17">
        <f>'SUB-TOTALS CIRCULATION'!K7+'SUB-TOTALS CIRCULATION'!K10+'SUB-TOTALS CIRCULATION'!K27+'SUB-TOTALS CIRCULATION'!K30+'SUB-TOTALS CIRCULATION'!K34</f>
        <v>0</v>
      </c>
      <c r="M10" s="17">
        <f>'SUB-TOTALS CIRCULATION'!L7+'SUB-TOTALS CIRCULATION'!L10+'SUB-TOTALS CIRCULATION'!L27+'SUB-TOTALS CIRCULATION'!L30+'SUB-TOTALS CIRCULATION'!L34</f>
        <v>0</v>
      </c>
      <c r="N10" s="17">
        <f>'SUB-TOTALS CIRCULATION'!M7+'SUB-TOTALS CIRCULATION'!M10+'SUB-TOTALS CIRCULATION'!M27+'SUB-TOTALS CIRCULATION'!M30+'SUB-TOTALS CIRCULATION'!M34</f>
        <v>0</v>
      </c>
      <c r="O10" s="17">
        <f>SUM(C10:N10)</f>
        <v>0</v>
      </c>
      <c r="P10" s="18">
        <f>($O$56*0.4)+($O$67*0.36)</f>
        <v>0</v>
      </c>
      <c r="Q10" s="11"/>
      <c r="R10" s="19">
        <f>O10+P10+Q10</f>
        <v>0</v>
      </c>
    </row>
    <row r="11" spans="1:19" ht="30" customHeight="1" x14ac:dyDescent="0.2">
      <c r="A11"/>
      <c r="B11" s="22" t="s">
        <v>112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/>
      <c r="Q11" s="11"/>
      <c r="R11" s="12"/>
    </row>
    <row r="12" spans="1:19" x14ac:dyDescent="0.2">
      <c r="A12">
        <v>4.3</v>
      </c>
      <c r="B12" t="s">
        <v>53</v>
      </c>
      <c r="C12" s="17">
        <f>C8+C10</f>
        <v>0</v>
      </c>
      <c r="D12" s="17">
        <f t="shared" ref="D12:N12" si="0">D8+D10</f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>SUM(C12:N12)</f>
        <v>0</v>
      </c>
      <c r="P12" s="18">
        <f>P8+P10</f>
        <v>0</v>
      </c>
      <c r="Q12" s="11"/>
      <c r="R12" s="19">
        <f>R8+R10</f>
        <v>0</v>
      </c>
    </row>
    <row r="13" spans="1:19" s="1" customFormat="1" x14ac:dyDescent="0.2">
      <c r="A13" s="20"/>
      <c r="B13" s="20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4"/>
      <c r="Q13" s="14"/>
      <c r="R13" s="15"/>
    </row>
    <row r="14" spans="1:19" x14ac:dyDescent="0.2">
      <c r="A14">
        <v>4.4000000000000004</v>
      </c>
      <c r="B14" t="s">
        <v>39</v>
      </c>
      <c r="C14" s="17">
        <f>'SUB-TOTALS CIRCULATION'!B15</f>
        <v>0</v>
      </c>
      <c r="D14" s="17">
        <f>'SUB-TOTALS CIRCULATION'!C15</f>
        <v>0</v>
      </c>
      <c r="E14" s="17">
        <f>'SUB-TOTALS CIRCULATION'!D15</f>
        <v>0</v>
      </c>
      <c r="F14" s="17">
        <f>'SUB-TOTALS CIRCULATION'!E15</f>
        <v>0</v>
      </c>
      <c r="G14" s="17">
        <f>'SUB-TOTALS CIRCULATION'!F15</f>
        <v>0</v>
      </c>
      <c r="H14" s="17">
        <f>'SUB-TOTALS CIRCULATION'!G15</f>
        <v>0</v>
      </c>
      <c r="I14" s="17">
        <f>'SUB-TOTALS CIRCULATION'!H15</f>
        <v>0</v>
      </c>
      <c r="J14" s="17">
        <f>'SUB-TOTALS CIRCULATION'!I15</f>
        <v>0</v>
      </c>
      <c r="K14" s="17">
        <f>'SUB-TOTALS CIRCULATION'!J15</f>
        <v>0</v>
      </c>
      <c r="L14" s="17">
        <f>'SUB-TOTALS CIRCULATION'!K15</f>
        <v>0</v>
      </c>
      <c r="M14" s="17">
        <f>'SUB-TOTALS CIRCULATION'!L15</f>
        <v>0</v>
      </c>
      <c r="N14" s="17">
        <f>'SUB-TOTALS CIRCULATION'!M15</f>
        <v>0</v>
      </c>
      <c r="O14" s="17">
        <f>SUM(C14:N14)</f>
        <v>0</v>
      </c>
      <c r="P14" s="18">
        <f>($O$59*0.8)+($O$67*0.12)</f>
        <v>0</v>
      </c>
      <c r="Q14" s="11"/>
      <c r="R14" s="19">
        <f>O14+P14+Q14</f>
        <v>0</v>
      </c>
    </row>
    <row r="15" spans="1:19" ht="30" customHeight="1" x14ac:dyDescent="0.2">
      <c r="A15"/>
      <c r="B15" s="22" t="s">
        <v>113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  <c r="Q15" s="11"/>
      <c r="R15" s="12"/>
    </row>
    <row r="16" spans="1:19" x14ac:dyDescent="0.2">
      <c r="A16">
        <v>4.5</v>
      </c>
      <c r="B16" t="s">
        <v>40</v>
      </c>
      <c r="C16" s="17">
        <f>'SUB-TOTALS CIRCULATION'!B20</f>
        <v>0</v>
      </c>
      <c r="D16" s="17">
        <f>'SUB-TOTALS CIRCULATION'!C20</f>
        <v>0</v>
      </c>
      <c r="E16" s="17">
        <f>'SUB-TOTALS CIRCULATION'!D20</f>
        <v>0</v>
      </c>
      <c r="F16" s="17">
        <f>'SUB-TOTALS CIRCULATION'!E20</f>
        <v>0</v>
      </c>
      <c r="G16" s="17">
        <f>'SUB-TOTALS CIRCULATION'!F20</f>
        <v>0</v>
      </c>
      <c r="H16" s="17">
        <f>'SUB-TOTALS CIRCULATION'!G20</f>
        <v>0</v>
      </c>
      <c r="I16" s="17">
        <f>'SUB-TOTALS CIRCULATION'!H20</f>
        <v>0</v>
      </c>
      <c r="J16" s="17">
        <f>'SUB-TOTALS CIRCULATION'!I20</f>
        <v>0</v>
      </c>
      <c r="K16" s="17">
        <f>'SUB-TOTALS CIRCULATION'!J20</f>
        <v>0</v>
      </c>
      <c r="L16" s="17">
        <f>'SUB-TOTALS CIRCULATION'!K20</f>
        <v>0</v>
      </c>
      <c r="M16" s="17">
        <f>'SUB-TOTALS CIRCULATION'!L20</f>
        <v>0</v>
      </c>
      <c r="N16" s="17">
        <f>'SUB-TOTALS CIRCULATION'!M20</f>
        <v>0</v>
      </c>
      <c r="O16" s="17">
        <f>SUM(C16:N16)</f>
        <v>0</v>
      </c>
      <c r="P16" s="18">
        <f>($O$59*0.2)+($O$67*0.03)</f>
        <v>0</v>
      </c>
      <c r="Q16" s="11"/>
      <c r="R16" s="19">
        <f>O16+P16+Q16</f>
        <v>0</v>
      </c>
    </row>
    <row r="17" spans="1:18" ht="30" customHeight="1" x14ac:dyDescent="0.2">
      <c r="A17"/>
      <c r="B17" s="22" t="s">
        <v>114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11"/>
      <c r="R17" s="12"/>
    </row>
    <row r="18" spans="1:18" x14ac:dyDescent="0.2">
      <c r="A18">
        <v>4.5999999999999996</v>
      </c>
      <c r="B18" t="s">
        <v>54</v>
      </c>
      <c r="C18" s="17">
        <f>C14+C16</f>
        <v>0</v>
      </c>
      <c r="D18" s="17">
        <f t="shared" ref="D18:N18" si="1">D14+D16</f>
        <v>0</v>
      </c>
      <c r="E18" s="17">
        <f t="shared" si="1"/>
        <v>0</v>
      </c>
      <c r="F18" s="17">
        <f t="shared" si="1"/>
        <v>0</v>
      </c>
      <c r="G18" s="17">
        <f t="shared" si="1"/>
        <v>0</v>
      </c>
      <c r="H18" s="17">
        <f t="shared" si="1"/>
        <v>0</v>
      </c>
      <c r="I18" s="17">
        <f t="shared" si="1"/>
        <v>0</v>
      </c>
      <c r="J18" s="17">
        <f t="shared" si="1"/>
        <v>0</v>
      </c>
      <c r="K18" s="17">
        <f t="shared" si="1"/>
        <v>0</v>
      </c>
      <c r="L18" s="17">
        <f t="shared" si="1"/>
        <v>0</v>
      </c>
      <c r="M18" s="17">
        <f t="shared" si="1"/>
        <v>0</v>
      </c>
      <c r="N18" s="17">
        <f t="shared" si="1"/>
        <v>0</v>
      </c>
      <c r="O18" s="17">
        <f>SUM(C18:N18)</f>
        <v>0</v>
      </c>
      <c r="P18" s="18">
        <f>P14+P16</f>
        <v>0</v>
      </c>
      <c r="Q18" s="11"/>
      <c r="R18" s="19">
        <f>R14+R16</f>
        <v>0</v>
      </c>
    </row>
    <row r="19" spans="1:18" x14ac:dyDescent="0.2">
      <c r="A19"/>
      <c r="B1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1"/>
      <c r="R19" s="12"/>
    </row>
    <row r="20" spans="1:18" x14ac:dyDescent="0.2">
      <c r="A20">
        <v>4.7</v>
      </c>
      <c r="B20" t="s">
        <v>55</v>
      </c>
      <c r="C20" s="17">
        <f>C12+C18</f>
        <v>0</v>
      </c>
      <c r="D20" s="17">
        <f t="shared" ref="D20:N20" si="2">D12+D18</f>
        <v>0</v>
      </c>
      <c r="E20" s="17">
        <f t="shared" si="2"/>
        <v>0</v>
      </c>
      <c r="F20" s="17">
        <f t="shared" si="2"/>
        <v>0</v>
      </c>
      <c r="G20" s="17">
        <f t="shared" si="2"/>
        <v>0</v>
      </c>
      <c r="H20" s="17">
        <f t="shared" si="2"/>
        <v>0</v>
      </c>
      <c r="I20" s="17">
        <f t="shared" si="2"/>
        <v>0</v>
      </c>
      <c r="J20" s="17">
        <f t="shared" si="2"/>
        <v>0</v>
      </c>
      <c r="K20" s="17">
        <f t="shared" si="2"/>
        <v>0</v>
      </c>
      <c r="L20" s="17">
        <f t="shared" si="2"/>
        <v>0</v>
      </c>
      <c r="M20" s="17">
        <f t="shared" si="2"/>
        <v>0</v>
      </c>
      <c r="N20" s="17">
        <f t="shared" si="2"/>
        <v>0</v>
      </c>
      <c r="O20" s="17">
        <f>SUM(C20:N20)</f>
        <v>0</v>
      </c>
      <c r="P20" s="18">
        <f>P12+P18</f>
        <v>0</v>
      </c>
      <c r="Q20" s="11"/>
      <c r="R20" s="19">
        <f>R12+R18</f>
        <v>0</v>
      </c>
    </row>
    <row r="21" spans="1:18" x14ac:dyDescent="0.2">
      <c r="A21"/>
      <c r="B2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1"/>
      <c r="Q21" s="11"/>
      <c r="R21" s="12"/>
    </row>
    <row r="22" spans="1:18" x14ac:dyDescent="0.2">
      <c r="A22"/>
      <c r="B22" s="20" t="s">
        <v>56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1"/>
      <c r="Q22" s="11"/>
      <c r="R22" s="12"/>
    </row>
    <row r="23" spans="1:18" x14ac:dyDescent="0.2">
      <c r="A23">
        <v>4.8</v>
      </c>
      <c r="B23" t="s">
        <v>41</v>
      </c>
      <c r="C23" s="17">
        <f>'SUB-TOTALS CIRCULATION'!B5+'SUB-TOTALS CIRCULATION'!B6+'SUB-TOTALS CIRCULATION'!B8+'SUB-TOTALS CIRCULATION'!B22+'SUB-TOTALS CIRCULATION'!B24+'SUB-TOTALS CIRCULATION'!B25+'SUB-TOTALS CIRCULATION'!B32</f>
        <v>0</v>
      </c>
      <c r="D23" s="17">
        <f>'SUB-TOTALS CIRCULATION'!C5+'SUB-TOTALS CIRCULATION'!C6+'SUB-TOTALS CIRCULATION'!C8+'SUB-TOTALS CIRCULATION'!C22+'SUB-TOTALS CIRCULATION'!C24+'SUB-TOTALS CIRCULATION'!C25+'SUB-TOTALS CIRCULATION'!C32</f>
        <v>0</v>
      </c>
      <c r="E23" s="17">
        <f>'SUB-TOTALS CIRCULATION'!D5+'SUB-TOTALS CIRCULATION'!D6+'SUB-TOTALS CIRCULATION'!D8+'SUB-TOTALS CIRCULATION'!D22+'SUB-TOTALS CIRCULATION'!D24+'SUB-TOTALS CIRCULATION'!D25+'SUB-TOTALS CIRCULATION'!D32</f>
        <v>0</v>
      </c>
      <c r="F23" s="17">
        <f>'SUB-TOTALS CIRCULATION'!E5+'SUB-TOTALS CIRCULATION'!E6+'SUB-TOTALS CIRCULATION'!E8+'SUB-TOTALS CIRCULATION'!E22+'SUB-TOTALS CIRCULATION'!E24+'SUB-TOTALS CIRCULATION'!E25+'SUB-TOTALS CIRCULATION'!E32</f>
        <v>0</v>
      </c>
      <c r="G23" s="17">
        <f>'SUB-TOTALS CIRCULATION'!F5+'SUB-TOTALS CIRCULATION'!F6+'SUB-TOTALS CIRCULATION'!F8+'SUB-TOTALS CIRCULATION'!F22+'SUB-TOTALS CIRCULATION'!F24+'SUB-TOTALS CIRCULATION'!F25+'SUB-TOTALS CIRCULATION'!F32</f>
        <v>0</v>
      </c>
      <c r="H23" s="17">
        <f>'SUB-TOTALS CIRCULATION'!G5+'SUB-TOTALS CIRCULATION'!G6+'SUB-TOTALS CIRCULATION'!G8+'SUB-TOTALS CIRCULATION'!G22+'SUB-TOTALS CIRCULATION'!G24+'SUB-TOTALS CIRCULATION'!G25+'SUB-TOTALS CIRCULATION'!G32</f>
        <v>0</v>
      </c>
      <c r="I23" s="17">
        <f>'SUB-TOTALS CIRCULATION'!H5+'SUB-TOTALS CIRCULATION'!H6+'SUB-TOTALS CIRCULATION'!H8+'SUB-TOTALS CIRCULATION'!H22+'SUB-TOTALS CIRCULATION'!H24+'SUB-TOTALS CIRCULATION'!H25+'SUB-TOTALS CIRCULATION'!H32</f>
        <v>0</v>
      </c>
      <c r="J23" s="17">
        <f>'SUB-TOTALS CIRCULATION'!I5+'SUB-TOTALS CIRCULATION'!I6+'SUB-TOTALS CIRCULATION'!I8+'SUB-TOTALS CIRCULATION'!I22+'SUB-TOTALS CIRCULATION'!I24+'SUB-TOTALS CIRCULATION'!I25+'SUB-TOTALS CIRCULATION'!I32</f>
        <v>0</v>
      </c>
      <c r="K23" s="17">
        <f>'SUB-TOTALS CIRCULATION'!J5+'SUB-TOTALS CIRCULATION'!J6+'SUB-TOTALS CIRCULATION'!J8+'SUB-TOTALS CIRCULATION'!J22+'SUB-TOTALS CIRCULATION'!J24+'SUB-TOTALS CIRCULATION'!J25+'SUB-TOTALS CIRCULATION'!J32</f>
        <v>0</v>
      </c>
      <c r="L23" s="17">
        <f>'SUB-TOTALS CIRCULATION'!K5+'SUB-TOTALS CIRCULATION'!K6+'SUB-TOTALS CIRCULATION'!K8+'SUB-TOTALS CIRCULATION'!K22+'SUB-TOTALS CIRCULATION'!K24+'SUB-TOTALS CIRCULATION'!K25+'SUB-TOTALS CIRCULATION'!K32</f>
        <v>0</v>
      </c>
      <c r="M23" s="17">
        <f>'SUB-TOTALS CIRCULATION'!L5+'SUB-TOTALS CIRCULATION'!L6+'SUB-TOTALS CIRCULATION'!L8+'SUB-TOTALS CIRCULATION'!L22+'SUB-TOTALS CIRCULATION'!L24+'SUB-TOTALS CIRCULATION'!L25+'SUB-TOTALS CIRCULATION'!L32</f>
        <v>0</v>
      </c>
      <c r="N23" s="17">
        <f>'SUB-TOTALS CIRCULATION'!M5+'SUB-TOTALS CIRCULATION'!M6+'SUB-TOTALS CIRCULATION'!M8+'SUB-TOTALS CIRCULATION'!M22+'SUB-TOTALS CIRCULATION'!M24+'SUB-TOTALS CIRCULATION'!M25+'SUB-TOTALS CIRCULATION'!M32</f>
        <v>0</v>
      </c>
      <c r="O23" s="17">
        <f>SUM(C23:N23)</f>
        <v>0</v>
      </c>
      <c r="P23" s="18">
        <f>($O$64*0.76)+($O$67*0.14)</f>
        <v>0</v>
      </c>
      <c r="Q23" s="11"/>
      <c r="R23" s="19">
        <f>O23+P23+Q23</f>
        <v>0</v>
      </c>
    </row>
    <row r="24" spans="1:18" ht="30" customHeight="1" x14ac:dyDescent="0.2">
      <c r="A24"/>
      <c r="B24" s="22" t="s">
        <v>115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1"/>
      <c r="Q24" s="11"/>
      <c r="R24" s="12"/>
    </row>
    <row r="25" spans="1:18" x14ac:dyDescent="0.2">
      <c r="A25">
        <v>4.9000000000000004</v>
      </c>
      <c r="B25" t="s">
        <v>42</v>
      </c>
      <c r="C25" s="17">
        <f>'SUB-TOTALS CIRCULATION'!B14+'SUB-TOTALS CIRCULATION'!B18+'SUB-TOTALS CIRCULATION'!B19+'SUB-TOTALS CIRCULATION'!B21</f>
        <v>0</v>
      </c>
      <c r="D25" s="17">
        <f>'SUB-TOTALS CIRCULATION'!C14+'SUB-TOTALS CIRCULATION'!C18+'SUB-TOTALS CIRCULATION'!C19+'SUB-TOTALS CIRCULATION'!C21</f>
        <v>0</v>
      </c>
      <c r="E25" s="17">
        <f>'SUB-TOTALS CIRCULATION'!D14+'SUB-TOTALS CIRCULATION'!D18+'SUB-TOTALS CIRCULATION'!D19+'SUB-TOTALS CIRCULATION'!D21</f>
        <v>0</v>
      </c>
      <c r="F25" s="17">
        <f>'SUB-TOTALS CIRCULATION'!E14+'SUB-TOTALS CIRCULATION'!E18+'SUB-TOTALS CIRCULATION'!E19+'SUB-TOTALS CIRCULATION'!E21</f>
        <v>0</v>
      </c>
      <c r="G25" s="17">
        <f>'SUB-TOTALS CIRCULATION'!F14+'SUB-TOTALS CIRCULATION'!F18+'SUB-TOTALS CIRCULATION'!F19+'SUB-TOTALS CIRCULATION'!F21</f>
        <v>0</v>
      </c>
      <c r="H25" s="17">
        <f>'SUB-TOTALS CIRCULATION'!G14+'SUB-TOTALS CIRCULATION'!G18+'SUB-TOTALS CIRCULATION'!G19+'SUB-TOTALS CIRCULATION'!G21</f>
        <v>0</v>
      </c>
      <c r="I25" s="17">
        <f>'SUB-TOTALS CIRCULATION'!H14+'SUB-TOTALS CIRCULATION'!H18+'SUB-TOTALS CIRCULATION'!H19+'SUB-TOTALS CIRCULATION'!H21</f>
        <v>0</v>
      </c>
      <c r="J25" s="17">
        <f>'SUB-TOTALS CIRCULATION'!I14+'SUB-TOTALS CIRCULATION'!I18+'SUB-TOTALS CIRCULATION'!I19+'SUB-TOTALS CIRCULATION'!I21</f>
        <v>0</v>
      </c>
      <c r="K25" s="17">
        <f>'SUB-TOTALS CIRCULATION'!J14+'SUB-TOTALS CIRCULATION'!J18+'SUB-TOTALS CIRCULATION'!J19+'SUB-TOTALS CIRCULATION'!J21</f>
        <v>0</v>
      </c>
      <c r="L25" s="17">
        <f>'SUB-TOTALS CIRCULATION'!K14+'SUB-TOTALS CIRCULATION'!K18+'SUB-TOTALS CIRCULATION'!K19+'SUB-TOTALS CIRCULATION'!K21</f>
        <v>0</v>
      </c>
      <c r="M25" s="17">
        <f>'SUB-TOTALS CIRCULATION'!L14+'SUB-TOTALS CIRCULATION'!L18+'SUB-TOTALS CIRCULATION'!L19+'SUB-TOTALS CIRCULATION'!L21</f>
        <v>0</v>
      </c>
      <c r="N25" s="17">
        <f>'SUB-TOTALS CIRCULATION'!M14+'SUB-TOTALS CIRCULATION'!M18+'SUB-TOTALS CIRCULATION'!M19+'SUB-TOTALS CIRCULATION'!M21</f>
        <v>0</v>
      </c>
      <c r="O25" s="17">
        <f>SUM(C25:N25)</f>
        <v>0</v>
      </c>
      <c r="P25" s="18">
        <f>($O$64*0.24)+($O$67*0.01)</f>
        <v>0</v>
      </c>
      <c r="Q25" s="11"/>
      <c r="R25" s="19">
        <f>O25+P25+Q25</f>
        <v>0</v>
      </c>
    </row>
    <row r="26" spans="1:18" ht="30" customHeight="1" x14ac:dyDescent="0.2">
      <c r="A26"/>
      <c r="B26" s="22" t="s">
        <v>116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1"/>
      <c r="Q26" s="11"/>
      <c r="R26" s="12"/>
    </row>
    <row r="27" spans="1:18" x14ac:dyDescent="0.2">
      <c r="A27" s="23">
        <v>4.0999999999999996</v>
      </c>
      <c r="B27" s="21" t="s">
        <v>57</v>
      </c>
      <c r="C27" s="17">
        <f>C23+C25</f>
        <v>0</v>
      </c>
      <c r="D27" s="17">
        <f t="shared" ref="D27:N27" si="3">D23+D25</f>
        <v>0</v>
      </c>
      <c r="E27" s="17">
        <f t="shared" si="3"/>
        <v>0</v>
      </c>
      <c r="F27" s="17">
        <f t="shared" si="3"/>
        <v>0</v>
      </c>
      <c r="G27" s="17">
        <f t="shared" si="3"/>
        <v>0</v>
      </c>
      <c r="H27" s="17">
        <f t="shared" si="3"/>
        <v>0</v>
      </c>
      <c r="I27" s="17">
        <f t="shared" si="3"/>
        <v>0</v>
      </c>
      <c r="J27" s="17">
        <f t="shared" si="3"/>
        <v>0</v>
      </c>
      <c r="K27" s="17">
        <f t="shared" si="3"/>
        <v>0</v>
      </c>
      <c r="L27" s="17">
        <f t="shared" si="3"/>
        <v>0</v>
      </c>
      <c r="M27" s="17">
        <f t="shared" si="3"/>
        <v>0</v>
      </c>
      <c r="N27" s="17">
        <f t="shared" si="3"/>
        <v>0</v>
      </c>
      <c r="O27" s="17">
        <f>SUM(C27:N27)</f>
        <v>0</v>
      </c>
      <c r="P27" s="18">
        <f>P23+P25</f>
        <v>0</v>
      </c>
      <c r="Q27" s="11"/>
      <c r="R27" s="19">
        <f>R23+R25</f>
        <v>0</v>
      </c>
    </row>
    <row r="28" spans="1:18" x14ac:dyDescent="0.2">
      <c r="A28" s="23"/>
      <c r="B28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1"/>
      <c r="Q28" s="11"/>
      <c r="R28" s="12"/>
    </row>
    <row r="29" spans="1:18" x14ac:dyDescent="0.2">
      <c r="A29" s="23">
        <v>4.1100000000000003</v>
      </c>
      <c r="B29" s="20" t="s">
        <v>72</v>
      </c>
      <c r="C29" s="17">
        <f>C20+C27</f>
        <v>0</v>
      </c>
      <c r="D29" s="17">
        <f t="shared" ref="D29:N29" si="4">D20+D27</f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  <c r="H29" s="17">
        <f t="shared" si="4"/>
        <v>0</v>
      </c>
      <c r="I29" s="17">
        <f t="shared" si="4"/>
        <v>0</v>
      </c>
      <c r="J29" s="17">
        <f t="shared" si="4"/>
        <v>0</v>
      </c>
      <c r="K29" s="17">
        <f t="shared" si="4"/>
        <v>0</v>
      </c>
      <c r="L29" s="17">
        <f t="shared" si="4"/>
        <v>0</v>
      </c>
      <c r="M29" s="17">
        <f t="shared" si="4"/>
        <v>0</v>
      </c>
      <c r="N29" s="17">
        <f t="shared" si="4"/>
        <v>0</v>
      </c>
      <c r="O29" s="17">
        <f>SUM(C29:N29)</f>
        <v>0</v>
      </c>
      <c r="P29" s="11">
        <f>P20+P27</f>
        <v>0</v>
      </c>
      <c r="Q29" s="11"/>
      <c r="R29" s="19">
        <f>R20+R27</f>
        <v>0</v>
      </c>
    </row>
    <row r="30" spans="1:18" x14ac:dyDescent="0.2">
      <c r="A3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1"/>
      <c r="Q30" s="11"/>
      <c r="R30" s="12"/>
    </row>
    <row r="31" spans="1:18" x14ac:dyDescent="0.2">
      <c r="A31"/>
      <c r="B31" s="20" t="s">
        <v>157</v>
      </c>
      <c r="C31" s="10"/>
      <c r="D31" s="10"/>
      <c r="E31" s="10"/>
      <c r="F31" s="10" t="s">
        <v>162</v>
      </c>
      <c r="G31" s="10"/>
      <c r="H31" s="10"/>
      <c r="I31" s="10"/>
      <c r="J31" s="10"/>
      <c r="K31" s="10"/>
      <c r="L31" s="10"/>
      <c r="M31" s="10"/>
      <c r="N31" s="10"/>
      <c r="O31" s="10"/>
      <c r="P31" s="11"/>
      <c r="Q31" s="11"/>
      <c r="R31" s="12"/>
    </row>
    <row r="32" spans="1:18" x14ac:dyDescent="0.2">
      <c r="A32" s="21">
        <v>5.19</v>
      </c>
      <c r="B32" s="21" t="s">
        <v>146</v>
      </c>
      <c r="C32" s="10">
        <f>'SUB-TOTALS CIRCULATION'!B35</f>
        <v>0</v>
      </c>
      <c r="D32" s="10">
        <f>'SUB-TOTALS CIRCULATION'!C35</f>
        <v>0</v>
      </c>
      <c r="E32" s="10">
        <f>'SUB-TOTALS CIRCULATION'!D35</f>
        <v>0</v>
      </c>
      <c r="F32" s="10">
        <f>'SUB-TOTALS CIRCULATION'!E35</f>
        <v>0</v>
      </c>
      <c r="G32" s="10">
        <f>'SUB-TOTALS CIRCULATION'!F35</f>
        <v>0</v>
      </c>
      <c r="H32" s="10">
        <f>'SUB-TOTALS CIRCULATION'!G35</f>
        <v>0</v>
      </c>
      <c r="I32" s="10">
        <f>'SUB-TOTALS CIRCULATION'!H35</f>
        <v>0</v>
      </c>
      <c r="J32" s="10">
        <f>'SUB-TOTALS CIRCULATION'!I35</f>
        <v>0</v>
      </c>
      <c r="K32" s="10">
        <f>'SUB-TOTALS CIRCULATION'!J35</f>
        <v>0</v>
      </c>
      <c r="L32" s="10">
        <f>'SUB-TOTALS CIRCULATION'!K35</f>
        <v>0</v>
      </c>
      <c r="M32" s="10">
        <f>'SUB-TOTALS CIRCULATION'!L35</f>
        <v>0</v>
      </c>
      <c r="N32" s="10">
        <f>'SUB-TOTALS CIRCULATION'!M35</f>
        <v>0</v>
      </c>
      <c r="O32" s="10">
        <f>'SUB-TOTALS CIRCULATION'!N35</f>
        <v>0</v>
      </c>
      <c r="P32" s="18"/>
      <c r="Q32" s="11"/>
      <c r="R32" s="19">
        <f>O32+P32+Q32</f>
        <v>0</v>
      </c>
    </row>
    <row r="33" spans="1:20" ht="30" customHeight="1" x14ac:dyDescent="0.2">
      <c r="A33"/>
      <c r="B33" s="22" t="s">
        <v>147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1"/>
      <c r="Q33" s="11"/>
      <c r="R33" s="12"/>
    </row>
    <row r="34" spans="1:20" x14ac:dyDescent="0.2">
      <c r="A34" s="23">
        <v>5.2</v>
      </c>
      <c r="B34" s="21" t="s">
        <v>155</v>
      </c>
      <c r="C34" s="10">
        <f>'SUB-TOTALS CIRCULATION'!B36</f>
        <v>0</v>
      </c>
      <c r="D34" s="10">
        <f>'SUB-TOTALS CIRCULATION'!C36</f>
        <v>0</v>
      </c>
      <c r="E34" s="10">
        <f>'SUB-TOTALS CIRCULATION'!D36</f>
        <v>0</v>
      </c>
      <c r="F34" s="10">
        <f>'SUB-TOTALS CIRCULATION'!E36</f>
        <v>0</v>
      </c>
      <c r="G34" s="10">
        <f>'SUB-TOTALS CIRCULATION'!F36</f>
        <v>0</v>
      </c>
      <c r="H34" s="10">
        <f>'SUB-TOTALS CIRCULATION'!G36</f>
        <v>0</v>
      </c>
      <c r="I34" s="10">
        <f>'SUB-TOTALS CIRCULATION'!H36</f>
        <v>0</v>
      </c>
      <c r="J34" s="10">
        <f>'SUB-TOTALS CIRCULATION'!I36</f>
        <v>0</v>
      </c>
      <c r="K34" s="10">
        <f>'SUB-TOTALS CIRCULATION'!J36</f>
        <v>0</v>
      </c>
      <c r="L34" s="10">
        <f>'SUB-TOTALS CIRCULATION'!K36</f>
        <v>0</v>
      </c>
      <c r="M34" s="10">
        <f>'SUB-TOTALS CIRCULATION'!L36</f>
        <v>0</v>
      </c>
      <c r="N34" s="10">
        <f>'SUB-TOTALS CIRCULATION'!M36</f>
        <v>0</v>
      </c>
      <c r="O34" s="10">
        <f>'SUB-TOTALS CIRCULATION'!N36</f>
        <v>0</v>
      </c>
      <c r="P34" s="11"/>
      <c r="Q34" s="11"/>
      <c r="R34" s="19">
        <f>O34+P34+Q34</f>
        <v>0</v>
      </c>
    </row>
    <row r="35" spans="1:20" ht="30" customHeight="1" x14ac:dyDescent="0.2">
      <c r="A35" s="23"/>
      <c r="B35" s="22" t="s">
        <v>149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/>
      <c r="Q35" s="11"/>
      <c r="R35" s="12"/>
    </row>
    <row r="36" spans="1:20" x14ac:dyDescent="0.2">
      <c r="A36" s="23">
        <v>5.21</v>
      </c>
      <c r="B36" s="21" t="s">
        <v>148</v>
      </c>
      <c r="C36" s="10">
        <f>'ANNUAL REPORT TOTALS'!B37</f>
        <v>0</v>
      </c>
      <c r="D36" s="10">
        <f>'ANNUAL REPORT TOTALS'!C37</f>
        <v>0</v>
      </c>
      <c r="E36" s="10">
        <f>'ANNUAL REPORT TOTALS'!D37</f>
        <v>0</v>
      </c>
      <c r="F36" s="10">
        <f>'ANNUAL REPORT TOTALS'!E37</f>
        <v>0</v>
      </c>
      <c r="G36" s="10">
        <f>'ANNUAL REPORT TOTALS'!F37</f>
        <v>0</v>
      </c>
      <c r="H36" s="10">
        <f>'ANNUAL REPORT TOTALS'!G37</f>
        <v>0</v>
      </c>
      <c r="I36" s="10">
        <f>'ANNUAL REPORT TOTALS'!H37</f>
        <v>0</v>
      </c>
      <c r="J36" s="10">
        <f>'ANNUAL REPORT TOTALS'!I37</f>
        <v>0</v>
      </c>
      <c r="K36" s="10">
        <f>'ANNUAL REPORT TOTALS'!J37</f>
        <v>0</v>
      </c>
      <c r="L36" s="10">
        <f>'ANNUAL REPORT TOTALS'!K37</f>
        <v>0</v>
      </c>
      <c r="M36" s="10">
        <f>'ANNUAL REPORT TOTALS'!L37</f>
        <v>0</v>
      </c>
      <c r="N36" s="10">
        <f>'ANNUAL REPORT TOTALS'!M37</f>
        <v>0</v>
      </c>
      <c r="O36" s="10">
        <f>'SUB-TOTALS CIRCULATION'!N37</f>
        <v>0</v>
      </c>
      <c r="P36" s="11"/>
      <c r="Q36" s="11"/>
      <c r="R36" s="12">
        <f>O36</f>
        <v>0</v>
      </c>
    </row>
    <row r="37" spans="1:20" x14ac:dyDescent="0.2">
      <c r="A37" s="23"/>
      <c r="B37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  <c r="Q37" s="11"/>
      <c r="R37" s="12"/>
    </row>
    <row r="38" spans="1:20" x14ac:dyDescent="0.2">
      <c r="A38" s="23">
        <v>5.22</v>
      </c>
      <c r="B38" s="21" t="s">
        <v>156</v>
      </c>
      <c r="C38" s="10">
        <f>'SUB-TOTALS CIRCULATION'!B38</f>
        <v>0</v>
      </c>
      <c r="D38" s="10">
        <f>'SUB-TOTALS CIRCULATION'!C38</f>
        <v>0</v>
      </c>
      <c r="E38" s="10">
        <f>'SUB-TOTALS CIRCULATION'!D38</f>
        <v>0</v>
      </c>
      <c r="F38" s="10">
        <f>'SUB-TOTALS CIRCULATION'!E38</f>
        <v>0</v>
      </c>
      <c r="G38" s="10">
        <f>'SUB-TOTALS CIRCULATION'!F38</f>
        <v>0</v>
      </c>
      <c r="H38" s="10">
        <f>'SUB-TOTALS CIRCULATION'!G38</f>
        <v>0</v>
      </c>
      <c r="I38" s="10">
        <f>'SUB-TOTALS CIRCULATION'!H38</f>
        <v>0</v>
      </c>
      <c r="J38" s="10">
        <f>'SUB-TOTALS CIRCULATION'!I38</f>
        <v>0</v>
      </c>
      <c r="K38" s="10">
        <f>'SUB-TOTALS CIRCULATION'!J38</f>
        <v>0</v>
      </c>
      <c r="L38" s="10">
        <f>'SUB-TOTALS CIRCULATION'!K38</f>
        <v>0</v>
      </c>
      <c r="M38" s="10">
        <f>'SUB-TOTALS CIRCULATION'!L38</f>
        <v>0</v>
      </c>
      <c r="N38" s="10">
        <f>'SUB-TOTALS CIRCULATION'!M38</f>
        <v>0</v>
      </c>
      <c r="O38" s="10">
        <f>'SUB-TOTALS CIRCULATION'!N38</f>
        <v>0</v>
      </c>
      <c r="P38" s="10"/>
      <c r="Q38" s="11"/>
      <c r="R38" s="12">
        <f>O38</f>
        <v>0</v>
      </c>
    </row>
    <row r="39" spans="1:20" x14ac:dyDescent="0.2">
      <c r="A39" s="40" t="s">
        <v>161</v>
      </c>
      <c r="B39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/>
      <c r="Q39" s="11"/>
      <c r="R39" s="12"/>
    </row>
    <row r="40" spans="1:20" x14ac:dyDescent="0.2">
      <c r="A40" s="39" t="s">
        <v>158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7"/>
      <c r="P40" s="18"/>
      <c r="Q40" s="11"/>
      <c r="R40" s="19"/>
    </row>
    <row r="41" spans="1:20" x14ac:dyDescent="0.2">
      <c r="A41"/>
      <c r="B4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1"/>
      <c r="Q41" s="11"/>
      <c r="R41" s="12"/>
    </row>
    <row r="42" spans="1:20" x14ac:dyDescent="0.2">
      <c r="A42" s="39" t="s">
        <v>159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8"/>
      <c r="Q42" s="11"/>
      <c r="R42" s="19"/>
      <c r="T42" s="10"/>
    </row>
    <row r="43" spans="1:20" x14ac:dyDescent="0.2">
      <c r="A43"/>
      <c r="B4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R43" s="19"/>
    </row>
    <row r="44" spans="1:20" x14ac:dyDescent="0.2">
      <c r="A44" s="23">
        <v>4.16</v>
      </c>
      <c r="B44" s="21" t="s">
        <v>121</v>
      </c>
      <c r="C44" s="10">
        <f>'INTRALOANS RECEIVED'!B36</f>
        <v>0</v>
      </c>
      <c r="D44" s="10">
        <f>'INTRALOANS RECEIVED'!C36</f>
        <v>0</v>
      </c>
      <c r="E44" s="10">
        <f>'INTRALOANS RECEIVED'!D36</f>
        <v>0</v>
      </c>
      <c r="F44" s="10">
        <f>'INTRALOANS RECEIVED'!E36</f>
        <v>0</v>
      </c>
      <c r="G44" s="10">
        <f>'INTRALOANS RECEIVED'!F36</f>
        <v>0</v>
      </c>
      <c r="H44" s="10">
        <f>'INTRALOANS RECEIVED'!G36</f>
        <v>0</v>
      </c>
      <c r="I44" s="10">
        <f>'INTRALOANS RECEIVED'!H36</f>
        <v>0</v>
      </c>
      <c r="J44" s="10">
        <f>'INTRALOANS RECEIVED'!I36</f>
        <v>0</v>
      </c>
      <c r="K44" s="10">
        <f>'INTRALOANS RECEIVED'!J36</f>
        <v>0</v>
      </c>
      <c r="L44" s="10">
        <f>'INTRALOANS RECEIVED'!K36</f>
        <v>0</v>
      </c>
      <c r="M44" s="10">
        <f>'INTRALOANS RECEIVED'!L36</f>
        <v>0</v>
      </c>
      <c r="N44" s="10">
        <f>'INTRALOANS RECEIVED'!M36</f>
        <v>0</v>
      </c>
      <c r="O44" s="17">
        <f>SUM(C44:N44)</f>
        <v>0</v>
      </c>
      <c r="R44" s="19">
        <f>O44+P44+Q44</f>
        <v>0</v>
      </c>
    </row>
    <row r="45" spans="1:20" x14ac:dyDescent="0.2">
      <c r="A45" s="23"/>
      <c r="B45" s="22" t="s">
        <v>124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1"/>
      <c r="Q45" s="11"/>
      <c r="R45" s="12"/>
    </row>
    <row r="46" spans="1:20" x14ac:dyDescent="0.2">
      <c r="A46"/>
      <c r="B46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R46" s="19"/>
    </row>
    <row r="47" spans="1:20" x14ac:dyDescent="0.2">
      <c r="A47">
        <v>4.17</v>
      </c>
      <c r="B47" t="s">
        <v>122</v>
      </c>
      <c r="C47" s="10">
        <f>'INTRALOANS SUPPLIED'!B36</f>
        <v>0</v>
      </c>
      <c r="D47" s="10">
        <f>'INTRALOANS SUPPLIED'!C36</f>
        <v>0</v>
      </c>
      <c r="E47" s="10">
        <f>'INTRALOANS SUPPLIED'!D36</f>
        <v>0</v>
      </c>
      <c r="F47" s="10">
        <f>'INTRALOANS SUPPLIED'!E36</f>
        <v>0</v>
      </c>
      <c r="G47" s="10">
        <f>'INTRALOANS SUPPLIED'!F36</f>
        <v>0</v>
      </c>
      <c r="H47" s="10">
        <f>'INTRALOANS SUPPLIED'!G36</f>
        <v>0</v>
      </c>
      <c r="I47" s="10">
        <f>'INTRALOANS SUPPLIED'!H36</f>
        <v>0</v>
      </c>
      <c r="J47" s="10">
        <f>'INTRALOANS SUPPLIED'!I36</f>
        <v>0</v>
      </c>
      <c r="K47" s="10">
        <f>'INTRALOANS SUPPLIED'!J36</f>
        <v>0</v>
      </c>
      <c r="L47" s="10">
        <f>'INTRALOANS SUPPLIED'!K36</f>
        <v>0</v>
      </c>
      <c r="M47" s="10">
        <f>'INTRALOANS SUPPLIED'!L36</f>
        <v>0</v>
      </c>
      <c r="N47" s="10">
        <f>'INTRALOANS SUPPLIED'!M36</f>
        <v>0</v>
      </c>
      <c r="O47" s="17">
        <f>SUM(C47:N47)</f>
        <v>0</v>
      </c>
      <c r="R47" s="19">
        <f>O47+P47+Q47</f>
        <v>0</v>
      </c>
    </row>
    <row r="48" spans="1:20" x14ac:dyDescent="0.2">
      <c r="A48" s="23"/>
      <c r="B48" s="22" t="s">
        <v>125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1"/>
      <c r="Q48" s="11"/>
      <c r="R48" s="12"/>
    </row>
    <row r="49" spans="1:18" x14ac:dyDescent="0.2">
      <c r="A49" s="23"/>
      <c r="B49" s="2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1"/>
      <c r="Q49" s="11"/>
      <c r="R49" s="12"/>
    </row>
    <row r="50" spans="1:18" ht="25.5" x14ac:dyDescent="0.2">
      <c r="A50"/>
      <c r="B50" s="24" t="s">
        <v>62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8" x14ac:dyDescent="0.2">
      <c r="A51"/>
      <c r="B51" s="21" t="s">
        <v>86</v>
      </c>
      <c r="C51" s="17">
        <f>'SUB-TOTALS CIRCULATION'!B11</f>
        <v>0</v>
      </c>
      <c r="D51" s="17">
        <f>'SUB-TOTALS CIRCULATION'!C11</f>
        <v>0</v>
      </c>
      <c r="E51" s="17">
        <f>'SUB-TOTALS CIRCULATION'!D11</f>
        <v>0</v>
      </c>
      <c r="F51" s="17">
        <f>'SUB-TOTALS CIRCULATION'!E11</f>
        <v>0</v>
      </c>
      <c r="G51" s="17">
        <f>'SUB-TOTALS CIRCULATION'!F11</f>
        <v>0</v>
      </c>
      <c r="H51" s="17">
        <f>'SUB-TOTALS CIRCULATION'!G11</f>
        <v>0</v>
      </c>
      <c r="I51" s="17">
        <f>'SUB-TOTALS CIRCULATION'!H11</f>
        <v>0</v>
      </c>
      <c r="J51" s="17">
        <f>'SUB-TOTALS CIRCULATION'!I11</f>
        <v>0</v>
      </c>
      <c r="K51" s="17">
        <f>'SUB-TOTALS CIRCULATION'!J11</f>
        <v>0</v>
      </c>
      <c r="L51" s="17">
        <f>'SUB-TOTALS CIRCULATION'!K11</f>
        <v>0</v>
      </c>
      <c r="M51" s="17">
        <f>'SUB-TOTALS CIRCULATION'!L11</f>
        <v>0</v>
      </c>
      <c r="N51" s="17">
        <f>'SUB-TOTALS CIRCULATION'!M11</f>
        <v>0</v>
      </c>
      <c r="O51" s="17">
        <f>SUM(C51:N51)</f>
        <v>0</v>
      </c>
    </row>
    <row r="52" spans="1:18" x14ac:dyDescent="0.2">
      <c r="A52"/>
      <c r="B52" s="21" t="s">
        <v>100</v>
      </c>
      <c r="C52" s="17">
        <f>'SUB-TOTALS CIRCULATION'!B26</f>
        <v>0</v>
      </c>
      <c r="D52" s="17">
        <f>'SUB-TOTALS CIRCULATION'!C26</f>
        <v>0</v>
      </c>
      <c r="E52" s="17">
        <f>'SUB-TOTALS CIRCULATION'!D26</f>
        <v>0</v>
      </c>
      <c r="F52" s="17">
        <f>'SUB-TOTALS CIRCULATION'!E26</f>
        <v>0</v>
      </c>
      <c r="G52" s="17">
        <f>'SUB-TOTALS CIRCULATION'!F26</f>
        <v>0</v>
      </c>
      <c r="H52" s="17">
        <f>'SUB-TOTALS CIRCULATION'!G26</f>
        <v>0</v>
      </c>
      <c r="I52" s="17">
        <f>'SUB-TOTALS CIRCULATION'!H26</f>
        <v>0</v>
      </c>
      <c r="J52" s="17">
        <f>'SUB-TOTALS CIRCULATION'!I26</f>
        <v>0</v>
      </c>
      <c r="K52" s="17">
        <f>'SUB-TOTALS CIRCULATION'!J26</f>
        <v>0</v>
      </c>
      <c r="L52" s="17">
        <f>'SUB-TOTALS CIRCULATION'!K26</f>
        <v>0</v>
      </c>
      <c r="M52" s="17">
        <f>'SUB-TOTALS CIRCULATION'!L26</f>
        <v>0</v>
      </c>
      <c r="N52" s="17">
        <f>'SUB-TOTALS CIRCULATION'!M26</f>
        <v>0</v>
      </c>
      <c r="O52" s="17">
        <f>SUM(C52:N52)</f>
        <v>0</v>
      </c>
    </row>
    <row r="53" spans="1:18" x14ac:dyDescent="0.2">
      <c r="A53"/>
      <c r="B53" s="21" t="s">
        <v>84</v>
      </c>
      <c r="C53" s="17">
        <f>'SUB-TOTALS CIRCULATION'!B9</f>
        <v>0</v>
      </c>
      <c r="D53" s="17">
        <f>'SUB-TOTALS CIRCULATION'!C9</f>
        <v>0</v>
      </c>
      <c r="E53" s="17">
        <f>'SUB-TOTALS CIRCULATION'!D9</f>
        <v>0</v>
      </c>
      <c r="F53" s="17">
        <f>'SUB-TOTALS CIRCULATION'!E9</f>
        <v>0</v>
      </c>
      <c r="G53" s="17">
        <f>'SUB-TOTALS CIRCULATION'!F9</f>
        <v>0</v>
      </c>
      <c r="H53" s="17">
        <f>'SUB-TOTALS CIRCULATION'!G9</f>
        <v>0</v>
      </c>
      <c r="I53" s="17">
        <f>'SUB-TOTALS CIRCULATION'!H9</f>
        <v>0</v>
      </c>
      <c r="J53" s="17">
        <f>'SUB-TOTALS CIRCULATION'!I9</f>
        <v>0</v>
      </c>
      <c r="K53" s="17">
        <f>'SUB-TOTALS CIRCULATION'!J9</f>
        <v>0</v>
      </c>
      <c r="L53" s="17">
        <f>'SUB-TOTALS CIRCULATION'!K9</f>
        <v>0</v>
      </c>
      <c r="M53" s="17">
        <f>'SUB-TOTALS CIRCULATION'!L9</f>
        <v>0</v>
      </c>
      <c r="N53" s="17">
        <f>'SUB-TOTALS CIRCULATION'!M9</f>
        <v>0</v>
      </c>
      <c r="O53" s="17">
        <f>SUM(C53:N53)</f>
        <v>0</v>
      </c>
    </row>
    <row r="54" spans="1:18" x14ac:dyDescent="0.2">
      <c r="A54"/>
      <c r="B54" s="21" t="s">
        <v>88</v>
      </c>
      <c r="C54" s="17">
        <f>'SUB-TOTALS CIRCULATION'!B13</f>
        <v>0</v>
      </c>
      <c r="D54" s="17">
        <f>'SUB-TOTALS CIRCULATION'!C13</f>
        <v>0</v>
      </c>
      <c r="E54" s="17">
        <f>'SUB-TOTALS CIRCULATION'!D13</f>
        <v>0</v>
      </c>
      <c r="F54" s="17">
        <f>'SUB-TOTALS CIRCULATION'!E13</f>
        <v>0</v>
      </c>
      <c r="G54" s="17">
        <f>'SUB-TOTALS CIRCULATION'!F13</f>
        <v>0</v>
      </c>
      <c r="H54" s="17">
        <f>'SUB-TOTALS CIRCULATION'!G13</f>
        <v>0</v>
      </c>
      <c r="I54" s="17">
        <f>'SUB-TOTALS CIRCULATION'!H13</f>
        <v>0</v>
      </c>
      <c r="J54" s="17">
        <f>'SUB-TOTALS CIRCULATION'!I13</f>
        <v>0</v>
      </c>
      <c r="K54" s="17">
        <f>'SUB-TOTALS CIRCULATION'!J13</f>
        <v>0</v>
      </c>
      <c r="L54" s="17">
        <f>'SUB-TOTALS CIRCULATION'!K13</f>
        <v>0</v>
      </c>
      <c r="M54" s="17">
        <f>'SUB-TOTALS CIRCULATION'!L13</f>
        <v>0</v>
      </c>
      <c r="N54" s="17">
        <f>'SUB-TOTALS CIRCULATION'!M13</f>
        <v>0</v>
      </c>
      <c r="O54" s="17">
        <f>SUM(C54:N54)</f>
        <v>0</v>
      </c>
    </row>
    <row r="55" spans="1:18" x14ac:dyDescent="0.2">
      <c r="A55"/>
      <c r="B5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</row>
    <row r="56" spans="1:18" x14ac:dyDescent="0.2">
      <c r="A56"/>
      <c r="B56" t="s">
        <v>58</v>
      </c>
      <c r="C56" s="17">
        <f t="shared" ref="C56:N56" si="5">SUM(C51:C54)</f>
        <v>0</v>
      </c>
      <c r="D56" s="17">
        <f t="shared" si="5"/>
        <v>0</v>
      </c>
      <c r="E56" s="17">
        <f t="shared" si="5"/>
        <v>0</v>
      </c>
      <c r="F56" s="17">
        <f t="shared" si="5"/>
        <v>0</v>
      </c>
      <c r="G56" s="17">
        <f t="shared" si="5"/>
        <v>0</v>
      </c>
      <c r="H56" s="17">
        <f t="shared" si="5"/>
        <v>0</v>
      </c>
      <c r="I56" s="17">
        <f t="shared" si="5"/>
        <v>0</v>
      </c>
      <c r="J56" s="17">
        <f t="shared" si="5"/>
        <v>0</v>
      </c>
      <c r="K56" s="17">
        <f t="shared" si="5"/>
        <v>0</v>
      </c>
      <c r="L56" s="17">
        <f t="shared" si="5"/>
        <v>0</v>
      </c>
      <c r="M56" s="17">
        <f t="shared" si="5"/>
        <v>0</v>
      </c>
      <c r="N56" s="17">
        <f t="shared" si="5"/>
        <v>0</v>
      </c>
      <c r="O56" s="17">
        <f>SUM(C56:N56)</f>
        <v>0</v>
      </c>
    </row>
    <row r="57" spans="1:18" x14ac:dyDescent="0.2">
      <c r="A57"/>
      <c r="B57" s="25" t="s">
        <v>70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8" x14ac:dyDescent="0.2">
      <c r="A58"/>
      <c r="B58" s="25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8" x14ac:dyDescent="0.2">
      <c r="A59"/>
      <c r="B59" s="21" t="s">
        <v>91</v>
      </c>
      <c r="C59" s="17">
        <f>'SUB-TOTALS CIRCULATION'!B16</f>
        <v>0</v>
      </c>
      <c r="D59" s="17">
        <f>'SUB-TOTALS CIRCULATION'!C16</f>
        <v>0</v>
      </c>
      <c r="E59" s="17">
        <f>'SUB-TOTALS CIRCULATION'!D16</f>
        <v>0</v>
      </c>
      <c r="F59" s="17">
        <f>'SUB-TOTALS CIRCULATION'!E16</f>
        <v>0</v>
      </c>
      <c r="G59" s="17">
        <f>'SUB-TOTALS CIRCULATION'!F16</f>
        <v>0</v>
      </c>
      <c r="H59" s="17">
        <f>'SUB-TOTALS CIRCULATION'!G16</f>
        <v>0</v>
      </c>
      <c r="I59" s="17">
        <f>'SUB-TOTALS CIRCULATION'!H16</f>
        <v>0</v>
      </c>
      <c r="J59" s="17">
        <f>'SUB-TOTALS CIRCULATION'!I16</f>
        <v>0</v>
      </c>
      <c r="K59" s="17">
        <f>'SUB-TOTALS CIRCULATION'!J16</f>
        <v>0</v>
      </c>
      <c r="L59" s="17">
        <f>'SUB-TOTALS CIRCULATION'!K16</f>
        <v>0</v>
      </c>
      <c r="M59" s="17">
        <f>'SUB-TOTALS CIRCULATION'!L16</f>
        <v>0</v>
      </c>
      <c r="N59" s="17">
        <f>'SUB-TOTALS CIRCULATION'!M16</f>
        <v>0</v>
      </c>
      <c r="O59" s="17">
        <f>SUM(C59:N59)</f>
        <v>0</v>
      </c>
    </row>
    <row r="60" spans="1:18" x14ac:dyDescent="0.2">
      <c r="A60"/>
      <c r="B60" s="25" t="s">
        <v>71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8" x14ac:dyDescent="0.2">
      <c r="A61"/>
      <c r="B6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8" x14ac:dyDescent="0.2">
      <c r="A62"/>
      <c r="B62" s="21" t="s">
        <v>97</v>
      </c>
      <c r="C62" s="17">
        <f>'SUB-TOTALS CIRCULATION'!B23</f>
        <v>0</v>
      </c>
      <c r="D62" s="17">
        <f>'SUB-TOTALS CIRCULATION'!C23</f>
        <v>0</v>
      </c>
      <c r="E62" s="17">
        <f>'SUB-TOTALS CIRCULATION'!D23</f>
        <v>0</v>
      </c>
      <c r="F62" s="17">
        <f>'SUB-TOTALS CIRCULATION'!E23</f>
        <v>0</v>
      </c>
      <c r="G62" s="17">
        <f>'SUB-TOTALS CIRCULATION'!F23</f>
        <v>0</v>
      </c>
      <c r="H62" s="17">
        <f>'SUB-TOTALS CIRCULATION'!G23</f>
        <v>0</v>
      </c>
      <c r="I62" s="17">
        <f>'SUB-TOTALS CIRCULATION'!H23</f>
        <v>0</v>
      </c>
      <c r="J62" s="17">
        <f>'SUB-TOTALS CIRCULATION'!I23</f>
        <v>0</v>
      </c>
      <c r="K62" s="17">
        <f>'SUB-TOTALS CIRCULATION'!J23</f>
        <v>0</v>
      </c>
      <c r="L62" s="17">
        <f>'SUB-TOTALS CIRCULATION'!K23</f>
        <v>0</v>
      </c>
      <c r="M62" s="17">
        <f>'SUB-TOTALS CIRCULATION'!L23</f>
        <v>0</v>
      </c>
      <c r="N62" s="17">
        <f>'SUB-TOTALS CIRCULATION'!M23</f>
        <v>0</v>
      </c>
      <c r="O62" s="17">
        <f>SUM(C62:N62)</f>
        <v>0</v>
      </c>
    </row>
    <row r="63" spans="1:18" x14ac:dyDescent="0.2">
      <c r="A63"/>
      <c r="B63" s="21" t="s">
        <v>103</v>
      </c>
      <c r="C63" s="17">
        <f>'SUB-TOTALS CIRCULATION'!B29</f>
        <v>0</v>
      </c>
      <c r="D63" s="17">
        <f>'SUB-TOTALS CIRCULATION'!C29</f>
        <v>0</v>
      </c>
      <c r="E63" s="17">
        <f>'SUB-TOTALS CIRCULATION'!D29</f>
        <v>0</v>
      </c>
      <c r="F63" s="17">
        <f>'SUB-TOTALS CIRCULATION'!E29</f>
        <v>0</v>
      </c>
      <c r="G63" s="17">
        <f>'SUB-TOTALS CIRCULATION'!F29</f>
        <v>0</v>
      </c>
      <c r="H63" s="17">
        <f>'SUB-TOTALS CIRCULATION'!G29</f>
        <v>0</v>
      </c>
      <c r="I63" s="17">
        <f>'SUB-TOTALS CIRCULATION'!H29</f>
        <v>0</v>
      </c>
      <c r="J63" s="17">
        <f>'SUB-TOTALS CIRCULATION'!I29</f>
        <v>0</v>
      </c>
      <c r="K63" s="17">
        <f>'SUB-TOTALS CIRCULATION'!J29</f>
        <v>0</v>
      </c>
      <c r="L63" s="17">
        <f>'SUB-TOTALS CIRCULATION'!K29</f>
        <v>0</v>
      </c>
      <c r="M63" s="17">
        <f>'SUB-TOTALS CIRCULATION'!L29</f>
        <v>0</v>
      </c>
      <c r="N63" s="17">
        <f>'SUB-TOTALS CIRCULATION'!M29</f>
        <v>0</v>
      </c>
      <c r="O63" s="17">
        <f>SUM(C63:N63)</f>
        <v>0</v>
      </c>
    </row>
    <row r="64" spans="1:18" x14ac:dyDescent="0.2">
      <c r="A64"/>
      <c r="B64" t="s">
        <v>58</v>
      </c>
      <c r="C64" s="17">
        <f t="shared" ref="C64:N64" si="6">SUM(C62:C63)</f>
        <v>0</v>
      </c>
      <c r="D64" s="17">
        <f t="shared" si="6"/>
        <v>0</v>
      </c>
      <c r="E64" s="17">
        <f t="shared" si="6"/>
        <v>0</v>
      </c>
      <c r="F64" s="17">
        <f t="shared" si="6"/>
        <v>0</v>
      </c>
      <c r="G64" s="17">
        <f t="shared" si="6"/>
        <v>0</v>
      </c>
      <c r="H64" s="17">
        <f t="shared" si="6"/>
        <v>0</v>
      </c>
      <c r="I64" s="17">
        <f t="shared" si="6"/>
        <v>0</v>
      </c>
      <c r="J64" s="17">
        <f t="shared" si="6"/>
        <v>0</v>
      </c>
      <c r="K64" s="17">
        <f t="shared" si="6"/>
        <v>0</v>
      </c>
      <c r="L64" s="17">
        <f t="shared" si="6"/>
        <v>0</v>
      </c>
      <c r="M64" s="17">
        <f t="shared" si="6"/>
        <v>0</v>
      </c>
      <c r="N64" s="17">
        <f t="shared" si="6"/>
        <v>0</v>
      </c>
      <c r="O64" s="17">
        <f>SUM(C64:N64)</f>
        <v>0</v>
      </c>
    </row>
    <row r="65" spans="1:16" x14ac:dyDescent="0.2">
      <c r="A65"/>
      <c r="B65" s="25" t="s">
        <v>60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6" x14ac:dyDescent="0.2">
      <c r="A66"/>
      <c r="B66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6" x14ac:dyDescent="0.2">
      <c r="A67"/>
      <c r="B67" s="21" t="s">
        <v>102</v>
      </c>
      <c r="C67" s="10">
        <f>'SUB-TOTALS CIRCULATION'!B28</f>
        <v>0</v>
      </c>
      <c r="D67" s="10">
        <f>'SUB-TOTALS CIRCULATION'!C28</f>
        <v>0</v>
      </c>
      <c r="E67" s="10">
        <f>'SUB-TOTALS CIRCULATION'!D28</f>
        <v>0</v>
      </c>
      <c r="F67" s="10">
        <f>'SUB-TOTALS CIRCULATION'!E28</f>
        <v>0</v>
      </c>
      <c r="G67" s="10">
        <f>'SUB-TOTALS CIRCULATION'!F28</f>
        <v>0</v>
      </c>
      <c r="H67" s="10">
        <f>'SUB-TOTALS CIRCULATION'!G28</f>
        <v>0</v>
      </c>
      <c r="I67" s="10">
        <f>'SUB-TOTALS CIRCULATION'!H28</f>
        <v>0</v>
      </c>
      <c r="J67" s="10">
        <f>'SUB-TOTALS CIRCULATION'!I28</f>
        <v>0</v>
      </c>
      <c r="K67" s="10">
        <f>'SUB-TOTALS CIRCULATION'!J28</f>
        <v>0</v>
      </c>
      <c r="L67" s="10">
        <f>'SUB-TOTALS CIRCULATION'!K28</f>
        <v>0</v>
      </c>
      <c r="M67" s="10">
        <f>'SUB-TOTALS CIRCULATION'!L28</f>
        <v>0</v>
      </c>
      <c r="N67" s="10">
        <f>'SUB-TOTALS CIRCULATION'!M28</f>
        <v>0</v>
      </c>
      <c r="O67" s="10">
        <f>SUM(C67:N67)</f>
        <v>0</v>
      </c>
    </row>
    <row r="68" spans="1:16" ht="45" x14ac:dyDescent="0.2">
      <c r="A68"/>
      <c r="B68" s="30" t="s">
        <v>78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6" x14ac:dyDescent="0.2">
      <c r="A69"/>
      <c r="B69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6" x14ac:dyDescent="0.2">
      <c r="A70"/>
      <c r="B70" s="21" t="s">
        <v>105</v>
      </c>
      <c r="C70" s="17">
        <f>'SUB-TOTALS CIRCULATION'!B31</f>
        <v>0</v>
      </c>
      <c r="D70" s="17">
        <f>'SUB-TOTALS CIRCULATION'!C31</f>
        <v>0</v>
      </c>
      <c r="E70" s="17">
        <f>'SUB-TOTALS CIRCULATION'!D31</f>
        <v>0</v>
      </c>
      <c r="F70" s="17">
        <f>'SUB-TOTALS CIRCULATION'!E31</f>
        <v>0</v>
      </c>
      <c r="G70" s="17">
        <f>'SUB-TOTALS CIRCULATION'!F31</f>
        <v>0</v>
      </c>
      <c r="H70" s="17">
        <f>'SUB-TOTALS CIRCULATION'!G31</f>
        <v>0</v>
      </c>
      <c r="I70" s="17">
        <f>'SUB-TOTALS CIRCULATION'!H31</f>
        <v>0</v>
      </c>
      <c r="J70" s="17">
        <f>'SUB-TOTALS CIRCULATION'!I31</f>
        <v>0</v>
      </c>
      <c r="K70" s="17">
        <f>'SUB-TOTALS CIRCULATION'!J31</f>
        <v>0</v>
      </c>
      <c r="L70" s="17">
        <f>'SUB-TOTALS CIRCULATION'!K31</f>
        <v>0</v>
      </c>
      <c r="M70" s="17">
        <f>'SUB-TOTALS CIRCULATION'!L31</f>
        <v>0</v>
      </c>
      <c r="N70" s="17">
        <f>'SUB-TOTALS CIRCULATION'!M31</f>
        <v>0</v>
      </c>
      <c r="O70" s="17">
        <f>SUM(C70:N70)</f>
        <v>0</v>
      </c>
    </row>
    <row r="71" spans="1:16" x14ac:dyDescent="0.2">
      <c r="A71"/>
      <c r="B71"/>
    </row>
    <row r="74" spans="1:16" x14ac:dyDescent="0.2">
      <c r="P74" s="16" t="s">
        <v>160</v>
      </c>
    </row>
    <row r="75" spans="1:16" x14ac:dyDescent="0.2">
      <c r="P75" s="17">
        <f>O56+O59+O64+O67+O70</f>
        <v>0</v>
      </c>
    </row>
    <row r="77" spans="1:16" x14ac:dyDescent="0.2">
      <c r="P77" s="16" t="s">
        <v>120</v>
      </c>
    </row>
    <row r="78" spans="1:16" x14ac:dyDescent="0.2">
      <c r="P78" s="10">
        <f>P75-P29</f>
        <v>0</v>
      </c>
    </row>
  </sheetData>
  <sheetProtection algorithmName="SHA-512" hashValue="VXJhMoQC6YukN9nKpryR3j7emWy1h8ee0Hh8pSQjrk6KnDF6WZbdy24O/ibew/mPOi1F9/32cQftRmcoCuikEQ==" saltValue="ZsLGfQaYzuN2Q2E8CQWruQ==" spinCount="100000" sheet="1" deleteRows="0" selectLockedCells="1"/>
  <phoneticPr fontId="1" type="noConversion"/>
  <pageMargins left="0.5" right="0.5" top="0.25" bottom="0.25" header="0.5" footer="0.5"/>
  <pageSetup scale="53" orientation="landscape" r:id="rId1"/>
  <headerFooter alignWithMargins="0"/>
  <ignoredErrors>
    <ignoredError sqref="O12 O18 O20 O27 O29" formula="1"/>
    <ignoredError sqref="C67:O67 R37 C47:N47 C44 D44:N44" unlockedFormula="1"/>
    <ignoredError sqref="P29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N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109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109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109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1" t="s">
        <v>80</v>
      </c>
      <c r="N5">
        <f>SUM(B5:M5)</f>
        <v>0</v>
      </c>
    </row>
    <row r="6" spans="1:14" x14ac:dyDescent="0.2">
      <c r="A6" s="21" t="s">
        <v>81</v>
      </c>
      <c r="N6">
        <f t="shared" ref="N6:N34" si="0">SUM(B6:M6)</f>
        <v>0</v>
      </c>
    </row>
    <row r="7" spans="1:14" x14ac:dyDescent="0.2">
      <c r="A7" s="21" t="s">
        <v>82</v>
      </c>
      <c r="N7">
        <f t="shared" si="0"/>
        <v>0</v>
      </c>
    </row>
    <row r="8" spans="1:14" x14ac:dyDescent="0.2">
      <c r="A8" s="21" t="s">
        <v>83</v>
      </c>
      <c r="N8">
        <f t="shared" si="0"/>
        <v>0</v>
      </c>
    </row>
    <row r="9" spans="1:14" x14ac:dyDescent="0.2">
      <c r="A9" s="21" t="s">
        <v>84</v>
      </c>
      <c r="N9">
        <f t="shared" si="0"/>
        <v>0</v>
      </c>
    </row>
    <row r="10" spans="1:14" x14ac:dyDescent="0.2">
      <c r="A10" s="21" t="s">
        <v>85</v>
      </c>
      <c r="N10">
        <f t="shared" si="0"/>
        <v>0</v>
      </c>
    </row>
    <row r="11" spans="1:14" x14ac:dyDescent="0.2">
      <c r="A11" s="21" t="s">
        <v>86</v>
      </c>
      <c r="N11">
        <f t="shared" si="0"/>
        <v>0</v>
      </c>
    </row>
    <row r="12" spans="1:14" x14ac:dyDescent="0.2">
      <c r="A12" s="21" t="s">
        <v>87</v>
      </c>
      <c r="N12">
        <f t="shared" si="0"/>
        <v>0</v>
      </c>
    </row>
    <row r="13" spans="1:14" x14ac:dyDescent="0.2">
      <c r="A13" s="21" t="s">
        <v>88</v>
      </c>
      <c r="N13">
        <f t="shared" si="0"/>
        <v>0</v>
      </c>
    </row>
    <row r="14" spans="1:14" x14ac:dyDescent="0.2">
      <c r="A14" s="21" t="s">
        <v>89</v>
      </c>
      <c r="N14">
        <f t="shared" si="0"/>
        <v>0</v>
      </c>
    </row>
    <row r="15" spans="1:14" x14ac:dyDescent="0.2">
      <c r="A15" s="21" t="s">
        <v>90</v>
      </c>
      <c r="N15">
        <f t="shared" si="0"/>
        <v>0</v>
      </c>
    </row>
    <row r="16" spans="1:14" x14ac:dyDescent="0.2">
      <c r="A16" s="21" t="s">
        <v>91</v>
      </c>
      <c r="N16">
        <f t="shared" si="0"/>
        <v>0</v>
      </c>
    </row>
    <row r="17" spans="1:14" x14ac:dyDescent="0.2">
      <c r="A17" s="21" t="s">
        <v>119</v>
      </c>
      <c r="N17">
        <f t="shared" si="0"/>
        <v>0</v>
      </c>
    </row>
    <row r="18" spans="1:14" x14ac:dyDescent="0.2">
      <c r="A18" s="21" t="s">
        <v>92</v>
      </c>
      <c r="N18">
        <f t="shared" si="0"/>
        <v>0</v>
      </c>
    </row>
    <row r="19" spans="1:14" x14ac:dyDescent="0.2">
      <c r="A19" s="21" t="s">
        <v>93</v>
      </c>
      <c r="N19">
        <f t="shared" si="0"/>
        <v>0</v>
      </c>
    </row>
    <row r="20" spans="1:14" x14ac:dyDescent="0.2">
      <c r="A20" s="21" t="s">
        <v>94</v>
      </c>
      <c r="N20">
        <f t="shared" si="0"/>
        <v>0</v>
      </c>
    </row>
    <row r="21" spans="1:14" x14ac:dyDescent="0.2">
      <c r="A21" s="21" t="s">
        <v>95</v>
      </c>
      <c r="N21">
        <f t="shared" si="0"/>
        <v>0</v>
      </c>
    </row>
    <row r="22" spans="1:14" x14ac:dyDescent="0.2">
      <c r="A22" s="21" t="s">
        <v>96</v>
      </c>
      <c r="N22">
        <f t="shared" si="0"/>
        <v>0</v>
      </c>
    </row>
    <row r="23" spans="1:14" x14ac:dyDescent="0.2">
      <c r="A23" s="21" t="s">
        <v>97</v>
      </c>
      <c r="N23">
        <f t="shared" si="0"/>
        <v>0</v>
      </c>
    </row>
    <row r="24" spans="1:14" x14ac:dyDescent="0.2">
      <c r="A24" s="21" t="s">
        <v>98</v>
      </c>
      <c r="N24">
        <f t="shared" si="0"/>
        <v>0</v>
      </c>
    </row>
    <row r="25" spans="1:14" x14ac:dyDescent="0.2">
      <c r="A25" s="21" t="s">
        <v>99</v>
      </c>
      <c r="N25">
        <f t="shared" si="0"/>
        <v>0</v>
      </c>
    </row>
    <row r="26" spans="1:14" x14ac:dyDescent="0.2">
      <c r="A26" s="21" t="s">
        <v>100</v>
      </c>
      <c r="N26">
        <f t="shared" si="0"/>
        <v>0</v>
      </c>
    </row>
    <row r="27" spans="1:14" x14ac:dyDescent="0.2">
      <c r="A27" s="21" t="s">
        <v>101</v>
      </c>
      <c r="N27">
        <f t="shared" si="0"/>
        <v>0</v>
      </c>
    </row>
    <row r="28" spans="1:14" x14ac:dyDescent="0.2">
      <c r="A28" s="21" t="s">
        <v>102</v>
      </c>
      <c r="N28">
        <f t="shared" si="0"/>
        <v>0</v>
      </c>
    </row>
    <row r="29" spans="1:14" x14ac:dyDescent="0.2">
      <c r="A29" s="21" t="s">
        <v>103</v>
      </c>
      <c r="N29">
        <f t="shared" si="0"/>
        <v>0</v>
      </c>
    </row>
    <row r="30" spans="1:14" x14ac:dyDescent="0.2">
      <c r="A30" s="21" t="s">
        <v>104</v>
      </c>
      <c r="N30">
        <f t="shared" si="0"/>
        <v>0</v>
      </c>
    </row>
    <row r="31" spans="1:14" x14ac:dyDescent="0.2">
      <c r="A31" s="21" t="s">
        <v>105</v>
      </c>
      <c r="N31">
        <f t="shared" si="0"/>
        <v>0</v>
      </c>
    </row>
    <row r="32" spans="1:14" x14ac:dyDescent="0.2">
      <c r="A32" s="21" t="s">
        <v>106</v>
      </c>
      <c r="N32">
        <f t="shared" si="0"/>
        <v>0</v>
      </c>
    </row>
    <row r="33" spans="1:14" x14ac:dyDescent="0.2">
      <c r="A33" s="21" t="s">
        <v>107</v>
      </c>
      <c r="N33">
        <f t="shared" si="0"/>
        <v>0</v>
      </c>
    </row>
    <row r="34" spans="1:14" x14ac:dyDescent="0.2">
      <c r="A34" s="21" t="s">
        <v>108</v>
      </c>
      <c r="N34">
        <f t="shared" si="0"/>
        <v>0</v>
      </c>
    </row>
    <row r="35" spans="1:14" x14ac:dyDescent="0.2">
      <c r="A35"/>
      <c r="N35"/>
    </row>
    <row r="36" spans="1:14" x14ac:dyDescent="0.2">
      <c r="A36" t="s">
        <v>33</v>
      </c>
      <c r="B36">
        <f t="shared" ref="B36:N36" si="1">SUM(B5:B35)</f>
        <v>0</v>
      </c>
      <c r="C36">
        <f t="shared" si="1"/>
        <v>0</v>
      </c>
      <c r="D36">
        <f t="shared" si="1"/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L36">
        <f t="shared" si="1"/>
        <v>0</v>
      </c>
      <c r="M36">
        <f t="shared" si="1"/>
        <v>0</v>
      </c>
      <c r="N36">
        <f t="shared" si="1"/>
        <v>0</v>
      </c>
    </row>
    <row r="38" spans="1:14" x14ac:dyDescent="0.2">
      <c r="N38" s="34" t="s">
        <v>118</v>
      </c>
    </row>
    <row r="39" spans="1:14" x14ac:dyDescent="0.2">
      <c r="N39">
        <f>SUM(B36:M36)</f>
        <v>0</v>
      </c>
    </row>
  </sheetData>
  <sheetProtection deleteRows="0" selectLockedCells="1"/>
  <phoneticPr fontId="1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N3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36" sqref="B36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123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123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123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1" t="s">
        <v>80</v>
      </c>
      <c r="N5">
        <f>SUM(B5:M5)</f>
        <v>0</v>
      </c>
    </row>
    <row r="6" spans="1:14" x14ac:dyDescent="0.2">
      <c r="A6" s="21" t="s">
        <v>81</v>
      </c>
      <c r="N6">
        <f t="shared" ref="N6:N34" si="0">SUM(B6:M6)</f>
        <v>0</v>
      </c>
    </row>
    <row r="7" spans="1:14" x14ac:dyDescent="0.2">
      <c r="A7" s="21" t="s">
        <v>82</v>
      </c>
      <c r="N7">
        <f t="shared" si="0"/>
        <v>0</v>
      </c>
    </row>
    <row r="8" spans="1:14" x14ac:dyDescent="0.2">
      <c r="A8" s="21" t="s">
        <v>83</v>
      </c>
      <c r="N8">
        <f t="shared" si="0"/>
        <v>0</v>
      </c>
    </row>
    <row r="9" spans="1:14" x14ac:dyDescent="0.2">
      <c r="A9" s="21" t="s">
        <v>84</v>
      </c>
      <c r="N9">
        <f t="shared" si="0"/>
        <v>0</v>
      </c>
    </row>
    <row r="10" spans="1:14" x14ac:dyDescent="0.2">
      <c r="A10" s="21" t="s">
        <v>85</v>
      </c>
      <c r="N10">
        <f t="shared" si="0"/>
        <v>0</v>
      </c>
    </row>
    <row r="11" spans="1:14" x14ac:dyDescent="0.2">
      <c r="A11" s="21" t="s">
        <v>86</v>
      </c>
      <c r="N11">
        <f t="shared" si="0"/>
        <v>0</v>
      </c>
    </row>
    <row r="12" spans="1:14" x14ac:dyDescent="0.2">
      <c r="A12" s="21" t="s">
        <v>87</v>
      </c>
      <c r="N12">
        <f t="shared" si="0"/>
        <v>0</v>
      </c>
    </row>
    <row r="13" spans="1:14" x14ac:dyDescent="0.2">
      <c r="A13" s="21" t="s">
        <v>88</v>
      </c>
      <c r="N13">
        <f t="shared" si="0"/>
        <v>0</v>
      </c>
    </row>
    <row r="14" spans="1:14" x14ac:dyDescent="0.2">
      <c r="A14" s="21" t="s">
        <v>89</v>
      </c>
      <c r="N14">
        <f t="shared" si="0"/>
        <v>0</v>
      </c>
    </row>
    <row r="15" spans="1:14" x14ac:dyDescent="0.2">
      <c r="A15" s="21" t="s">
        <v>90</v>
      </c>
      <c r="N15">
        <f t="shared" si="0"/>
        <v>0</v>
      </c>
    </row>
    <row r="16" spans="1:14" x14ac:dyDescent="0.2">
      <c r="A16" s="21" t="s">
        <v>91</v>
      </c>
      <c r="N16">
        <f t="shared" si="0"/>
        <v>0</v>
      </c>
    </row>
    <row r="17" spans="1:14" x14ac:dyDescent="0.2">
      <c r="A17" s="21" t="s">
        <v>119</v>
      </c>
      <c r="N17">
        <f t="shared" si="0"/>
        <v>0</v>
      </c>
    </row>
    <row r="18" spans="1:14" x14ac:dyDescent="0.2">
      <c r="A18" s="21" t="s">
        <v>92</v>
      </c>
      <c r="N18">
        <f t="shared" si="0"/>
        <v>0</v>
      </c>
    </row>
    <row r="19" spans="1:14" x14ac:dyDescent="0.2">
      <c r="A19" s="21" t="s">
        <v>93</v>
      </c>
      <c r="N19">
        <f t="shared" si="0"/>
        <v>0</v>
      </c>
    </row>
    <row r="20" spans="1:14" x14ac:dyDescent="0.2">
      <c r="A20" s="21" t="s">
        <v>94</v>
      </c>
      <c r="N20">
        <f t="shared" si="0"/>
        <v>0</v>
      </c>
    </row>
    <row r="21" spans="1:14" x14ac:dyDescent="0.2">
      <c r="A21" s="21" t="s">
        <v>95</v>
      </c>
      <c r="N21">
        <f t="shared" si="0"/>
        <v>0</v>
      </c>
    </row>
    <row r="22" spans="1:14" x14ac:dyDescent="0.2">
      <c r="A22" s="21" t="s">
        <v>96</v>
      </c>
      <c r="N22">
        <f t="shared" si="0"/>
        <v>0</v>
      </c>
    </row>
    <row r="23" spans="1:14" x14ac:dyDescent="0.2">
      <c r="A23" s="21" t="s">
        <v>97</v>
      </c>
      <c r="N23">
        <f t="shared" si="0"/>
        <v>0</v>
      </c>
    </row>
    <row r="24" spans="1:14" x14ac:dyDescent="0.2">
      <c r="A24" s="21" t="s">
        <v>98</v>
      </c>
      <c r="N24">
        <f t="shared" si="0"/>
        <v>0</v>
      </c>
    </row>
    <row r="25" spans="1:14" x14ac:dyDescent="0.2">
      <c r="A25" s="21" t="s">
        <v>99</v>
      </c>
      <c r="N25">
        <f t="shared" si="0"/>
        <v>0</v>
      </c>
    </row>
    <row r="26" spans="1:14" x14ac:dyDescent="0.2">
      <c r="A26" s="21" t="s">
        <v>100</v>
      </c>
      <c r="N26">
        <f t="shared" si="0"/>
        <v>0</v>
      </c>
    </row>
    <row r="27" spans="1:14" x14ac:dyDescent="0.2">
      <c r="A27" s="21" t="s">
        <v>101</v>
      </c>
      <c r="N27">
        <f t="shared" si="0"/>
        <v>0</v>
      </c>
    </row>
    <row r="28" spans="1:14" x14ac:dyDescent="0.2">
      <c r="A28" s="21" t="s">
        <v>102</v>
      </c>
      <c r="N28">
        <f t="shared" si="0"/>
        <v>0</v>
      </c>
    </row>
    <row r="29" spans="1:14" x14ac:dyDescent="0.2">
      <c r="A29" s="21" t="s">
        <v>103</v>
      </c>
      <c r="N29">
        <f t="shared" si="0"/>
        <v>0</v>
      </c>
    </row>
    <row r="30" spans="1:14" x14ac:dyDescent="0.2">
      <c r="A30" s="21" t="s">
        <v>104</v>
      </c>
      <c r="N30">
        <f t="shared" si="0"/>
        <v>0</v>
      </c>
    </row>
    <row r="31" spans="1:14" x14ac:dyDescent="0.2">
      <c r="A31" s="21" t="s">
        <v>105</v>
      </c>
      <c r="N31">
        <f t="shared" si="0"/>
        <v>0</v>
      </c>
    </row>
    <row r="32" spans="1:14" x14ac:dyDescent="0.2">
      <c r="A32" s="21" t="s">
        <v>106</v>
      </c>
      <c r="N32">
        <f t="shared" si="0"/>
        <v>0</v>
      </c>
    </row>
    <row r="33" spans="1:14" x14ac:dyDescent="0.2">
      <c r="A33" s="21" t="s">
        <v>107</v>
      </c>
      <c r="N33">
        <f t="shared" si="0"/>
        <v>0</v>
      </c>
    </row>
    <row r="34" spans="1:14" x14ac:dyDescent="0.2">
      <c r="A34" s="21" t="s">
        <v>108</v>
      </c>
      <c r="N34">
        <f t="shared" si="0"/>
        <v>0</v>
      </c>
    </row>
    <row r="35" spans="1:14" x14ac:dyDescent="0.2">
      <c r="A35"/>
      <c r="N35"/>
    </row>
    <row r="36" spans="1:14" x14ac:dyDescent="0.2">
      <c r="A36" t="s">
        <v>33</v>
      </c>
      <c r="B36">
        <f t="shared" ref="B36:N36" si="1">SUM(B5:B35)</f>
        <v>0</v>
      </c>
      <c r="C36">
        <f t="shared" si="1"/>
        <v>0</v>
      </c>
      <c r="D36">
        <f t="shared" si="1"/>
        <v>0</v>
      </c>
      <c r="E36">
        <f t="shared" si="1"/>
        <v>0</v>
      </c>
      <c r="F36">
        <f t="shared" si="1"/>
        <v>0</v>
      </c>
      <c r="G36">
        <f t="shared" si="1"/>
        <v>0</v>
      </c>
      <c r="H36">
        <f t="shared" si="1"/>
        <v>0</v>
      </c>
      <c r="I36">
        <f t="shared" si="1"/>
        <v>0</v>
      </c>
      <c r="J36">
        <f t="shared" si="1"/>
        <v>0</v>
      </c>
      <c r="K36">
        <f t="shared" si="1"/>
        <v>0</v>
      </c>
      <c r="L36">
        <f t="shared" si="1"/>
        <v>0</v>
      </c>
      <c r="M36">
        <f t="shared" si="1"/>
        <v>0</v>
      </c>
      <c r="N36">
        <f t="shared" si="1"/>
        <v>0</v>
      </c>
    </row>
    <row r="38" spans="1:14" x14ac:dyDescent="0.2">
      <c r="N38" s="34" t="s">
        <v>118</v>
      </c>
    </row>
    <row r="39" spans="1:14" x14ac:dyDescent="0.2">
      <c r="N39">
        <f>SUM(B36:M36)</f>
        <v>0</v>
      </c>
    </row>
  </sheetData>
  <sheetProtection deleteRows="0" selectLockedCells="1"/>
  <printOptions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63"/>
  <sheetViews>
    <sheetView workbookViewId="0">
      <selection activeCell="F65" sqref="F65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135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135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135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29" t="s">
        <v>134</v>
      </c>
    </row>
    <row r="6" spans="1:14" hidden="1" x14ac:dyDescent="0.2">
      <c r="A6" t="s">
        <v>32</v>
      </c>
      <c r="N6">
        <f t="shared" ref="N6:N39" si="0">SUM(A6:M6)</f>
        <v>0</v>
      </c>
    </row>
    <row r="7" spans="1:14" hidden="1" x14ac:dyDescent="0.2">
      <c r="A7" t="s">
        <v>0</v>
      </c>
      <c r="N7">
        <f t="shared" si="0"/>
        <v>0</v>
      </c>
    </row>
    <row r="8" spans="1:14" hidden="1" x14ac:dyDescent="0.2">
      <c r="A8" t="s">
        <v>1</v>
      </c>
      <c r="N8">
        <f t="shared" si="0"/>
        <v>0</v>
      </c>
    </row>
    <row r="9" spans="1:14" hidden="1" x14ac:dyDescent="0.2">
      <c r="A9" t="s">
        <v>68</v>
      </c>
      <c r="N9">
        <f t="shared" si="0"/>
        <v>0</v>
      </c>
    </row>
    <row r="10" spans="1:14" hidden="1" x14ac:dyDescent="0.2">
      <c r="A10" t="s">
        <v>43</v>
      </c>
      <c r="N10">
        <f t="shared" si="0"/>
        <v>0</v>
      </c>
    </row>
    <row r="11" spans="1:14" hidden="1" x14ac:dyDescent="0.2">
      <c r="A11" t="s">
        <v>44</v>
      </c>
      <c r="N11">
        <f t="shared" si="0"/>
        <v>0</v>
      </c>
    </row>
    <row r="12" spans="1:14" hidden="1" x14ac:dyDescent="0.2">
      <c r="A12" t="s">
        <v>2</v>
      </c>
      <c r="N12">
        <f t="shared" si="0"/>
        <v>0</v>
      </c>
    </row>
    <row r="13" spans="1:14" hidden="1" x14ac:dyDescent="0.2">
      <c r="A13" t="s">
        <v>3</v>
      </c>
      <c r="N13">
        <f t="shared" si="0"/>
        <v>0</v>
      </c>
    </row>
    <row r="14" spans="1:14" hidden="1" x14ac:dyDescent="0.2">
      <c r="A14" t="s">
        <v>4</v>
      </c>
      <c r="N14">
        <f t="shared" si="0"/>
        <v>0</v>
      </c>
    </row>
    <row r="15" spans="1:14" hidden="1" x14ac:dyDescent="0.2">
      <c r="A15" t="s">
        <v>5</v>
      </c>
      <c r="N15">
        <f t="shared" si="0"/>
        <v>0</v>
      </c>
    </row>
    <row r="16" spans="1:14" hidden="1" x14ac:dyDescent="0.2">
      <c r="A16" t="s">
        <v>6</v>
      </c>
      <c r="N16">
        <f t="shared" si="0"/>
        <v>0</v>
      </c>
    </row>
    <row r="17" spans="1:14" hidden="1" x14ac:dyDescent="0.2">
      <c r="A17" t="s">
        <v>7</v>
      </c>
      <c r="N17">
        <f t="shared" si="0"/>
        <v>0</v>
      </c>
    </row>
    <row r="18" spans="1:14" hidden="1" x14ac:dyDescent="0.2">
      <c r="A18" t="s">
        <v>8</v>
      </c>
      <c r="N18">
        <f t="shared" si="0"/>
        <v>0</v>
      </c>
    </row>
    <row r="19" spans="1:14" hidden="1" x14ac:dyDescent="0.2">
      <c r="A19" t="s">
        <v>9</v>
      </c>
      <c r="N19">
        <f t="shared" si="0"/>
        <v>0</v>
      </c>
    </row>
    <row r="20" spans="1:14" hidden="1" x14ac:dyDescent="0.2">
      <c r="A20" t="s">
        <v>10</v>
      </c>
      <c r="N20">
        <f t="shared" si="0"/>
        <v>0</v>
      </c>
    </row>
    <row r="21" spans="1:14" hidden="1" x14ac:dyDescent="0.2">
      <c r="A21" t="s">
        <v>45</v>
      </c>
      <c r="N21">
        <f t="shared" si="0"/>
        <v>0</v>
      </c>
    </row>
    <row r="22" spans="1:14" hidden="1" x14ac:dyDescent="0.2">
      <c r="A22" t="s">
        <v>46</v>
      </c>
      <c r="N22">
        <f t="shared" si="0"/>
        <v>0</v>
      </c>
    </row>
    <row r="23" spans="1:14" hidden="1" x14ac:dyDescent="0.2">
      <c r="A23" t="s">
        <v>11</v>
      </c>
      <c r="N23">
        <f t="shared" si="0"/>
        <v>0</v>
      </c>
    </row>
    <row r="24" spans="1:14" hidden="1" x14ac:dyDescent="0.2">
      <c r="A24" t="s">
        <v>31</v>
      </c>
      <c r="N24">
        <f t="shared" si="0"/>
        <v>0</v>
      </c>
    </row>
    <row r="25" spans="1:14" hidden="1" x14ac:dyDescent="0.2">
      <c r="A25" t="s">
        <v>12</v>
      </c>
      <c r="N25">
        <f t="shared" si="0"/>
        <v>0</v>
      </c>
    </row>
    <row r="26" spans="1:14" hidden="1" x14ac:dyDescent="0.2">
      <c r="A26" t="s">
        <v>13</v>
      </c>
      <c r="N26">
        <f t="shared" si="0"/>
        <v>0</v>
      </c>
    </row>
    <row r="27" spans="1:14" hidden="1" x14ac:dyDescent="0.2">
      <c r="A27" t="s">
        <v>14</v>
      </c>
      <c r="N27">
        <f>SUM(A27:M27)</f>
        <v>0</v>
      </c>
    </row>
    <row r="28" spans="1:14" hidden="1" x14ac:dyDescent="0.2">
      <c r="A28" t="s">
        <v>69</v>
      </c>
      <c r="N28">
        <f>SUM(A28:M28)</f>
        <v>0</v>
      </c>
    </row>
    <row r="29" spans="1:14" hidden="1" x14ac:dyDescent="0.2">
      <c r="A29" t="s">
        <v>47</v>
      </c>
      <c r="N29">
        <f t="shared" si="0"/>
        <v>0</v>
      </c>
    </row>
    <row r="30" spans="1:14" hidden="1" x14ac:dyDescent="0.2">
      <c r="A30" t="s">
        <v>34</v>
      </c>
      <c r="N30">
        <f t="shared" si="0"/>
        <v>0</v>
      </c>
    </row>
    <row r="31" spans="1:14" hidden="1" x14ac:dyDescent="0.2">
      <c r="A31" t="s">
        <v>48</v>
      </c>
      <c r="N31">
        <f t="shared" si="0"/>
        <v>0</v>
      </c>
    </row>
    <row r="32" spans="1:14" hidden="1" x14ac:dyDescent="0.2">
      <c r="A32" t="s">
        <v>67</v>
      </c>
      <c r="N32">
        <f t="shared" si="0"/>
        <v>0</v>
      </c>
    </row>
    <row r="33" spans="1:14" hidden="1" x14ac:dyDescent="0.2">
      <c r="A33" t="s">
        <v>49</v>
      </c>
      <c r="N33">
        <f>SUM(A33:M33)</f>
        <v>0</v>
      </c>
    </row>
    <row r="34" spans="1:14" hidden="1" x14ac:dyDescent="0.2">
      <c r="A34" t="s">
        <v>15</v>
      </c>
      <c r="N34">
        <f t="shared" si="0"/>
        <v>0</v>
      </c>
    </row>
    <row r="35" spans="1:14" hidden="1" x14ac:dyDescent="0.2">
      <c r="A35" t="s">
        <v>16</v>
      </c>
      <c r="N35">
        <f t="shared" si="0"/>
        <v>0</v>
      </c>
    </row>
    <row r="36" spans="1:14" hidden="1" x14ac:dyDescent="0.2">
      <c r="A36" t="s">
        <v>17</v>
      </c>
      <c r="B36"/>
      <c r="N36">
        <f t="shared" si="0"/>
        <v>0</v>
      </c>
    </row>
    <row r="37" spans="1:14" x14ac:dyDescent="0.2">
      <c r="A37" s="38" t="s">
        <v>163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>
        <f t="shared" si="0"/>
        <v>0</v>
      </c>
    </row>
    <row r="38" spans="1:14" x14ac:dyDescent="0.2">
      <c r="A38" s="32"/>
      <c r="N38"/>
    </row>
    <row r="39" spans="1:14" x14ac:dyDescent="0.2">
      <c r="A39" s="38" t="s">
        <v>136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>
        <f t="shared" si="0"/>
        <v>0</v>
      </c>
    </row>
    <row r="40" spans="1:14" x14ac:dyDescent="0.2">
      <c r="A40" s="32"/>
      <c r="N40"/>
    </row>
    <row r="41" spans="1:14" x14ac:dyDescent="0.2">
      <c r="A41" s="3" t="s">
        <v>33</v>
      </c>
      <c r="B41" s="3">
        <f>SUM(B37:B40)</f>
        <v>0</v>
      </c>
      <c r="C41" s="3">
        <f t="shared" ref="C41:N41" si="1">SUM(C37:C40)</f>
        <v>0</v>
      </c>
      <c r="D41" s="3">
        <f t="shared" si="1"/>
        <v>0</v>
      </c>
      <c r="E41" s="3">
        <f t="shared" si="1"/>
        <v>0</v>
      </c>
      <c r="F41" s="3">
        <f t="shared" si="1"/>
        <v>0</v>
      </c>
      <c r="G41" s="3">
        <f t="shared" si="1"/>
        <v>0</v>
      </c>
      <c r="H41" s="3">
        <f t="shared" si="1"/>
        <v>0</v>
      </c>
      <c r="I41" s="3">
        <f t="shared" si="1"/>
        <v>0</v>
      </c>
      <c r="J41" s="3">
        <f t="shared" si="1"/>
        <v>0</v>
      </c>
      <c r="K41" s="3">
        <f t="shared" si="1"/>
        <v>0</v>
      </c>
      <c r="L41" s="3">
        <f t="shared" si="1"/>
        <v>0</v>
      </c>
      <c r="M41" s="3">
        <f t="shared" si="1"/>
        <v>0</v>
      </c>
      <c r="N41" s="3">
        <f t="shared" si="1"/>
        <v>0</v>
      </c>
    </row>
    <row r="43" spans="1:14" x14ac:dyDescent="0.2">
      <c r="A43" s="35" t="s">
        <v>73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7">
        <f>SUM(B43:M43)</f>
        <v>0</v>
      </c>
    </row>
    <row r="45" spans="1:14" x14ac:dyDescent="0.2">
      <c r="A45" s="35" t="s">
        <v>138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>
        <f>SUM(B45:M45)</f>
        <v>0</v>
      </c>
    </row>
    <row r="46" spans="1:14" x14ac:dyDescent="0.2">
      <c r="A46" s="29"/>
      <c r="N46"/>
    </row>
    <row r="47" spans="1:14" x14ac:dyDescent="0.2">
      <c r="A47" s="35" t="s">
        <v>133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>
        <f>SUM(B47:M47)</f>
        <v>0</v>
      </c>
    </row>
    <row r="49" spans="1:14" x14ac:dyDescent="0.2">
      <c r="A49" s="29" t="s">
        <v>75</v>
      </c>
    </row>
    <row r="50" spans="1:14" ht="24" x14ac:dyDescent="0.2">
      <c r="A50" s="31" t="s">
        <v>76</v>
      </c>
    </row>
    <row r="51" spans="1:14" x14ac:dyDescent="0.2">
      <c r="A51" s="42" t="s">
        <v>128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>
        <f>SUM(B51:M51)</f>
        <v>0</v>
      </c>
    </row>
    <row r="52" spans="1:14" x14ac:dyDescent="0.2">
      <c r="A52" s="42" t="s">
        <v>129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7">
        <f t="shared" ref="N52:N55" si="2">SUM(B52:M52)</f>
        <v>0</v>
      </c>
    </row>
    <row r="53" spans="1:14" x14ac:dyDescent="0.2">
      <c r="A53" s="42" t="s">
        <v>130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7">
        <f t="shared" si="2"/>
        <v>0</v>
      </c>
    </row>
    <row r="54" spans="1:14" x14ac:dyDescent="0.2">
      <c r="A54" s="42" t="s">
        <v>131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7">
        <f t="shared" si="2"/>
        <v>0</v>
      </c>
    </row>
    <row r="55" spans="1:14" x14ac:dyDescent="0.2">
      <c r="A55" s="42" t="s">
        <v>132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7">
        <f t="shared" si="2"/>
        <v>0</v>
      </c>
    </row>
    <row r="56" spans="1:14" x14ac:dyDescent="0.2">
      <c r="A56" s="31"/>
    </row>
    <row r="57" spans="1:14" x14ac:dyDescent="0.2">
      <c r="A57" s="31"/>
    </row>
    <row r="58" spans="1:14" x14ac:dyDescent="0.2">
      <c r="A58" s="31"/>
    </row>
    <row r="60" spans="1:14" x14ac:dyDescent="0.2">
      <c r="A60" s="29" t="s">
        <v>74</v>
      </c>
      <c r="B60" s="3">
        <f>SUM(B41:B59)</f>
        <v>0</v>
      </c>
      <c r="C60" s="3">
        <f t="shared" ref="C60:N60" si="3">SUM(C41:C59)</f>
        <v>0</v>
      </c>
      <c r="D60" s="3">
        <f t="shared" si="3"/>
        <v>0</v>
      </c>
      <c r="E60" s="3">
        <f t="shared" si="3"/>
        <v>0</v>
      </c>
      <c r="F60" s="3">
        <f t="shared" si="3"/>
        <v>0</v>
      </c>
      <c r="G60" s="3">
        <f t="shared" si="3"/>
        <v>0</v>
      </c>
      <c r="H60" s="3">
        <f t="shared" si="3"/>
        <v>0</v>
      </c>
      <c r="I60" s="3">
        <f t="shared" si="3"/>
        <v>0</v>
      </c>
      <c r="J60" s="3">
        <f t="shared" si="3"/>
        <v>0</v>
      </c>
      <c r="K60" s="3">
        <f t="shared" si="3"/>
        <v>0</v>
      </c>
      <c r="L60" s="3">
        <f t="shared" si="3"/>
        <v>0</v>
      </c>
      <c r="M60" s="3">
        <f t="shared" si="3"/>
        <v>0</v>
      </c>
      <c r="N60" s="3">
        <f t="shared" si="3"/>
        <v>0</v>
      </c>
    </row>
    <row r="62" spans="1:14" x14ac:dyDescent="0.2">
      <c r="N62" s="34" t="s">
        <v>170</v>
      </c>
    </row>
    <row r="63" spans="1:14" x14ac:dyDescent="0.2">
      <c r="N63">
        <f>SUM(B60:M60)</f>
        <v>0</v>
      </c>
    </row>
  </sheetData>
  <sheetProtection deleteRows="0" selectLockedCells="1"/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5580-65BF-401A-8785-D06335CC8BF8}">
  <sheetPr>
    <tabColor rgb="FF00B0F0"/>
    <pageSetUpPr fitToPage="1"/>
  </sheetPr>
  <dimension ref="A1:N57"/>
  <sheetViews>
    <sheetView workbookViewId="0">
      <selection activeCell="S39" sqref="S39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143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143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143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41" t="s">
        <v>166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idden="1" x14ac:dyDescent="0.2">
      <c r="A6" t="s">
        <v>32</v>
      </c>
      <c r="N6">
        <f t="shared" ref="N6:N10" si="0">SUM(B6:M6)</f>
        <v>0</v>
      </c>
    </row>
    <row r="7" spans="1:14" hidden="1" x14ac:dyDescent="0.2">
      <c r="A7" t="s">
        <v>0</v>
      </c>
      <c r="N7">
        <f t="shared" si="0"/>
        <v>0</v>
      </c>
    </row>
    <row r="8" spans="1:14" hidden="1" x14ac:dyDescent="0.2">
      <c r="A8" t="s">
        <v>1</v>
      </c>
      <c r="N8">
        <f t="shared" si="0"/>
        <v>0</v>
      </c>
    </row>
    <row r="9" spans="1:14" hidden="1" x14ac:dyDescent="0.2">
      <c r="A9" t="s">
        <v>68</v>
      </c>
      <c r="N9">
        <f t="shared" si="0"/>
        <v>0</v>
      </c>
    </row>
    <row r="10" spans="1:14" hidden="1" x14ac:dyDescent="0.2">
      <c r="A10" t="s">
        <v>43</v>
      </c>
      <c r="N10">
        <f t="shared" si="0"/>
        <v>0</v>
      </c>
    </row>
    <row r="11" spans="1:14" hidden="1" x14ac:dyDescent="0.2">
      <c r="A11" t="s">
        <v>44</v>
      </c>
      <c r="N11">
        <f t="shared" ref="N11:N36" si="1">SUM(B11:M11)</f>
        <v>0</v>
      </c>
    </row>
    <row r="12" spans="1:14" hidden="1" x14ac:dyDescent="0.2">
      <c r="A12" t="s">
        <v>2</v>
      </c>
      <c r="N12">
        <f t="shared" si="1"/>
        <v>0</v>
      </c>
    </row>
    <row r="13" spans="1:14" hidden="1" x14ac:dyDescent="0.2">
      <c r="A13" t="s">
        <v>3</v>
      </c>
      <c r="N13">
        <f t="shared" si="1"/>
        <v>0</v>
      </c>
    </row>
    <row r="14" spans="1:14" hidden="1" x14ac:dyDescent="0.2">
      <c r="A14" t="s">
        <v>4</v>
      </c>
      <c r="N14">
        <f t="shared" si="1"/>
        <v>0</v>
      </c>
    </row>
    <row r="15" spans="1:14" hidden="1" x14ac:dyDescent="0.2">
      <c r="A15" t="s">
        <v>5</v>
      </c>
      <c r="N15">
        <f t="shared" si="1"/>
        <v>0</v>
      </c>
    </row>
    <row r="16" spans="1:14" hidden="1" x14ac:dyDescent="0.2">
      <c r="A16" t="s">
        <v>6</v>
      </c>
      <c r="N16">
        <f t="shared" si="1"/>
        <v>0</v>
      </c>
    </row>
    <row r="17" spans="1:14" hidden="1" x14ac:dyDescent="0.2">
      <c r="A17" t="s">
        <v>7</v>
      </c>
      <c r="N17">
        <f t="shared" si="1"/>
        <v>0</v>
      </c>
    </row>
    <row r="18" spans="1:14" hidden="1" x14ac:dyDescent="0.2">
      <c r="A18" t="s">
        <v>8</v>
      </c>
      <c r="N18">
        <f t="shared" si="1"/>
        <v>0</v>
      </c>
    </row>
    <row r="19" spans="1:14" hidden="1" x14ac:dyDescent="0.2">
      <c r="A19" t="s">
        <v>9</v>
      </c>
      <c r="N19">
        <f t="shared" si="1"/>
        <v>0</v>
      </c>
    </row>
    <row r="20" spans="1:14" hidden="1" x14ac:dyDescent="0.2">
      <c r="A20" t="s">
        <v>10</v>
      </c>
      <c r="N20">
        <f t="shared" si="1"/>
        <v>0</v>
      </c>
    </row>
    <row r="21" spans="1:14" hidden="1" x14ac:dyDescent="0.2">
      <c r="A21" t="s">
        <v>45</v>
      </c>
      <c r="N21">
        <f t="shared" si="1"/>
        <v>0</v>
      </c>
    </row>
    <row r="22" spans="1:14" hidden="1" x14ac:dyDescent="0.2">
      <c r="A22" t="s">
        <v>46</v>
      </c>
      <c r="N22">
        <f t="shared" si="1"/>
        <v>0</v>
      </c>
    </row>
    <row r="23" spans="1:14" hidden="1" x14ac:dyDescent="0.2">
      <c r="A23" t="s">
        <v>11</v>
      </c>
      <c r="N23">
        <f t="shared" si="1"/>
        <v>0</v>
      </c>
    </row>
    <row r="24" spans="1:14" hidden="1" x14ac:dyDescent="0.2">
      <c r="A24" t="s">
        <v>31</v>
      </c>
      <c r="N24">
        <f t="shared" si="1"/>
        <v>0</v>
      </c>
    </row>
    <row r="25" spans="1:14" hidden="1" x14ac:dyDescent="0.2">
      <c r="A25" t="s">
        <v>12</v>
      </c>
      <c r="N25">
        <f t="shared" si="1"/>
        <v>0</v>
      </c>
    </row>
    <row r="26" spans="1:14" hidden="1" x14ac:dyDescent="0.2">
      <c r="A26" t="s">
        <v>13</v>
      </c>
      <c r="N26">
        <f t="shared" si="1"/>
        <v>0</v>
      </c>
    </row>
    <row r="27" spans="1:14" hidden="1" x14ac:dyDescent="0.2">
      <c r="A27" t="s">
        <v>14</v>
      </c>
      <c r="N27">
        <f>SUM(B27:M27)</f>
        <v>0</v>
      </c>
    </row>
    <row r="28" spans="1:14" hidden="1" x14ac:dyDescent="0.2">
      <c r="A28" t="s">
        <v>69</v>
      </c>
      <c r="N28">
        <f t="shared" si="1"/>
        <v>0</v>
      </c>
    </row>
    <row r="29" spans="1:14" hidden="1" x14ac:dyDescent="0.2">
      <c r="A29" t="s">
        <v>47</v>
      </c>
      <c r="N29">
        <f t="shared" si="1"/>
        <v>0</v>
      </c>
    </row>
    <row r="30" spans="1:14" hidden="1" x14ac:dyDescent="0.2">
      <c r="A30" t="s">
        <v>34</v>
      </c>
      <c r="N30">
        <f t="shared" si="1"/>
        <v>0</v>
      </c>
    </row>
    <row r="31" spans="1:14" hidden="1" x14ac:dyDescent="0.2">
      <c r="A31" t="s">
        <v>48</v>
      </c>
      <c r="N31">
        <f t="shared" si="1"/>
        <v>0</v>
      </c>
    </row>
    <row r="32" spans="1:14" hidden="1" x14ac:dyDescent="0.2">
      <c r="A32" t="s">
        <v>67</v>
      </c>
      <c r="N32">
        <f t="shared" si="1"/>
        <v>0</v>
      </c>
    </row>
    <row r="33" spans="1:14" hidden="1" x14ac:dyDescent="0.2">
      <c r="A33" t="s">
        <v>49</v>
      </c>
      <c r="N33">
        <f>SUM(B33:M33)</f>
        <v>0</v>
      </c>
    </row>
    <row r="34" spans="1:14" hidden="1" x14ac:dyDescent="0.2">
      <c r="A34" t="s">
        <v>15</v>
      </c>
      <c r="N34">
        <f t="shared" si="1"/>
        <v>0</v>
      </c>
    </row>
    <row r="35" spans="1:14" hidden="1" x14ac:dyDescent="0.2">
      <c r="A35" t="s">
        <v>16</v>
      </c>
      <c r="N35">
        <f t="shared" si="1"/>
        <v>0</v>
      </c>
    </row>
    <row r="36" spans="1:14" hidden="1" x14ac:dyDescent="0.2">
      <c r="A36" t="s">
        <v>17</v>
      </c>
      <c r="N36">
        <f t="shared" si="1"/>
        <v>0</v>
      </c>
    </row>
    <row r="37" spans="1:14" ht="74.25" hidden="1" customHeight="1" x14ac:dyDescent="0.2">
      <c r="A37" s="33" t="s">
        <v>140</v>
      </c>
    </row>
    <row r="38" spans="1:14" x14ac:dyDescent="0.2">
      <c r="A38" s="35" t="s">
        <v>143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>
        <f>SUM(B38:M38)</f>
        <v>0</v>
      </c>
    </row>
    <row r="39" spans="1:14" x14ac:dyDescent="0.2">
      <c r="A39" s="29"/>
      <c r="N39"/>
    </row>
    <row r="40" spans="1:14" x14ac:dyDescent="0.2">
      <c r="A40" s="35" t="s">
        <v>144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>
        <f>SUM(B40:M40)</f>
        <v>0</v>
      </c>
    </row>
    <row r="41" spans="1:14" x14ac:dyDescent="0.2">
      <c r="A41" s="29"/>
      <c r="N41"/>
    </row>
    <row r="43" spans="1:14" x14ac:dyDescent="0.2">
      <c r="A43" s="29" t="s">
        <v>154</v>
      </c>
    </row>
    <row r="44" spans="1:14" ht="24" x14ac:dyDescent="0.2">
      <c r="A44" s="31" t="s">
        <v>145</v>
      </c>
    </row>
    <row r="45" spans="1:14" x14ac:dyDescent="0.2">
      <c r="A45" s="31" t="s">
        <v>128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>
        <f>SUM(B45:M45)</f>
        <v>0</v>
      </c>
    </row>
    <row r="46" spans="1:14" x14ac:dyDescent="0.2">
      <c r="A46" s="31" t="s">
        <v>129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>
        <f>SUM(B46:M46)</f>
        <v>0</v>
      </c>
    </row>
    <row r="47" spans="1:14" x14ac:dyDescent="0.2">
      <c r="A47" s="31" t="s">
        <v>130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>
        <f t="shared" ref="N47:N49" si="2">SUM(B47:M47)</f>
        <v>0</v>
      </c>
    </row>
    <row r="48" spans="1:14" x14ac:dyDescent="0.2">
      <c r="A48" s="31" t="s">
        <v>131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7">
        <f t="shared" si="2"/>
        <v>0</v>
      </c>
    </row>
    <row r="49" spans="1:14" x14ac:dyDescent="0.2">
      <c r="A49" s="31" t="s">
        <v>132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>
        <f t="shared" si="2"/>
        <v>0</v>
      </c>
    </row>
    <row r="50" spans="1:14" x14ac:dyDescent="0.2">
      <c r="A50" s="31"/>
    </row>
    <row r="51" spans="1:14" x14ac:dyDescent="0.2">
      <c r="A51" s="31"/>
    </row>
    <row r="52" spans="1:14" x14ac:dyDescent="0.2">
      <c r="A52" s="31"/>
    </row>
    <row r="54" spans="1:14" x14ac:dyDescent="0.2">
      <c r="A54" s="29" t="s">
        <v>74</v>
      </c>
      <c r="B54" s="3">
        <f t="shared" ref="B54:N54" si="3">SUM(B6:B53)</f>
        <v>0</v>
      </c>
      <c r="C54" s="3">
        <f t="shared" si="3"/>
        <v>0</v>
      </c>
      <c r="D54" s="3">
        <f t="shared" si="3"/>
        <v>0</v>
      </c>
      <c r="E54" s="3">
        <f t="shared" si="3"/>
        <v>0</v>
      </c>
      <c r="F54" s="3">
        <f t="shared" si="3"/>
        <v>0</v>
      </c>
      <c r="G54" s="3">
        <f t="shared" si="3"/>
        <v>0</v>
      </c>
      <c r="H54" s="3">
        <f t="shared" si="3"/>
        <v>0</v>
      </c>
      <c r="I54" s="3">
        <f t="shared" si="3"/>
        <v>0</v>
      </c>
      <c r="J54" s="3">
        <f t="shared" si="3"/>
        <v>0</v>
      </c>
      <c r="K54" s="3">
        <f t="shared" si="3"/>
        <v>0</v>
      </c>
      <c r="L54" s="3">
        <f t="shared" si="3"/>
        <v>0</v>
      </c>
      <c r="M54" s="3">
        <f t="shared" si="3"/>
        <v>0</v>
      </c>
      <c r="N54" s="3">
        <f t="shared" si="3"/>
        <v>0</v>
      </c>
    </row>
    <row r="56" spans="1:14" x14ac:dyDescent="0.2">
      <c r="N56" s="34" t="s">
        <v>169</v>
      </c>
    </row>
    <row r="57" spans="1:14" x14ac:dyDescent="0.2">
      <c r="N57">
        <f>SUM(B54:M54)</f>
        <v>0</v>
      </c>
    </row>
  </sheetData>
  <sheetProtection deleteRows="0" selectLockedCells="1"/>
  <pageMargins left="0.75" right="0.75" top="1" bottom="1" header="0.5" footer="0.5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N59"/>
  <sheetViews>
    <sheetView tabSelected="1" workbookViewId="0">
      <selection activeCell="Q44" sqref="Q44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137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137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137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B5" s="29" t="s">
        <v>134</v>
      </c>
    </row>
    <row r="6" spans="1:14" hidden="1" x14ac:dyDescent="0.2">
      <c r="A6" t="s">
        <v>32</v>
      </c>
      <c r="N6">
        <f t="shared" ref="N6:N36" si="0">SUM(A6:M6)</f>
        <v>0</v>
      </c>
    </row>
    <row r="7" spans="1:14" hidden="1" x14ac:dyDescent="0.2">
      <c r="A7" t="s">
        <v>0</v>
      </c>
      <c r="N7">
        <f t="shared" si="0"/>
        <v>0</v>
      </c>
    </row>
    <row r="8" spans="1:14" hidden="1" x14ac:dyDescent="0.2">
      <c r="A8" t="s">
        <v>1</v>
      </c>
      <c r="N8">
        <f t="shared" si="0"/>
        <v>0</v>
      </c>
    </row>
    <row r="9" spans="1:14" hidden="1" x14ac:dyDescent="0.2">
      <c r="A9" t="s">
        <v>68</v>
      </c>
      <c r="N9">
        <f t="shared" si="0"/>
        <v>0</v>
      </c>
    </row>
    <row r="10" spans="1:14" hidden="1" x14ac:dyDescent="0.2">
      <c r="A10" t="s">
        <v>43</v>
      </c>
      <c r="N10">
        <f t="shared" si="0"/>
        <v>0</v>
      </c>
    </row>
    <row r="11" spans="1:14" hidden="1" x14ac:dyDescent="0.2">
      <c r="A11" t="s">
        <v>44</v>
      </c>
      <c r="N11">
        <f t="shared" si="0"/>
        <v>0</v>
      </c>
    </row>
    <row r="12" spans="1:14" hidden="1" x14ac:dyDescent="0.2">
      <c r="A12" t="s">
        <v>2</v>
      </c>
      <c r="N12">
        <f t="shared" si="0"/>
        <v>0</v>
      </c>
    </row>
    <row r="13" spans="1:14" hidden="1" x14ac:dyDescent="0.2">
      <c r="A13" t="s">
        <v>3</v>
      </c>
      <c r="N13">
        <f t="shared" si="0"/>
        <v>0</v>
      </c>
    </row>
    <row r="14" spans="1:14" hidden="1" x14ac:dyDescent="0.2">
      <c r="A14" t="s">
        <v>4</v>
      </c>
      <c r="N14">
        <f t="shared" si="0"/>
        <v>0</v>
      </c>
    </row>
    <row r="15" spans="1:14" hidden="1" x14ac:dyDescent="0.2">
      <c r="A15" t="s">
        <v>5</v>
      </c>
      <c r="N15">
        <f t="shared" si="0"/>
        <v>0</v>
      </c>
    </row>
    <row r="16" spans="1:14" hidden="1" x14ac:dyDescent="0.2">
      <c r="A16" t="s">
        <v>6</v>
      </c>
      <c r="N16">
        <f t="shared" si="0"/>
        <v>0</v>
      </c>
    </row>
    <row r="17" spans="1:14" hidden="1" x14ac:dyDescent="0.2">
      <c r="A17" t="s">
        <v>7</v>
      </c>
      <c r="N17">
        <f t="shared" si="0"/>
        <v>0</v>
      </c>
    </row>
    <row r="18" spans="1:14" hidden="1" x14ac:dyDescent="0.2">
      <c r="A18" t="s">
        <v>8</v>
      </c>
      <c r="N18">
        <f t="shared" si="0"/>
        <v>0</v>
      </c>
    </row>
    <row r="19" spans="1:14" hidden="1" x14ac:dyDescent="0.2">
      <c r="A19" t="s">
        <v>9</v>
      </c>
      <c r="N19">
        <f t="shared" si="0"/>
        <v>0</v>
      </c>
    </row>
    <row r="20" spans="1:14" hidden="1" x14ac:dyDescent="0.2">
      <c r="A20" t="s">
        <v>10</v>
      </c>
      <c r="N20">
        <f t="shared" si="0"/>
        <v>0</v>
      </c>
    </row>
    <row r="21" spans="1:14" hidden="1" x14ac:dyDescent="0.2">
      <c r="A21" t="s">
        <v>45</v>
      </c>
      <c r="N21">
        <f t="shared" si="0"/>
        <v>0</v>
      </c>
    </row>
    <row r="22" spans="1:14" hidden="1" x14ac:dyDescent="0.2">
      <c r="A22" t="s">
        <v>46</v>
      </c>
      <c r="N22">
        <f t="shared" si="0"/>
        <v>0</v>
      </c>
    </row>
    <row r="23" spans="1:14" hidden="1" x14ac:dyDescent="0.2">
      <c r="A23" t="s">
        <v>11</v>
      </c>
      <c r="N23">
        <f t="shared" si="0"/>
        <v>0</v>
      </c>
    </row>
    <row r="24" spans="1:14" hidden="1" x14ac:dyDescent="0.2">
      <c r="A24" t="s">
        <v>31</v>
      </c>
      <c r="N24">
        <f t="shared" si="0"/>
        <v>0</v>
      </c>
    </row>
    <row r="25" spans="1:14" hidden="1" x14ac:dyDescent="0.2">
      <c r="A25" t="s">
        <v>12</v>
      </c>
      <c r="N25">
        <f t="shared" si="0"/>
        <v>0</v>
      </c>
    </row>
    <row r="26" spans="1:14" hidden="1" x14ac:dyDescent="0.2">
      <c r="A26" t="s">
        <v>13</v>
      </c>
      <c r="N26">
        <f t="shared" si="0"/>
        <v>0</v>
      </c>
    </row>
    <row r="27" spans="1:14" hidden="1" x14ac:dyDescent="0.2">
      <c r="A27" t="s">
        <v>14</v>
      </c>
      <c r="N27">
        <f>SUM(A27:M27)</f>
        <v>0</v>
      </c>
    </row>
    <row r="28" spans="1:14" hidden="1" x14ac:dyDescent="0.2">
      <c r="A28" t="s">
        <v>69</v>
      </c>
      <c r="N28">
        <f>SUM(A28:M28)</f>
        <v>0</v>
      </c>
    </row>
    <row r="29" spans="1:14" hidden="1" x14ac:dyDescent="0.2">
      <c r="A29" t="s">
        <v>47</v>
      </c>
      <c r="N29">
        <f t="shared" si="0"/>
        <v>0</v>
      </c>
    </row>
    <row r="30" spans="1:14" hidden="1" x14ac:dyDescent="0.2">
      <c r="A30" t="s">
        <v>34</v>
      </c>
      <c r="N30">
        <f t="shared" si="0"/>
        <v>0</v>
      </c>
    </row>
    <row r="31" spans="1:14" hidden="1" x14ac:dyDescent="0.2">
      <c r="A31" t="s">
        <v>48</v>
      </c>
      <c r="N31">
        <f t="shared" si="0"/>
        <v>0</v>
      </c>
    </row>
    <row r="32" spans="1:14" hidden="1" x14ac:dyDescent="0.2">
      <c r="A32" t="s">
        <v>67</v>
      </c>
      <c r="N32">
        <f t="shared" si="0"/>
        <v>0</v>
      </c>
    </row>
    <row r="33" spans="1:14" hidden="1" x14ac:dyDescent="0.2">
      <c r="A33" t="s">
        <v>49</v>
      </c>
      <c r="N33">
        <f>SUM(A33:M33)</f>
        <v>0</v>
      </c>
    </row>
    <row r="34" spans="1:14" hidden="1" x14ac:dyDescent="0.2">
      <c r="A34" t="s">
        <v>15</v>
      </c>
      <c r="N34">
        <f t="shared" si="0"/>
        <v>0</v>
      </c>
    </row>
    <row r="35" spans="1:14" hidden="1" x14ac:dyDescent="0.2">
      <c r="A35" t="s">
        <v>16</v>
      </c>
      <c r="N35">
        <f t="shared" si="0"/>
        <v>0</v>
      </c>
    </row>
    <row r="36" spans="1:14" hidden="1" x14ac:dyDescent="0.2">
      <c r="A36" t="s">
        <v>17</v>
      </c>
      <c r="B36"/>
      <c r="N36">
        <f t="shared" si="0"/>
        <v>0</v>
      </c>
    </row>
    <row r="37" spans="1:14" x14ac:dyDescent="0.2">
      <c r="A37" s="38" t="s">
        <v>163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7">
        <f>SUM(B37:M37)</f>
        <v>0</v>
      </c>
    </row>
    <row r="38" spans="1:14" x14ac:dyDescent="0.2">
      <c r="A38" s="32"/>
      <c r="N38"/>
    </row>
    <row r="39" spans="1:14" x14ac:dyDescent="0.2">
      <c r="A39" s="38" t="s">
        <v>164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7">
        <f t="shared" ref="N39:N52" si="1">SUM(B39:M39)</f>
        <v>0</v>
      </c>
    </row>
    <row r="40" spans="1:14" x14ac:dyDescent="0.2">
      <c r="A40" s="32"/>
      <c r="N40"/>
    </row>
    <row r="41" spans="1:14" x14ac:dyDescent="0.2">
      <c r="A41" s="3" t="s">
        <v>33</v>
      </c>
      <c r="B41" s="3">
        <f t="shared" ref="B41:M41" si="2">SUM(B37:B40)</f>
        <v>0</v>
      </c>
      <c r="C41" s="3">
        <f t="shared" si="2"/>
        <v>0</v>
      </c>
      <c r="D41" s="3">
        <f t="shared" si="2"/>
        <v>0</v>
      </c>
      <c r="E41" s="3">
        <f t="shared" si="2"/>
        <v>0</v>
      </c>
      <c r="F41" s="3">
        <f t="shared" si="2"/>
        <v>0</v>
      </c>
      <c r="G41" s="3">
        <f t="shared" si="2"/>
        <v>0</v>
      </c>
      <c r="H41" s="3">
        <f t="shared" si="2"/>
        <v>0</v>
      </c>
      <c r="I41" s="3">
        <f t="shared" si="2"/>
        <v>0</v>
      </c>
      <c r="J41" s="3">
        <f t="shared" si="2"/>
        <v>0</v>
      </c>
      <c r="K41" s="3">
        <f t="shared" si="2"/>
        <v>0</v>
      </c>
      <c r="L41" s="3">
        <f t="shared" si="2"/>
        <v>0</v>
      </c>
      <c r="M41" s="3">
        <f t="shared" si="2"/>
        <v>0</v>
      </c>
      <c r="N41">
        <f>SUM(B41:M41)</f>
        <v>0</v>
      </c>
    </row>
    <row r="42" spans="1:14" x14ac:dyDescent="0.2">
      <c r="N42"/>
    </row>
    <row r="43" spans="1:14" x14ac:dyDescent="0.2">
      <c r="A43" s="35" t="s">
        <v>172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7">
        <f>SUM(B43:M43)</f>
        <v>0</v>
      </c>
    </row>
    <row r="44" spans="1:14" x14ac:dyDescent="0.2">
      <c r="A44" s="29"/>
      <c r="N44"/>
    </row>
    <row r="45" spans="1:14" x14ac:dyDescent="0.2">
      <c r="N45"/>
    </row>
    <row r="46" spans="1:14" x14ac:dyDescent="0.2">
      <c r="A46" s="29" t="s">
        <v>75</v>
      </c>
      <c r="N46"/>
    </row>
    <row r="47" spans="1:14" ht="36" x14ac:dyDescent="0.2">
      <c r="A47" s="31" t="s">
        <v>165</v>
      </c>
      <c r="N47"/>
    </row>
    <row r="48" spans="1:14" x14ac:dyDescent="0.2">
      <c r="A48" s="31" t="s">
        <v>128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7">
        <f t="shared" si="1"/>
        <v>0</v>
      </c>
    </row>
    <row r="49" spans="1:14" x14ac:dyDescent="0.2">
      <c r="A49" s="31" t="s">
        <v>129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>
        <f t="shared" si="1"/>
        <v>0</v>
      </c>
    </row>
    <row r="50" spans="1:14" x14ac:dyDescent="0.2">
      <c r="A50" s="31" t="s">
        <v>130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7">
        <f t="shared" si="1"/>
        <v>0</v>
      </c>
    </row>
    <row r="51" spans="1:14" x14ac:dyDescent="0.2">
      <c r="A51" s="31" t="s">
        <v>131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7">
        <f t="shared" si="1"/>
        <v>0</v>
      </c>
    </row>
    <row r="52" spans="1:14" x14ac:dyDescent="0.2">
      <c r="A52" s="31" t="s">
        <v>132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7">
        <f t="shared" si="1"/>
        <v>0</v>
      </c>
    </row>
    <row r="53" spans="1:14" x14ac:dyDescent="0.2">
      <c r="A53" s="31"/>
      <c r="N53"/>
    </row>
    <row r="54" spans="1:14" x14ac:dyDescent="0.2">
      <c r="A54" s="31"/>
    </row>
    <row r="56" spans="1:14" x14ac:dyDescent="0.2">
      <c r="A56" s="29" t="s">
        <v>74</v>
      </c>
      <c r="B56" s="3">
        <f t="shared" ref="B56:M56" si="3">SUM(B41:B54)</f>
        <v>0</v>
      </c>
      <c r="C56" s="3">
        <f t="shared" si="3"/>
        <v>0</v>
      </c>
      <c r="D56" s="3">
        <f t="shared" si="3"/>
        <v>0</v>
      </c>
      <c r="E56" s="3">
        <f t="shared" si="3"/>
        <v>0</v>
      </c>
      <c r="F56" s="3">
        <f t="shared" si="3"/>
        <v>0</v>
      </c>
      <c r="G56" s="3">
        <f t="shared" si="3"/>
        <v>0</v>
      </c>
      <c r="H56" s="3">
        <f t="shared" si="3"/>
        <v>0</v>
      </c>
      <c r="I56" s="3">
        <f t="shared" si="3"/>
        <v>0</v>
      </c>
      <c r="J56" s="3">
        <f t="shared" si="3"/>
        <v>0</v>
      </c>
      <c r="K56" s="3">
        <f t="shared" si="3"/>
        <v>0</v>
      </c>
      <c r="L56" s="3">
        <f t="shared" si="3"/>
        <v>0</v>
      </c>
      <c r="M56" s="3">
        <f t="shared" si="3"/>
        <v>0</v>
      </c>
      <c r="N56" s="3">
        <f>SUM(N41:N55)</f>
        <v>0</v>
      </c>
    </row>
    <row r="58" spans="1:14" x14ac:dyDescent="0.2">
      <c r="N58" s="34" t="s">
        <v>171</v>
      </c>
    </row>
    <row r="59" spans="1:14" x14ac:dyDescent="0.2">
      <c r="N59">
        <f>SUM(B56:M56)</f>
        <v>0</v>
      </c>
    </row>
  </sheetData>
  <sheetProtection deleteRows="0" selectLockedCells="1"/>
  <phoneticPr fontId="0" type="noConversion"/>
  <pageMargins left="0.75" right="0.75" top="1" bottom="1" header="0.5" footer="0.5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D6B9-637F-404F-8638-603F4BA85AA1}">
  <sheetPr>
    <tabColor rgb="FF00B0F0"/>
    <pageSetUpPr fitToPage="1"/>
  </sheetPr>
  <dimension ref="A1:N58"/>
  <sheetViews>
    <sheetView workbookViewId="0">
      <selection activeCell="A5" sqref="A5"/>
    </sheetView>
  </sheetViews>
  <sheetFormatPr defaultRowHeight="12.75" x14ac:dyDescent="0.2"/>
  <cols>
    <col min="1" max="1" width="42.85546875" style="3" customWidth="1"/>
    <col min="2" max="6" width="8.85546875" style="3" customWidth="1"/>
    <col min="7" max="13" width="9.140625" style="3"/>
    <col min="14" max="14" width="12.7109375" style="3" customWidth="1"/>
    <col min="15" max="16384" width="9.140625" style="3"/>
  </cols>
  <sheetData>
    <row r="1" spans="1:14" x14ac:dyDescent="0.2">
      <c r="A1" s="27" t="s">
        <v>126</v>
      </c>
      <c r="B1" s="28"/>
      <c r="C1" s="28"/>
      <c r="D1" s="28"/>
      <c r="E1" s="28"/>
      <c r="F1" s="28"/>
      <c r="G1" s="28"/>
    </row>
    <row r="2" spans="1:14" x14ac:dyDescent="0.2">
      <c r="A2" s="1" t="s">
        <v>77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77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77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35" t="s">
        <v>166</v>
      </c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>
        <f t="shared" ref="N5:N10" si="0">SUM(B5:M5)</f>
        <v>0</v>
      </c>
    </row>
    <row r="6" spans="1:14" hidden="1" x14ac:dyDescent="0.2">
      <c r="A6" t="s">
        <v>32</v>
      </c>
      <c r="N6">
        <f t="shared" si="0"/>
        <v>0</v>
      </c>
    </row>
    <row r="7" spans="1:14" hidden="1" x14ac:dyDescent="0.2">
      <c r="A7" t="s">
        <v>0</v>
      </c>
      <c r="N7">
        <f t="shared" si="0"/>
        <v>0</v>
      </c>
    </row>
    <row r="8" spans="1:14" hidden="1" x14ac:dyDescent="0.2">
      <c r="A8" t="s">
        <v>1</v>
      </c>
      <c r="N8">
        <f t="shared" si="0"/>
        <v>0</v>
      </c>
    </row>
    <row r="9" spans="1:14" hidden="1" x14ac:dyDescent="0.2">
      <c r="A9" t="s">
        <v>68</v>
      </c>
      <c r="N9">
        <f t="shared" si="0"/>
        <v>0</v>
      </c>
    </row>
    <row r="10" spans="1:14" hidden="1" x14ac:dyDescent="0.2">
      <c r="A10" t="s">
        <v>43</v>
      </c>
      <c r="N10">
        <f t="shared" si="0"/>
        <v>0</v>
      </c>
    </row>
    <row r="11" spans="1:14" hidden="1" x14ac:dyDescent="0.2">
      <c r="A11" t="s">
        <v>44</v>
      </c>
      <c r="N11">
        <f t="shared" ref="N11:N36" si="1">SUM(B11:M11)</f>
        <v>0</v>
      </c>
    </row>
    <row r="12" spans="1:14" hidden="1" x14ac:dyDescent="0.2">
      <c r="A12" t="s">
        <v>2</v>
      </c>
      <c r="N12">
        <f t="shared" si="1"/>
        <v>0</v>
      </c>
    </row>
    <row r="13" spans="1:14" hidden="1" x14ac:dyDescent="0.2">
      <c r="A13" t="s">
        <v>3</v>
      </c>
      <c r="N13">
        <f t="shared" si="1"/>
        <v>0</v>
      </c>
    </row>
    <row r="14" spans="1:14" hidden="1" x14ac:dyDescent="0.2">
      <c r="A14" t="s">
        <v>4</v>
      </c>
      <c r="N14">
        <f t="shared" si="1"/>
        <v>0</v>
      </c>
    </row>
    <row r="15" spans="1:14" hidden="1" x14ac:dyDescent="0.2">
      <c r="A15" t="s">
        <v>5</v>
      </c>
      <c r="N15">
        <f t="shared" si="1"/>
        <v>0</v>
      </c>
    </row>
    <row r="16" spans="1:14" hidden="1" x14ac:dyDescent="0.2">
      <c r="A16" t="s">
        <v>6</v>
      </c>
      <c r="N16">
        <f t="shared" si="1"/>
        <v>0</v>
      </c>
    </row>
    <row r="17" spans="1:14" hidden="1" x14ac:dyDescent="0.2">
      <c r="A17" t="s">
        <v>7</v>
      </c>
      <c r="N17">
        <f t="shared" si="1"/>
        <v>0</v>
      </c>
    </row>
    <row r="18" spans="1:14" hidden="1" x14ac:dyDescent="0.2">
      <c r="A18" t="s">
        <v>8</v>
      </c>
      <c r="N18">
        <f t="shared" si="1"/>
        <v>0</v>
      </c>
    </row>
    <row r="19" spans="1:14" hidden="1" x14ac:dyDescent="0.2">
      <c r="A19" t="s">
        <v>9</v>
      </c>
      <c r="N19">
        <f t="shared" si="1"/>
        <v>0</v>
      </c>
    </row>
    <row r="20" spans="1:14" hidden="1" x14ac:dyDescent="0.2">
      <c r="A20" t="s">
        <v>10</v>
      </c>
      <c r="N20">
        <f t="shared" si="1"/>
        <v>0</v>
      </c>
    </row>
    <row r="21" spans="1:14" hidden="1" x14ac:dyDescent="0.2">
      <c r="A21" t="s">
        <v>45</v>
      </c>
      <c r="N21">
        <f t="shared" si="1"/>
        <v>0</v>
      </c>
    </row>
    <row r="22" spans="1:14" hidden="1" x14ac:dyDescent="0.2">
      <c r="A22" t="s">
        <v>46</v>
      </c>
      <c r="N22">
        <f t="shared" si="1"/>
        <v>0</v>
      </c>
    </row>
    <row r="23" spans="1:14" hidden="1" x14ac:dyDescent="0.2">
      <c r="A23" t="s">
        <v>11</v>
      </c>
      <c r="N23">
        <f t="shared" si="1"/>
        <v>0</v>
      </c>
    </row>
    <row r="24" spans="1:14" hidden="1" x14ac:dyDescent="0.2">
      <c r="A24" t="s">
        <v>31</v>
      </c>
      <c r="N24">
        <f t="shared" si="1"/>
        <v>0</v>
      </c>
    </row>
    <row r="25" spans="1:14" hidden="1" x14ac:dyDescent="0.2">
      <c r="A25" t="s">
        <v>12</v>
      </c>
      <c r="N25">
        <f t="shared" si="1"/>
        <v>0</v>
      </c>
    </row>
    <row r="26" spans="1:14" hidden="1" x14ac:dyDescent="0.2">
      <c r="A26" t="s">
        <v>13</v>
      </c>
      <c r="N26">
        <f t="shared" si="1"/>
        <v>0</v>
      </c>
    </row>
    <row r="27" spans="1:14" hidden="1" x14ac:dyDescent="0.2">
      <c r="A27" t="s">
        <v>14</v>
      </c>
      <c r="N27">
        <f>SUM(B27:M27)</f>
        <v>0</v>
      </c>
    </row>
    <row r="28" spans="1:14" hidden="1" x14ac:dyDescent="0.2">
      <c r="A28" t="s">
        <v>69</v>
      </c>
      <c r="N28">
        <f t="shared" si="1"/>
        <v>0</v>
      </c>
    </row>
    <row r="29" spans="1:14" hidden="1" x14ac:dyDescent="0.2">
      <c r="A29" t="s">
        <v>47</v>
      </c>
      <c r="N29">
        <f t="shared" si="1"/>
        <v>0</v>
      </c>
    </row>
    <row r="30" spans="1:14" hidden="1" x14ac:dyDescent="0.2">
      <c r="A30" t="s">
        <v>34</v>
      </c>
      <c r="N30">
        <f t="shared" si="1"/>
        <v>0</v>
      </c>
    </row>
    <row r="31" spans="1:14" hidden="1" x14ac:dyDescent="0.2">
      <c r="A31" t="s">
        <v>48</v>
      </c>
      <c r="N31">
        <f t="shared" si="1"/>
        <v>0</v>
      </c>
    </row>
    <row r="32" spans="1:14" hidden="1" x14ac:dyDescent="0.2">
      <c r="A32" t="s">
        <v>67</v>
      </c>
      <c r="N32">
        <f t="shared" si="1"/>
        <v>0</v>
      </c>
    </row>
    <row r="33" spans="1:14" hidden="1" x14ac:dyDescent="0.2">
      <c r="A33" t="s">
        <v>49</v>
      </c>
      <c r="N33">
        <f>SUM(B33:M33)</f>
        <v>0</v>
      </c>
    </row>
    <row r="34" spans="1:14" hidden="1" x14ac:dyDescent="0.2">
      <c r="A34" t="s">
        <v>15</v>
      </c>
      <c r="N34">
        <f t="shared" si="1"/>
        <v>0</v>
      </c>
    </row>
    <row r="35" spans="1:14" hidden="1" x14ac:dyDescent="0.2">
      <c r="A35" t="s">
        <v>16</v>
      </c>
      <c r="N35">
        <f t="shared" si="1"/>
        <v>0</v>
      </c>
    </row>
    <row r="36" spans="1:14" hidden="1" x14ac:dyDescent="0.2">
      <c r="A36" t="s">
        <v>17</v>
      </c>
      <c r="N36">
        <f t="shared" si="1"/>
        <v>0</v>
      </c>
    </row>
    <row r="37" spans="1:14" ht="72" x14ac:dyDescent="0.2">
      <c r="A37" s="33" t="s">
        <v>142</v>
      </c>
    </row>
    <row r="38" spans="1:14" x14ac:dyDescent="0.2">
      <c r="A38" s="35" t="s">
        <v>139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>
        <f>SUM(B38:M38)</f>
        <v>0</v>
      </c>
    </row>
    <row r="40" spans="1:14" x14ac:dyDescent="0.2">
      <c r="A40" s="35" t="s">
        <v>141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>
        <f>SUM(B40:M40)</f>
        <v>0</v>
      </c>
    </row>
    <row r="41" spans="1:14" x14ac:dyDescent="0.2">
      <c r="A41" s="29"/>
      <c r="N41"/>
    </row>
    <row r="42" spans="1:14" x14ac:dyDescent="0.2">
      <c r="A42" s="35" t="s">
        <v>167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>
        <f>SUM(B42:M42)</f>
        <v>0</v>
      </c>
    </row>
    <row r="44" spans="1:14" x14ac:dyDescent="0.2">
      <c r="A44" s="29" t="s">
        <v>75</v>
      </c>
    </row>
    <row r="45" spans="1:14" ht="24" x14ac:dyDescent="0.2">
      <c r="A45" s="31" t="s">
        <v>76</v>
      </c>
    </row>
    <row r="46" spans="1:14" x14ac:dyDescent="0.2">
      <c r="A46" s="31" t="s">
        <v>128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7">
        <f>SUM(B46:M46)</f>
        <v>0</v>
      </c>
    </row>
    <row r="47" spans="1:14" x14ac:dyDescent="0.2">
      <c r="A47" s="31" t="s">
        <v>129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7">
        <f t="shared" ref="N47:N50" si="2">SUM(B47:M47)</f>
        <v>0</v>
      </c>
    </row>
    <row r="48" spans="1:14" x14ac:dyDescent="0.2">
      <c r="A48" s="31" t="s">
        <v>130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7">
        <f t="shared" si="2"/>
        <v>0</v>
      </c>
    </row>
    <row r="49" spans="1:14" x14ac:dyDescent="0.2">
      <c r="A49" s="31" t="s">
        <v>131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>
        <f t="shared" si="2"/>
        <v>0</v>
      </c>
    </row>
    <row r="50" spans="1:14" x14ac:dyDescent="0.2">
      <c r="A50" s="31" t="s">
        <v>132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7">
        <f t="shared" si="2"/>
        <v>0</v>
      </c>
    </row>
    <row r="51" spans="1:14" x14ac:dyDescent="0.2">
      <c r="A51" s="31"/>
      <c r="N51"/>
    </row>
    <row r="52" spans="1:14" x14ac:dyDescent="0.2">
      <c r="A52" s="31"/>
    </row>
    <row r="53" spans="1:14" x14ac:dyDescent="0.2">
      <c r="A53" s="31"/>
    </row>
    <row r="55" spans="1:14" x14ac:dyDescent="0.2">
      <c r="A55" s="29" t="s">
        <v>74</v>
      </c>
      <c r="B55" s="3">
        <f>SUM(B5:B54)</f>
        <v>0</v>
      </c>
      <c r="C55" s="3">
        <f t="shared" ref="C55:N55" si="3">SUM(C5:C54)</f>
        <v>0</v>
      </c>
      <c r="D55" s="3">
        <f t="shared" si="3"/>
        <v>0</v>
      </c>
      <c r="E55" s="3">
        <f t="shared" si="3"/>
        <v>0</v>
      </c>
      <c r="F55" s="3">
        <f t="shared" si="3"/>
        <v>0</v>
      </c>
      <c r="G55" s="3">
        <f t="shared" si="3"/>
        <v>0</v>
      </c>
      <c r="H55" s="3">
        <f t="shared" si="3"/>
        <v>0</v>
      </c>
      <c r="I55" s="3">
        <f t="shared" si="3"/>
        <v>0</v>
      </c>
      <c r="J55" s="3">
        <f t="shared" si="3"/>
        <v>0</v>
      </c>
      <c r="K55" s="3">
        <f t="shared" si="3"/>
        <v>0</v>
      </c>
      <c r="L55" s="3">
        <f t="shared" si="3"/>
        <v>0</v>
      </c>
      <c r="M55" s="3">
        <f t="shared" si="3"/>
        <v>0</v>
      </c>
      <c r="N55" s="3">
        <f t="shared" si="3"/>
        <v>0</v>
      </c>
    </row>
    <row r="57" spans="1:14" x14ac:dyDescent="0.2">
      <c r="N57" s="34" t="s">
        <v>168</v>
      </c>
    </row>
    <row r="58" spans="1:14" x14ac:dyDescent="0.2">
      <c r="N58">
        <f>SUM(B55:M55)</f>
        <v>0</v>
      </c>
    </row>
  </sheetData>
  <sheetProtection deleteRows="0" selectLockedCells="1"/>
  <pageMargins left="0.75" right="0.75" top="1" bottom="1" header="0.5" footer="0.5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A1:N43"/>
  <sheetViews>
    <sheetView topLeftCell="A10" workbookViewId="0">
      <selection activeCell="A35" sqref="A35:XFD35"/>
    </sheetView>
  </sheetViews>
  <sheetFormatPr defaultRowHeight="12.75" x14ac:dyDescent="0.2"/>
  <cols>
    <col min="1" max="1" width="29.7109375" style="3" customWidth="1"/>
    <col min="2" max="13" width="9.140625" style="3"/>
    <col min="14" max="14" width="12.7109375" style="3" customWidth="1"/>
    <col min="15" max="16384" width="9.140625" style="3"/>
  </cols>
  <sheetData>
    <row r="1" spans="1:14" s="26" customFormat="1" x14ac:dyDescent="0.2">
      <c r="A1" s="26" t="s">
        <v>66</v>
      </c>
    </row>
    <row r="2" spans="1:14" x14ac:dyDescent="0.2">
      <c r="A2" s="1" t="s">
        <v>110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110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110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36</v>
      </c>
    </row>
    <row r="5" spans="1:14" x14ac:dyDescent="0.2">
      <c r="A5" s="21" t="s">
        <v>80</v>
      </c>
      <c r="B5">
        <f>CIRCULATION!B5</f>
        <v>0</v>
      </c>
      <c r="C5">
        <f>CIRCULATION!C5</f>
        <v>0</v>
      </c>
      <c r="D5">
        <f>CIRCULATION!D5</f>
        <v>0</v>
      </c>
      <c r="E5">
        <f>CIRCULATION!E5</f>
        <v>0</v>
      </c>
      <c r="F5">
        <f>CIRCULATION!F5</f>
        <v>0</v>
      </c>
      <c r="G5">
        <f>CIRCULATION!G5</f>
        <v>0</v>
      </c>
      <c r="H5">
        <f>CIRCULATION!H5</f>
        <v>0</v>
      </c>
      <c r="I5">
        <f>CIRCULATION!I5</f>
        <v>0</v>
      </c>
      <c r="J5">
        <f>CIRCULATION!J5</f>
        <v>0</v>
      </c>
      <c r="K5">
        <f>CIRCULATION!K5</f>
        <v>0</v>
      </c>
      <c r="L5">
        <f>CIRCULATION!L5</f>
        <v>0</v>
      </c>
      <c r="M5">
        <f>CIRCULATION!M5</f>
        <v>0</v>
      </c>
      <c r="N5">
        <f t="shared" ref="N5:N34" si="0">SUM(B5:M5)</f>
        <v>0</v>
      </c>
    </row>
    <row r="6" spans="1:14" x14ac:dyDescent="0.2">
      <c r="A6" s="21" t="s">
        <v>81</v>
      </c>
      <c r="B6">
        <f>CIRCULATION!B6</f>
        <v>0</v>
      </c>
      <c r="C6">
        <f>CIRCULATION!C6</f>
        <v>0</v>
      </c>
      <c r="D6">
        <f>CIRCULATION!D6</f>
        <v>0</v>
      </c>
      <c r="E6">
        <f>CIRCULATION!E6</f>
        <v>0</v>
      </c>
      <c r="F6">
        <f>CIRCULATION!F6</f>
        <v>0</v>
      </c>
      <c r="G6">
        <f>CIRCULATION!G6</f>
        <v>0</v>
      </c>
      <c r="H6">
        <f>CIRCULATION!H6</f>
        <v>0</v>
      </c>
      <c r="I6">
        <f>CIRCULATION!I6</f>
        <v>0</v>
      </c>
      <c r="J6">
        <f>CIRCULATION!J6</f>
        <v>0</v>
      </c>
      <c r="K6">
        <f>CIRCULATION!K6</f>
        <v>0</v>
      </c>
      <c r="L6">
        <f>CIRCULATION!L6</f>
        <v>0</v>
      </c>
      <c r="M6">
        <f>CIRCULATION!M6</f>
        <v>0</v>
      </c>
      <c r="N6">
        <f t="shared" si="0"/>
        <v>0</v>
      </c>
    </row>
    <row r="7" spans="1:14" x14ac:dyDescent="0.2">
      <c r="A7" s="21" t="s">
        <v>82</v>
      </c>
      <c r="B7">
        <f>CIRCULATION!B7</f>
        <v>0</v>
      </c>
      <c r="C7">
        <f>CIRCULATION!C7</f>
        <v>0</v>
      </c>
      <c r="D7">
        <f>CIRCULATION!D7</f>
        <v>0</v>
      </c>
      <c r="E7">
        <f>CIRCULATION!E7</f>
        <v>0</v>
      </c>
      <c r="F7">
        <f>CIRCULATION!F7</f>
        <v>0</v>
      </c>
      <c r="G7">
        <f>CIRCULATION!G7</f>
        <v>0</v>
      </c>
      <c r="H7">
        <f>CIRCULATION!H7</f>
        <v>0</v>
      </c>
      <c r="I7">
        <f>CIRCULATION!I7</f>
        <v>0</v>
      </c>
      <c r="J7">
        <f>CIRCULATION!J7</f>
        <v>0</v>
      </c>
      <c r="K7">
        <f>CIRCULATION!K7</f>
        <v>0</v>
      </c>
      <c r="L7">
        <f>CIRCULATION!L7</f>
        <v>0</v>
      </c>
      <c r="M7">
        <f>CIRCULATION!M7</f>
        <v>0</v>
      </c>
      <c r="N7">
        <f t="shared" si="0"/>
        <v>0</v>
      </c>
    </row>
    <row r="8" spans="1:14" x14ac:dyDescent="0.2">
      <c r="A8" s="21" t="s">
        <v>83</v>
      </c>
      <c r="B8">
        <f>CIRCULATION!B8</f>
        <v>0</v>
      </c>
      <c r="C8">
        <f>CIRCULATION!C8</f>
        <v>0</v>
      </c>
      <c r="D8">
        <f>CIRCULATION!D8</f>
        <v>0</v>
      </c>
      <c r="E8">
        <f>CIRCULATION!E8</f>
        <v>0</v>
      </c>
      <c r="F8">
        <f>CIRCULATION!F8</f>
        <v>0</v>
      </c>
      <c r="G8">
        <f>CIRCULATION!G8</f>
        <v>0</v>
      </c>
      <c r="H8">
        <f>CIRCULATION!H8</f>
        <v>0</v>
      </c>
      <c r="I8">
        <f>CIRCULATION!I8</f>
        <v>0</v>
      </c>
      <c r="J8">
        <f>CIRCULATION!J8</f>
        <v>0</v>
      </c>
      <c r="K8">
        <f>CIRCULATION!K8</f>
        <v>0</v>
      </c>
      <c r="L8">
        <f>CIRCULATION!L8</f>
        <v>0</v>
      </c>
      <c r="M8">
        <f>CIRCULATION!M8</f>
        <v>0</v>
      </c>
      <c r="N8">
        <f>SUM(B8:M8)</f>
        <v>0</v>
      </c>
    </row>
    <row r="9" spans="1:14" x14ac:dyDescent="0.2">
      <c r="A9" s="21" t="s">
        <v>84</v>
      </c>
      <c r="B9">
        <f>CIRCULATION!B9</f>
        <v>0</v>
      </c>
      <c r="C9">
        <f>CIRCULATION!C9</f>
        <v>0</v>
      </c>
      <c r="D9">
        <f>CIRCULATION!D9</f>
        <v>0</v>
      </c>
      <c r="E9">
        <f>CIRCULATION!E9</f>
        <v>0</v>
      </c>
      <c r="F9">
        <f>CIRCULATION!F9</f>
        <v>0</v>
      </c>
      <c r="G9">
        <f>CIRCULATION!G9</f>
        <v>0</v>
      </c>
      <c r="H9">
        <f>CIRCULATION!H9</f>
        <v>0</v>
      </c>
      <c r="I9">
        <f>CIRCULATION!I9</f>
        <v>0</v>
      </c>
      <c r="J9">
        <f>CIRCULATION!J9</f>
        <v>0</v>
      </c>
      <c r="K9">
        <f>CIRCULATION!K9</f>
        <v>0</v>
      </c>
      <c r="L9">
        <f>CIRCULATION!L9</f>
        <v>0</v>
      </c>
      <c r="M9">
        <f>CIRCULATION!M9</f>
        <v>0</v>
      </c>
      <c r="N9">
        <f>SUM(B9:M9)</f>
        <v>0</v>
      </c>
    </row>
    <row r="10" spans="1:14" x14ac:dyDescent="0.2">
      <c r="A10" s="21" t="s">
        <v>85</v>
      </c>
      <c r="B10">
        <f>CIRCULATION!B10</f>
        <v>0</v>
      </c>
      <c r="C10">
        <f>CIRCULATION!C10</f>
        <v>0</v>
      </c>
      <c r="D10">
        <f>CIRCULATION!D10</f>
        <v>0</v>
      </c>
      <c r="E10">
        <f>CIRCULATION!E10</f>
        <v>0</v>
      </c>
      <c r="F10">
        <f>CIRCULATION!F10</f>
        <v>0</v>
      </c>
      <c r="G10">
        <f>CIRCULATION!G10</f>
        <v>0</v>
      </c>
      <c r="H10">
        <f>CIRCULATION!H10</f>
        <v>0</v>
      </c>
      <c r="I10">
        <f>CIRCULATION!I10</f>
        <v>0</v>
      </c>
      <c r="J10">
        <f>CIRCULATION!J10</f>
        <v>0</v>
      </c>
      <c r="K10">
        <f>CIRCULATION!K10</f>
        <v>0</v>
      </c>
      <c r="L10">
        <f>CIRCULATION!L10</f>
        <v>0</v>
      </c>
      <c r="M10">
        <f>CIRCULATION!M10</f>
        <v>0</v>
      </c>
      <c r="N10">
        <f>SUM(B10:M10)</f>
        <v>0</v>
      </c>
    </row>
    <row r="11" spans="1:14" x14ac:dyDescent="0.2">
      <c r="A11" s="21" t="s">
        <v>86</v>
      </c>
      <c r="B11">
        <f>CIRCULATION!B11</f>
        <v>0</v>
      </c>
      <c r="C11">
        <f>CIRCULATION!C11</f>
        <v>0</v>
      </c>
      <c r="D11">
        <f>CIRCULATION!D11</f>
        <v>0</v>
      </c>
      <c r="E11">
        <f>CIRCULATION!E11</f>
        <v>0</v>
      </c>
      <c r="F11">
        <f>CIRCULATION!F11</f>
        <v>0</v>
      </c>
      <c r="G11">
        <f>CIRCULATION!G11</f>
        <v>0</v>
      </c>
      <c r="H11">
        <f>CIRCULATION!H11</f>
        <v>0</v>
      </c>
      <c r="I11">
        <f>CIRCULATION!I11</f>
        <v>0</v>
      </c>
      <c r="J11">
        <f>CIRCULATION!J11</f>
        <v>0</v>
      </c>
      <c r="K11">
        <f>CIRCULATION!K11</f>
        <v>0</v>
      </c>
      <c r="L11">
        <f>CIRCULATION!L11</f>
        <v>0</v>
      </c>
      <c r="M11">
        <f>CIRCULATION!M11</f>
        <v>0</v>
      </c>
      <c r="N11">
        <f t="shared" si="0"/>
        <v>0</v>
      </c>
    </row>
    <row r="12" spans="1:14" x14ac:dyDescent="0.2">
      <c r="A12" s="21" t="s">
        <v>87</v>
      </c>
      <c r="B12">
        <f>CIRCULATION!B12</f>
        <v>0</v>
      </c>
      <c r="C12">
        <f>CIRCULATION!C12</f>
        <v>0</v>
      </c>
      <c r="D12">
        <f>CIRCULATION!D12</f>
        <v>0</v>
      </c>
      <c r="E12">
        <f>CIRCULATION!E12</f>
        <v>0</v>
      </c>
      <c r="F12">
        <f>CIRCULATION!F12</f>
        <v>0</v>
      </c>
      <c r="G12">
        <f>CIRCULATION!G12</f>
        <v>0</v>
      </c>
      <c r="H12">
        <f>CIRCULATION!H12</f>
        <v>0</v>
      </c>
      <c r="I12">
        <f>CIRCULATION!I12</f>
        <v>0</v>
      </c>
      <c r="J12">
        <f>CIRCULATION!J12</f>
        <v>0</v>
      </c>
      <c r="K12">
        <f>CIRCULATION!K12</f>
        <v>0</v>
      </c>
      <c r="L12">
        <f>CIRCULATION!L12</f>
        <v>0</v>
      </c>
      <c r="M12">
        <f>CIRCULATION!M12</f>
        <v>0</v>
      </c>
      <c r="N12">
        <f t="shared" si="0"/>
        <v>0</v>
      </c>
    </row>
    <row r="13" spans="1:14" x14ac:dyDescent="0.2">
      <c r="A13" s="21" t="s">
        <v>88</v>
      </c>
      <c r="B13">
        <f>CIRCULATION!B13</f>
        <v>0</v>
      </c>
      <c r="C13">
        <f>CIRCULATION!C13</f>
        <v>0</v>
      </c>
      <c r="D13">
        <f>CIRCULATION!D13</f>
        <v>0</v>
      </c>
      <c r="E13">
        <f>CIRCULATION!E13</f>
        <v>0</v>
      </c>
      <c r="F13">
        <f>CIRCULATION!F13</f>
        <v>0</v>
      </c>
      <c r="G13">
        <f>CIRCULATION!G13</f>
        <v>0</v>
      </c>
      <c r="H13">
        <f>CIRCULATION!H13</f>
        <v>0</v>
      </c>
      <c r="I13">
        <f>CIRCULATION!I13</f>
        <v>0</v>
      </c>
      <c r="J13">
        <f>CIRCULATION!J13</f>
        <v>0</v>
      </c>
      <c r="K13">
        <f>CIRCULATION!K13</f>
        <v>0</v>
      </c>
      <c r="L13">
        <f>CIRCULATION!L13</f>
        <v>0</v>
      </c>
      <c r="M13">
        <f>CIRCULATION!M13</f>
        <v>0</v>
      </c>
      <c r="N13">
        <f t="shared" si="0"/>
        <v>0</v>
      </c>
    </row>
    <row r="14" spans="1:14" x14ac:dyDescent="0.2">
      <c r="A14" s="21" t="s">
        <v>89</v>
      </c>
      <c r="B14">
        <f>CIRCULATION!B14</f>
        <v>0</v>
      </c>
      <c r="C14">
        <f>CIRCULATION!C14</f>
        <v>0</v>
      </c>
      <c r="D14">
        <f>CIRCULATION!D14</f>
        <v>0</v>
      </c>
      <c r="E14">
        <f>CIRCULATION!E14</f>
        <v>0</v>
      </c>
      <c r="F14">
        <f>CIRCULATION!F14</f>
        <v>0</v>
      </c>
      <c r="G14">
        <f>CIRCULATION!G14</f>
        <v>0</v>
      </c>
      <c r="H14">
        <f>CIRCULATION!H14</f>
        <v>0</v>
      </c>
      <c r="I14">
        <f>CIRCULATION!I14</f>
        <v>0</v>
      </c>
      <c r="J14">
        <f>CIRCULATION!J14</f>
        <v>0</v>
      </c>
      <c r="K14">
        <f>CIRCULATION!K14</f>
        <v>0</v>
      </c>
      <c r="L14">
        <f>CIRCULATION!L14</f>
        <v>0</v>
      </c>
      <c r="M14">
        <f>CIRCULATION!M14</f>
        <v>0</v>
      </c>
      <c r="N14">
        <f t="shared" si="0"/>
        <v>0</v>
      </c>
    </row>
    <row r="15" spans="1:14" x14ac:dyDescent="0.2">
      <c r="A15" s="21" t="s">
        <v>90</v>
      </c>
      <c r="B15">
        <f>CIRCULATION!B15</f>
        <v>0</v>
      </c>
      <c r="C15">
        <f>CIRCULATION!C15</f>
        <v>0</v>
      </c>
      <c r="D15">
        <f>CIRCULATION!D15</f>
        <v>0</v>
      </c>
      <c r="E15">
        <f>CIRCULATION!E15</f>
        <v>0</v>
      </c>
      <c r="F15">
        <f>CIRCULATION!F15</f>
        <v>0</v>
      </c>
      <c r="G15">
        <f>CIRCULATION!G15</f>
        <v>0</v>
      </c>
      <c r="H15">
        <f>CIRCULATION!H15</f>
        <v>0</v>
      </c>
      <c r="I15">
        <f>CIRCULATION!I15</f>
        <v>0</v>
      </c>
      <c r="J15">
        <f>CIRCULATION!J15</f>
        <v>0</v>
      </c>
      <c r="K15">
        <f>CIRCULATION!K15</f>
        <v>0</v>
      </c>
      <c r="L15">
        <f>CIRCULATION!L15</f>
        <v>0</v>
      </c>
      <c r="M15">
        <f>CIRCULATION!M15</f>
        <v>0</v>
      </c>
      <c r="N15">
        <f t="shared" si="0"/>
        <v>0</v>
      </c>
    </row>
    <row r="16" spans="1:14" x14ac:dyDescent="0.2">
      <c r="A16" s="21" t="s">
        <v>91</v>
      </c>
      <c r="B16">
        <f>CIRCULATION!B16</f>
        <v>0</v>
      </c>
      <c r="C16">
        <f>CIRCULATION!C16</f>
        <v>0</v>
      </c>
      <c r="D16">
        <f>CIRCULATION!D16</f>
        <v>0</v>
      </c>
      <c r="E16">
        <f>CIRCULATION!E16</f>
        <v>0</v>
      </c>
      <c r="F16">
        <f>CIRCULATION!F16</f>
        <v>0</v>
      </c>
      <c r="G16">
        <f>CIRCULATION!G16</f>
        <v>0</v>
      </c>
      <c r="H16">
        <f>CIRCULATION!H16</f>
        <v>0</v>
      </c>
      <c r="I16">
        <f>CIRCULATION!I16</f>
        <v>0</v>
      </c>
      <c r="J16">
        <f>CIRCULATION!J16</f>
        <v>0</v>
      </c>
      <c r="K16">
        <f>CIRCULATION!K16</f>
        <v>0</v>
      </c>
      <c r="L16">
        <f>CIRCULATION!L16</f>
        <v>0</v>
      </c>
      <c r="M16">
        <f>CIRCULATION!M16</f>
        <v>0</v>
      </c>
      <c r="N16">
        <f t="shared" si="0"/>
        <v>0</v>
      </c>
    </row>
    <row r="17" spans="1:14" x14ac:dyDescent="0.2">
      <c r="A17" s="21" t="s">
        <v>117</v>
      </c>
      <c r="B17">
        <f>CIRCULATION!B17</f>
        <v>0</v>
      </c>
      <c r="C17">
        <f>CIRCULATION!C17</f>
        <v>0</v>
      </c>
      <c r="D17">
        <f>CIRCULATION!D17</f>
        <v>0</v>
      </c>
      <c r="E17">
        <f>CIRCULATION!E17</f>
        <v>0</v>
      </c>
      <c r="F17">
        <f>CIRCULATION!F17</f>
        <v>0</v>
      </c>
      <c r="G17">
        <f>CIRCULATION!G17</f>
        <v>0</v>
      </c>
      <c r="H17">
        <f>CIRCULATION!H17</f>
        <v>0</v>
      </c>
      <c r="I17">
        <f>CIRCULATION!I17</f>
        <v>0</v>
      </c>
      <c r="J17">
        <f>CIRCULATION!J17</f>
        <v>0</v>
      </c>
      <c r="K17">
        <f>CIRCULATION!K17</f>
        <v>0</v>
      </c>
      <c r="L17">
        <f>CIRCULATION!L17</f>
        <v>0</v>
      </c>
      <c r="M17">
        <f>CIRCULATION!M17</f>
        <v>0</v>
      </c>
      <c r="N17">
        <f t="shared" si="0"/>
        <v>0</v>
      </c>
    </row>
    <row r="18" spans="1:14" x14ac:dyDescent="0.2">
      <c r="A18" s="21" t="s">
        <v>92</v>
      </c>
      <c r="B18">
        <f>CIRCULATION!B18</f>
        <v>0</v>
      </c>
      <c r="C18">
        <f>CIRCULATION!C18</f>
        <v>0</v>
      </c>
      <c r="D18">
        <f>CIRCULATION!D18</f>
        <v>0</v>
      </c>
      <c r="E18">
        <f>CIRCULATION!E18</f>
        <v>0</v>
      </c>
      <c r="F18">
        <f>CIRCULATION!F18</f>
        <v>0</v>
      </c>
      <c r="G18">
        <f>CIRCULATION!G18</f>
        <v>0</v>
      </c>
      <c r="H18">
        <f>CIRCULATION!H18</f>
        <v>0</v>
      </c>
      <c r="I18">
        <f>CIRCULATION!I18</f>
        <v>0</v>
      </c>
      <c r="J18">
        <f>CIRCULATION!J18</f>
        <v>0</v>
      </c>
      <c r="K18">
        <f>CIRCULATION!K18</f>
        <v>0</v>
      </c>
      <c r="L18">
        <f>CIRCULATION!L18</f>
        <v>0</v>
      </c>
      <c r="M18">
        <f>CIRCULATION!M18</f>
        <v>0</v>
      </c>
      <c r="N18">
        <f t="shared" si="0"/>
        <v>0</v>
      </c>
    </row>
    <row r="19" spans="1:14" x14ac:dyDescent="0.2">
      <c r="A19" s="21" t="s">
        <v>93</v>
      </c>
      <c r="B19">
        <f>CIRCULATION!B19</f>
        <v>0</v>
      </c>
      <c r="C19">
        <f>CIRCULATION!C19</f>
        <v>0</v>
      </c>
      <c r="D19">
        <f>CIRCULATION!D19</f>
        <v>0</v>
      </c>
      <c r="E19">
        <f>CIRCULATION!E19</f>
        <v>0</v>
      </c>
      <c r="F19">
        <f>CIRCULATION!F19</f>
        <v>0</v>
      </c>
      <c r="G19">
        <f>CIRCULATION!G19</f>
        <v>0</v>
      </c>
      <c r="H19">
        <f>CIRCULATION!H19</f>
        <v>0</v>
      </c>
      <c r="I19">
        <f>CIRCULATION!I19</f>
        <v>0</v>
      </c>
      <c r="J19">
        <f>CIRCULATION!J19</f>
        <v>0</v>
      </c>
      <c r="K19">
        <f>CIRCULATION!K19</f>
        <v>0</v>
      </c>
      <c r="L19">
        <f>CIRCULATION!L19</f>
        <v>0</v>
      </c>
      <c r="M19">
        <f>CIRCULATION!M19</f>
        <v>0</v>
      </c>
      <c r="N19">
        <f t="shared" si="0"/>
        <v>0</v>
      </c>
    </row>
    <row r="20" spans="1:14" x14ac:dyDescent="0.2">
      <c r="A20" s="21" t="s">
        <v>94</v>
      </c>
      <c r="B20">
        <f>CIRCULATION!B20</f>
        <v>0</v>
      </c>
      <c r="C20">
        <f>CIRCULATION!C20</f>
        <v>0</v>
      </c>
      <c r="D20">
        <f>CIRCULATION!D20</f>
        <v>0</v>
      </c>
      <c r="E20">
        <f>CIRCULATION!E20</f>
        <v>0</v>
      </c>
      <c r="F20">
        <f>CIRCULATION!F20</f>
        <v>0</v>
      </c>
      <c r="G20">
        <f>CIRCULATION!G20</f>
        <v>0</v>
      </c>
      <c r="H20">
        <f>CIRCULATION!H20</f>
        <v>0</v>
      </c>
      <c r="I20">
        <f>CIRCULATION!I20</f>
        <v>0</v>
      </c>
      <c r="J20">
        <f>CIRCULATION!J20</f>
        <v>0</v>
      </c>
      <c r="K20">
        <f>CIRCULATION!K20</f>
        <v>0</v>
      </c>
      <c r="L20">
        <f>CIRCULATION!L20</f>
        <v>0</v>
      </c>
      <c r="M20">
        <f>CIRCULATION!M20</f>
        <v>0</v>
      </c>
      <c r="N20">
        <f t="shared" si="0"/>
        <v>0</v>
      </c>
    </row>
    <row r="21" spans="1:14" x14ac:dyDescent="0.2">
      <c r="A21" s="21" t="s">
        <v>95</v>
      </c>
      <c r="B21">
        <f>CIRCULATION!B21</f>
        <v>0</v>
      </c>
      <c r="C21">
        <f>CIRCULATION!C21</f>
        <v>0</v>
      </c>
      <c r="D21">
        <f>CIRCULATION!D21</f>
        <v>0</v>
      </c>
      <c r="E21">
        <f>CIRCULATION!E21</f>
        <v>0</v>
      </c>
      <c r="F21">
        <f>CIRCULATION!F21</f>
        <v>0</v>
      </c>
      <c r="G21">
        <f>CIRCULATION!G21</f>
        <v>0</v>
      </c>
      <c r="H21">
        <f>CIRCULATION!H21</f>
        <v>0</v>
      </c>
      <c r="I21">
        <f>CIRCULATION!I21</f>
        <v>0</v>
      </c>
      <c r="J21">
        <f>CIRCULATION!J21</f>
        <v>0</v>
      </c>
      <c r="K21">
        <f>CIRCULATION!K21</f>
        <v>0</v>
      </c>
      <c r="L21">
        <f>CIRCULATION!L21</f>
        <v>0</v>
      </c>
      <c r="M21">
        <f>CIRCULATION!M21</f>
        <v>0</v>
      </c>
      <c r="N21">
        <f>SUM(B21:M21)</f>
        <v>0</v>
      </c>
    </row>
    <row r="22" spans="1:14" x14ac:dyDescent="0.2">
      <c r="A22" s="21" t="s">
        <v>96</v>
      </c>
      <c r="B22">
        <f>CIRCULATION!B22</f>
        <v>0</v>
      </c>
      <c r="C22">
        <f>CIRCULATION!C22</f>
        <v>0</v>
      </c>
      <c r="D22">
        <f>CIRCULATION!D22</f>
        <v>0</v>
      </c>
      <c r="E22">
        <f>CIRCULATION!E22</f>
        <v>0</v>
      </c>
      <c r="F22">
        <f>CIRCULATION!F22</f>
        <v>0</v>
      </c>
      <c r="G22">
        <f>CIRCULATION!G22</f>
        <v>0</v>
      </c>
      <c r="H22">
        <f>CIRCULATION!H22</f>
        <v>0</v>
      </c>
      <c r="I22">
        <f>CIRCULATION!I22</f>
        <v>0</v>
      </c>
      <c r="J22">
        <f>CIRCULATION!J22</f>
        <v>0</v>
      </c>
      <c r="K22">
        <f>CIRCULATION!K22</f>
        <v>0</v>
      </c>
      <c r="L22">
        <f>CIRCULATION!L22</f>
        <v>0</v>
      </c>
      <c r="M22">
        <f>CIRCULATION!M22</f>
        <v>0</v>
      </c>
      <c r="N22">
        <f>SUM(B22:M22)</f>
        <v>0</v>
      </c>
    </row>
    <row r="23" spans="1:14" x14ac:dyDescent="0.2">
      <c r="A23" s="21" t="s">
        <v>97</v>
      </c>
      <c r="B23">
        <f>CIRCULATION!B23</f>
        <v>0</v>
      </c>
      <c r="C23">
        <f>CIRCULATION!C23</f>
        <v>0</v>
      </c>
      <c r="D23">
        <f>CIRCULATION!D23</f>
        <v>0</v>
      </c>
      <c r="E23">
        <f>CIRCULATION!E23</f>
        <v>0</v>
      </c>
      <c r="F23">
        <f>CIRCULATION!F23</f>
        <v>0</v>
      </c>
      <c r="G23">
        <f>CIRCULATION!G23</f>
        <v>0</v>
      </c>
      <c r="H23">
        <f>CIRCULATION!H23</f>
        <v>0</v>
      </c>
      <c r="I23">
        <f>CIRCULATION!I23</f>
        <v>0</v>
      </c>
      <c r="J23">
        <f>CIRCULATION!J23</f>
        <v>0</v>
      </c>
      <c r="K23">
        <f>CIRCULATION!K23</f>
        <v>0</v>
      </c>
      <c r="L23">
        <f>CIRCULATION!L23</f>
        <v>0</v>
      </c>
      <c r="M23">
        <f>CIRCULATION!M23</f>
        <v>0</v>
      </c>
      <c r="N23">
        <f t="shared" si="0"/>
        <v>0</v>
      </c>
    </row>
    <row r="24" spans="1:14" x14ac:dyDescent="0.2">
      <c r="A24" s="21" t="s">
        <v>98</v>
      </c>
      <c r="B24">
        <f>CIRCULATION!B24</f>
        <v>0</v>
      </c>
      <c r="C24">
        <f>CIRCULATION!C24</f>
        <v>0</v>
      </c>
      <c r="D24">
        <f>CIRCULATION!D24</f>
        <v>0</v>
      </c>
      <c r="E24">
        <f>CIRCULATION!E24</f>
        <v>0</v>
      </c>
      <c r="F24">
        <f>CIRCULATION!F24</f>
        <v>0</v>
      </c>
      <c r="G24">
        <f>CIRCULATION!G24</f>
        <v>0</v>
      </c>
      <c r="H24">
        <f>CIRCULATION!H24</f>
        <v>0</v>
      </c>
      <c r="I24">
        <f>CIRCULATION!I24</f>
        <v>0</v>
      </c>
      <c r="J24">
        <f>CIRCULATION!J24</f>
        <v>0</v>
      </c>
      <c r="K24">
        <f>CIRCULATION!K24</f>
        <v>0</v>
      </c>
      <c r="L24">
        <f>CIRCULATION!L24</f>
        <v>0</v>
      </c>
      <c r="M24">
        <f>CIRCULATION!M24</f>
        <v>0</v>
      </c>
      <c r="N24">
        <f t="shared" si="0"/>
        <v>0</v>
      </c>
    </row>
    <row r="25" spans="1:14" x14ac:dyDescent="0.2">
      <c r="A25" s="21" t="s">
        <v>99</v>
      </c>
      <c r="B25">
        <f>CIRCULATION!B25</f>
        <v>0</v>
      </c>
      <c r="C25">
        <f>CIRCULATION!C25</f>
        <v>0</v>
      </c>
      <c r="D25">
        <f>CIRCULATION!D25</f>
        <v>0</v>
      </c>
      <c r="E25">
        <f>CIRCULATION!E25</f>
        <v>0</v>
      </c>
      <c r="F25">
        <f>CIRCULATION!F25</f>
        <v>0</v>
      </c>
      <c r="G25">
        <f>CIRCULATION!G25</f>
        <v>0</v>
      </c>
      <c r="H25">
        <f>CIRCULATION!H25</f>
        <v>0</v>
      </c>
      <c r="I25">
        <f>CIRCULATION!I25</f>
        <v>0</v>
      </c>
      <c r="J25">
        <f>CIRCULATION!J25</f>
        <v>0</v>
      </c>
      <c r="K25">
        <f>CIRCULATION!K25</f>
        <v>0</v>
      </c>
      <c r="L25">
        <f>CIRCULATION!L25</f>
        <v>0</v>
      </c>
      <c r="M25">
        <f>CIRCULATION!M25</f>
        <v>0</v>
      </c>
      <c r="N25">
        <f t="shared" si="0"/>
        <v>0</v>
      </c>
    </row>
    <row r="26" spans="1:14" x14ac:dyDescent="0.2">
      <c r="A26" s="21" t="s">
        <v>100</v>
      </c>
      <c r="B26">
        <f>CIRCULATION!B26</f>
        <v>0</v>
      </c>
      <c r="C26">
        <f>CIRCULATION!C26</f>
        <v>0</v>
      </c>
      <c r="D26">
        <f>CIRCULATION!D26</f>
        <v>0</v>
      </c>
      <c r="E26">
        <f>CIRCULATION!E26</f>
        <v>0</v>
      </c>
      <c r="F26">
        <f>CIRCULATION!F26</f>
        <v>0</v>
      </c>
      <c r="G26">
        <f>CIRCULATION!G26</f>
        <v>0</v>
      </c>
      <c r="H26">
        <f>CIRCULATION!H26</f>
        <v>0</v>
      </c>
      <c r="I26">
        <f>CIRCULATION!I26</f>
        <v>0</v>
      </c>
      <c r="J26">
        <f>CIRCULATION!J26</f>
        <v>0</v>
      </c>
      <c r="K26">
        <f>CIRCULATION!K26</f>
        <v>0</v>
      </c>
      <c r="L26">
        <f>CIRCULATION!L26</f>
        <v>0</v>
      </c>
      <c r="M26">
        <f>CIRCULATION!M26</f>
        <v>0</v>
      </c>
      <c r="N26">
        <f t="shared" si="0"/>
        <v>0</v>
      </c>
    </row>
    <row r="27" spans="1:14" x14ac:dyDescent="0.2">
      <c r="A27" s="21" t="s">
        <v>101</v>
      </c>
      <c r="B27">
        <f>CIRCULATION!B27</f>
        <v>0</v>
      </c>
      <c r="C27">
        <f>CIRCULATION!C27</f>
        <v>0</v>
      </c>
      <c r="D27">
        <f>CIRCULATION!D27</f>
        <v>0</v>
      </c>
      <c r="E27">
        <f>CIRCULATION!E27</f>
        <v>0</v>
      </c>
      <c r="F27">
        <f>CIRCULATION!F27</f>
        <v>0</v>
      </c>
      <c r="G27">
        <f>CIRCULATION!G27</f>
        <v>0</v>
      </c>
      <c r="H27">
        <f>CIRCULATION!H27</f>
        <v>0</v>
      </c>
      <c r="I27">
        <f>CIRCULATION!I27</f>
        <v>0</v>
      </c>
      <c r="J27">
        <f>CIRCULATION!J27</f>
        <v>0</v>
      </c>
      <c r="K27">
        <f>CIRCULATION!K27</f>
        <v>0</v>
      </c>
      <c r="L27">
        <f>CIRCULATION!L27</f>
        <v>0</v>
      </c>
      <c r="M27">
        <f>CIRCULATION!M27</f>
        <v>0</v>
      </c>
      <c r="N27">
        <f t="shared" si="0"/>
        <v>0</v>
      </c>
    </row>
    <row r="28" spans="1:14" x14ac:dyDescent="0.2">
      <c r="A28" s="21" t="s">
        <v>102</v>
      </c>
      <c r="B28">
        <f>CIRCULATION!B28</f>
        <v>0</v>
      </c>
      <c r="C28">
        <f>CIRCULATION!C28</f>
        <v>0</v>
      </c>
      <c r="D28">
        <f>CIRCULATION!D28</f>
        <v>0</v>
      </c>
      <c r="E28">
        <f>CIRCULATION!E28</f>
        <v>0</v>
      </c>
      <c r="F28">
        <f>CIRCULATION!F28</f>
        <v>0</v>
      </c>
      <c r="G28">
        <f>CIRCULATION!G28</f>
        <v>0</v>
      </c>
      <c r="H28">
        <f>CIRCULATION!H28</f>
        <v>0</v>
      </c>
      <c r="I28">
        <f>CIRCULATION!I28</f>
        <v>0</v>
      </c>
      <c r="J28">
        <f>CIRCULATION!J28</f>
        <v>0</v>
      </c>
      <c r="K28">
        <f>CIRCULATION!K28</f>
        <v>0</v>
      </c>
      <c r="L28">
        <f>CIRCULATION!L28</f>
        <v>0</v>
      </c>
      <c r="M28">
        <f>CIRCULATION!M28</f>
        <v>0</v>
      </c>
      <c r="N28">
        <f t="shared" si="0"/>
        <v>0</v>
      </c>
    </row>
    <row r="29" spans="1:14" x14ac:dyDescent="0.2">
      <c r="A29" s="21" t="s">
        <v>103</v>
      </c>
      <c r="B29">
        <f>CIRCULATION!B29</f>
        <v>0</v>
      </c>
      <c r="C29">
        <f>CIRCULATION!C29</f>
        <v>0</v>
      </c>
      <c r="D29">
        <f>CIRCULATION!D29</f>
        <v>0</v>
      </c>
      <c r="E29">
        <f>CIRCULATION!E29</f>
        <v>0</v>
      </c>
      <c r="F29">
        <f>CIRCULATION!F29</f>
        <v>0</v>
      </c>
      <c r="G29">
        <f>CIRCULATION!G29</f>
        <v>0</v>
      </c>
      <c r="H29">
        <f>CIRCULATION!H29</f>
        <v>0</v>
      </c>
      <c r="I29">
        <f>CIRCULATION!I29</f>
        <v>0</v>
      </c>
      <c r="J29">
        <f>CIRCULATION!J29</f>
        <v>0</v>
      </c>
      <c r="K29">
        <f>CIRCULATION!K29</f>
        <v>0</v>
      </c>
      <c r="L29">
        <f>CIRCULATION!L29</f>
        <v>0</v>
      </c>
      <c r="M29">
        <f>CIRCULATION!M29</f>
        <v>0</v>
      </c>
      <c r="N29">
        <f>SUM(B29:M29)</f>
        <v>0</v>
      </c>
    </row>
    <row r="30" spans="1:14" x14ac:dyDescent="0.2">
      <c r="A30" s="21" t="s">
        <v>104</v>
      </c>
      <c r="B30">
        <f>CIRCULATION!B30</f>
        <v>0</v>
      </c>
      <c r="C30">
        <f>CIRCULATION!C30</f>
        <v>0</v>
      </c>
      <c r="D30">
        <f>CIRCULATION!D30</f>
        <v>0</v>
      </c>
      <c r="E30">
        <f>CIRCULATION!E30</f>
        <v>0</v>
      </c>
      <c r="F30">
        <f>CIRCULATION!F30</f>
        <v>0</v>
      </c>
      <c r="G30">
        <f>CIRCULATION!G30</f>
        <v>0</v>
      </c>
      <c r="H30">
        <f>CIRCULATION!H30</f>
        <v>0</v>
      </c>
      <c r="I30">
        <f>CIRCULATION!I30</f>
        <v>0</v>
      </c>
      <c r="J30">
        <f>CIRCULATION!J30</f>
        <v>0</v>
      </c>
      <c r="K30">
        <f>CIRCULATION!K30</f>
        <v>0</v>
      </c>
      <c r="L30">
        <f>CIRCULATION!L30</f>
        <v>0</v>
      </c>
      <c r="M30">
        <f>CIRCULATION!M30</f>
        <v>0</v>
      </c>
      <c r="N30">
        <f t="shared" si="0"/>
        <v>0</v>
      </c>
    </row>
    <row r="31" spans="1:14" x14ac:dyDescent="0.2">
      <c r="A31" s="21" t="s">
        <v>105</v>
      </c>
      <c r="B31">
        <f>CIRCULATION!B31</f>
        <v>0</v>
      </c>
      <c r="C31">
        <f>CIRCULATION!C31</f>
        <v>0</v>
      </c>
      <c r="D31">
        <f>CIRCULATION!D31</f>
        <v>0</v>
      </c>
      <c r="E31">
        <f>CIRCULATION!E31</f>
        <v>0</v>
      </c>
      <c r="F31">
        <f>CIRCULATION!F31</f>
        <v>0</v>
      </c>
      <c r="G31">
        <f>CIRCULATION!G31</f>
        <v>0</v>
      </c>
      <c r="H31">
        <f>CIRCULATION!H31</f>
        <v>0</v>
      </c>
      <c r="I31">
        <f>CIRCULATION!I31</f>
        <v>0</v>
      </c>
      <c r="J31">
        <f>CIRCULATION!J31</f>
        <v>0</v>
      </c>
      <c r="K31">
        <f>CIRCULATION!K31</f>
        <v>0</v>
      </c>
      <c r="L31">
        <f>CIRCULATION!L31</f>
        <v>0</v>
      </c>
      <c r="M31">
        <f>CIRCULATION!M31</f>
        <v>0</v>
      </c>
      <c r="N31">
        <f>SUM(B31:M31)</f>
        <v>0</v>
      </c>
    </row>
    <row r="32" spans="1:14" x14ac:dyDescent="0.2">
      <c r="A32" s="21" t="s">
        <v>106</v>
      </c>
      <c r="B32">
        <f>CIRCULATION!B32</f>
        <v>0</v>
      </c>
      <c r="C32">
        <f>CIRCULATION!C32</f>
        <v>0</v>
      </c>
      <c r="D32">
        <f>CIRCULATION!D32</f>
        <v>0</v>
      </c>
      <c r="E32">
        <f>CIRCULATION!E32</f>
        <v>0</v>
      </c>
      <c r="F32">
        <f>CIRCULATION!F32</f>
        <v>0</v>
      </c>
      <c r="G32">
        <f>CIRCULATION!G32</f>
        <v>0</v>
      </c>
      <c r="H32">
        <f>CIRCULATION!H32</f>
        <v>0</v>
      </c>
      <c r="I32">
        <f>CIRCULATION!I32</f>
        <v>0</v>
      </c>
      <c r="J32">
        <f>CIRCULATION!J32</f>
        <v>0</v>
      </c>
      <c r="K32">
        <f>CIRCULATION!K32</f>
        <v>0</v>
      </c>
      <c r="L32">
        <f>CIRCULATION!L32</f>
        <v>0</v>
      </c>
      <c r="M32">
        <f>CIRCULATION!M32</f>
        <v>0</v>
      </c>
      <c r="N32">
        <f t="shared" si="0"/>
        <v>0</v>
      </c>
    </row>
    <row r="33" spans="1:14" x14ac:dyDescent="0.2">
      <c r="A33" s="21" t="s">
        <v>107</v>
      </c>
      <c r="B33">
        <f>CIRCULATION!B33</f>
        <v>0</v>
      </c>
      <c r="C33">
        <f>CIRCULATION!C33</f>
        <v>0</v>
      </c>
      <c r="D33">
        <f>CIRCULATION!D33</f>
        <v>0</v>
      </c>
      <c r="E33">
        <f>CIRCULATION!E33</f>
        <v>0</v>
      </c>
      <c r="F33">
        <f>CIRCULATION!F33</f>
        <v>0</v>
      </c>
      <c r="G33">
        <f>CIRCULATION!G33</f>
        <v>0</v>
      </c>
      <c r="H33">
        <f>CIRCULATION!H33</f>
        <v>0</v>
      </c>
      <c r="I33">
        <f>CIRCULATION!I33</f>
        <v>0</v>
      </c>
      <c r="J33">
        <f>CIRCULATION!J33</f>
        <v>0</v>
      </c>
      <c r="K33">
        <f>CIRCULATION!K33</f>
        <v>0</v>
      </c>
      <c r="L33">
        <f>CIRCULATION!L33</f>
        <v>0</v>
      </c>
      <c r="M33">
        <f>CIRCULATION!M33</f>
        <v>0</v>
      </c>
      <c r="N33">
        <f t="shared" si="0"/>
        <v>0</v>
      </c>
    </row>
    <row r="34" spans="1:14" x14ac:dyDescent="0.2">
      <c r="A34" s="21" t="s">
        <v>108</v>
      </c>
      <c r="B34">
        <f>CIRCULATION!B34</f>
        <v>0</v>
      </c>
      <c r="C34">
        <f>CIRCULATION!C34</f>
        <v>0</v>
      </c>
      <c r="D34">
        <f>CIRCULATION!D34</f>
        <v>0</v>
      </c>
      <c r="E34">
        <f>CIRCULATION!E34</f>
        <v>0</v>
      </c>
      <c r="F34">
        <f>CIRCULATION!F34</f>
        <v>0</v>
      </c>
      <c r="G34">
        <f>CIRCULATION!G34</f>
        <v>0</v>
      </c>
      <c r="H34">
        <f>CIRCULATION!H34</f>
        <v>0</v>
      </c>
      <c r="I34">
        <f>CIRCULATION!I34</f>
        <v>0</v>
      </c>
      <c r="J34">
        <f>CIRCULATION!J34</f>
        <v>0</v>
      </c>
      <c r="K34">
        <f>CIRCULATION!K34</f>
        <v>0</v>
      </c>
      <c r="L34">
        <f>CIRCULATION!L34</f>
        <v>0</v>
      </c>
      <c r="M34">
        <f>CIRCULATION!M34</f>
        <v>0</v>
      </c>
      <c r="N34">
        <f t="shared" si="0"/>
        <v>0</v>
      </c>
    </row>
    <row r="35" spans="1:14" x14ac:dyDescent="0.2">
      <c r="A35" t="s">
        <v>150</v>
      </c>
      <c r="B35">
        <f>'E-books Q5.19'!B60</f>
        <v>0</v>
      </c>
      <c r="C35">
        <f>'E-books Q5.19'!C60</f>
        <v>0</v>
      </c>
      <c r="D35">
        <f>'E-books Q5.19'!D60</f>
        <v>0</v>
      </c>
      <c r="E35">
        <f>'E-books Q5.19'!E60</f>
        <v>0</v>
      </c>
      <c r="F35">
        <f>'E-books Q5.19'!F60</f>
        <v>0</v>
      </c>
      <c r="G35">
        <f>'E-books Q5.19'!G60</f>
        <v>0</v>
      </c>
      <c r="H35">
        <f>'E-books Q5.19'!H60</f>
        <v>0</v>
      </c>
      <c r="I35">
        <f>'E-books Q5.19'!I60</f>
        <v>0</v>
      </c>
      <c r="J35">
        <f>'E-books Q5.19'!J60</f>
        <v>0</v>
      </c>
      <c r="K35">
        <f>'E-books Q5.19'!K60</f>
        <v>0</v>
      </c>
      <c r="L35">
        <f>'E-books Q5.19'!L60</f>
        <v>0</v>
      </c>
      <c r="M35">
        <f>'E-books Q5.19'!M60</f>
        <v>0</v>
      </c>
      <c r="N35">
        <f>'E-books Q5.19'!N60</f>
        <v>0</v>
      </c>
    </row>
    <row r="36" spans="1:14" x14ac:dyDescent="0.2">
      <c r="A36" s="21" t="s">
        <v>151</v>
      </c>
      <c r="B36">
        <f>'e-Serials Q5.20'!B54</f>
        <v>0</v>
      </c>
      <c r="C36">
        <f>'e-Serials Q5.20'!C54</f>
        <v>0</v>
      </c>
      <c r="D36">
        <f>'e-Serials Q5.20'!D54</f>
        <v>0</v>
      </c>
      <c r="E36">
        <f>'e-Serials Q5.20'!E54</f>
        <v>0</v>
      </c>
      <c r="F36">
        <f>'e-Serials Q5.20'!F54</f>
        <v>0</v>
      </c>
      <c r="G36">
        <f>'e-Serials Q5.20'!G54</f>
        <v>0</v>
      </c>
      <c r="H36">
        <f>'e-Serials Q5.20'!H54</f>
        <v>0</v>
      </c>
      <c r="I36">
        <f>'e-Serials Q5.20'!I54</f>
        <v>0</v>
      </c>
      <c r="J36">
        <f>'e-Serials Q5.20'!J54</f>
        <v>0</v>
      </c>
      <c r="K36">
        <f>'e-Serials Q5.20'!K54</f>
        <v>0</v>
      </c>
      <c r="L36">
        <f>'e-Serials Q5.20'!L54</f>
        <v>0</v>
      </c>
      <c r="M36">
        <f>'e-Serials Q5.20'!M54</f>
        <v>0</v>
      </c>
      <c r="N36">
        <f>'e-Serials Q5.20'!N54</f>
        <v>0</v>
      </c>
    </row>
    <row r="37" spans="1:14" x14ac:dyDescent="0.2">
      <c r="A37" t="s">
        <v>153</v>
      </c>
      <c r="B37">
        <f>'e-Audio Q5.21'!B55</f>
        <v>0</v>
      </c>
      <c r="C37">
        <f>'e-Audio Q5.21'!C55</f>
        <v>0</v>
      </c>
      <c r="D37">
        <f>'e-Audio Q5.21'!D55</f>
        <v>0</v>
      </c>
      <c r="E37">
        <f>'e-Audio Q5.21'!E55</f>
        <v>0</v>
      </c>
      <c r="F37">
        <f>'e-Audio Q5.21'!F55</f>
        <v>0</v>
      </c>
      <c r="G37">
        <f>'e-Audio Q5.21'!G55</f>
        <v>0</v>
      </c>
      <c r="H37">
        <f>'e-Audio Q5.21'!H55</f>
        <v>0</v>
      </c>
      <c r="I37">
        <f>'e-Audio Q5.21'!I55</f>
        <v>0</v>
      </c>
      <c r="J37">
        <f>'e-Audio Q5.21'!J55</f>
        <v>0</v>
      </c>
      <c r="K37">
        <f>'e-Audio Q5.21'!K55</f>
        <v>0</v>
      </c>
      <c r="L37">
        <f>'e-Audio Q5.21'!L55</f>
        <v>0</v>
      </c>
      <c r="M37">
        <f>'e-Audio Q5.21'!M55</f>
        <v>0</v>
      </c>
      <c r="N37">
        <f>'e-Audio Q5.21'!N56</f>
        <v>0</v>
      </c>
    </row>
    <row r="38" spans="1:14" x14ac:dyDescent="0.2">
      <c r="A38" t="s">
        <v>152</v>
      </c>
      <c r="B38">
        <f>'e-Video Q5.22'!B54</f>
        <v>0</v>
      </c>
      <c r="C38">
        <f>'e-Video Q5.22'!C54</f>
        <v>0</v>
      </c>
      <c r="D38">
        <f>'e-Video Q5.22'!D54</f>
        <v>0</v>
      </c>
      <c r="E38">
        <f>'e-Video Q5.22'!E54</f>
        <v>0</v>
      </c>
      <c r="F38">
        <f>'e-Video Q5.22'!F54</f>
        <v>0</v>
      </c>
      <c r="G38">
        <f>'e-Video Q5.22'!G54</f>
        <v>0</v>
      </c>
      <c r="H38">
        <f>'e-Video Q5.22'!H54</f>
        <v>0</v>
      </c>
      <c r="I38">
        <f>'e-Video Q5.22'!I54</f>
        <v>0</v>
      </c>
      <c r="J38">
        <f>'e-Video Q5.22'!J54</f>
        <v>0</v>
      </c>
      <c r="K38">
        <f>'e-Video Q5.22'!K54</f>
        <v>0</v>
      </c>
      <c r="L38">
        <f>'e-Video Q5.22'!L54</f>
        <v>0</v>
      </c>
      <c r="M38">
        <f>'e-Video Q5.22'!M54</f>
        <v>0</v>
      </c>
      <c r="N38">
        <f>'e-Video Q5.22'!N55</f>
        <v>0</v>
      </c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 t="s">
        <v>61</v>
      </c>
      <c r="B40">
        <f t="shared" ref="B40:N40" si="1">SUM(B5:B38)</f>
        <v>0</v>
      </c>
      <c r="C40">
        <f t="shared" si="1"/>
        <v>0</v>
      </c>
      <c r="D40">
        <f t="shared" si="1"/>
        <v>0</v>
      </c>
      <c r="E40">
        <f t="shared" si="1"/>
        <v>0</v>
      </c>
      <c r="F40">
        <f t="shared" si="1"/>
        <v>0</v>
      </c>
      <c r="G40">
        <f t="shared" si="1"/>
        <v>0</v>
      </c>
      <c r="H40">
        <f t="shared" si="1"/>
        <v>0</v>
      </c>
      <c r="I40">
        <f t="shared" si="1"/>
        <v>0</v>
      </c>
      <c r="J40">
        <f t="shared" si="1"/>
        <v>0</v>
      </c>
      <c r="K40">
        <f t="shared" si="1"/>
        <v>0</v>
      </c>
      <c r="L40">
        <f t="shared" si="1"/>
        <v>0</v>
      </c>
      <c r="M40">
        <f t="shared" si="1"/>
        <v>0</v>
      </c>
      <c r="N40">
        <f t="shared" si="1"/>
        <v>0</v>
      </c>
    </row>
    <row r="42" spans="1:14" x14ac:dyDescent="0.2">
      <c r="N42" s="3" t="s">
        <v>35</v>
      </c>
    </row>
    <row r="43" spans="1:14" x14ac:dyDescent="0.2">
      <c r="N43">
        <f>SUM(B40:M40)</f>
        <v>0</v>
      </c>
    </row>
  </sheetData>
  <sheetProtection deleteRows="0" selectLockedCells="1"/>
  <phoneticPr fontId="1" type="noConversion"/>
  <pageMargins left="0.75" right="0.75" top="1" bottom="1" header="0.5" footer="0.5"/>
  <headerFooter alignWithMargins="0"/>
  <ignoredErrors>
    <ignoredError sqref="N32:N34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</sheetPr>
  <dimension ref="A1:N43"/>
  <sheetViews>
    <sheetView topLeftCell="A7" workbookViewId="0">
      <selection activeCell="N38" sqref="N38"/>
    </sheetView>
  </sheetViews>
  <sheetFormatPr defaultRowHeight="12.75" x14ac:dyDescent="0.2"/>
  <cols>
    <col min="1" max="1" width="42.85546875" style="3" customWidth="1"/>
    <col min="2" max="13" width="9.140625" style="3"/>
    <col min="14" max="14" width="12.7109375" style="3" customWidth="1"/>
    <col min="15" max="16384" width="9.140625" style="3"/>
  </cols>
  <sheetData>
    <row r="1" spans="1:14" s="26" customFormat="1" x14ac:dyDescent="0.2">
      <c r="A1" s="26" t="s">
        <v>66</v>
      </c>
    </row>
    <row r="2" spans="1:14" x14ac:dyDescent="0.2">
      <c r="A2" s="1" t="s">
        <v>127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19</v>
      </c>
      <c r="J2" s="2" t="s">
        <v>20</v>
      </c>
      <c r="K2" s="2" t="s">
        <v>21</v>
      </c>
      <c r="L2" s="2" t="s">
        <v>22</v>
      </c>
      <c r="M2" s="2" t="s">
        <v>23</v>
      </c>
      <c r="N2" s="2" t="s">
        <v>36</v>
      </c>
    </row>
    <row r="3" spans="1:14" x14ac:dyDescent="0.2">
      <c r="A3" s="1" t="s">
        <v>127</v>
      </c>
      <c r="B3" s="2" t="s">
        <v>25</v>
      </c>
      <c r="C3" s="2" t="s">
        <v>26</v>
      </c>
      <c r="D3" s="2" t="s">
        <v>27</v>
      </c>
      <c r="E3" s="2" t="s">
        <v>28</v>
      </c>
      <c r="F3" s="2" t="s">
        <v>29</v>
      </c>
      <c r="G3" s="2" t="s">
        <v>30</v>
      </c>
      <c r="H3" s="2" t="s">
        <v>19</v>
      </c>
      <c r="I3" s="2" t="s">
        <v>20</v>
      </c>
      <c r="J3" s="2" t="s">
        <v>21</v>
      </c>
      <c r="K3" s="2" t="s">
        <v>22</v>
      </c>
      <c r="L3" s="2" t="s">
        <v>23</v>
      </c>
      <c r="M3" s="2" t="s">
        <v>24</v>
      </c>
      <c r="N3" s="2" t="s">
        <v>36</v>
      </c>
    </row>
    <row r="4" spans="1:14" x14ac:dyDescent="0.2">
      <c r="A4" s="1" t="s">
        <v>127</v>
      </c>
      <c r="B4" s="2" t="s">
        <v>19</v>
      </c>
      <c r="C4" s="2" t="s">
        <v>20</v>
      </c>
      <c r="D4" s="2" t="s">
        <v>21</v>
      </c>
      <c r="E4" s="2" t="s">
        <v>22</v>
      </c>
      <c r="F4" s="2" t="s">
        <v>23</v>
      </c>
      <c r="G4" s="2" t="s">
        <v>24</v>
      </c>
      <c r="H4" s="2" t="s">
        <v>25</v>
      </c>
      <c r="I4" s="2" t="s">
        <v>26</v>
      </c>
      <c r="J4" s="2" t="s">
        <v>27</v>
      </c>
      <c r="K4" s="2" t="s">
        <v>28</v>
      </c>
      <c r="L4" s="2" t="s">
        <v>29</v>
      </c>
      <c r="M4" s="2" t="s">
        <v>30</v>
      </c>
      <c r="N4" s="2" t="s">
        <v>18</v>
      </c>
    </row>
    <row r="5" spans="1:14" x14ac:dyDescent="0.2">
      <c r="A5" s="21" t="s">
        <v>80</v>
      </c>
      <c r="B5">
        <f>CIRCULATION!B5+'INTRALOANS SUPPLIED'!B5</f>
        <v>0</v>
      </c>
      <c r="C5">
        <f>CIRCULATION!C5+'INTRALOANS SUPPLIED'!C5</f>
        <v>0</v>
      </c>
      <c r="D5">
        <f>CIRCULATION!D5+'INTRALOANS SUPPLIED'!D5</f>
        <v>0</v>
      </c>
      <c r="E5">
        <f>CIRCULATION!E5+'INTRALOANS SUPPLIED'!E5</f>
        <v>0</v>
      </c>
      <c r="F5">
        <f>CIRCULATION!F5+'INTRALOANS SUPPLIED'!F5</f>
        <v>0</v>
      </c>
      <c r="G5">
        <f>CIRCULATION!G5+'INTRALOANS SUPPLIED'!G5</f>
        <v>0</v>
      </c>
      <c r="H5">
        <f>CIRCULATION!H5+'INTRALOANS SUPPLIED'!H5</f>
        <v>0</v>
      </c>
      <c r="I5">
        <f>CIRCULATION!I5+'INTRALOANS SUPPLIED'!I5</f>
        <v>0</v>
      </c>
      <c r="J5">
        <f>CIRCULATION!J5+'INTRALOANS SUPPLIED'!J5</f>
        <v>0</v>
      </c>
      <c r="K5">
        <f>CIRCULATION!K5+'INTRALOANS SUPPLIED'!K5</f>
        <v>0</v>
      </c>
      <c r="L5">
        <f>CIRCULATION!L5+'INTRALOANS SUPPLIED'!L5</f>
        <v>0</v>
      </c>
      <c r="M5">
        <f>CIRCULATION!M5+'INTRALOANS SUPPLIED'!M5</f>
        <v>0</v>
      </c>
      <c r="N5">
        <f>SUM(B5:M5)</f>
        <v>0</v>
      </c>
    </row>
    <row r="6" spans="1:14" x14ac:dyDescent="0.2">
      <c r="A6" s="21" t="s">
        <v>81</v>
      </c>
      <c r="B6">
        <f>CIRCULATION!B6+'INTRALOANS SUPPLIED'!B6</f>
        <v>0</v>
      </c>
      <c r="C6">
        <f>CIRCULATION!C6+'INTRALOANS SUPPLIED'!C6</f>
        <v>0</v>
      </c>
      <c r="D6">
        <f>CIRCULATION!D6+'INTRALOANS SUPPLIED'!D6</f>
        <v>0</v>
      </c>
      <c r="E6">
        <f>CIRCULATION!E6+'INTRALOANS SUPPLIED'!E6</f>
        <v>0</v>
      </c>
      <c r="F6">
        <f>CIRCULATION!F6+'INTRALOANS SUPPLIED'!F6</f>
        <v>0</v>
      </c>
      <c r="G6">
        <f>CIRCULATION!G6+'INTRALOANS SUPPLIED'!G6</f>
        <v>0</v>
      </c>
      <c r="H6">
        <f>CIRCULATION!H6+'INTRALOANS SUPPLIED'!H6</f>
        <v>0</v>
      </c>
      <c r="I6">
        <f>CIRCULATION!I6+'INTRALOANS SUPPLIED'!I6</f>
        <v>0</v>
      </c>
      <c r="J6">
        <f>CIRCULATION!J6+'INTRALOANS SUPPLIED'!J6</f>
        <v>0</v>
      </c>
      <c r="K6">
        <f>CIRCULATION!K6+'INTRALOANS SUPPLIED'!K6</f>
        <v>0</v>
      </c>
      <c r="L6">
        <f>CIRCULATION!L6+'INTRALOANS SUPPLIED'!L6</f>
        <v>0</v>
      </c>
      <c r="M6">
        <f>CIRCULATION!M6+'INTRALOANS SUPPLIED'!M6</f>
        <v>0</v>
      </c>
      <c r="N6">
        <f t="shared" ref="N6:N34" si="0">SUM(B6:M6)</f>
        <v>0</v>
      </c>
    </row>
    <row r="7" spans="1:14" x14ac:dyDescent="0.2">
      <c r="A7" s="21" t="s">
        <v>82</v>
      </c>
      <c r="B7">
        <f>CIRCULATION!B7+'INTRALOANS SUPPLIED'!B7</f>
        <v>0</v>
      </c>
      <c r="C7">
        <f>CIRCULATION!C7+'INTRALOANS SUPPLIED'!C7</f>
        <v>0</v>
      </c>
      <c r="D7">
        <f>CIRCULATION!D7+'INTRALOANS SUPPLIED'!D7</f>
        <v>0</v>
      </c>
      <c r="E7">
        <f>CIRCULATION!E7+'INTRALOANS SUPPLIED'!E7</f>
        <v>0</v>
      </c>
      <c r="F7">
        <f>CIRCULATION!F7+'INTRALOANS SUPPLIED'!F7</f>
        <v>0</v>
      </c>
      <c r="G7">
        <f>CIRCULATION!G7+'INTRALOANS SUPPLIED'!G7</f>
        <v>0</v>
      </c>
      <c r="H7">
        <f>CIRCULATION!H7+'INTRALOANS SUPPLIED'!H7</f>
        <v>0</v>
      </c>
      <c r="I7">
        <f>CIRCULATION!I7+'INTRALOANS SUPPLIED'!I7</f>
        <v>0</v>
      </c>
      <c r="J7">
        <f>CIRCULATION!J7+'INTRALOANS SUPPLIED'!J7</f>
        <v>0</v>
      </c>
      <c r="K7">
        <f>CIRCULATION!K7+'INTRALOANS SUPPLIED'!K7</f>
        <v>0</v>
      </c>
      <c r="L7">
        <f>CIRCULATION!L7+'INTRALOANS SUPPLIED'!L7</f>
        <v>0</v>
      </c>
      <c r="M7">
        <f>CIRCULATION!M7+'INTRALOANS SUPPLIED'!M7</f>
        <v>0</v>
      </c>
      <c r="N7">
        <f t="shared" si="0"/>
        <v>0</v>
      </c>
    </row>
    <row r="8" spans="1:14" x14ac:dyDescent="0.2">
      <c r="A8" s="21" t="s">
        <v>83</v>
      </c>
      <c r="B8">
        <f>CIRCULATION!B8+'INTRALOANS SUPPLIED'!B8</f>
        <v>0</v>
      </c>
      <c r="C8">
        <f>CIRCULATION!C8+'INTRALOANS SUPPLIED'!C8</f>
        <v>0</v>
      </c>
      <c r="D8">
        <f>CIRCULATION!D8+'INTRALOANS SUPPLIED'!D8</f>
        <v>0</v>
      </c>
      <c r="E8">
        <f>CIRCULATION!E8+'INTRALOANS SUPPLIED'!E8</f>
        <v>0</v>
      </c>
      <c r="F8">
        <f>CIRCULATION!F8+'INTRALOANS SUPPLIED'!F8</f>
        <v>0</v>
      </c>
      <c r="G8">
        <f>CIRCULATION!G8+'INTRALOANS SUPPLIED'!G8</f>
        <v>0</v>
      </c>
      <c r="H8">
        <f>CIRCULATION!H8+'INTRALOANS SUPPLIED'!H8</f>
        <v>0</v>
      </c>
      <c r="I8">
        <f>CIRCULATION!I8+'INTRALOANS SUPPLIED'!I8</f>
        <v>0</v>
      </c>
      <c r="J8">
        <f>CIRCULATION!J8+'INTRALOANS SUPPLIED'!J8</f>
        <v>0</v>
      </c>
      <c r="K8">
        <f>CIRCULATION!K8+'INTRALOANS SUPPLIED'!K8</f>
        <v>0</v>
      </c>
      <c r="L8">
        <f>CIRCULATION!L8+'INTRALOANS SUPPLIED'!L8</f>
        <v>0</v>
      </c>
      <c r="M8">
        <f>CIRCULATION!M8+'INTRALOANS SUPPLIED'!M8</f>
        <v>0</v>
      </c>
      <c r="N8">
        <f>SUM(B8:M8)</f>
        <v>0</v>
      </c>
    </row>
    <row r="9" spans="1:14" x14ac:dyDescent="0.2">
      <c r="A9" s="21" t="s">
        <v>84</v>
      </c>
      <c r="B9">
        <f>CIRCULATION!B9+'INTRALOANS SUPPLIED'!B9</f>
        <v>0</v>
      </c>
      <c r="C9">
        <f>CIRCULATION!C9+'INTRALOANS SUPPLIED'!C9</f>
        <v>0</v>
      </c>
      <c r="D9">
        <f>CIRCULATION!D9+'INTRALOANS SUPPLIED'!D9</f>
        <v>0</v>
      </c>
      <c r="E9">
        <f>CIRCULATION!E9+'INTRALOANS SUPPLIED'!E9</f>
        <v>0</v>
      </c>
      <c r="F9">
        <f>CIRCULATION!F9+'INTRALOANS SUPPLIED'!F9</f>
        <v>0</v>
      </c>
      <c r="G9">
        <f>CIRCULATION!G9+'INTRALOANS SUPPLIED'!G9</f>
        <v>0</v>
      </c>
      <c r="H9">
        <f>CIRCULATION!H9+'INTRALOANS SUPPLIED'!H9</f>
        <v>0</v>
      </c>
      <c r="I9">
        <f>CIRCULATION!I9+'INTRALOANS SUPPLIED'!I9</f>
        <v>0</v>
      </c>
      <c r="J9">
        <f>CIRCULATION!J9+'INTRALOANS SUPPLIED'!J9</f>
        <v>0</v>
      </c>
      <c r="K9">
        <f>CIRCULATION!K9+'INTRALOANS SUPPLIED'!K9</f>
        <v>0</v>
      </c>
      <c r="L9">
        <f>CIRCULATION!L9+'INTRALOANS SUPPLIED'!L9</f>
        <v>0</v>
      </c>
      <c r="M9">
        <f>CIRCULATION!M9+'INTRALOANS SUPPLIED'!M9</f>
        <v>0</v>
      </c>
      <c r="N9">
        <f>SUM(B9:M9)</f>
        <v>0</v>
      </c>
    </row>
    <row r="10" spans="1:14" x14ac:dyDescent="0.2">
      <c r="A10" s="21" t="s">
        <v>85</v>
      </c>
      <c r="B10">
        <f>CIRCULATION!B10+'INTRALOANS SUPPLIED'!B10</f>
        <v>0</v>
      </c>
      <c r="C10">
        <f>CIRCULATION!C10+'INTRALOANS SUPPLIED'!C10</f>
        <v>0</v>
      </c>
      <c r="D10">
        <f>CIRCULATION!D10+'INTRALOANS SUPPLIED'!D10</f>
        <v>0</v>
      </c>
      <c r="E10">
        <f>CIRCULATION!E10+'INTRALOANS SUPPLIED'!E10</f>
        <v>0</v>
      </c>
      <c r="F10">
        <f>CIRCULATION!F10+'INTRALOANS SUPPLIED'!F10</f>
        <v>0</v>
      </c>
      <c r="G10">
        <f>CIRCULATION!G10+'INTRALOANS SUPPLIED'!G10</f>
        <v>0</v>
      </c>
      <c r="H10">
        <f>CIRCULATION!H10+'INTRALOANS SUPPLIED'!H10</f>
        <v>0</v>
      </c>
      <c r="I10">
        <f>CIRCULATION!I10+'INTRALOANS SUPPLIED'!I10</f>
        <v>0</v>
      </c>
      <c r="J10">
        <f>CIRCULATION!J10+'INTRALOANS SUPPLIED'!J10</f>
        <v>0</v>
      </c>
      <c r="K10">
        <f>CIRCULATION!K10+'INTRALOANS SUPPLIED'!K10</f>
        <v>0</v>
      </c>
      <c r="L10">
        <f>CIRCULATION!L10+'INTRALOANS SUPPLIED'!L10</f>
        <v>0</v>
      </c>
      <c r="M10">
        <f>CIRCULATION!M10+'INTRALOANS SUPPLIED'!M10</f>
        <v>0</v>
      </c>
      <c r="N10">
        <f>SUM(B10:M10)</f>
        <v>0</v>
      </c>
    </row>
    <row r="11" spans="1:14" x14ac:dyDescent="0.2">
      <c r="A11" s="21" t="s">
        <v>86</v>
      </c>
      <c r="B11">
        <f>CIRCULATION!B11+'INTRALOANS SUPPLIED'!B11</f>
        <v>0</v>
      </c>
      <c r="C11">
        <f>CIRCULATION!C11+'INTRALOANS SUPPLIED'!C11</f>
        <v>0</v>
      </c>
      <c r="D11">
        <f>CIRCULATION!D11+'INTRALOANS SUPPLIED'!D11</f>
        <v>0</v>
      </c>
      <c r="E11">
        <f>CIRCULATION!E11+'INTRALOANS SUPPLIED'!E11</f>
        <v>0</v>
      </c>
      <c r="F11">
        <f>CIRCULATION!F11+'INTRALOANS SUPPLIED'!F11</f>
        <v>0</v>
      </c>
      <c r="G11">
        <f>CIRCULATION!G11+'INTRALOANS SUPPLIED'!G11</f>
        <v>0</v>
      </c>
      <c r="H11">
        <f>CIRCULATION!H11+'INTRALOANS SUPPLIED'!H11</f>
        <v>0</v>
      </c>
      <c r="I11">
        <f>CIRCULATION!I11+'INTRALOANS SUPPLIED'!I11</f>
        <v>0</v>
      </c>
      <c r="J11">
        <f>CIRCULATION!J11+'INTRALOANS SUPPLIED'!J11</f>
        <v>0</v>
      </c>
      <c r="K11">
        <f>CIRCULATION!K11+'INTRALOANS SUPPLIED'!K11</f>
        <v>0</v>
      </c>
      <c r="L11">
        <f>CIRCULATION!L11+'INTRALOANS SUPPLIED'!L11</f>
        <v>0</v>
      </c>
      <c r="M11">
        <f>CIRCULATION!M11+'INTRALOANS SUPPLIED'!M11</f>
        <v>0</v>
      </c>
      <c r="N11">
        <f t="shared" si="0"/>
        <v>0</v>
      </c>
    </row>
    <row r="12" spans="1:14" x14ac:dyDescent="0.2">
      <c r="A12" s="21" t="s">
        <v>87</v>
      </c>
      <c r="B12">
        <f>CIRCULATION!B12+'INTRALOANS SUPPLIED'!B12</f>
        <v>0</v>
      </c>
      <c r="C12">
        <f>CIRCULATION!C12+'INTRALOANS SUPPLIED'!C12</f>
        <v>0</v>
      </c>
      <c r="D12">
        <f>CIRCULATION!D12+'INTRALOANS SUPPLIED'!D12</f>
        <v>0</v>
      </c>
      <c r="E12">
        <f>CIRCULATION!E12+'INTRALOANS SUPPLIED'!E12</f>
        <v>0</v>
      </c>
      <c r="F12">
        <f>CIRCULATION!F12+'INTRALOANS SUPPLIED'!F12</f>
        <v>0</v>
      </c>
      <c r="G12">
        <f>CIRCULATION!G12+'INTRALOANS SUPPLIED'!G12</f>
        <v>0</v>
      </c>
      <c r="H12">
        <f>CIRCULATION!H12+'INTRALOANS SUPPLIED'!H12</f>
        <v>0</v>
      </c>
      <c r="I12">
        <f>CIRCULATION!I12+'INTRALOANS SUPPLIED'!I12</f>
        <v>0</v>
      </c>
      <c r="J12">
        <f>CIRCULATION!J12+'INTRALOANS SUPPLIED'!J12</f>
        <v>0</v>
      </c>
      <c r="K12">
        <f>CIRCULATION!K12+'INTRALOANS SUPPLIED'!K12</f>
        <v>0</v>
      </c>
      <c r="L12">
        <f>CIRCULATION!L12+'INTRALOANS SUPPLIED'!L12</f>
        <v>0</v>
      </c>
      <c r="M12">
        <f>CIRCULATION!M12+'INTRALOANS SUPPLIED'!M12</f>
        <v>0</v>
      </c>
      <c r="N12">
        <f t="shared" si="0"/>
        <v>0</v>
      </c>
    </row>
    <row r="13" spans="1:14" x14ac:dyDescent="0.2">
      <c r="A13" s="21" t="s">
        <v>88</v>
      </c>
      <c r="B13">
        <f>CIRCULATION!B13+'INTRALOANS SUPPLIED'!B13</f>
        <v>0</v>
      </c>
      <c r="C13">
        <f>CIRCULATION!C13+'INTRALOANS SUPPLIED'!C13</f>
        <v>0</v>
      </c>
      <c r="D13">
        <f>CIRCULATION!D13+'INTRALOANS SUPPLIED'!D13</f>
        <v>0</v>
      </c>
      <c r="E13">
        <f>CIRCULATION!E13+'INTRALOANS SUPPLIED'!E13</f>
        <v>0</v>
      </c>
      <c r="F13">
        <f>CIRCULATION!F13+'INTRALOANS SUPPLIED'!F13</f>
        <v>0</v>
      </c>
      <c r="G13">
        <f>CIRCULATION!G13+'INTRALOANS SUPPLIED'!G13</f>
        <v>0</v>
      </c>
      <c r="H13">
        <f>CIRCULATION!H13+'INTRALOANS SUPPLIED'!H13</f>
        <v>0</v>
      </c>
      <c r="I13">
        <f>CIRCULATION!I13+'INTRALOANS SUPPLIED'!I13</f>
        <v>0</v>
      </c>
      <c r="J13">
        <f>CIRCULATION!J13+'INTRALOANS SUPPLIED'!J13</f>
        <v>0</v>
      </c>
      <c r="K13">
        <f>CIRCULATION!K13+'INTRALOANS SUPPLIED'!K13</f>
        <v>0</v>
      </c>
      <c r="L13">
        <f>CIRCULATION!L13+'INTRALOANS SUPPLIED'!L13</f>
        <v>0</v>
      </c>
      <c r="M13">
        <f>CIRCULATION!M13+'INTRALOANS SUPPLIED'!M13</f>
        <v>0</v>
      </c>
      <c r="N13">
        <f t="shared" si="0"/>
        <v>0</v>
      </c>
    </row>
    <row r="14" spans="1:14" x14ac:dyDescent="0.2">
      <c r="A14" s="21" t="s">
        <v>89</v>
      </c>
      <c r="B14">
        <f>CIRCULATION!B14+'INTRALOANS SUPPLIED'!B14</f>
        <v>0</v>
      </c>
      <c r="C14">
        <f>CIRCULATION!C14+'INTRALOANS SUPPLIED'!C14</f>
        <v>0</v>
      </c>
      <c r="D14">
        <f>CIRCULATION!D14+'INTRALOANS SUPPLIED'!D14</f>
        <v>0</v>
      </c>
      <c r="E14">
        <f>CIRCULATION!E14+'INTRALOANS SUPPLIED'!E14</f>
        <v>0</v>
      </c>
      <c r="F14">
        <f>CIRCULATION!F14+'INTRALOANS SUPPLIED'!F14</f>
        <v>0</v>
      </c>
      <c r="G14">
        <f>CIRCULATION!G14+'INTRALOANS SUPPLIED'!G14</f>
        <v>0</v>
      </c>
      <c r="H14">
        <f>CIRCULATION!H14+'INTRALOANS SUPPLIED'!H14</f>
        <v>0</v>
      </c>
      <c r="I14">
        <f>CIRCULATION!I14+'INTRALOANS SUPPLIED'!I14</f>
        <v>0</v>
      </c>
      <c r="J14">
        <f>CIRCULATION!J14+'INTRALOANS SUPPLIED'!J14</f>
        <v>0</v>
      </c>
      <c r="K14">
        <f>CIRCULATION!K14+'INTRALOANS SUPPLIED'!K14</f>
        <v>0</v>
      </c>
      <c r="L14">
        <f>CIRCULATION!L14+'INTRALOANS SUPPLIED'!L14</f>
        <v>0</v>
      </c>
      <c r="M14">
        <f>CIRCULATION!M14+'INTRALOANS SUPPLIED'!M14</f>
        <v>0</v>
      </c>
      <c r="N14">
        <f t="shared" si="0"/>
        <v>0</v>
      </c>
    </row>
    <row r="15" spans="1:14" x14ac:dyDescent="0.2">
      <c r="A15" s="21" t="s">
        <v>90</v>
      </c>
      <c r="B15">
        <f>CIRCULATION!B15+'INTRALOANS SUPPLIED'!B15</f>
        <v>0</v>
      </c>
      <c r="C15">
        <f>CIRCULATION!C15+'INTRALOANS SUPPLIED'!C15</f>
        <v>0</v>
      </c>
      <c r="D15">
        <f>CIRCULATION!D15+'INTRALOANS SUPPLIED'!D15</f>
        <v>0</v>
      </c>
      <c r="E15">
        <f>CIRCULATION!E15+'INTRALOANS SUPPLIED'!E15</f>
        <v>0</v>
      </c>
      <c r="F15">
        <f>CIRCULATION!F15+'INTRALOANS SUPPLIED'!F15</f>
        <v>0</v>
      </c>
      <c r="G15">
        <f>CIRCULATION!G15+'INTRALOANS SUPPLIED'!G15</f>
        <v>0</v>
      </c>
      <c r="H15">
        <f>CIRCULATION!H15+'INTRALOANS SUPPLIED'!H15</f>
        <v>0</v>
      </c>
      <c r="I15">
        <f>CIRCULATION!I15+'INTRALOANS SUPPLIED'!I15</f>
        <v>0</v>
      </c>
      <c r="J15">
        <f>CIRCULATION!J15+'INTRALOANS SUPPLIED'!J15</f>
        <v>0</v>
      </c>
      <c r="K15">
        <f>CIRCULATION!K15+'INTRALOANS SUPPLIED'!K15</f>
        <v>0</v>
      </c>
      <c r="L15">
        <f>CIRCULATION!L15+'INTRALOANS SUPPLIED'!L15</f>
        <v>0</v>
      </c>
      <c r="M15">
        <f>CIRCULATION!M15+'INTRALOANS SUPPLIED'!M15</f>
        <v>0</v>
      </c>
      <c r="N15">
        <f t="shared" si="0"/>
        <v>0</v>
      </c>
    </row>
    <row r="16" spans="1:14" x14ac:dyDescent="0.2">
      <c r="A16" s="21" t="s">
        <v>91</v>
      </c>
      <c r="B16">
        <f>CIRCULATION!B16+'INTRALOANS SUPPLIED'!B16</f>
        <v>0</v>
      </c>
      <c r="C16">
        <f>CIRCULATION!C16+'INTRALOANS SUPPLIED'!C16</f>
        <v>0</v>
      </c>
      <c r="D16">
        <f>CIRCULATION!D16+'INTRALOANS SUPPLIED'!D16</f>
        <v>0</v>
      </c>
      <c r="E16">
        <f>CIRCULATION!E16+'INTRALOANS SUPPLIED'!E16</f>
        <v>0</v>
      </c>
      <c r="F16">
        <f>CIRCULATION!F16+'INTRALOANS SUPPLIED'!F16</f>
        <v>0</v>
      </c>
      <c r="G16">
        <f>CIRCULATION!G16+'INTRALOANS SUPPLIED'!G16</f>
        <v>0</v>
      </c>
      <c r="H16">
        <f>CIRCULATION!H16+'INTRALOANS SUPPLIED'!H16</f>
        <v>0</v>
      </c>
      <c r="I16">
        <f>CIRCULATION!I16+'INTRALOANS SUPPLIED'!I16</f>
        <v>0</v>
      </c>
      <c r="J16">
        <f>CIRCULATION!J16+'INTRALOANS SUPPLIED'!J16</f>
        <v>0</v>
      </c>
      <c r="K16">
        <f>CIRCULATION!K16+'INTRALOANS SUPPLIED'!K16</f>
        <v>0</v>
      </c>
      <c r="L16">
        <f>CIRCULATION!L16+'INTRALOANS SUPPLIED'!L16</f>
        <v>0</v>
      </c>
      <c r="M16">
        <f>CIRCULATION!M16+'INTRALOANS SUPPLIED'!M16</f>
        <v>0</v>
      </c>
      <c r="N16">
        <f t="shared" si="0"/>
        <v>0</v>
      </c>
    </row>
    <row r="17" spans="1:14" x14ac:dyDescent="0.2">
      <c r="A17" s="21" t="s">
        <v>117</v>
      </c>
      <c r="B17">
        <f>CIRCULATION!B17+'INTRALOANS SUPPLIED'!B17</f>
        <v>0</v>
      </c>
      <c r="C17">
        <f>CIRCULATION!C17+'INTRALOANS SUPPLIED'!C17</f>
        <v>0</v>
      </c>
      <c r="D17">
        <f>CIRCULATION!D17+'INTRALOANS SUPPLIED'!D17</f>
        <v>0</v>
      </c>
      <c r="E17">
        <f>CIRCULATION!E17+'INTRALOANS SUPPLIED'!E17</f>
        <v>0</v>
      </c>
      <c r="F17">
        <f>CIRCULATION!F17+'INTRALOANS SUPPLIED'!F17</f>
        <v>0</v>
      </c>
      <c r="G17">
        <f>CIRCULATION!G17+'INTRALOANS SUPPLIED'!G17</f>
        <v>0</v>
      </c>
      <c r="H17">
        <f>CIRCULATION!H17+'INTRALOANS SUPPLIED'!H17</f>
        <v>0</v>
      </c>
      <c r="I17">
        <f>CIRCULATION!I17+'INTRALOANS SUPPLIED'!I17</f>
        <v>0</v>
      </c>
      <c r="J17">
        <f>CIRCULATION!J17+'INTRALOANS SUPPLIED'!J17</f>
        <v>0</v>
      </c>
      <c r="K17">
        <f>CIRCULATION!K17+'INTRALOANS SUPPLIED'!K17</f>
        <v>0</v>
      </c>
      <c r="L17">
        <f>CIRCULATION!L17+'INTRALOANS SUPPLIED'!L17</f>
        <v>0</v>
      </c>
      <c r="M17">
        <f>CIRCULATION!M17+'INTRALOANS SUPPLIED'!M17</f>
        <v>0</v>
      </c>
      <c r="N17">
        <f t="shared" si="0"/>
        <v>0</v>
      </c>
    </row>
    <row r="18" spans="1:14" x14ac:dyDescent="0.2">
      <c r="A18" s="21" t="s">
        <v>92</v>
      </c>
      <c r="B18">
        <f>CIRCULATION!B18+'INTRALOANS SUPPLIED'!B18</f>
        <v>0</v>
      </c>
      <c r="C18">
        <f>CIRCULATION!C18+'INTRALOANS SUPPLIED'!C18</f>
        <v>0</v>
      </c>
      <c r="D18">
        <f>CIRCULATION!D18+'INTRALOANS SUPPLIED'!D18</f>
        <v>0</v>
      </c>
      <c r="E18">
        <f>CIRCULATION!E18+'INTRALOANS SUPPLIED'!E18</f>
        <v>0</v>
      </c>
      <c r="F18">
        <f>CIRCULATION!F18+'INTRALOANS SUPPLIED'!F18</f>
        <v>0</v>
      </c>
      <c r="G18">
        <f>CIRCULATION!G18+'INTRALOANS SUPPLIED'!G18</f>
        <v>0</v>
      </c>
      <c r="H18">
        <f>CIRCULATION!H18+'INTRALOANS SUPPLIED'!H18</f>
        <v>0</v>
      </c>
      <c r="I18">
        <f>CIRCULATION!I18+'INTRALOANS SUPPLIED'!I18</f>
        <v>0</v>
      </c>
      <c r="J18">
        <f>CIRCULATION!J18+'INTRALOANS SUPPLIED'!J18</f>
        <v>0</v>
      </c>
      <c r="K18">
        <f>CIRCULATION!K18+'INTRALOANS SUPPLIED'!K18</f>
        <v>0</v>
      </c>
      <c r="L18">
        <f>CIRCULATION!L18+'INTRALOANS SUPPLIED'!L18</f>
        <v>0</v>
      </c>
      <c r="M18">
        <f>CIRCULATION!M18+'INTRALOANS SUPPLIED'!M18</f>
        <v>0</v>
      </c>
      <c r="N18">
        <f t="shared" si="0"/>
        <v>0</v>
      </c>
    </row>
    <row r="19" spans="1:14" x14ac:dyDescent="0.2">
      <c r="A19" s="21" t="s">
        <v>93</v>
      </c>
      <c r="B19">
        <f>CIRCULATION!B19+'INTRALOANS SUPPLIED'!B19</f>
        <v>0</v>
      </c>
      <c r="C19">
        <f>CIRCULATION!C19+'INTRALOANS SUPPLIED'!C19</f>
        <v>0</v>
      </c>
      <c r="D19">
        <f>CIRCULATION!D19+'INTRALOANS SUPPLIED'!D19</f>
        <v>0</v>
      </c>
      <c r="E19">
        <f>CIRCULATION!E19+'INTRALOANS SUPPLIED'!E19</f>
        <v>0</v>
      </c>
      <c r="F19">
        <f>CIRCULATION!F19+'INTRALOANS SUPPLIED'!F19</f>
        <v>0</v>
      </c>
      <c r="G19">
        <f>CIRCULATION!G19+'INTRALOANS SUPPLIED'!G19</f>
        <v>0</v>
      </c>
      <c r="H19">
        <f>CIRCULATION!H19+'INTRALOANS SUPPLIED'!H19</f>
        <v>0</v>
      </c>
      <c r="I19">
        <f>CIRCULATION!I19+'INTRALOANS SUPPLIED'!I19</f>
        <v>0</v>
      </c>
      <c r="J19">
        <f>CIRCULATION!J19+'INTRALOANS SUPPLIED'!J19</f>
        <v>0</v>
      </c>
      <c r="K19">
        <f>CIRCULATION!K19+'INTRALOANS SUPPLIED'!K19</f>
        <v>0</v>
      </c>
      <c r="L19">
        <f>CIRCULATION!L19+'INTRALOANS SUPPLIED'!L19</f>
        <v>0</v>
      </c>
      <c r="M19">
        <f>CIRCULATION!M19+'INTRALOANS SUPPLIED'!M19</f>
        <v>0</v>
      </c>
      <c r="N19">
        <f t="shared" si="0"/>
        <v>0</v>
      </c>
    </row>
    <row r="20" spans="1:14" x14ac:dyDescent="0.2">
      <c r="A20" s="21" t="s">
        <v>94</v>
      </c>
      <c r="B20">
        <f>CIRCULATION!B20+'INTRALOANS SUPPLIED'!B20</f>
        <v>0</v>
      </c>
      <c r="C20">
        <f>CIRCULATION!C20+'INTRALOANS SUPPLIED'!C20</f>
        <v>0</v>
      </c>
      <c r="D20">
        <f>CIRCULATION!D20+'INTRALOANS SUPPLIED'!D20</f>
        <v>0</v>
      </c>
      <c r="E20">
        <f>CIRCULATION!E20+'INTRALOANS SUPPLIED'!E20</f>
        <v>0</v>
      </c>
      <c r="F20">
        <f>CIRCULATION!F20+'INTRALOANS SUPPLIED'!F20</f>
        <v>0</v>
      </c>
      <c r="G20">
        <f>CIRCULATION!G20+'INTRALOANS SUPPLIED'!G20</f>
        <v>0</v>
      </c>
      <c r="H20">
        <f>CIRCULATION!H20+'INTRALOANS SUPPLIED'!H20</f>
        <v>0</v>
      </c>
      <c r="I20">
        <f>CIRCULATION!I20+'INTRALOANS SUPPLIED'!I20</f>
        <v>0</v>
      </c>
      <c r="J20">
        <f>CIRCULATION!J20+'INTRALOANS SUPPLIED'!J20</f>
        <v>0</v>
      </c>
      <c r="K20">
        <f>CIRCULATION!K20+'INTRALOANS SUPPLIED'!K20</f>
        <v>0</v>
      </c>
      <c r="L20">
        <f>CIRCULATION!L20+'INTRALOANS SUPPLIED'!L20</f>
        <v>0</v>
      </c>
      <c r="M20">
        <f>CIRCULATION!M20+'INTRALOANS SUPPLIED'!M20</f>
        <v>0</v>
      </c>
      <c r="N20">
        <f t="shared" si="0"/>
        <v>0</v>
      </c>
    </row>
    <row r="21" spans="1:14" x14ac:dyDescent="0.2">
      <c r="A21" s="21" t="s">
        <v>95</v>
      </c>
      <c r="B21">
        <f>CIRCULATION!B21+'INTRALOANS SUPPLIED'!B21</f>
        <v>0</v>
      </c>
      <c r="C21">
        <f>CIRCULATION!C21+'INTRALOANS SUPPLIED'!C21</f>
        <v>0</v>
      </c>
      <c r="D21">
        <f>CIRCULATION!D21+'INTRALOANS SUPPLIED'!D21</f>
        <v>0</v>
      </c>
      <c r="E21">
        <f>CIRCULATION!E21+'INTRALOANS SUPPLIED'!E21</f>
        <v>0</v>
      </c>
      <c r="F21">
        <f>CIRCULATION!F21+'INTRALOANS SUPPLIED'!F21</f>
        <v>0</v>
      </c>
      <c r="G21">
        <f>CIRCULATION!G21+'INTRALOANS SUPPLIED'!G21</f>
        <v>0</v>
      </c>
      <c r="H21">
        <f>CIRCULATION!H21+'INTRALOANS SUPPLIED'!H21</f>
        <v>0</v>
      </c>
      <c r="I21">
        <f>CIRCULATION!I21+'INTRALOANS SUPPLIED'!I21</f>
        <v>0</v>
      </c>
      <c r="J21">
        <f>CIRCULATION!J21+'INTRALOANS SUPPLIED'!J21</f>
        <v>0</v>
      </c>
      <c r="K21">
        <f>CIRCULATION!K21+'INTRALOANS SUPPLIED'!K21</f>
        <v>0</v>
      </c>
      <c r="L21">
        <f>CIRCULATION!L21+'INTRALOANS SUPPLIED'!L21</f>
        <v>0</v>
      </c>
      <c r="M21">
        <f>CIRCULATION!M21+'INTRALOANS SUPPLIED'!M21</f>
        <v>0</v>
      </c>
      <c r="N21">
        <f>SUM(B21:M21)</f>
        <v>0</v>
      </c>
    </row>
    <row r="22" spans="1:14" x14ac:dyDescent="0.2">
      <c r="A22" s="21" t="s">
        <v>96</v>
      </c>
      <c r="B22">
        <f>CIRCULATION!B22+'INTRALOANS SUPPLIED'!B22</f>
        <v>0</v>
      </c>
      <c r="C22">
        <f>CIRCULATION!C22+'INTRALOANS SUPPLIED'!C22</f>
        <v>0</v>
      </c>
      <c r="D22">
        <f>CIRCULATION!D22+'INTRALOANS SUPPLIED'!D22</f>
        <v>0</v>
      </c>
      <c r="E22">
        <f>CIRCULATION!E22+'INTRALOANS SUPPLIED'!E22</f>
        <v>0</v>
      </c>
      <c r="F22">
        <f>CIRCULATION!F22+'INTRALOANS SUPPLIED'!F22</f>
        <v>0</v>
      </c>
      <c r="G22">
        <f>CIRCULATION!G22+'INTRALOANS SUPPLIED'!G22</f>
        <v>0</v>
      </c>
      <c r="H22">
        <f>CIRCULATION!H22+'INTRALOANS SUPPLIED'!H22</f>
        <v>0</v>
      </c>
      <c r="I22">
        <f>CIRCULATION!I22+'INTRALOANS SUPPLIED'!I22</f>
        <v>0</v>
      </c>
      <c r="J22">
        <f>CIRCULATION!J22+'INTRALOANS SUPPLIED'!J22</f>
        <v>0</v>
      </c>
      <c r="K22">
        <f>CIRCULATION!K22+'INTRALOANS SUPPLIED'!K22</f>
        <v>0</v>
      </c>
      <c r="L22">
        <f>CIRCULATION!L22+'INTRALOANS SUPPLIED'!L22</f>
        <v>0</v>
      </c>
      <c r="M22">
        <f>CIRCULATION!M22+'INTRALOANS SUPPLIED'!M22</f>
        <v>0</v>
      </c>
      <c r="N22">
        <f>SUM(B22:M22)</f>
        <v>0</v>
      </c>
    </row>
    <row r="23" spans="1:14" x14ac:dyDescent="0.2">
      <c r="A23" s="21" t="s">
        <v>97</v>
      </c>
      <c r="B23">
        <f>CIRCULATION!B23+'INTRALOANS SUPPLIED'!B23</f>
        <v>0</v>
      </c>
      <c r="C23">
        <f>CIRCULATION!C23+'INTRALOANS SUPPLIED'!C23</f>
        <v>0</v>
      </c>
      <c r="D23">
        <f>CIRCULATION!D23+'INTRALOANS SUPPLIED'!D23</f>
        <v>0</v>
      </c>
      <c r="E23">
        <f>CIRCULATION!E23+'INTRALOANS SUPPLIED'!E23</f>
        <v>0</v>
      </c>
      <c r="F23">
        <f>CIRCULATION!F23+'INTRALOANS SUPPLIED'!F23</f>
        <v>0</v>
      </c>
      <c r="G23">
        <f>CIRCULATION!G23+'INTRALOANS SUPPLIED'!G23</f>
        <v>0</v>
      </c>
      <c r="H23">
        <f>CIRCULATION!H23+'INTRALOANS SUPPLIED'!H23</f>
        <v>0</v>
      </c>
      <c r="I23">
        <f>CIRCULATION!I23+'INTRALOANS SUPPLIED'!I23</f>
        <v>0</v>
      </c>
      <c r="J23">
        <f>CIRCULATION!J23+'INTRALOANS SUPPLIED'!J23</f>
        <v>0</v>
      </c>
      <c r="K23">
        <f>CIRCULATION!K23+'INTRALOANS SUPPLIED'!K23</f>
        <v>0</v>
      </c>
      <c r="L23">
        <f>CIRCULATION!L23+'INTRALOANS SUPPLIED'!L23</f>
        <v>0</v>
      </c>
      <c r="M23">
        <f>CIRCULATION!M23+'INTRALOANS SUPPLIED'!M23</f>
        <v>0</v>
      </c>
      <c r="N23">
        <f t="shared" si="0"/>
        <v>0</v>
      </c>
    </row>
    <row r="24" spans="1:14" x14ac:dyDescent="0.2">
      <c r="A24" s="21" t="s">
        <v>98</v>
      </c>
      <c r="B24">
        <f>CIRCULATION!B24+'INTRALOANS SUPPLIED'!B24</f>
        <v>0</v>
      </c>
      <c r="C24">
        <f>CIRCULATION!C24+'INTRALOANS SUPPLIED'!C24</f>
        <v>0</v>
      </c>
      <c r="D24">
        <f>CIRCULATION!D24+'INTRALOANS SUPPLIED'!D24</f>
        <v>0</v>
      </c>
      <c r="E24">
        <f>CIRCULATION!E24+'INTRALOANS SUPPLIED'!E24</f>
        <v>0</v>
      </c>
      <c r="F24">
        <f>CIRCULATION!F24+'INTRALOANS SUPPLIED'!F24</f>
        <v>0</v>
      </c>
      <c r="G24">
        <f>CIRCULATION!G24+'INTRALOANS SUPPLIED'!G24</f>
        <v>0</v>
      </c>
      <c r="H24">
        <f>CIRCULATION!H24+'INTRALOANS SUPPLIED'!H24</f>
        <v>0</v>
      </c>
      <c r="I24">
        <f>CIRCULATION!I24+'INTRALOANS SUPPLIED'!I24</f>
        <v>0</v>
      </c>
      <c r="J24">
        <f>CIRCULATION!J24+'INTRALOANS SUPPLIED'!J24</f>
        <v>0</v>
      </c>
      <c r="K24">
        <f>CIRCULATION!K24+'INTRALOANS SUPPLIED'!K24</f>
        <v>0</v>
      </c>
      <c r="L24">
        <f>CIRCULATION!L24+'INTRALOANS SUPPLIED'!L24</f>
        <v>0</v>
      </c>
      <c r="M24">
        <f>CIRCULATION!M24+'INTRALOANS SUPPLIED'!M24</f>
        <v>0</v>
      </c>
      <c r="N24">
        <f t="shared" si="0"/>
        <v>0</v>
      </c>
    </row>
    <row r="25" spans="1:14" x14ac:dyDescent="0.2">
      <c r="A25" s="21" t="s">
        <v>99</v>
      </c>
      <c r="B25">
        <f>CIRCULATION!B25+'INTRALOANS SUPPLIED'!B25</f>
        <v>0</v>
      </c>
      <c r="C25">
        <f>CIRCULATION!C25+'INTRALOANS SUPPLIED'!C25</f>
        <v>0</v>
      </c>
      <c r="D25">
        <f>CIRCULATION!D25+'INTRALOANS SUPPLIED'!D25</f>
        <v>0</v>
      </c>
      <c r="E25">
        <f>CIRCULATION!E25+'INTRALOANS SUPPLIED'!E25</f>
        <v>0</v>
      </c>
      <c r="F25">
        <f>CIRCULATION!F25+'INTRALOANS SUPPLIED'!F25</f>
        <v>0</v>
      </c>
      <c r="G25">
        <f>CIRCULATION!G25+'INTRALOANS SUPPLIED'!G25</f>
        <v>0</v>
      </c>
      <c r="H25">
        <f>CIRCULATION!H25+'INTRALOANS SUPPLIED'!H25</f>
        <v>0</v>
      </c>
      <c r="I25">
        <f>CIRCULATION!I25+'INTRALOANS SUPPLIED'!I25</f>
        <v>0</v>
      </c>
      <c r="J25">
        <f>CIRCULATION!J25+'INTRALOANS SUPPLIED'!J25</f>
        <v>0</v>
      </c>
      <c r="K25">
        <f>CIRCULATION!K25+'INTRALOANS SUPPLIED'!K25</f>
        <v>0</v>
      </c>
      <c r="L25">
        <f>CIRCULATION!L25+'INTRALOANS SUPPLIED'!L25</f>
        <v>0</v>
      </c>
      <c r="M25">
        <f>CIRCULATION!M25+'INTRALOANS SUPPLIED'!M25</f>
        <v>0</v>
      </c>
      <c r="N25">
        <f t="shared" si="0"/>
        <v>0</v>
      </c>
    </row>
    <row r="26" spans="1:14" x14ac:dyDescent="0.2">
      <c r="A26" s="21" t="s">
        <v>100</v>
      </c>
      <c r="B26">
        <f>CIRCULATION!B26+'INTRALOANS SUPPLIED'!B26</f>
        <v>0</v>
      </c>
      <c r="C26">
        <f>CIRCULATION!C26+'INTRALOANS SUPPLIED'!C26</f>
        <v>0</v>
      </c>
      <c r="D26">
        <f>CIRCULATION!D26+'INTRALOANS SUPPLIED'!D26</f>
        <v>0</v>
      </c>
      <c r="E26">
        <f>CIRCULATION!E26+'INTRALOANS SUPPLIED'!E26</f>
        <v>0</v>
      </c>
      <c r="F26">
        <f>CIRCULATION!F26+'INTRALOANS SUPPLIED'!F26</f>
        <v>0</v>
      </c>
      <c r="G26">
        <f>CIRCULATION!G26+'INTRALOANS SUPPLIED'!G26</f>
        <v>0</v>
      </c>
      <c r="H26">
        <f>CIRCULATION!H26+'INTRALOANS SUPPLIED'!H26</f>
        <v>0</v>
      </c>
      <c r="I26">
        <f>CIRCULATION!I26+'INTRALOANS SUPPLIED'!I26</f>
        <v>0</v>
      </c>
      <c r="J26">
        <f>CIRCULATION!J26+'INTRALOANS SUPPLIED'!J26</f>
        <v>0</v>
      </c>
      <c r="K26">
        <f>CIRCULATION!K26+'INTRALOANS SUPPLIED'!K26</f>
        <v>0</v>
      </c>
      <c r="L26">
        <f>CIRCULATION!L26+'INTRALOANS SUPPLIED'!L26</f>
        <v>0</v>
      </c>
      <c r="M26">
        <f>CIRCULATION!M26+'INTRALOANS SUPPLIED'!M26</f>
        <v>0</v>
      </c>
      <c r="N26">
        <f t="shared" si="0"/>
        <v>0</v>
      </c>
    </row>
    <row r="27" spans="1:14" x14ac:dyDescent="0.2">
      <c r="A27" s="21" t="s">
        <v>101</v>
      </c>
      <c r="B27">
        <f>CIRCULATION!B27+'INTRALOANS SUPPLIED'!B27</f>
        <v>0</v>
      </c>
      <c r="C27">
        <f>CIRCULATION!C27+'INTRALOANS SUPPLIED'!C27</f>
        <v>0</v>
      </c>
      <c r="D27">
        <f>CIRCULATION!D27+'INTRALOANS SUPPLIED'!D27</f>
        <v>0</v>
      </c>
      <c r="E27">
        <f>CIRCULATION!E27+'INTRALOANS SUPPLIED'!E27</f>
        <v>0</v>
      </c>
      <c r="F27">
        <f>CIRCULATION!F27+'INTRALOANS SUPPLIED'!F27</f>
        <v>0</v>
      </c>
      <c r="G27">
        <f>CIRCULATION!G27+'INTRALOANS SUPPLIED'!G27</f>
        <v>0</v>
      </c>
      <c r="H27">
        <f>CIRCULATION!H27+'INTRALOANS SUPPLIED'!H27</f>
        <v>0</v>
      </c>
      <c r="I27">
        <f>CIRCULATION!I27+'INTRALOANS SUPPLIED'!I27</f>
        <v>0</v>
      </c>
      <c r="J27">
        <f>CIRCULATION!J27+'INTRALOANS SUPPLIED'!J27</f>
        <v>0</v>
      </c>
      <c r="K27">
        <f>CIRCULATION!K27+'INTRALOANS SUPPLIED'!K27</f>
        <v>0</v>
      </c>
      <c r="L27">
        <f>CIRCULATION!L27+'INTRALOANS SUPPLIED'!L27</f>
        <v>0</v>
      </c>
      <c r="M27">
        <f>CIRCULATION!M27+'INTRALOANS SUPPLIED'!M27</f>
        <v>0</v>
      </c>
      <c r="N27">
        <f t="shared" si="0"/>
        <v>0</v>
      </c>
    </row>
    <row r="28" spans="1:14" x14ac:dyDescent="0.2">
      <c r="A28" s="21" t="s">
        <v>102</v>
      </c>
      <c r="B28">
        <f>CIRCULATION!B28+'INTRALOANS SUPPLIED'!B28</f>
        <v>0</v>
      </c>
      <c r="C28">
        <f>CIRCULATION!C28+'INTRALOANS SUPPLIED'!C28</f>
        <v>0</v>
      </c>
      <c r="D28">
        <f>CIRCULATION!D28+'INTRALOANS SUPPLIED'!D28</f>
        <v>0</v>
      </c>
      <c r="E28">
        <f>CIRCULATION!E28+'INTRALOANS SUPPLIED'!E28</f>
        <v>0</v>
      </c>
      <c r="F28">
        <f>CIRCULATION!F28+'INTRALOANS SUPPLIED'!F28</f>
        <v>0</v>
      </c>
      <c r="G28">
        <f>CIRCULATION!G28+'INTRALOANS SUPPLIED'!G28</f>
        <v>0</v>
      </c>
      <c r="H28">
        <f>CIRCULATION!H28+'INTRALOANS SUPPLIED'!H28</f>
        <v>0</v>
      </c>
      <c r="I28">
        <f>CIRCULATION!I28+'INTRALOANS SUPPLIED'!I28</f>
        <v>0</v>
      </c>
      <c r="J28">
        <f>CIRCULATION!J28+'INTRALOANS SUPPLIED'!J28</f>
        <v>0</v>
      </c>
      <c r="K28">
        <f>CIRCULATION!K28+'INTRALOANS SUPPLIED'!K28</f>
        <v>0</v>
      </c>
      <c r="L28">
        <f>CIRCULATION!L28+'INTRALOANS SUPPLIED'!L28</f>
        <v>0</v>
      </c>
      <c r="M28">
        <f>CIRCULATION!M28+'INTRALOANS SUPPLIED'!M28</f>
        <v>0</v>
      </c>
      <c r="N28">
        <f t="shared" si="0"/>
        <v>0</v>
      </c>
    </row>
    <row r="29" spans="1:14" x14ac:dyDescent="0.2">
      <c r="A29" s="21" t="s">
        <v>103</v>
      </c>
      <c r="B29">
        <f>CIRCULATION!B29+'INTRALOANS SUPPLIED'!B29</f>
        <v>0</v>
      </c>
      <c r="C29">
        <f>CIRCULATION!C29+'INTRALOANS SUPPLIED'!C29</f>
        <v>0</v>
      </c>
      <c r="D29">
        <f>CIRCULATION!D29+'INTRALOANS SUPPLIED'!D29</f>
        <v>0</v>
      </c>
      <c r="E29">
        <f>CIRCULATION!E29+'INTRALOANS SUPPLIED'!E29</f>
        <v>0</v>
      </c>
      <c r="F29">
        <f>CIRCULATION!F29+'INTRALOANS SUPPLIED'!F29</f>
        <v>0</v>
      </c>
      <c r="G29">
        <f>CIRCULATION!G29+'INTRALOANS SUPPLIED'!G29</f>
        <v>0</v>
      </c>
      <c r="H29">
        <f>CIRCULATION!H29+'INTRALOANS SUPPLIED'!H29</f>
        <v>0</v>
      </c>
      <c r="I29">
        <f>CIRCULATION!I29+'INTRALOANS SUPPLIED'!I29</f>
        <v>0</v>
      </c>
      <c r="J29">
        <f>CIRCULATION!J29+'INTRALOANS SUPPLIED'!J29</f>
        <v>0</v>
      </c>
      <c r="K29">
        <f>CIRCULATION!K29+'INTRALOANS SUPPLIED'!K29</f>
        <v>0</v>
      </c>
      <c r="L29">
        <f>CIRCULATION!L29+'INTRALOANS SUPPLIED'!L29</f>
        <v>0</v>
      </c>
      <c r="M29">
        <f>CIRCULATION!M29+'INTRALOANS SUPPLIED'!M29</f>
        <v>0</v>
      </c>
      <c r="N29">
        <f>SUM(B29:M29)</f>
        <v>0</v>
      </c>
    </row>
    <row r="30" spans="1:14" x14ac:dyDescent="0.2">
      <c r="A30" s="21" t="s">
        <v>104</v>
      </c>
      <c r="B30">
        <f>CIRCULATION!B30+'INTRALOANS SUPPLIED'!B30</f>
        <v>0</v>
      </c>
      <c r="C30">
        <f>CIRCULATION!C30+'INTRALOANS SUPPLIED'!C30</f>
        <v>0</v>
      </c>
      <c r="D30">
        <f>CIRCULATION!D30+'INTRALOANS SUPPLIED'!D30</f>
        <v>0</v>
      </c>
      <c r="E30">
        <f>CIRCULATION!E30+'INTRALOANS SUPPLIED'!E30</f>
        <v>0</v>
      </c>
      <c r="F30">
        <f>CIRCULATION!F30+'INTRALOANS SUPPLIED'!F30</f>
        <v>0</v>
      </c>
      <c r="G30">
        <f>CIRCULATION!G30+'INTRALOANS SUPPLIED'!G30</f>
        <v>0</v>
      </c>
      <c r="H30">
        <f>CIRCULATION!H30+'INTRALOANS SUPPLIED'!H30</f>
        <v>0</v>
      </c>
      <c r="I30">
        <f>CIRCULATION!I30+'INTRALOANS SUPPLIED'!I30</f>
        <v>0</v>
      </c>
      <c r="J30">
        <f>CIRCULATION!J30+'INTRALOANS SUPPLIED'!J30</f>
        <v>0</v>
      </c>
      <c r="K30">
        <f>CIRCULATION!K30+'INTRALOANS SUPPLIED'!K30</f>
        <v>0</v>
      </c>
      <c r="L30">
        <f>CIRCULATION!L30+'INTRALOANS SUPPLIED'!L30</f>
        <v>0</v>
      </c>
      <c r="M30">
        <f>CIRCULATION!M30+'INTRALOANS SUPPLIED'!M30</f>
        <v>0</v>
      </c>
      <c r="N30">
        <f t="shared" si="0"/>
        <v>0</v>
      </c>
    </row>
    <row r="31" spans="1:14" x14ac:dyDescent="0.2">
      <c r="A31" s="21" t="s">
        <v>105</v>
      </c>
      <c r="B31">
        <f>CIRCULATION!B31+'INTRALOANS SUPPLIED'!B31</f>
        <v>0</v>
      </c>
      <c r="C31">
        <f>CIRCULATION!C31+'INTRALOANS SUPPLIED'!C31</f>
        <v>0</v>
      </c>
      <c r="D31">
        <f>CIRCULATION!D31+'INTRALOANS SUPPLIED'!D31</f>
        <v>0</v>
      </c>
      <c r="E31">
        <f>CIRCULATION!E31+'INTRALOANS SUPPLIED'!E31</f>
        <v>0</v>
      </c>
      <c r="F31">
        <f>CIRCULATION!F31+'INTRALOANS SUPPLIED'!F31</f>
        <v>0</v>
      </c>
      <c r="G31">
        <f>CIRCULATION!G31+'INTRALOANS SUPPLIED'!G31</f>
        <v>0</v>
      </c>
      <c r="H31">
        <f>CIRCULATION!H31+'INTRALOANS SUPPLIED'!H31</f>
        <v>0</v>
      </c>
      <c r="I31">
        <f>CIRCULATION!I31+'INTRALOANS SUPPLIED'!I31</f>
        <v>0</v>
      </c>
      <c r="J31">
        <f>CIRCULATION!J31+'INTRALOANS SUPPLIED'!J31</f>
        <v>0</v>
      </c>
      <c r="K31">
        <f>CIRCULATION!K31+'INTRALOANS SUPPLIED'!K31</f>
        <v>0</v>
      </c>
      <c r="L31">
        <f>CIRCULATION!L31+'INTRALOANS SUPPLIED'!L31</f>
        <v>0</v>
      </c>
      <c r="M31">
        <f>CIRCULATION!M31+'INTRALOANS SUPPLIED'!M31</f>
        <v>0</v>
      </c>
      <c r="N31">
        <f>SUM(B31:M31)</f>
        <v>0</v>
      </c>
    </row>
    <row r="32" spans="1:14" x14ac:dyDescent="0.2">
      <c r="A32" s="21" t="s">
        <v>106</v>
      </c>
      <c r="B32">
        <f>CIRCULATION!B32+'INTRALOANS SUPPLIED'!B32</f>
        <v>0</v>
      </c>
      <c r="C32">
        <f>CIRCULATION!C32+'INTRALOANS SUPPLIED'!C32</f>
        <v>0</v>
      </c>
      <c r="D32">
        <f>CIRCULATION!D32+'INTRALOANS SUPPLIED'!D32</f>
        <v>0</v>
      </c>
      <c r="E32">
        <f>CIRCULATION!E32+'INTRALOANS SUPPLIED'!E32</f>
        <v>0</v>
      </c>
      <c r="F32">
        <f>CIRCULATION!F32+'INTRALOANS SUPPLIED'!F32</f>
        <v>0</v>
      </c>
      <c r="G32">
        <f>CIRCULATION!G32+'INTRALOANS SUPPLIED'!G32</f>
        <v>0</v>
      </c>
      <c r="H32">
        <f>CIRCULATION!H32+'INTRALOANS SUPPLIED'!H32</f>
        <v>0</v>
      </c>
      <c r="I32">
        <f>CIRCULATION!I32+'INTRALOANS SUPPLIED'!I32</f>
        <v>0</v>
      </c>
      <c r="J32">
        <f>CIRCULATION!J32+'INTRALOANS SUPPLIED'!J32</f>
        <v>0</v>
      </c>
      <c r="K32">
        <f>CIRCULATION!K32+'INTRALOANS SUPPLIED'!K32</f>
        <v>0</v>
      </c>
      <c r="L32">
        <f>CIRCULATION!L32+'INTRALOANS SUPPLIED'!L32</f>
        <v>0</v>
      </c>
      <c r="M32">
        <f>CIRCULATION!M32+'INTRALOANS SUPPLIED'!M32</f>
        <v>0</v>
      </c>
      <c r="N32">
        <f t="shared" si="0"/>
        <v>0</v>
      </c>
    </row>
    <row r="33" spans="1:14" x14ac:dyDescent="0.2">
      <c r="A33" s="21" t="s">
        <v>107</v>
      </c>
      <c r="B33">
        <f>CIRCULATION!B33+'INTRALOANS SUPPLIED'!B33</f>
        <v>0</v>
      </c>
      <c r="C33">
        <f>CIRCULATION!C33+'INTRALOANS SUPPLIED'!C33</f>
        <v>0</v>
      </c>
      <c r="D33">
        <f>CIRCULATION!D33+'INTRALOANS SUPPLIED'!D33</f>
        <v>0</v>
      </c>
      <c r="E33">
        <f>CIRCULATION!E33+'INTRALOANS SUPPLIED'!E33</f>
        <v>0</v>
      </c>
      <c r="F33">
        <f>CIRCULATION!F33+'INTRALOANS SUPPLIED'!F33</f>
        <v>0</v>
      </c>
      <c r="G33">
        <f>CIRCULATION!G33+'INTRALOANS SUPPLIED'!G33</f>
        <v>0</v>
      </c>
      <c r="H33">
        <f>CIRCULATION!H33+'INTRALOANS SUPPLIED'!H33</f>
        <v>0</v>
      </c>
      <c r="I33">
        <f>CIRCULATION!I33+'INTRALOANS SUPPLIED'!I33</f>
        <v>0</v>
      </c>
      <c r="J33">
        <f>CIRCULATION!J33+'INTRALOANS SUPPLIED'!J33</f>
        <v>0</v>
      </c>
      <c r="K33">
        <f>CIRCULATION!K33+'INTRALOANS SUPPLIED'!K33</f>
        <v>0</v>
      </c>
      <c r="L33">
        <f>CIRCULATION!L33+'INTRALOANS SUPPLIED'!L33</f>
        <v>0</v>
      </c>
      <c r="M33">
        <f>CIRCULATION!M33+'INTRALOANS SUPPLIED'!M33</f>
        <v>0</v>
      </c>
      <c r="N33">
        <f t="shared" si="0"/>
        <v>0</v>
      </c>
    </row>
    <row r="34" spans="1:14" x14ac:dyDescent="0.2">
      <c r="A34" s="21" t="s">
        <v>108</v>
      </c>
      <c r="B34">
        <f>CIRCULATION!B34+'INTRALOANS SUPPLIED'!B34</f>
        <v>0</v>
      </c>
      <c r="C34">
        <f>CIRCULATION!C34+'INTRALOANS SUPPLIED'!C34</f>
        <v>0</v>
      </c>
      <c r="D34">
        <f>CIRCULATION!D34+'INTRALOANS SUPPLIED'!D34</f>
        <v>0</v>
      </c>
      <c r="E34">
        <f>CIRCULATION!E34+'INTRALOANS SUPPLIED'!E34</f>
        <v>0</v>
      </c>
      <c r="F34">
        <f>CIRCULATION!F34+'INTRALOANS SUPPLIED'!F34</f>
        <v>0</v>
      </c>
      <c r="G34">
        <f>CIRCULATION!G34+'INTRALOANS SUPPLIED'!G34</f>
        <v>0</v>
      </c>
      <c r="H34">
        <f>CIRCULATION!H34+'INTRALOANS SUPPLIED'!H34</f>
        <v>0</v>
      </c>
      <c r="I34">
        <f>CIRCULATION!I34+'INTRALOANS SUPPLIED'!I34</f>
        <v>0</v>
      </c>
      <c r="J34">
        <f>CIRCULATION!J34+'INTRALOANS SUPPLIED'!J34</f>
        <v>0</v>
      </c>
      <c r="K34">
        <f>CIRCULATION!K34+'INTRALOANS SUPPLIED'!K34</f>
        <v>0</v>
      </c>
      <c r="L34">
        <f>CIRCULATION!L34+'INTRALOANS SUPPLIED'!L34</f>
        <v>0</v>
      </c>
      <c r="M34">
        <f>CIRCULATION!M34+'INTRALOANS SUPPLIED'!M34</f>
        <v>0</v>
      </c>
      <c r="N34">
        <f t="shared" si="0"/>
        <v>0</v>
      </c>
    </row>
    <row r="35" spans="1:14" x14ac:dyDescent="0.2">
      <c r="A35" t="s">
        <v>150</v>
      </c>
      <c r="B35">
        <f>'E-books Q5.19'!B60</f>
        <v>0</v>
      </c>
      <c r="C35">
        <f>'E-books Q5.19'!C60</f>
        <v>0</v>
      </c>
      <c r="D35">
        <f>'E-books Q5.19'!D60</f>
        <v>0</v>
      </c>
      <c r="E35">
        <f>'E-books Q5.19'!E60</f>
        <v>0</v>
      </c>
      <c r="F35">
        <f>'E-books Q5.19'!F60</f>
        <v>0</v>
      </c>
      <c r="G35">
        <f>'E-books Q5.19'!G60</f>
        <v>0</v>
      </c>
      <c r="H35">
        <f>'E-books Q5.19'!H60</f>
        <v>0</v>
      </c>
      <c r="I35">
        <f>'E-books Q5.19'!I60</f>
        <v>0</v>
      </c>
      <c r="J35">
        <f>'E-books Q5.19'!J60</f>
        <v>0</v>
      </c>
      <c r="K35">
        <f>'E-books Q5.19'!K60</f>
        <v>0</v>
      </c>
      <c r="L35">
        <f>'E-books Q5.19'!L60</f>
        <v>0</v>
      </c>
      <c r="M35">
        <f>'E-books Q5.19'!M60</f>
        <v>0</v>
      </c>
      <c r="N35">
        <f>'E-books Q5.19'!N60</f>
        <v>0</v>
      </c>
    </row>
    <row r="36" spans="1:14" x14ac:dyDescent="0.2">
      <c r="A36" s="21" t="s">
        <v>151</v>
      </c>
      <c r="B36">
        <f>'e-Serials Q5.20'!B54</f>
        <v>0</v>
      </c>
      <c r="C36">
        <f>'e-Serials Q5.20'!C54</f>
        <v>0</v>
      </c>
      <c r="D36">
        <f>'e-Serials Q5.20'!D54</f>
        <v>0</v>
      </c>
      <c r="E36">
        <f>'e-Serials Q5.20'!E54</f>
        <v>0</v>
      </c>
      <c r="F36">
        <f>'e-Serials Q5.20'!F54</f>
        <v>0</v>
      </c>
      <c r="G36">
        <f>'e-Serials Q5.20'!G54</f>
        <v>0</v>
      </c>
      <c r="H36">
        <f>'e-Serials Q5.20'!H54</f>
        <v>0</v>
      </c>
      <c r="I36">
        <f>'e-Serials Q5.20'!I54</f>
        <v>0</v>
      </c>
      <c r="J36">
        <f>'e-Serials Q5.20'!J54</f>
        <v>0</v>
      </c>
      <c r="K36">
        <f>'e-Serials Q5.20'!K54</f>
        <v>0</v>
      </c>
      <c r="L36">
        <f>'e-Serials Q5.20'!L54</f>
        <v>0</v>
      </c>
      <c r="M36">
        <f>'e-Serials Q5.20'!M54</f>
        <v>0</v>
      </c>
      <c r="N36">
        <f>'e-Serials Q5.20'!N54</f>
        <v>0</v>
      </c>
    </row>
    <row r="37" spans="1:14" x14ac:dyDescent="0.2">
      <c r="A37" t="s">
        <v>153</v>
      </c>
      <c r="B37">
        <f>'e-Audio Q5.21'!B55</f>
        <v>0</v>
      </c>
      <c r="C37">
        <f>'e-Audio Q5.21'!C55</f>
        <v>0</v>
      </c>
      <c r="D37">
        <f>'e-Audio Q5.21'!D55</f>
        <v>0</v>
      </c>
      <c r="E37">
        <f>'e-Audio Q5.21'!E55</f>
        <v>0</v>
      </c>
      <c r="F37">
        <f>'e-Audio Q5.21'!F55</f>
        <v>0</v>
      </c>
      <c r="G37">
        <f>'e-Audio Q5.21'!G55</f>
        <v>0</v>
      </c>
      <c r="H37">
        <f>'e-Audio Q5.21'!H55</f>
        <v>0</v>
      </c>
      <c r="I37">
        <f>'e-Audio Q5.21'!I55</f>
        <v>0</v>
      </c>
      <c r="J37">
        <f>'e-Audio Q5.21'!J55</f>
        <v>0</v>
      </c>
      <c r="K37">
        <f>'e-Audio Q5.21'!K55</f>
        <v>0</v>
      </c>
      <c r="L37">
        <f>'e-Audio Q5.21'!L55</f>
        <v>0</v>
      </c>
      <c r="M37">
        <f>'e-Audio Q5.21'!M55</f>
        <v>0</v>
      </c>
      <c r="N37">
        <f>'e-Audio Q5.21'!N56</f>
        <v>0</v>
      </c>
    </row>
    <row r="38" spans="1:14" x14ac:dyDescent="0.2">
      <c r="A38" t="s">
        <v>152</v>
      </c>
      <c r="B38">
        <f>'e-Video Q5.22'!B54</f>
        <v>0</v>
      </c>
      <c r="C38">
        <f>'e-Video Q5.22'!C54</f>
        <v>0</v>
      </c>
      <c r="D38">
        <f>'e-Video Q5.22'!D54</f>
        <v>0</v>
      </c>
      <c r="E38">
        <f>'e-Video Q5.22'!E54</f>
        <v>0</v>
      </c>
      <c r="F38">
        <f>'e-Video Q5.22'!F54</f>
        <v>0</v>
      </c>
      <c r="G38">
        <f>'e-Video Q5.22'!G54</f>
        <v>0</v>
      </c>
      <c r="H38">
        <f>'e-Video Q5.22'!H54</f>
        <v>0</v>
      </c>
      <c r="I38">
        <f>'e-Video Q5.22'!I54</f>
        <v>0</v>
      </c>
      <c r="J38">
        <f>'e-Video Q5.22'!J54</f>
        <v>0</v>
      </c>
      <c r="K38">
        <f>'e-Video Q5.22'!K54</f>
        <v>0</v>
      </c>
      <c r="L38">
        <f>'e-Video Q5.22'!L54</f>
        <v>0</v>
      </c>
      <c r="M38">
        <f>'e-Video Q5.22'!M54</f>
        <v>0</v>
      </c>
      <c r="N38">
        <f>'e-Video Q5.22'!N55</f>
        <v>0</v>
      </c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 t="s">
        <v>33</v>
      </c>
      <c r="B40">
        <f t="shared" ref="B40:N40" si="1">SUM(B5:B38)</f>
        <v>0</v>
      </c>
      <c r="C40">
        <f t="shared" si="1"/>
        <v>0</v>
      </c>
      <c r="D40">
        <f t="shared" si="1"/>
        <v>0</v>
      </c>
      <c r="E40">
        <f t="shared" si="1"/>
        <v>0</v>
      </c>
      <c r="F40">
        <f t="shared" si="1"/>
        <v>0</v>
      </c>
      <c r="G40">
        <f t="shared" si="1"/>
        <v>0</v>
      </c>
      <c r="H40">
        <f t="shared" si="1"/>
        <v>0</v>
      </c>
      <c r="I40">
        <f t="shared" si="1"/>
        <v>0</v>
      </c>
      <c r="J40">
        <f t="shared" si="1"/>
        <v>0</v>
      </c>
      <c r="K40">
        <f t="shared" si="1"/>
        <v>0</v>
      </c>
      <c r="L40">
        <f t="shared" si="1"/>
        <v>0</v>
      </c>
      <c r="M40">
        <f t="shared" si="1"/>
        <v>0</v>
      </c>
      <c r="N40">
        <f t="shared" si="1"/>
        <v>0</v>
      </c>
    </row>
    <row r="42" spans="1:14" x14ac:dyDescent="0.2">
      <c r="N42" s="3" t="s">
        <v>35</v>
      </c>
    </row>
    <row r="43" spans="1:14" x14ac:dyDescent="0.2">
      <c r="N43">
        <f>SUM(B40:M40)</f>
        <v>0</v>
      </c>
    </row>
  </sheetData>
  <sheetProtection deleteRows="0" selectLockedCells="1"/>
  <phoneticPr fontId="1" type="noConversion"/>
  <pageMargins left="0.75" right="0.75" top="1" bottom="1" header="0.5" footer="0.5"/>
  <headerFooter alignWithMargins="0"/>
  <ignoredErrors>
    <ignoredError sqref="B40:N40 N32:N34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3d0a1f-e5a5-4f65-8e96-9ebefd35c2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AEEF79E8E05E4DB9D7ED66DF444850" ma:contentTypeVersion="17" ma:contentTypeDescription="Create a new document." ma:contentTypeScope="" ma:versionID="8943f2dad367cc90e872060134e7bea2">
  <xsd:schema xmlns:xsd="http://www.w3.org/2001/XMLSchema" xmlns:xs="http://www.w3.org/2001/XMLSchema" xmlns:p="http://schemas.microsoft.com/office/2006/metadata/properties" xmlns:ns3="b064c5dd-13a9-45c5-9ca1-4b2e269ce712" xmlns:ns4="003d0a1f-e5a5-4f65-8e96-9ebefd35c211" targetNamespace="http://schemas.microsoft.com/office/2006/metadata/properties" ma:root="true" ma:fieldsID="194633c3acbaad5c0faa49aaa1aa17cb" ns3:_="" ns4:_="">
    <xsd:import namespace="b064c5dd-13a9-45c5-9ca1-4b2e269ce712"/>
    <xsd:import namespace="003d0a1f-e5a5-4f65-8e96-9ebefd35c21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4c5dd-13a9-45c5-9ca1-4b2e269ce7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d0a1f-e5a5-4f65-8e96-9ebefd35c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DC9F4A-2E9E-4F0F-A2D0-E4308F2697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F071A7-4980-4EC9-9DB7-CC5178270A61}">
  <ds:schemaRefs>
    <ds:schemaRef ds:uri="http://schemas.microsoft.com/office/2006/metadata/properties"/>
    <ds:schemaRef ds:uri="http://schemas.microsoft.com/office/infopath/2007/PartnerControls"/>
    <ds:schemaRef ds:uri="b064c5dd-13a9-45c5-9ca1-4b2e269ce712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003d0a1f-e5a5-4f65-8e96-9ebefd35c2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DBCD114-9885-44D6-9F18-D1B2879B9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64c5dd-13a9-45c5-9ca1-4b2e269ce712"/>
    <ds:schemaRef ds:uri="003d0a1f-e5a5-4f65-8e96-9ebefd35c2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CIRCULATION</vt:lpstr>
      <vt:lpstr>INTRALOANS SUPPLIED</vt:lpstr>
      <vt:lpstr>INTRALOANS RECEIVED</vt:lpstr>
      <vt:lpstr>E-books Q5.19</vt:lpstr>
      <vt:lpstr>e-Serials Q5.20</vt:lpstr>
      <vt:lpstr>e-Audio Q5.21</vt:lpstr>
      <vt:lpstr>e-Video Q5.22</vt:lpstr>
      <vt:lpstr>SUB-TOTALS CIRCULATION</vt:lpstr>
      <vt:lpstr>SUB-TOTALS CIRC+INTRAS SUPPLIED</vt:lpstr>
      <vt:lpstr>ANNUAL REPORT TOTALS</vt:lpstr>
    </vt:vector>
  </TitlesOfParts>
  <Company>WLS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WLS</dc:creator>
  <cp:lastModifiedBy>Allison H Midgley</cp:lastModifiedBy>
  <cp:lastPrinted>2020-03-07T00:14:27Z</cp:lastPrinted>
  <dcterms:created xsi:type="dcterms:W3CDTF">2011-02-25T20:33:54Z</dcterms:created>
  <dcterms:modified xsi:type="dcterms:W3CDTF">2025-07-22T16:49:41Z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0x010100A4AEEF79E8E05E4DB9D7ED66DF444850</vt:lpwstr>
  </property>
</Properties>
</file>