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5005" windowHeight="10620"/>
  </bookViews>
  <sheets>
    <sheet name="Jan 2018" sheetId="18" r:id="rId1"/>
    <sheet name="Nov 2017" sheetId="17" state="hidden" r:id="rId2"/>
    <sheet name="Oct 2017" sheetId="16" state="hidden" r:id="rId3"/>
    <sheet name="Sept 2017" sheetId="12" state="hidden" r:id="rId4"/>
    <sheet name="Sheet1" sheetId="1" state="hidden" r:id="rId5"/>
    <sheet name="Sheet2" sheetId="2" state="hidden" r:id="rId6"/>
  </sheets>
  <calcPr calcId="145621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3" i="2" l="1"/>
  <c r="G643" i="2" s="1"/>
  <c r="F545" i="2"/>
  <c r="G545" i="2" s="1"/>
  <c r="F285" i="2"/>
  <c r="G285" i="2" s="1"/>
  <c r="F419" i="2"/>
  <c r="G419" i="2" s="1"/>
  <c r="F118" i="2"/>
  <c r="G118" i="2" s="1"/>
  <c r="F67" i="2"/>
  <c r="G67" i="2" s="1"/>
  <c r="F322" i="2"/>
  <c r="G322" i="2" s="1"/>
  <c r="F644" i="2"/>
  <c r="G644" i="2" s="1"/>
  <c r="F574" i="2"/>
  <c r="G574" i="2" s="1"/>
  <c r="F441" i="2"/>
  <c r="G441" i="2" s="1"/>
  <c r="F119" i="2"/>
  <c r="G119" i="2" s="1"/>
  <c r="F183" i="2"/>
  <c r="G183" i="2" s="1"/>
  <c r="F528" i="2"/>
  <c r="G528" i="2" s="1"/>
  <c r="F120" i="2"/>
  <c r="G120" i="2" s="1"/>
  <c r="F645" i="2"/>
  <c r="G645" i="2" s="1"/>
  <c r="F121" i="2"/>
  <c r="G121" i="2" s="1"/>
  <c r="F26" i="2"/>
  <c r="G26" i="2" s="1"/>
  <c r="F435" i="2"/>
  <c r="G435" i="2" s="1"/>
  <c r="F97" i="2"/>
  <c r="G97" i="2" s="1"/>
  <c r="F575" i="2"/>
  <c r="G575" i="2" s="1"/>
  <c r="F646" i="2"/>
  <c r="G646" i="2" s="1"/>
  <c r="F286" i="2"/>
  <c r="G286" i="2" s="1"/>
  <c r="F98" i="2"/>
  <c r="G98" i="2" s="1"/>
  <c r="F576" i="2"/>
  <c r="G576" i="2" s="1"/>
  <c r="F647" i="2"/>
  <c r="G647" i="2" s="1"/>
  <c r="F577" i="2"/>
  <c r="G577" i="2" s="1"/>
  <c r="F578" i="2"/>
  <c r="G578" i="2" s="1"/>
  <c r="F579" i="2"/>
  <c r="G579" i="2" s="1"/>
  <c r="F546" i="2"/>
  <c r="G546" i="2" s="1"/>
  <c r="F122" i="2"/>
  <c r="G122" i="2" s="1"/>
  <c r="F358" i="2"/>
  <c r="G358" i="2" s="1"/>
  <c r="F375" i="2"/>
  <c r="G375" i="2" s="1"/>
  <c r="F648" i="2"/>
  <c r="G648" i="2"/>
  <c r="F506" i="2"/>
  <c r="G506" i="2" s="1"/>
  <c r="F359" i="2"/>
  <c r="G359" i="2" s="1"/>
  <c r="F239" i="2"/>
  <c r="G239" i="2" s="1"/>
  <c r="F649" i="2"/>
  <c r="G649" i="2"/>
  <c r="F650" i="2"/>
  <c r="G650" i="2" s="1"/>
  <c r="F33" i="2"/>
  <c r="G33" i="2"/>
  <c r="F249" i="2"/>
  <c r="G249" i="2" s="1"/>
  <c r="F376" i="2"/>
  <c r="G376" i="2" s="1"/>
  <c r="F420" i="2"/>
  <c r="G420" i="2" s="1"/>
  <c r="F261" i="2"/>
  <c r="G261" i="2" s="1"/>
  <c r="F580" i="2"/>
  <c r="G580" i="2" s="1"/>
  <c r="F581" i="2"/>
  <c r="G581" i="2"/>
  <c r="F360" i="2"/>
  <c r="G360" i="2" s="1"/>
  <c r="F377" i="2"/>
  <c r="G377" i="2" s="1"/>
  <c r="F323" i="2"/>
  <c r="G323" i="2" s="1"/>
  <c r="F582" i="2"/>
  <c r="G582" i="2" s="1"/>
  <c r="F287" i="2"/>
  <c r="G287" i="2" s="1"/>
  <c r="F507" i="2"/>
  <c r="G507" i="2" s="1"/>
  <c r="F481" i="2"/>
  <c r="G481" i="2" s="1"/>
  <c r="F324" i="2"/>
  <c r="G324" i="2" s="1"/>
  <c r="F547" i="2"/>
  <c r="G547" i="2" s="1"/>
  <c r="F583" i="2"/>
  <c r="G583" i="2" s="1"/>
  <c r="F325" i="2"/>
  <c r="G325" i="2" s="1"/>
  <c r="F459" i="2"/>
  <c r="G459" i="2"/>
  <c r="F34" i="2"/>
  <c r="G34" i="2" s="1"/>
  <c r="F212" i="2"/>
  <c r="G212" i="2" s="1"/>
  <c r="F288" i="2"/>
  <c r="G288" i="2" s="1"/>
  <c r="F529" i="2"/>
  <c r="G529" i="2" s="1"/>
  <c r="F584" i="2"/>
  <c r="G584" i="2" s="1"/>
  <c r="F289" i="2"/>
  <c r="G289" i="2"/>
  <c r="F184" i="2"/>
  <c r="G184" i="2" s="1"/>
  <c r="F250" i="2"/>
  <c r="G250" i="2"/>
  <c r="F68" i="2"/>
  <c r="G68" i="2" s="1"/>
  <c r="F548" i="2"/>
  <c r="G548" i="2" s="1"/>
  <c r="F262" i="2"/>
  <c r="G262" i="2" s="1"/>
  <c r="F508" i="2"/>
  <c r="G508" i="2"/>
  <c r="F69" i="2"/>
  <c r="G69" i="2" s="1"/>
  <c r="F442" i="2"/>
  <c r="G442" i="2" s="1"/>
  <c r="F651" i="2"/>
  <c r="G651" i="2" s="1"/>
  <c r="F213" i="2"/>
  <c r="G213" i="2" s="1"/>
  <c r="F378" i="2"/>
  <c r="G378" i="2" s="1"/>
  <c r="F20" i="2"/>
  <c r="G20" i="2" s="1"/>
  <c r="F21" i="2"/>
  <c r="G21" i="2" s="1"/>
  <c r="F460" i="2"/>
  <c r="G460" i="2"/>
  <c r="F251" i="2"/>
  <c r="G251" i="2" s="1"/>
  <c r="F549" i="2"/>
  <c r="G549" i="2" s="1"/>
  <c r="F461" i="2"/>
  <c r="G461" i="2" s="1"/>
  <c r="F509" i="2"/>
  <c r="G509" i="2" s="1"/>
  <c r="F510" i="2"/>
  <c r="G510" i="2" s="1"/>
  <c r="F652" i="2"/>
  <c r="G652" i="2" s="1"/>
  <c r="F290" i="2"/>
  <c r="G290" i="2" s="1"/>
  <c r="F291" i="2"/>
  <c r="G291" i="2" s="1"/>
  <c r="F585" i="2"/>
  <c r="G585" i="2" s="1"/>
  <c r="F326" i="2"/>
  <c r="G326" i="2" s="1"/>
  <c r="F99" i="2"/>
  <c r="G99" i="2" s="1"/>
  <c r="F653" i="2"/>
  <c r="G653" i="2"/>
  <c r="F361" i="2"/>
  <c r="G361" i="2" s="1"/>
  <c r="F586" i="2"/>
  <c r="G586" i="2" s="1"/>
  <c r="F123" i="2"/>
  <c r="G123" i="2" s="1"/>
  <c r="F169" i="2"/>
  <c r="G169" i="2" s="1"/>
  <c r="F379" i="2"/>
  <c r="G379" i="2" s="1"/>
  <c r="F208" i="2"/>
  <c r="G208" i="2"/>
  <c r="F35" i="2"/>
  <c r="G35" i="2" s="1"/>
  <c r="F83" i="2"/>
  <c r="G83" i="2" s="1"/>
  <c r="F654" i="2"/>
  <c r="G654" i="2" s="1"/>
  <c r="F36" i="2"/>
  <c r="G36" i="2" s="1"/>
  <c r="F550" i="2"/>
  <c r="G550" i="2" s="1"/>
  <c r="F327" i="2"/>
  <c r="G327" i="2"/>
  <c r="F70" i="2"/>
  <c r="G70" i="2" s="1"/>
  <c r="F655" i="2"/>
  <c r="G655" i="2" s="1"/>
  <c r="F100" i="2"/>
  <c r="G100" i="2" s="1"/>
  <c r="F84" i="2"/>
  <c r="G84" i="2"/>
  <c r="F421" i="2"/>
  <c r="G421" i="2" s="1"/>
  <c r="F362" i="2"/>
  <c r="G362" i="2" s="1"/>
  <c r="F124" i="2"/>
  <c r="G124" i="2" s="1"/>
  <c r="F587" i="2"/>
  <c r="G587" i="2" s="1"/>
  <c r="F482" i="2"/>
  <c r="G482" i="2" s="1"/>
  <c r="F37" i="2"/>
  <c r="G37" i="2" s="1"/>
  <c r="F656" i="2"/>
  <c r="G656" i="2" s="1"/>
  <c r="F214" i="2"/>
  <c r="G214" i="2" s="1"/>
  <c r="F657" i="2"/>
  <c r="G657" i="2" s="1"/>
  <c r="F29" i="2"/>
  <c r="G29" i="2" s="1"/>
  <c r="F588" i="2"/>
  <c r="G588" i="2" s="1"/>
  <c r="F530" i="2"/>
  <c r="G530" i="2"/>
  <c r="F589" i="2"/>
  <c r="G589" i="2" s="1"/>
  <c r="F590" i="2"/>
  <c r="G590" i="2" s="1"/>
  <c r="F185" i="2"/>
  <c r="G185" i="2" s="1"/>
  <c r="F658" i="2"/>
  <c r="G658" i="2"/>
  <c r="F363" i="2"/>
  <c r="G363" i="2" s="1"/>
  <c r="F591" i="2"/>
  <c r="G591" i="2" s="1"/>
  <c r="F436" i="2"/>
  <c r="G436" i="2" s="1"/>
  <c r="F380" i="2"/>
  <c r="G380" i="2" s="1"/>
  <c r="F443" i="2"/>
  <c r="G443" i="2" s="1"/>
  <c r="F592" i="2"/>
  <c r="G592" i="2"/>
  <c r="F38" i="2"/>
  <c r="G38" i="2" s="1"/>
  <c r="F292" i="2"/>
  <c r="G292" i="2" s="1"/>
  <c r="F328" i="2"/>
  <c r="G328" i="2" s="1"/>
  <c r="F101" i="2"/>
  <c r="G101" i="2" s="1"/>
  <c r="F551" i="2"/>
  <c r="G551" i="2" s="1"/>
  <c r="F593" i="2"/>
  <c r="G593" i="2"/>
  <c r="F531" i="2"/>
  <c r="G531" i="2" s="1"/>
  <c r="F483" i="2"/>
  <c r="G483" i="2" s="1"/>
  <c r="F594" i="2"/>
  <c r="G594" i="2" s="1"/>
  <c r="F532" i="2"/>
  <c r="G532" i="2"/>
  <c r="F125" i="2"/>
  <c r="G125" i="2" s="1"/>
  <c r="F293" i="2"/>
  <c r="G293" i="2" s="1"/>
  <c r="F381" i="2"/>
  <c r="G381" i="2" s="1"/>
  <c r="F633" i="2"/>
  <c r="G633" i="2" s="1"/>
  <c r="F437" i="2"/>
  <c r="G437" i="2" s="1"/>
  <c r="F271" i="2"/>
  <c r="G271" i="2" s="1"/>
  <c r="F294" i="2"/>
  <c r="G294" i="2" s="1"/>
  <c r="F39" i="2"/>
  <c r="G39" i="2" s="1"/>
  <c r="F170" i="2"/>
  <c r="G170" i="2" s="1"/>
  <c r="F511" i="2"/>
  <c r="G511" i="2" s="1"/>
  <c r="F552" i="2"/>
  <c r="G552" i="2" s="1"/>
  <c r="F444" i="2"/>
  <c r="G444" i="2"/>
  <c r="F445" i="2"/>
  <c r="G445" i="2" s="1"/>
  <c r="F595" i="2"/>
  <c r="G595" i="2" s="1"/>
  <c r="F382" i="2"/>
  <c r="G382" i="2" s="1"/>
  <c r="F659" i="2"/>
  <c r="G659" i="2"/>
  <c r="F596" i="2"/>
  <c r="G596" i="2" s="1"/>
  <c r="F171" i="2"/>
  <c r="G171" i="2" s="1"/>
  <c r="F329" i="2"/>
  <c r="G329" i="2" s="1"/>
  <c r="F512" i="2"/>
  <c r="G512" i="2" s="1"/>
  <c r="F597" i="2"/>
  <c r="G597" i="2" s="1"/>
  <c r="F22" i="2"/>
  <c r="G22" i="2"/>
  <c r="F383" i="2"/>
  <c r="G383" i="2" s="1"/>
  <c r="F348" i="2"/>
  <c r="G348" i="2" s="1"/>
  <c r="F553" i="2"/>
  <c r="G553" i="2" s="1"/>
  <c r="F215" i="2"/>
  <c r="G215" i="2" s="1"/>
  <c r="F384" i="2"/>
  <c r="G384" i="2" s="1"/>
  <c r="F349" i="2"/>
  <c r="G349" i="2"/>
  <c r="F438" i="2"/>
  <c r="G438" i="2" s="1"/>
  <c r="F102" i="2"/>
  <c r="G102" i="2" s="1"/>
  <c r="F533" i="2"/>
  <c r="G533" i="2" s="1"/>
  <c r="F330" i="2"/>
  <c r="G330" i="2" s="1"/>
  <c r="F634" i="2"/>
  <c r="G634" i="2" s="1"/>
  <c r="F40" i="2"/>
  <c r="G40" i="2" s="1"/>
  <c r="F660" i="2"/>
  <c r="G660" i="2" s="1"/>
  <c r="F554" i="2"/>
  <c r="G554" i="2" s="1"/>
  <c r="F7" i="2"/>
  <c r="G7" i="2" s="1"/>
  <c r="F71" i="2"/>
  <c r="G71" i="2" s="1"/>
  <c r="F126" i="2"/>
  <c r="G126" i="2"/>
  <c r="F41" i="2"/>
  <c r="G41" i="2" s="1"/>
  <c r="F103" i="2"/>
  <c r="G103" i="2" s="1"/>
  <c r="F42" i="2"/>
  <c r="G42" i="2" s="1"/>
  <c r="F598" i="2"/>
  <c r="G598" i="2"/>
  <c r="F350" i="2"/>
  <c r="G350" i="2" s="1"/>
  <c r="F104" i="2"/>
  <c r="G104" i="2" s="1"/>
  <c r="F199" i="2"/>
  <c r="G199" i="2" s="1"/>
  <c r="F272" i="2"/>
  <c r="G272" i="2"/>
  <c r="F85" i="2"/>
  <c r="G85" i="2" s="1"/>
  <c r="F385" i="2"/>
  <c r="G385" i="2" s="1"/>
  <c r="F186" i="2"/>
  <c r="G186" i="2" s="1"/>
  <c r="F534" i="2"/>
  <c r="G534" i="2"/>
  <c r="F599" i="2"/>
  <c r="G599" i="2" s="1"/>
  <c r="F661" i="2"/>
  <c r="G661" i="2" s="1"/>
  <c r="F273" i="2"/>
  <c r="G273" i="2" s="1"/>
  <c r="F662" i="2"/>
  <c r="G662" i="2"/>
  <c r="F86" i="2"/>
  <c r="G86" i="2" s="1"/>
  <c r="F8" i="2"/>
  <c r="G8" i="2" s="1"/>
  <c r="F263" i="2"/>
  <c r="G263" i="2" s="1"/>
  <c r="F386" i="2"/>
  <c r="G386" i="2"/>
  <c r="F172" i="2"/>
  <c r="G172" i="2" s="1"/>
  <c r="F200" i="2"/>
  <c r="G200" i="2" s="1"/>
  <c r="F387" i="2"/>
  <c r="G387" i="2" s="1"/>
  <c r="F127" i="2"/>
  <c r="G127" i="2" s="1"/>
  <c r="F388" i="2"/>
  <c r="G388" i="2" s="1"/>
  <c r="F446" i="2"/>
  <c r="G446" i="2" s="1"/>
  <c r="F187" i="2"/>
  <c r="G187" i="2" s="1"/>
  <c r="F484" i="2"/>
  <c r="G484" i="2" s="1"/>
  <c r="F9" i="2"/>
  <c r="G9" i="2" s="1"/>
  <c r="F422" i="2"/>
  <c r="G422" i="2" s="1"/>
  <c r="F447" i="2"/>
  <c r="G447" i="2" s="1"/>
  <c r="F485" i="2"/>
  <c r="G485" i="2"/>
  <c r="F295" i="2"/>
  <c r="G295" i="2" s="1"/>
  <c r="F216" i="2"/>
  <c r="G216" i="2" s="1"/>
  <c r="F389" i="2"/>
  <c r="G389" i="2" s="1"/>
  <c r="F364" i="2"/>
  <c r="G364" i="2" s="1"/>
  <c r="F128" i="2"/>
  <c r="G128" i="2" s="1"/>
  <c r="F87" i="2"/>
  <c r="G87" i="2" s="1"/>
  <c r="F462" i="2"/>
  <c r="G462" i="2" s="1"/>
  <c r="F423" i="2"/>
  <c r="G423" i="2"/>
  <c r="F30" i="2"/>
  <c r="G30" i="2" s="1"/>
  <c r="F390" i="2"/>
  <c r="G390" i="2" s="1"/>
  <c r="F129" i="2"/>
  <c r="G129" i="2" s="1"/>
  <c r="F88" i="2"/>
  <c r="G88" i="2" s="1"/>
  <c r="F331" i="2"/>
  <c r="G331" i="2" s="1"/>
  <c r="F555" i="2"/>
  <c r="G555" i="2"/>
  <c r="F513" i="2"/>
  <c r="G513" i="2" s="1"/>
  <c r="F173" i="2"/>
  <c r="G173" i="2" s="1"/>
  <c r="F663" i="2"/>
  <c r="G663" i="2" s="1"/>
  <c r="F130" i="2"/>
  <c r="G130" i="2" s="1"/>
  <c r="F486" i="2"/>
  <c r="G486" i="2" s="1"/>
  <c r="F240" i="2"/>
  <c r="G240" i="2"/>
  <c r="F332" i="2"/>
  <c r="G332" i="2" s="1"/>
  <c r="F10" i="2"/>
  <c r="G10" i="2" s="1"/>
  <c r="F556" i="2"/>
  <c r="G556" i="2" s="1"/>
  <c r="F11" i="2"/>
  <c r="G11" i="2" s="1"/>
  <c r="F600" i="2"/>
  <c r="G600" i="2" s="1"/>
  <c r="F209" i="2"/>
  <c r="G209" i="2" s="1"/>
  <c r="F365" i="2"/>
  <c r="G365" i="2" s="1"/>
  <c r="F12" i="2"/>
  <c r="G12" i="2"/>
  <c r="F333" i="2"/>
  <c r="G333" i="2" s="1"/>
  <c r="F514" i="2"/>
  <c r="G514" i="2" s="1"/>
  <c r="F217" i="2"/>
  <c r="G217" i="2" s="1"/>
  <c r="F557" i="2"/>
  <c r="G557" i="2" s="1"/>
  <c r="F252" i="2"/>
  <c r="G252" i="2" s="1"/>
  <c r="F218" i="2"/>
  <c r="G218" i="2" s="1"/>
  <c r="F664" i="2"/>
  <c r="G664" i="2" s="1"/>
  <c r="F665" i="2"/>
  <c r="G665" i="2" s="1"/>
  <c r="F391" i="2"/>
  <c r="G391" i="2" s="1"/>
  <c r="F13" i="2"/>
  <c r="G13" i="2" s="1"/>
  <c r="F131" i="2"/>
  <c r="G131" i="2" s="1"/>
  <c r="F132" i="2"/>
  <c r="G132" i="2"/>
  <c r="F392" i="2"/>
  <c r="G392" i="2" s="1"/>
  <c r="F264" i="2"/>
  <c r="G264" i="2" s="1"/>
  <c r="F296" i="2"/>
  <c r="G296" i="2" s="1"/>
  <c r="F253" i="2"/>
  <c r="G253" i="2" s="1"/>
  <c r="F174" i="2"/>
  <c r="G174" i="2" s="1"/>
  <c r="F448" i="2"/>
  <c r="G448" i="2"/>
  <c r="F463" i="2"/>
  <c r="G463" i="2" s="1"/>
  <c r="F570" i="2"/>
  <c r="G570" i="2"/>
  <c r="F535" i="2"/>
  <c r="G535" i="2" s="1"/>
  <c r="F219" i="2"/>
  <c r="G219" i="2" s="1"/>
  <c r="F334" i="2"/>
  <c r="G334" i="2" s="1"/>
  <c r="F175" i="2"/>
  <c r="G175" i="2"/>
  <c r="F220" i="2"/>
  <c r="G220" i="2" s="1"/>
  <c r="F449" i="2"/>
  <c r="G449" i="2" s="1"/>
  <c r="F221" i="2"/>
  <c r="G221" i="2" s="1"/>
  <c r="F201" i="2"/>
  <c r="G201" i="2" s="1"/>
  <c r="F393" i="2"/>
  <c r="G393" i="2" s="1"/>
  <c r="F394" i="2"/>
  <c r="G394" i="2" s="1"/>
  <c r="F487" i="2"/>
  <c r="G487" i="2" s="1"/>
  <c r="F222" i="2"/>
  <c r="G222" i="2"/>
  <c r="F176" i="2"/>
  <c r="G176" i="2" s="1"/>
  <c r="F601" i="2"/>
  <c r="G601" i="2" s="1"/>
  <c r="F635" i="2"/>
  <c r="G635" i="2" s="1"/>
  <c r="F488" i="2"/>
  <c r="G488" i="2" s="1"/>
  <c r="F297" i="2"/>
  <c r="G297" i="2" s="1"/>
  <c r="F274" i="2"/>
  <c r="G274" i="2" s="1"/>
  <c r="F666" i="2"/>
  <c r="G666" i="2" s="1"/>
  <c r="F223" i="2"/>
  <c r="G223" i="2"/>
  <c r="F224" i="2"/>
  <c r="G224" i="2" s="1"/>
  <c r="F489" i="2"/>
  <c r="G489" i="2" s="1"/>
  <c r="F265" i="2"/>
  <c r="G265" i="2" s="1"/>
  <c r="F202" i="2"/>
  <c r="G202" i="2"/>
  <c r="F275" i="2"/>
  <c r="G275" i="2" s="1"/>
  <c r="F89" i="2"/>
  <c r="G89" i="2" s="1"/>
  <c r="F203" i="2"/>
  <c r="G203" i="2" s="1"/>
  <c r="F225" i="2"/>
  <c r="G225" i="2" s="1"/>
  <c r="F43" i="2"/>
  <c r="G43" i="2" s="1"/>
  <c r="F298" i="2"/>
  <c r="G298" i="2"/>
  <c r="F133" i="2"/>
  <c r="G133" i="2" s="1"/>
  <c r="F204" i="2"/>
  <c r="G204" i="2"/>
  <c r="F105" i="2"/>
  <c r="G105" i="2" s="1"/>
  <c r="F602" i="2"/>
  <c r="G602" i="2" s="1"/>
  <c r="F299" i="2"/>
  <c r="G299" i="2" s="1"/>
  <c r="F254" i="2"/>
  <c r="G254" i="2"/>
  <c r="F667" i="2"/>
  <c r="G667" i="2" s="1"/>
  <c r="F44" i="2"/>
  <c r="G44" i="2"/>
  <c r="F300" i="2"/>
  <c r="G300" i="2" s="1"/>
  <c r="F14" i="2"/>
  <c r="G14" i="2" s="1"/>
  <c r="F241" i="2"/>
  <c r="G241" i="2" s="1"/>
  <c r="F266" i="2"/>
  <c r="G266" i="2" s="1"/>
  <c r="F45" i="2"/>
  <c r="G45" i="2" s="1"/>
  <c r="F335" i="2"/>
  <c r="G335" i="2"/>
  <c r="F558" i="2"/>
  <c r="G558" i="2" s="1"/>
  <c r="F188" i="2"/>
  <c r="G188" i="2" s="1"/>
  <c r="F490" i="2"/>
  <c r="G490" i="2" s="1"/>
  <c r="F205" i="2"/>
  <c r="G205" i="2" s="1"/>
  <c r="F491" i="2"/>
  <c r="G491" i="2" s="1"/>
  <c r="F177" i="2"/>
  <c r="G177" i="2" s="1"/>
  <c r="F106" i="2"/>
  <c r="G106" i="2" s="1"/>
  <c r="F492" i="2"/>
  <c r="G492" i="2" s="1"/>
  <c r="F90" i="2"/>
  <c r="G90" i="2" s="1"/>
  <c r="F226" i="2"/>
  <c r="G226" i="2" s="1"/>
  <c r="F134" i="2"/>
  <c r="G134" i="2" s="1"/>
  <c r="F668" i="2"/>
  <c r="G668" i="2"/>
  <c r="F91" i="2"/>
  <c r="G91" i="2" s="1"/>
  <c r="F46" i="2"/>
  <c r="G46" i="2" s="1"/>
  <c r="F47" i="2"/>
  <c r="G47" i="2" s="1"/>
  <c r="F669" i="2"/>
  <c r="G669" i="2" s="1"/>
  <c r="F314" i="2"/>
  <c r="G314" i="2" s="1"/>
  <c r="F135" i="2"/>
  <c r="G135" i="2"/>
  <c r="F107" i="2"/>
  <c r="G107" i="2" s="1"/>
  <c r="F636" i="2"/>
  <c r="G636" i="2"/>
  <c r="F301" i="2"/>
  <c r="G301" i="2" s="1"/>
  <c r="F464" i="2"/>
  <c r="G464" i="2" s="1"/>
  <c r="F493" i="2"/>
  <c r="G493" i="2" s="1"/>
  <c r="F603" i="2"/>
  <c r="G603" i="2"/>
  <c r="F227" i="2"/>
  <c r="G227" i="2" s="1"/>
  <c r="F604" i="2"/>
  <c r="G604" i="2" s="1"/>
  <c r="F366" i="2"/>
  <c r="G366" i="2" s="1"/>
  <c r="F27" i="2"/>
  <c r="G27" i="2" s="1"/>
  <c r="F670" i="2"/>
  <c r="G670" i="2" s="1"/>
  <c r="F450" i="2"/>
  <c r="G450" i="2" s="1"/>
  <c r="F336" i="2"/>
  <c r="G336" i="2" s="1"/>
  <c r="F671" i="2"/>
  <c r="G671" i="2"/>
  <c r="F92" i="2"/>
  <c r="G92" i="2" s="1"/>
  <c r="F48" i="2"/>
  <c r="G48" i="2" s="1"/>
  <c r="F72" i="2"/>
  <c r="G72" i="2" s="1"/>
  <c r="F515" i="2"/>
  <c r="G515" i="2" s="1"/>
  <c r="F337" i="2"/>
  <c r="G337" i="2" s="1"/>
  <c r="F315" i="2"/>
  <c r="G315" i="2" s="1"/>
  <c r="F338" i="2"/>
  <c r="G338" i="2" s="1"/>
  <c r="F367" i="2"/>
  <c r="G367" i="2" s="1"/>
  <c r="F23" i="2"/>
  <c r="G23" i="2" s="1"/>
  <c r="F255" i="2"/>
  <c r="G255" i="2" s="1"/>
  <c r="F49" i="2"/>
  <c r="G49" i="2" s="1"/>
  <c r="F494" i="2"/>
  <c r="G494" i="2"/>
  <c r="F136" i="2"/>
  <c r="G136" i="2" s="1"/>
  <c r="F516" i="2"/>
  <c r="G516" i="2" s="1"/>
  <c r="F316" i="2"/>
  <c r="G316" i="2" s="1"/>
  <c r="F137" i="2"/>
  <c r="G137" i="2" s="1"/>
  <c r="F302" i="2"/>
  <c r="G302" i="2" s="1"/>
  <c r="F228" i="2"/>
  <c r="G228" i="2"/>
  <c r="F73" i="2"/>
  <c r="G73" i="2" s="1"/>
  <c r="F178" i="2"/>
  <c r="G178" i="2" s="1"/>
  <c r="F465" i="2"/>
  <c r="G465" i="2" s="1"/>
  <c r="F317" i="2"/>
  <c r="G317" i="2" s="1"/>
  <c r="F276" i="2"/>
  <c r="G276" i="2" s="1"/>
  <c r="F424" i="2"/>
  <c r="G424" i="2"/>
  <c r="F605" i="2"/>
  <c r="G605" i="2" s="1"/>
  <c r="F466" i="2"/>
  <c r="G466" i="2" s="1"/>
  <c r="F395" i="2"/>
  <c r="G395" i="2" s="1"/>
  <c r="F277" i="2"/>
  <c r="G277" i="2" s="1"/>
  <c r="F189" i="2"/>
  <c r="G189" i="2" s="1"/>
  <c r="F467" i="2"/>
  <c r="G467" i="2" s="1"/>
  <c r="F50" i="2"/>
  <c r="G50" i="2" s="1"/>
  <c r="F138" i="2"/>
  <c r="G138" i="2" s="1"/>
  <c r="F93" i="2"/>
  <c r="G93" i="2" s="1"/>
  <c r="F278" i="2"/>
  <c r="G278" i="2" s="1"/>
  <c r="F606" i="2"/>
  <c r="G606" i="2" s="1"/>
  <c r="F607" i="2"/>
  <c r="G607" i="2" s="1"/>
  <c r="F2" i="2"/>
  <c r="G2" i="2" s="1"/>
  <c r="F279" i="2"/>
  <c r="G279" i="2" s="1"/>
  <c r="F468" i="2"/>
  <c r="G468" i="2" s="1"/>
  <c r="F469" i="2"/>
  <c r="G469" i="2" s="1"/>
  <c r="F608" i="2"/>
  <c r="G608" i="2" s="1"/>
  <c r="F303" i="2"/>
  <c r="G303" i="2" s="1"/>
  <c r="F139" i="2"/>
  <c r="G139" i="2" s="1"/>
  <c r="F140" i="2"/>
  <c r="G140" i="2"/>
  <c r="F190" i="2"/>
  <c r="G190" i="2" s="1"/>
  <c r="F141" i="2"/>
  <c r="G141" i="2" s="1"/>
  <c r="F517" i="2"/>
  <c r="G517" i="2" s="1"/>
  <c r="F495" i="2"/>
  <c r="G495" i="2" s="1"/>
  <c r="F609" i="2"/>
  <c r="G609" i="2" s="1"/>
  <c r="F496" i="2"/>
  <c r="G496" i="2"/>
  <c r="F536" i="2"/>
  <c r="G536" i="2" s="1"/>
  <c r="F280" i="2"/>
  <c r="G280" i="2" s="1"/>
  <c r="F537" i="2"/>
  <c r="G537" i="2" s="1"/>
  <c r="F497" i="2"/>
  <c r="G497" i="2" s="1"/>
  <c r="F351" i="2"/>
  <c r="G351" i="2" s="1"/>
  <c r="F74" i="2"/>
  <c r="G74" i="2"/>
  <c r="F610" i="2"/>
  <c r="G610" i="2" s="1"/>
  <c r="F142" i="2"/>
  <c r="G142" i="2" s="1"/>
  <c r="F267" i="2"/>
  <c r="G267" i="2" s="1"/>
  <c r="F143" i="2"/>
  <c r="G143" i="2" s="1"/>
  <c r="F304" i="2"/>
  <c r="G304" i="2" s="1"/>
  <c r="F305" i="2"/>
  <c r="G305" i="2" s="1"/>
  <c r="F396" i="2"/>
  <c r="G396" i="2" s="1"/>
  <c r="F368" i="2"/>
  <c r="G368" i="2" s="1"/>
  <c r="F31" i="2"/>
  <c r="G31" i="2" s="1"/>
  <c r="F397" i="2"/>
  <c r="G397" i="2" s="1"/>
  <c r="F611" i="2"/>
  <c r="G611" i="2" s="1"/>
  <c r="F306" i="2"/>
  <c r="G306" i="2" s="1"/>
  <c r="F369" i="2"/>
  <c r="G369" i="2" s="1"/>
  <c r="F439" i="2"/>
  <c r="G439" i="2" s="1"/>
  <c r="F612" i="2"/>
  <c r="G612" i="2" s="1"/>
  <c r="F425" i="2"/>
  <c r="G425" i="2" s="1"/>
  <c r="F210" i="2"/>
  <c r="G210" i="2" s="1"/>
  <c r="F672" i="2"/>
  <c r="G672" i="2" s="1"/>
  <c r="F307" i="2"/>
  <c r="G307" i="2" s="1"/>
  <c r="F51" i="2"/>
  <c r="G51" i="2"/>
  <c r="F144" i="2"/>
  <c r="G144" i="2" s="1"/>
  <c r="F145" i="2"/>
  <c r="G145" i="2" s="1"/>
  <c r="F146" i="2"/>
  <c r="G146" i="2" s="1"/>
  <c r="F398" i="2"/>
  <c r="G398" i="2" s="1"/>
  <c r="F94" i="2"/>
  <c r="G94" i="2" s="1"/>
  <c r="F281" i="2"/>
  <c r="G281" i="2"/>
  <c r="F518" i="2"/>
  <c r="G518" i="2" s="1"/>
  <c r="F282" i="2"/>
  <c r="G282" i="2" s="1"/>
  <c r="F571" i="2"/>
  <c r="G571" i="2" s="1"/>
  <c r="F147" i="2"/>
  <c r="G147" i="2" s="1"/>
  <c r="F637" i="2"/>
  <c r="G637" i="2" s="1"/>
  <c r="F572" i="2"/>
  <c r="G572" i="2"/>
  <c r="F498" i="2"/>
  <c r="G498" i="2" s="1"/>
  <c r="F318" i="2"/>
  <c r="G318" i="2" s="1"/>
  <c r="F28" i="2"/>
  <c r="G28" i="2" s="1"/>
  <c r="F559" i="2"/>
  <c r="G559" i="2" s="1"/>
  <c r="F52" i="2"/>
  <c r="G52" i="2" s="1"/>
  <c r="F53" i="2"/>
  <c r="G53" i="2" s="1"/>
  <c r="F426" i="2"/>
  <c r="G426" i="2" s="1"/>
  <c r="F519" i="2"/>
  <c r="G519" i="2" s="1"/>
  <c r="F520" i="2"/>
  <c r="G520" i="2" s="1"/>
  <c r="F613" i="2"/>
  <c r="G613" i="2" s="1"/>
  <c r="F229" i="2"/>
  <c r="G229" i="2" s="1"/>
  <c r="F499" i="2"/>
  <c r="G499" i="2" s="1"/>
  <c r="F179" i="2"/>
  <c r="G179" i="2" s="1"/>
  <c r="F427" i="2"/>
  <c r="G427" i="2" s="1"/>
  <c r="F268" i="2"/>
  <c r="G268" i="2" s="1"/>
  <c r="F673" i="2"/>
  <c r="G673" i="2" s="1"/>
  <c r="F538" i="2"/>
  <c r="G538" i="2" s="1"/>
  <c r="F674" i="2"/>
  <c r="G674" i="2" s="1"/>
  <c r="F230" i="2"/>
  <c r="G230" i="2" s="1"/>
  <c r="F399" i="2"/>
  <c r="G399" i="2"/>
  <c r="F428" i="2"/>
  <c r="G428" i="2" s="1"/>
  <c r="F339" i="2"/>
  <c r="G339" i="2" s="1"/>
  <c r="F470" i="2"/>
  <c r="G470" i="2" s="1"/>
  <c r="F108" i="2"/>
  <c r="G108" i="2" s="1"/>
  <c r="F148" i="2"/>
  <c r="G148" i="2" s="1"/>
  <c r="F560" i="2"/>
  <c r="G560" i="2"/>
  <c r="F54" i="2"/>
  <c r="G54" i="2" s="1"/>
  <c r="F340" i="2"/>
  <c r="G340" i="2" s="1"/>
  <c r="F471" i="2"/>
  <c r="G471" i="2" s="1"/>
  <c r="F109" i="2"/>
  <c r="G109" i="2" s="1"/>
  <c r="F283" i="2"/>
  <c r="G283" i="2" s="1"/>
  <c r="F400" i="2"/>
  <c r="G400" i="2"/>
  <c r="F675" i="2"/>
  <c r="G675" i="2" s="1"/>
  <c r="F614" i="2"/>
  <c r="G614" i="2" s="1"/>
  <c r="F561" i="2"/>
  <c r="G561" i="2" s="1"/>
  <c r="F319" i="2"/>
  <c r="G319" i="2" s="1"/>
  <c r="F615" i="2"/>
  <c r="G615" i="2" s="1"/>
  <c r="F370" i="2"/>
  <c r="G370" i="2" s="1"/>
  <c r="F149" i="2"/>
  <c r="G149" i="2" s="1"/>
  <c r="F573" i="2"/>
  <c r="G573" i="2" s="1"/>
  <c r="F352" i="2"/>
  <c r="G352" i="2" s="1"/>
  <c r="F616" i="2"/>
  <c r="G616" i="2" s="1"/>
  <c r="F320" i="2"/>
  <c r="G320" i="2" s="1"/>
  <c r="F451" i="2"/>
  <c r="G451" i="2" s="1"/>
  <c r="F617" i="2"/>
  <c r="G617" i="2" s="1"/>
  <c r="F55" i="2"/>
  <c r="G55" i="2" s="1"/>
  <c r="F3" i="2"/>
  <c r="G3" i="2" s="1"/>
  <c r="F401" i="2"/>
  <c r="G401" i="2" s="1"/>
  <c r="F150" i="2"/>
  <c r="G150" i="2" s="1"/>
  <c r="F638" i="2"/>
  <c r="G638" i="2" s="1"/>
  <c r="F151" i="2"/>
  <c r="G151" i="2" s="1"/>
  <c r="F4" i="2"/>
  <c r="G4" i="2"/>
  <c r="F472" i="2"/>
  <c r="G472" i="2" s="1"/>
  <c r="F75" i="2"/>
  <c r="G75" i="2" s="1"/>
  <c r="F231" i="2"/>
  <c r="G231" i="2"/>
  <c r="F232" i="2"/>
  <c r="G232" i="2" s="1"/>
  <c r="F618" i="2"/>
  <c r="G618" i="2" s="1"/>
  <c r="F5" i="2"/>
  <c r="G5" i="2" s="1"/>
  <c r="F76" i="2"/>
  <c r="G76" i="2" s="1"/>
  <c r="F191" i="2"/>
  <c r="G191" i="2" s="1"/>
  <c r="F676" i="2"/>
  <c r="G676" i="2" s="1"/>
  <c r="F341" i="2"/>
  <c r="G341" i="2" s="1"/>
  <c r="F284" i="2"/>
  <c r="G284" i="2"/>
  <c r="F353" i="2"/>
  <c r="G353" i="2" s="1"/>
  <c r="F77" i="2"/>
  <c r="G77" i="2" s="1"/>
  <c r="F152" i="2"/>
  <c r="G152" i="2" s="1"/>
  <c r="F206" i="2"/>
  <c r="G206" i="2" s="1"/>
  <c r="F619" i="2"/>
  <c r="G619" i="2" s="1"/>
  <c r="F233" i="2"/>
  <c r="G233" i="2" s="1"/>
  <c r="F677" i="2"/>
  <c r="G677" i="2" s="1"/>
  <c r="F371" i="2"/>
  <c r="G371" i="2"/>
  <c r="F452" i="2"/>
  <c r="G452" i="2" s="1"/>
  <c r="F110" i="2"/>
  <c r="G110" i="2"/>
  <c r="F678" i="2"/>
  <c r="G678" i="2" s="1"/>
  <c r="F180" i="2"/>
  <c r="G180" i="2" s="1"/>
  <c r="F153" i="2"/>
  <c r="G153" i="2" s="1"/>
  <c r="F473" i="2"/>
  <c r="G473" i="2" s="1"/>
  <c r="F402" i="2"/>
  <c r="G402" i="2" s="1"/>
  <c r="F403" i="2"/>
  <c r="G403" i="2"/>
  <c r="F679" i="2"/>
  <c r="G679" i="2" s="1"/>
  <c r="F680" i="2"/>
  <c r="G680" i="2"/>
  <c r="F6" i="2"/>
  <c r="G6" i="2" s="1"/>
  <c r="F474" i="2"/>
  <c r="G474" i="2" s="1"/>
  <c r="F308" i="2"/>
  <c r="G308" i="2" s="1"/>
  <c r="F354" i="2"/>
  <c r="G354" i="2" s="1"/>
  <c r="F620" i="2"/>
  <c r="G620" i="2" s="1"/>
  <c r="F475" i="2"/>
  <c r="G475" i="2"/>
  <c r="F521" i="2"/>
  <c r="G521" i="2" s="1"/>
  <c r="F111" i="2"/>
  <c r="G111" i="2"/>
  <c r="F309" i="2"/>
  <c r="G309" i="2" s="1"/>
  <c r="F56" i="2"/>
  <c r="G56" i="2" s="1"/>
  <c r="F429" i="2"/>
  <c r="G429" i="2" s="1"/>
  <c r="F453" i="2"/>
  <c r="G453" i="2" s="1"/>
  <c r="F112" i="2"/>
  <c r="G112" i="2" s="1"/>
  <c r="F192" i="2"/>
  <c r="G192" i="2"/>
  <c r="F522" i="2"/>
  <c r="G522" i="2" s="1"/>
  <c r="F562" i="2"/>
  <c r="G562" i="2"/>
  <c r="F256" i="2"/>
  <c r="G256" i="2" s="1"/>
  <c r="F113" i="2"/>
  <c r="G113" i="2" s="1"/>
  <c r="F500" i="2"/>
  <c r="G500" i="2" s="1"/>
  <c r="F32" i="2"/>
  <c r="G32" i="2" s="1"/>
  <c r="F404" i="2"/>
  <c r="G404" i="2" s="1"/>
  <c r="F501" i="2"/>
  <c r="G501" i="2"/>
  <c r="F257" i="2"/>
  <c r="G257" i="2" s="1"/>
  <c r="F193" i="2"/>
  <c r="G193" i="2" s="1"/>
  <c r="F242" i="2"/>
  <c r="G242" i="2" s="1"/>
  <c r="F405" i="2"/>
  <c r="G405" i="2" s="1"/>
  <c r="F269" i="2"/>
  <c r="G269" i="2" s="1"/>
  <c r="F243" i="2"/>
  <c r="G243" i="2" s="1"/>
  <c r="F154" i="2"/>
  <c r="G154" i="2" s="1"/>
  <c r="F342" i="2"/>
  <c r="G342" i="2"/>
  <c r="F57" i="2"/>
  <c r="G57" i="2" s="1"/>
  <c r="F58" i="2"/>
  <c r="G58" i="2" s="1"/>
  <c r="F155" i="2"/>
  <c r="G155" i="2" s="1"/>
  <c r="F156" i="2"/>
  <c r="G156" i="2" s="1"/>
  <c r="F430" i="2"/>
  <c r="G430" i="2" s="1"/>
  <c r="F24" i="2"/>
  <c r="G24" i="2" s="1"/>
  <c r="F234" i="2"/>
  <c r="G234" i="2" s="1"/>
  <c r="F235" i="2"/>
  <c r="G235" i="2"/>
  <c r="F194" i="2"/>
  <c r="G194" i="2" s="1"/>
  <c r="F114" i="2"/>
  <c r="G114" i="2" s="1"/>
  <c r="F15" i="2"/>
  <c r="G15" i="2" s="1"/>
  <c r="F310" i="2"/>
  <c r="G310" i="2" s="1"/>
  <c r="F244" i="2"/>
  <c r="G244" i="2" s="1"/>
  <c r="F181" i="2"/>
  <c r="G181" i="2" s="1"/>
  <c r="F563" i="2"/>
  <c r="G563" i="2" s="1"/>
  <c r="F78" i="2"/>
  <c r="G78" i="2"/>
  <c r="F95" i="2"/>
  <c r="G95" i="2" s="1"/>
  <c r="F236" i="2"/>
  <c r="G236" i="2" s="1"/>
  <c r="F343" i="2"/>
  <c r="G343" i="2" s="1"/>
  <c r="F523" i="2"/>
  <c r="G523" i="2" s="1"/>
  <c r="F79" i="2"/>
  <c r="G79" i="2" s="1"/>
  <c r="F355" i="2"/>
  <c r="G355" i="2" s="1"/>
  <c r="F80" i="2"/>
  <c r="G80" i="2" s="1"/>
  <c r="F356" i="2"/>
  <c r="G356" i="2"/>
  <c r="F406" i="2"/>
  <c r="G406" i="2" s="1"/>
  <c r="F621" i="2"/>
  <c r="G621" i="2" s="1"/>
  <c r="F681" i="2"/>
  <c r="G681" i="2" s="1"/>
  <c r="F258" i="2"/>
  <c r="G258" i="2" s="1"/>
  <c r="F476" i="2"/>
  <c r="G476" i="2" s="1"/>
  <c r="F344" i="2"/>
  <c r="G344" i="2" s="1"/>
  <c r="F682" i="2"/>
  <c r="G682" i="2" s="1"/>
  <c r="F622" i="2"/>
  <c r="G622" i="2"/>
  <c r="F157" i="2"/>
  <c r="G157" i="2" s="1"/>
  <c r="F115" i="2"/>
  <c r="G115" i="2"/>
  <c r="F158" i="2"/>
  <c r="G158" i="2" s="1"/>
  <c r="F270" i="2"/>
  <c r="G270" i="2" s="1"/>
  <c r="F59" i="2"/>
  <c r="G59" i="2" s="1"/>
  <c r="F407" i="2"/>
  <c r="G407" i="2" s="1"/>
  <c r="F259" i="2"/>
  <c r="G259" i="2" s="1"/>
  <c r="F564" i="2"/>
  <c r="G564" i="2"/>
  <c r="F260" i="2"/>
  <c r="G260" i="2" s="1"/>
  <c r="F159" i="2"/>
  <c r="G159" i="2" s="1"/>
  <c r="F431" i="2"/>
  <c r="G431" i="2" s="1"/>
  <c r="F160" i="2"/>
  <c r="G160" i="2" s="1"/>
  <c r="F454" i="2"/>
  <c r="G454" i="2" s="1"/>
  <c r="F477" i="2"/>
  <c r="G477" i="2" s="1"/>
  <c r="F116" i="2"/>
  <c r="G116" i="2" s="1"/>
  <c r="F623" i="2"/>
  <c r="G623" i="2"/>
  <c r="F639" i="2"/>
  <c r="G639" i="2" s="1"/>
  <c r="F624" i="2"/>
  <c r="G624" i="2"/>
  <c r="F16" i="2"/>
  <c r="G16" i="2" s="1"/>
  <c r="F683" i="2"/>
  <c r="G683" i="2" s="1"/>
  <c r="F502" i="2"/>
  <c r="G502" i="2" s="1"/>
  <c r="F81" i="2"/>
  <c r="G81" i="2" s="1"/>
  <c r="F408" i="2"/>
  <c r="G408" i="2" s="1"/>
  <c r="F432" i="2"/>
  <c r="G432" i="2"/>
  <c r="F684" i="2"/>
  <c r="G684" i="2" s="1"/>
  <c r="F245" i="2"/>
  <c r="G245" i="2"/>
  <c r="F195" i="2"/>
  <c r="G195" i="2" s="1"/>
  <c r="F409" i="2"/>
  <c r="G409" i="2" s="1"/>
  <c r="F237" i="2"/>
  <c r="G237" i="2" s="1"/>
  <c r="F625" i="2"/>
  <c r="G625" i="2" s="1"/>
  <c r="F410" i="2"/>
  <c r="G410" i="2" s="1"/>
  <c r="F60" i="2"/>
  <c r="G60" i="2"/>
  <c r="F433" i="2"/>
  <c r="G433" i="2" s="1"/>
  <c r="F640" i="2"/>
  <c r="G640" i="2" s="1"/>
  <c r="F372" i="2"/>
  <c r="G372" i="2" s="1"/>
  <c r="F61" i="2"/>
  <c r="G61" i="2" s="1"/>
  <c r="F321" i="2"/>
  <c r="G321" i="2" s="1"/>
  <c r="F455" i="2"/>
  <c r="G455" i="2" s="1"/>
  <c r="F345" i="2"/>
  <c r="G345" i="2" s="1"/>
  <c r="F434" i="2"/>
  <c r="G434" i="2"/>
  <c r="F161" i="2"/>
  <c r="G161" i="2" s="1"/>
  <c r="F565" i="2"/>
  <c r="G565" i="2" s="1"/>
  <c r="F411" i="2"/>
  <c r="G411" i="2" s="1"/>
  <c r="F539" i="2"/>
  <c r="G539" i="2" s="1"/>
  <c r="F373" i="2"/>
  <c r="G373" i="2" s="1"/>
  <c r="F412" i="2"/>
  <c r="G412" i="2" s="1"/>
  <c r="F162" i="2"/>
  <c r="G162" i="2" s="1"/>
  <c r="F413" i="2"/>
  <c r="G413" i="2"/>
  <c r="F566" i="2"/>
  <c r="G566" i="2" s="1"/>
  <c r="F311" i="2"/>
  <c r="G311" i="2" s="1"/>
  <c r="F641" i="2"/>
  <c r="G641" i="2" s="1"/>
  <c r="F163" i="2"/>
  <c r="G163" i="2" s="1"/>
  <c r="F414" i="2"/>
  <c r="G414" i="2" s="1"/>
  <c r="F415" i="2"/>
  <c r="G415" i="2" s="1"/>
  <c r="F642" i="2"/>
  <c r="G642" i="2" s="1"/>
  <c r="F164" i="2"/>
  <c r="G164" i="2"/>
  <c r="F416" i="2"/>
  <c r="G416" i="2" s="1"/>
  <c r="F62" i="2"/>
  <c r="G62" i="2" s="1"/>
  <c r="F312" i="2"/>
  <c r="G312" i="2" s="1"/>
  <c r="F626" i="2"/>
  <c r="G626" i="2" s="1"/>
  <c r="F503" i="2"/>
  <c r="G503" i="2" s="1"/>
  <c r="F456" i="2"/>
  <c r="G456" i="2" s="1"/>
  <c r="F63" i="2"/>
  <c r="G63" i="2" s="1"/>
  <c r="F627" i="2"/>
  <c r="G627" i="2"/>
  <c r="F17" i="2"/>
  <c r="G17" i="2" s="1"/>
  <c r="F457" i="2"/>
  <c r="G457" i="2" s="1"/>
  <c r="F207" i="2"/>
  <c r="G207" i="2" s="1"/>
  <c r="F685" i="2"/>
  <c r="G685" i="2" s="1"/>
  <c r="F540" i="2"/>
  <c r="G540" i="2" s="1"/>
  <c r="F628" i="2"/>
  <c r="G628" i="2" s="1"/>
  <c r="F165" i="2"/>
  <c r="G165" i="2" s="1"/>
  <c r="F82" i="2"/>
  <c r="G82" i="2"/>
  <c r="F166" i="2"/>
  <c r="G166" i="2" s="1"/>
  <c r="F246" i="2"/>
  <c r="G246" i="2" s="1"/>
  <c r="F686" i="2"/>
  <c r="G686" i="2" s="1"/>
  <c r="F346" i="2"/>
  <c r="G346" i="2" s="1"/>
  <c r="F417" i="2"/>
  <c r="G417" i="2" s="1"/>
  <c r="F96" i="2"/>
  <c r="G96" i="2" s="1"/>
  <c r="F629" i="2"/>
  <c r="G629" i="2" s="1"/>
  <c r="F524" i="2"/>
  <c r="G524" i="2"/>
  <c r="F504" i="2"/>
  <c r="G504" i="2" s="1"/>
  <c r="F630" i="2"/>
  <c r="G630" i="2" s="1"/>
  <c r="F458" i="2"/>
  <c r="G458" i="2" s="1"/>
  <c r="F525" i="2"/>
  <c r="G525" i="2" s="1"/>
  <c r="F357" i="2"/>
  <c r="G357" i="2" s="1"/>
  <c r="F478" i="2"/>
  <c r="G478" i="2" s="1"/>
  <c r="F418" i="2"/>
  <c r="G418" i="2" s="1"/>
  <c r="F64" i="2"/>
  <c r="G64" i="2"/>
  <c r="F479" i="2"/>
  <c r="G479" i="2" s="1"/>
  <c r="F567" i="2"/>
  <c r="G567" i="2" s="1"/>
  <c r="F480" i="2"/>
  <c r="G480" i="2" s="1"/>
  <c r="F631" i="2"/>
  <c r="G631" i="2" s="1"/>
  <c r="F526" i="2"/>
  <c r="G526" i="2" s="1"/>
  <c r="F167" i="2"/>
  <c r="G167" i="2" s="1"/>
  <c r="F568" i="2"/>
  <c r="G568" i="2" s="1"/>
  <c r="F505" i="2"/>
  <c r="G505" i="2"/>
  <c r="F541" i="2"/>
  <c r="G541" i="2" s="1"/>
  <c r="F18" i="2"/>
  <c r="G18" i="2" s="1"/>
  <c r="F542" i="2"/>
  <c r="G542" i="2" s="1"/>
  <c r="F25" i="2"/>
  <c r="G25" i="2" s="1"/>
  <c r="F65" i="2"/>
  <c r="G65" i="2" s="1"/>
  <c r="F117" i="2"/>
  <c r="G117" i="2" s="1"/>
  <c r="F440" i="2"/>
  <c r="G440" i="2" s="1"/>
  <c r="F211" i="2"/>
  <c r="G211" i="2"/>
  <c r="F687" i="2"/>
  <c r="G687" i="2" s="1"/>
  <c r="F196" i="2"/>
  <c r="G196" i="2" s="1"/>
  <c r="F238" i="2"/>
  <c r="G238" i="2" s="1"/>
  <c r="F197" i="2"/>
  <c r="G197" i="2" s="1"/>
  <c r="F543" i="2"/>
  <c r="G543" i="2" s="1"/>
  <c r="F198" i="2"/>
  <c r="G198" i="2" s="1"/>
  <c r="F527" i="2"/>
  <c r="G527" i="2" s="1"/>
  <c r="F182" i="2"/>
  <c r="G182" i="2"/>
  <c r="F247" i="2"/>
  <c r="G247" i="2" s="1"/>
  <c r="F313" i="2"/>
  <c r="G313" i="2"/>
  <c r="F168" i="2"/>
  <c r="G168" i="2" s="1"/>
  <c r="F632" i="2"/>
  <c r="G632" i="2" s="1"/>
  <c r="F19" i="2"/>
  <c r="G19" i="2" s="1"/>
  <c r="F569" i="2"/>
  <c r="G569" i="2" s="1"/>
  <c r="F347" i="2"/>
  <c r="G347" i="2" s="1"/>
  <c r="F248" i="2"/>
  <c r="G248" i="2"/>
  <c r="F544" i="2"/>
  <c r="G544" i="2" s="1"/>
  <c r="F66" i="2"/>
  <c r="G66" i="2" s="1"/>
  <c r="F688" i="2"/>
  <c r="G688" i="2" s="1"/>
  <c r="E2888" i="1" l="1"/>
  <c r="F2888" i="1" s="1"/>
  <c r="E6504" i="1"/>
  <c r="F6504" i="1" s="1"/>
  <c r="E4224" i="1"/>
  <c r="F4224" i="1" s="1"/>
  <c r="E3667" i="1"/>
  <c r="F3667" i="1" s="1"/>
  <c r="E5835" i="1"/>
  <c r="F5835" i="1" s="1"/>
  <c r="E2830" i="1"/>
  <c r="F2830" i="1" s="1"/>
  <c r="E1456" i="1"/>
  <c r="F1456" i="1" s="1"/>
  <c r="E5139" i="1"/>
  <c r="F5139" i="1" s="1"/>
  <c r="E910" i="1"/>
  <c r="F910" i="1"/>
  <c r="E7100" i="1"/>
  <c r="F7100" i="1" s="1"/>
  <c r="E2939" i="1"/>
  <c r="F2939" i="1" s="1"/>
  <c r="E155" i="1"/>
  <c r="F155" i="1" s="1"/>
  <c r="E156" i="1"/>
  <c r="F156" i="1" s="1"/>
  <c r="E2317" i="1"/>
  <c r="F2317" i="1" s="1"/>
  <c r="E5416" i="1"/>
  <c r="F5416" i="1" s="1"/>
  <c r="E4266" i="1"/>
  <c r="F4266" i="1" s="1"/>
  <c r="E6795" i="1"/>
  <c r="F6795" i="1" s="1"/>
  <c r="E6919" i="1"/>
  <c r="F6919" i="1" s="1"/>
  <c r="E5486" i="1"/>
  <c r="F5486" i="1" s="1"/>
  <c r="E5442" i="1"/>
  <c r="F5442" i="1" s="1"/>
  <c r="E4225" i="1"/>
  <c r="F4225" i="1" s="1"/>
  <c r="E5089" i="1"/>
  <c r="F5089" i="1" s="1"/>
  <c r="E5000" i="1"/>
  <c r="F5000" i="1" s="1"/>
  <c r="E4404" i="1"/>
  <c r="F4404" i="1" s="1"/>
  <c r="E5526" i="1"/>
  <c r="F5526" i="1" s="1"/>
  <c r="E543" i="1"/>
  <c r="F543" i="1" s="1"/>
  <c r="E5242" i="1"/>
  <c r="F5242" i="1" s="1"/>
  <c r="E6296" i="1"/>
  <c r="F6296" i="1" s="1"/>
  <c r="E3130" i="1"/>
  <c r="F3130" i="1" s="1"/>
  <c r="E3131" i="1"/>
  <c r="F3131" i="1" s="1"/>
  <c r="E998" i="1"/>
  <c r="F998" i="1" s="1"/>
  <c r="E3395" i="1"/>
  <c r="F3395" i="1" s="1"/>
  <c r="E3301" i="1"/>
  <c r="F3301" i="1" s="1"/>
  <c r="E6075" i="1"/>
  <c r="F6075" i="1" s="1"/>
  <c r="E2758" i="1"/>
  <c r="F2758" i="1" s="1"/>
  <c r="E2759" i="1"/>
  <c r="F2759" i="1" s="1"/>
  <c r="E2318" i="1"/>
  <c r="F2318" i="1" s="1"/>
  <c r="E2166" i="1"/>
  <c r="F2166" i="1" s="1"/>
  <c r="E3316" i="1"/>
  <c r="F3316" i="1" s="1"/>
  <c r="E2788" i="1"/>
  <c r="F2788" i="1" s="1"/>
  <c r="E5140" i="1"/>
  <c r="F5140" i="1" s="1"/>
  <c r="E7281" i="1"/>
  <c r="F7281" i="1" s="1"/>
  <c r="E3197" i="1"/>
  <c r="F3197" i="1" s="1"/>
  <c r="E5001" i="1"/>
  <c r="F5001" i="1" s="1"/>
  <c r="E1964" i="1"/>
  <c r="F1964" i="1" s="1"/>
  <c r="E7282" i="1"/>
  <c r="F7282" i="1" s="1"/>
  <c r="E3396" i="1"/>
  <c r="F3396" i="1" s="1"/>
  <c r="E288" i="1"/>
  <c r="F288" i="1" s="1"/>
  <c r="E6796" i="1"/>
  <c r="F6796" i="1" s="1"/>
  <c r="E1084" i="1"/>
  <c r="F1084" i="1" s="1"/>
  <c r="E1855" i="1"/>
  <c r="F1855" i="1" s="1"/>
  <c r="E7378" i="1"/>
  <c r="F7378" i="1" s="1"/>
  <c r="E6124" i="1"/>
  <c r="F6124" i="1" s="1"/>
  <c r="E157" i="1"/>
  <c r="F157" i="1" s="1"/>
  <c r="E4586" i="1"/>
  <c r="F4586" i="1" s="1"/>
  <c r="E2956" i="1"/>
  <c r="F2956" i="1" s="1"/>
  <c r="E2760" i="1"/>
  <c r="F2760" i="1" s="1"/>
  <c r="E6076" i="1"/>
  <c r="F6076" i="1" s="1"/>
  <c r="E3551" i="1"/>
  <c r="F3551" i="1" s="1"/>
  <c r="E158" i="1"/>
  <c r="F158" i="1" s="1"/>
  <c r="E159" i="1"/>
  <c r="F159" i="1" s="1"/>
  <c r="E2167" i="1"/>
  <c r="F2167" i="1" s="1"/>
  <c r="E5090" i="1"/>
  <c r="F5090" i="1" s="1"/>
  <c r="E6753" i="1"/>
  <c r="F6753" i="1" s="1"/>
  <c r="E544" i="1"/>
  <c r="F544" i="1" s="1"/>
  <c r="E2038" i="1"/>
  <c r="F2038" i="1" s="1"/>
  <c r="E2168" i="1"/>
  <c r="F2168" i="1" s="1"/>
  <c r="E5023" i="1"/>
  <c r="F5023" i="1" s="1"/>
  <c r="E545" i="1"/>
  <c r="F545" i="1" s="1"/>
  <c r="E6077" i="1"/>
  <c r="F6077" i="1" s="1"/>
  <c r="E475" i="1"/>
  <c r="F475" i="1" s="1"/>
  <c r="E7101" i="1"/>
  <c r="F7101" i="1" s="1"/>
  <c r="E2848" i="1"/>
  <c r="F2848" i="1" s="1"/>
  <c r="E5243" i="1"/>
  <c r="F5243" i="1" s="1"/>
  <c r="E2726" i="1"/>
  <c r="F2726" i="1" s="1"/>
  <c r="E6475" i="1"/>
  <c r="F6475" i="1" s="1"/>
  <c r="E6754" i="1"/>
  <c r="F6754" i="1" s="1"/>
  <c r="E476" i="1"/>
  <c r="F476" i="1" s="1"/>
  <c r="E3285" i="1"/>
  <c r="F3285" i="1" s="1"/>
  <c r="E5379" i="1"/>
  <c r="F5379" i="1" s="1"/>
  <c r="E2957" i="1"/>
  <c r="F2957" i="1" s="1"/>
  <c r="E1457" i="1"/>
  <c r="F1457" i="1" s="1"/>
  <c r="E2576" i="1"/>
  <c r="F2576" i="1" s="1"/>
  <c r="E1562" i="1"/>
  <c r="F1562" i="1" s="1"/>
  <c r="E2940" i="1"/>
  <c r="F2940" i="1" s="1"/>
  <c r="E7120" i="1"/>
  <c r="F7120" i="1" s="1"/>
  <c r="E1718" i="1"/>
  <c r="F1718" i="1" s="1"/>
  <c r="E2831" i="1"/>
  <c r="F2831" i="1" s="1"/>
  <c r="E5836" i="1"/>
  <c r="F5836" i="1" s="1"/>
  <c r="E4485" i="1"/>
  <c r="F4485" i="1" s="1"/>
  <c r="E3132" i="1"/>
  <c r="F3132" i="1" s="1"/>
  <c r="E1856" i="1"/>
  <c r="F1856" i="1" s="1"/>
  <c r="E6892" i="1"/>
  <c r="F6892" i="1"/>
  <c r="E7227" i="1"/>
  <c r="F7227" i="1" s="1"/>
  <c r="E5002" i="1"/>
  <c r="F5002" i="1" s="1"/>
  <c r="E5513" i="1"/>
  <c r="F5513" i="1" s="1"/>
  <c r="E477" i="1"/>
  <c r="F477" i="1" s="1"/>
  <c r="E6591" i="1"/>
  <c r="F6591" i="1" s="1"/>
  <c r="E3133" i="1"/>
  <c r="F3133" i="1" s="1"/>
  <c r="E3134" i="1"/>
  <c r="F3134" i="1" s="1"/>
  <c r="E1563" i="1"/>
  <c r="F1563" i="1" s="1"/>
  <c r="E4226" i="1"/>
  <c r="F4226" i="1" s="1"/>
  <c r="E5638" i="1"/>
  <c r="F5638" i="1" s="1"/>
  <c r="E3135" i="1"/>
  <c r="F3135" i="1" s="1"/>
  <c r="E6234" i="1"/>
  <c r="F6234" i="1" s="1"/>
  <c r="E800" i="1"/>
  <c r="F800" i="1" s="1"/>
  <c r="E2858" i="1"/>
  <c r="F2858" i="1" s="1"/>
  <c r="E4459" i="1"/>
  <c r="F4459" i="1" s="1"/>
  <c r="E1172" i="1"/>
  <c r="F1172" i="1" s="1"/>
  <c r="E4935" i="1"/>
  <c r="F4935" i="1" s="1"/>
  <c r="E2975" i="1"/>
  <c r="F2975" i="1" s="1"/>
  <c r="E289" i="1"/>
  <c r="F289" i="1" s="1"/>
  <c r="E3136" i="1"/>
  <c r="F3136" i="1" s="1"/>
  <c r="E2958" i="1"/>
  <c r="F2958" i="1" s="1"/>
  <c r="E6078" i="1"/>
  <c r="F6078" i="1" s="1"/>
  <c r="E6297" i="1"/>
  <c r="F6297" i="1" s="1"/>
  <c r="E4227" i="1"/>
  <c r="F4227" i="1" s="1"/>
  <c r="E1597" i="1"/>
  <c r="F1597" i="1" s="1"/>
  <c r="E1857" i="1"/>
  <c r="F1857" i="1" s="1"/>
  <c r="E4460" i="1"/>
  <c r="F4460" i="1" s="1"/>
  <c r="E5380" i="1"/>
  <c r="F5380" i="1" s="1"/>
  <c r="E7379" i="1"/>
  <c r="F7379" i="1" s="1"/>
  <c r="E160" i="1"/>
  <c r="F160" i="1" s="1"/>
  <c r="E1193" i="1"/>
  <c r="F1193" i="1" s="1"/>
  <c r="E3286" i="1"/>
  <c r="F3286" i="1" s="1"/>
  <c r="E6445" i="1"/>
  <c r="F6445" i="1" s="1"/>
  <c r="E2692" i="1"/>
  <c r="F2692" i="1" s="1"/>
  <c r="E4009" i="1"/>
  <c r="F4009" i="1" s="1"/>
  <c r="E5663" i="1"/>
  <c r="F5663" i="1" s="1"/>
  <c r="E3632" i="1"/>
  <c r="F3632" i="1" s="1"/>
  <c r="E478" i="1"/>
  <c r="F478" i="1" s="1"/>
  <c r="E4486" i="1"/>
  <c r="F4486" i="1" s="1"/>
  <c r="E3845" i="1"/>
  <c r="F3845" i="1" s="1"/>
  <c r="E3633" i="1"/>
  <c r="F3633" i="1" s="1"/>
  <c r="E5664" i="1"/>
  <c r="F5664" i="1" s="1"/>
  <c r="E1625" i="1"/>
  <c r="F1625" i="1" s="1"/>
  <c r="E1858" i="1"/>
  <c r="F1858" i="1" s="1"/>
  <c r="E7255" i="1"/>
  <c r="F7255" i="1"/>
  <c r="E4267" i="1"/>
  <c r="F4267" i="1" s="1"/>
  <c r="E2116" i="1"/>
  <c r="F2116" i="1" s="1"/>
  <c r="E1160" i="1"/>
  <c r="F1160" i="1" s="1"/>
  <c r="E375" i="1"/>
  <c r="F375" i="1" s="1"/>
  <c r="E6079" i="1"/>
  <c r="F6079" i="1" s="1"/>
  <c r="E1435" i="1"/>
  <c r="F1435" i="1" s="1"/>
  <c r="E4085" i="1"/>
  <c r="F4085" i="1" s="1"/>
  <c r="E2234" i="1"/>
  <c r="F2234" i="1" s="1"/>
  <c r="E1693" i="1"/>
  <c r="F1693" i="1" s="1"/>
  <c r="E3668" i="1"/>
  <c r="F3668" i="1" s="1"/>
  <c r="E999" i="1"/>
  <c r="F999" i="1" s="1"/>
  <c r="E5189" i="1"/>
  <c r="F5189" i="1" s="1"/>
  <c r="E1000" i="1"/>
  <c r="F1000" i="1" s="1"/>
  <c r="E5296" i="1"/>
  <c r="F5296" i="1" s="1"/>
  <c r="E801" i="1"/>
  <c r="F801" i="1" s="1"/>
  <c r="E6080" i="1"/>
  <c r="F6080" i="1" s="1"/>
  <c r="E802" i="1"/>
  <c r="F802" i="1" s="1"/>
  <c r="E3862" i="1"/>
  <c r="F3862" i="1" s="1"/>
  <c r="E803" i="1"/>
  <c r="F803" i="1" s="1"/>
  <c r="E1598" i="1"/>
  <c r="F1598" i="1" s="1"/>
  <c r="E5119" i="1"/>
  <c r="F5119" i="1" s="1"/>
  <c r="E911" i="1"/>
  <c r="F911" i="1" s="1"/>
  <c r="E3552" i="1"/>
  <c r="F3552" i="1" s="1"/>
  <c r="E6797" i="1"/>
  <c r="F6797" i="1" s="1"/>
  <c r="E804" i="1"/>
  <c r="F804" i="1" s="1"/>
  <c r="E4797" i="1"/>
  <c r="F4797" i="1" s="1"/>
  <c r="E1708" i="1"/>
  <c r="F1708" i="1" s="1"/>
  <c r="E2656" i="1"/>
  <c r="F2656" i="1" s="1"/>
  <c r="E805" i="1"/>
  <c r="F805" i="1" s="1"/>
  <c r="E1724" i="1"/>
  <c r="F1724" i="1" s="1"/>
  <c r="E4502" i="1"/>
  <c r="F4502" i="1" s="1"/>
  <c r="E2434" i="1"/>
  <c r="F2434" i="1" s="1"/>
  <c r="E1564" i="1"/>
  <c r="F1564" i="1" s="1"/>
  <c r="E5724" i="1"/>
  <c r="F5724" i="1" s="1"/>
  <c r="E1085" i="1"/>
  <c r="F1085" i="1" s="1"/>
  <c r="E4228" i="1"/>
  <c r="F4228" i="1" s="1"/>
  <c r="E7283" i="1"/>
  <c r="F7283" i="1" s="1"/>
  <c r="E7090" i="1"/>
  <c r="F7090" i="1" s="1"/>
  <c r="E4958" i="1"/>
  <c r="F4958" i="1" s="1"/>
  <c r="E3553" i="1"/>
  <c r="F3553" i="1" s="1"/>
  <c r="E7011" i="1"/>
  <c r="F7011" i="1" s="1"/>
  <c r="E290" i="1"/>
  <c r="F290" i="1" s="1"/>
  <c r="E4575" i="1"/>
  <c r="F4575" i="1" s="1"/>
  <c r="E2941" i="1"/>
  <c r="F2941" i="1" s="1"/>
  <c r="E161" i="1"/>
  <c r="F161" i="1" s="1"/>
  <c r="E162" i="1"/>
  <c r="F162" i="1" s="1"/>
  <c r="E163" i="1"/>
  <c r="F163" i="1" s="1"/>
  <c r="E2319" i="1"/>
  <c r="F2319" i="1" s="1"/>
  <c r="E5983" i="1"/>
  <c r="F5983" i="1" s="1"/>
  <c r="E3634" i="1"/>
  <c r="F3634" i="1" s="1"/>
  <c r="E4556" i="1"/>
  <c r="F4556" i="1" s="1"/>
  <c r="E4268" i="1"/>
  <c r="F4268" i="1" s="1"/>
  <c r="E4269" i="1"/>
  <c r="F4269" i="1" s="1"/>
  <c r="E2968" i="1"/>
  <c r="F2968" i="1" s="1"/>
  <c r="E806" i="1"/>
  <c r="F806" i="1" s="1"/>
  <c r="E4959" i="1"/>
  <c r="F4959" i="1" s="1"/>
  <c r="E7013" i="1"/>
  <c r="F7013" i="1" s="1"/>
  <c r="E4475" i="1"/>
  <c r="F4475" i="1" s="1"/>
  <c r="E807" i="1"/>
  <c r="F807" i="1" s="1"/>
  <c r="E3047" i="1"/>
  <c r="F3047" i="1" s="1"/>
  <c r="E6592" i="1"/>
  <c r="F6592" i="1" s="1"/>
  <c r="E4270" i="1"/>
  <c r="F4270" i="1" s="1"/>
  <c r="E671" i="1"/>
  <c r="F671" i="1" s="1"/>
  <c r="E4748" i="1"/>
  <c r="F4748" i="1" s="1"/>
  <c r="E3276" i="1"/>
  <c r="F3276" i="1" s="1"/>
  <c r="E4663" i="1"/>
  <c r="F4663" i="1" s="1"/>
  <c r="E1458" i="1"/>
  <c r="F1458" i="1" s="1"/>
  <c r="E912" i="1"/>
  <c r="F912" i="1" s="1"/>
  <c r="E808" i="1"/>
  <c r="F808" i="1" s="1"/>
  <c r="E3287" i="1"/>
  <c r="F3287" i="1" s="1"/>
  <c r="E6893" i="1"/>
  <c r="F6893" i="1" s="1"/>
  <c r="E4503" i="1"/>
  <c r="F4503" i="1" s="1"/>
  <c r="E4229" i="1"/>
  <c r="F4229" i="1" s="1"/>
  <c r="E4094" i="1"/>
  <c r="F4094" i="1" s="1"/>
  <c r="E2169" i="1"/>
  <c r="F2169" i="1" s="1"/>
  <c r="E2465" i="1"/>
  <c r="F2465" i="1" s="1"/>
  <c r="E6476" i="1"/>
  <c r="F6476" i="1" s="1"/>
  <c r="E164" i="1"/>
  <c r="F164" i="1" s="1"/>
  <c r="E1565" i="1"/>
  <c r="F1565" i="1" s="1"/>
  <c r="E2039" i="1"/>
  <c r="F2039" i="1" s="1"/>
  <c r="E6943" i="1"/>
  <c r="F6943" i="1" s="1"/>
  <c r="E165" i="1"/>
  <c r="F165" i="1" s="1"/>
  <c r="E4271" i="1"/>
  <c r="F4271" i="1" s="1"/>
  <c r="E4272" i="1"/>
  <c r="F4272" i="1" s="1"/>
  <c r="E479" i="1"/>
  <c r="F479" i="1" s="1"/>
  <c r="E1566" i="1"/>
  <c r="F1566" i="1" s="1"/>
  <c r="E1408" i="1"/>
  <c r="F1408" i="1" s="1"/>
  <c r="E2170" i="1"/>
  <c r="F2170" i="1" s="1"/>
  <c r="E1677" i="1"/>
  <c r="F1677" i="1" s="1"/>
  <c r="E3778" i="1"/>
  <c r="F3778" i="1" s="1"/>
  <c r="E6081" i="1"/>
  <c r="F6081" i="1" s="1"/>
  <c r="E4273" i="1"/>
  <c r="F4273" i="1"/>
  <c r="E1289" i="1"/>
  <c r="F1289" i="1" s="1"/>
  <c r="E347" i="1"/>
  <c r="F347" i="1" s="1"/>
  <c r="E5461" i="1"/>
  <c r="F5461" i="1" s="1"/>
  <c r="E5535" i="1"/>
  <c r="F5535" i="1" s="1"/>
  <c r="E809" i="1"/>
  <c r="F809" i="1" s="1"/>
  <c r="E166" i="1"/>
  <c r="F166" i="1" s="1"/>
  <c r="E1459" i="1"/>
  <c r="F1459" i="1" s="1"/>
  <c r="E7284" i="1"/>
  <c r="F7284" i="1" s="1"/>
  <c r="E1599" i="1"/>
  <c r="F1599" i="1"/>
  <c r="E4461" i="1"/>
  <c r="F4461" i="1" s="1"/>
  <c r="E6894" i="1"/>
  <c r="F6894" i="1" s="1"/>
  <c r="E3230" i="1"/>
  <c r="F3230" i="1" s="1"/>
  <c r="E618" i="1"/>
  <c r="F618" i="1" s="1"/>
  <c r="E6798" i="1"/>
  <c r="F6798" i="1" s="1"/>
  <c r="E6082" i="1"/>
  <c r="F6082" i="1" s="1"/>
  <c r="E1381" i="1"/>
  <c r="F1381" i="1" s="1"/>
  <c r="E5837" i="1"/>
  <c r="F5837" i="1" s="1"/>
  <c r="E2117" i="1"/>
  <c r="F2117" i="1"/>
  <c r="E291" i="1"/>
  <c r="F291" i="1" s="1"/>
  <c r="E6345" i="1"/>
  <c r="F6345" i="1" s="1"/>
  <c r="E1350" i="1"/>
  <c r="F1350" i="1" s="1"/>
  <c r="E913" i="1"/>
  <c r="F913" i="1" s="1"/>
  <c r="E956" i="1"/>
  <c r="F956" i="1" s="1"/>
  <c r="E6272" i="1"/>
  <c r="F6272" i="1" s="1"/>
  <c r="E6755" i="1"/>
  <c r="F6755" i="1" s="1"/>
  <c r="E1234" i="1"/>
  <c r="F1234" i="1" s="1"/>
  <c r="E1235" i="1"/>
  <c r="F1235" i="1" s="1"/>
  <c r="E7266" i="1"/>
  <c r="F7266" i="1" s="1"/>
  <c r="E2470" i="1"/>
  <c r="F2470" i="1" s="1"/>
  <c r="E4274" i="1"/>
  <c r="F4274" i="1" s="1"/>
  <c r="E6756" i="1"/>
  <c r="F6756" i="1" s="1"/>
  <c r="E4438" i="1"/>
  <c r="F4438" i="1" s="1"/>
  <c r="E1351" i="1"/>
  <c r="F1351" i="1" s="1"/>
  <c r="E1236" i="1"/>
  <c r="F1236" i="1" s="1"/>
  <c r="E7313" i="1"/>
  <c r="F7313" i="1" s="1"/>
  <c r="E4275" i="1"/>
  <c r="F4275" i="1" s="1"/>
  <c r="E1237" i="1"/>
  <c r="F1237" i="1" s="1"/>
  <c r="E3779" i="1"/>
  <c r="F3779" i="1" s="1"/>
  <c r="E4798" i="1"/>
  <c r="F4798" i="1" s="1"/>
  <c r="E3780" i="1"/>
  <c r="F3780" i="1" s="1"/>
  <c r="E1859" i="1"/>
  <c r="F1859" i="1" s="1"/>
  <c r="E1736" i="1"/>
  <c r="F1736" i="1" s="1"/>
  <c r="E3895" i="1"/>
  <c r="F3895" i="1"/>
  <c r="E1352" i="1"/>
  <c r="F1352" i="1" s="1"/>
  <c r="E5639" i="1"/>
  <c r="F5639" i="1" s="1"/>
  <c r="E3337" i="1"/>
  <c r="F3337" i="1" s="1"/>
  <c r="E5433" i="1"/>
  <c r="F5433" i="1" s="1"/>
  <c r="E167" i="1"/>
  <c r="F167" i="1" s="1"/>
  <c r="E6982" i="1"/>
  <c r="F6982" i="1" s="1"/>
  <c r="E6175" i="1"/>
  <c r="F6175" i="1" s="1"/>
  <c r="E3137" i="1"/>
  <c r="F3137" i="1" s="1"/>
  <c r="E168" i="1"/>
  <c r="F168" i="1" s="1"/>
  <c r="E5640" i="1"/>
  <c r="F5640" i="1" s="1"/>
  <c r="E6895" i="1"/>
  <c r="F6895" i="1" s="1"/>
  <c r="E6799" i="1"/>
  <c r="F6799" i="1" s="1"/>
  <c r="E6896" i="1"/>
  <c r="F6896" i="1" s="1"/>
  <c r="E2599" i="1"/>
  <c r="F2599" i="1" s="1"/>
  <c r="E4576" i="1"/>
  <c r="F4576" i="1" s="1"/>
  <c r="E1965" i="1"/>
  <c r="F1965" i="1" s="1"/>
  <c r="E4276" i="1"/>
  <c r="F4276" i="1" s="1"/>
  <c r="E3451" i="1"/>
  <c r="F3451" i="1" s="1"/>
  <c r="E3973" i="1"/>
  <c r="F3973" i="1" s="1"/>
  <c r="E7372" i="1"/>
  <c r="F7372" i="1" s="1"/>
  <c r="E4277" i="1"/>
  <c r="F4277" i="1" s="1"/>
  <c r="E3048" i="1"/>
  <c r="F3048" i="1" s="1"/>
  <c r="E4405" i="1"/>
  <c r="F4405" i="1" s="1"/>
  <c r="E4278" i="1"/>
  <c r="F4278" i="1" s="1"/>
  <c r="E376" i="1"/>
  <c r="F376" i="1" s="1"/>
  <c r="E2600" i="1"/>
  <c r="F2600" i="1" s="1"/>
  <c r="E5984" i="1"/>
  <c r="F5984" i="1" s="1"/>
  <c r="E5672" i="1"/>
  <c r="F5672" i="1" s="1"/>
  <c r="E1353" i="1"/>
  <c r="F1353" i="1" s="1"/>
  <c r="E5003" i="1"/>
  <c r="F5003" i="1" s="1"/>
  <c r="E3452" i="1"/>
  <c r="F3452" i="1" s="1"/>
  <c r="E914" i="1"/>
  <c r="F914" i="1" s="1"/>
  <c r="E5004" i="1"/>
  <c r="F5004" i="1" s="1"/>
  <c r="E2040" i="1"/>
  <c r="F2040" i="1" s="1"/>
  <c r="E1477" i="1"/>
  <c r="F1477" i="1" s="1"/>
  <c r="E2235" i="1"/>
  <c r="F2235" i="1" s="1"/>
  <c r="E1737" i="1"/>
  <c r="F1737" i="1" s="1"/>
  <c r="E7177" i="1"/>
  <c r="F7177" i="1" s="1"/>
  <c r="E2471" i="1"/>
  <c r="F2471" i="1" s="1"/>
  <c r="E6897" i="1"/>
  <c r="F6897" i="1" s="1"/>
  <c r="E6235" i="1"/>
  <c r="F6235" i="1" s="1"/>
  <c r="E169" i="1"/>
  <c r="F169" i="1" s="1"/>
  <c r="E6898" i="1"/>
  <c r="F6898" i="1" s="1"/>
  <c r="E6083" i="1"/>
  <c r="F6083" i="1" s="1"/>
  <c r="E5527" i="1"/>
  <c r="F5527" i="1" s="1"/>
  <c r="E672" i="1"/>
  <c r="F672" i="1" s="1"/>
  <c r="E1966" i="1"/>
  <c r="F1966" i="1" s="1"/>
  <c r="E6899" i="1"/>
  <c r="F6899" i="1" s="1"/>
  <c r="E957" i="1"/>
  <c r="F957" i="1" s="1"/>
  <c r="E6757" i="1"/>
  <c r="F6757" i="1" s="1"/>
  <c r="E6125" i="1"/>
  <c r="F6125" i="1" s="1"/>
  <c r="E3138" i="1"/>
  <c r="F3138" i="1" s="1"/>
  <c r="E5838" i="1"/>
  <c r="F5838" i="1" s="1"/>
  <c r="E2118" i="1"/>
  <c r="F2118" i="1" s="1"/>
  <c r="E3831" i="1"/>
  <c r="F3831" i="1" s="1"/>
  <c r="E6900" i="1"/>
  <c r="F6900" i="1" s="1"/>
  <c r="E1238" i="1"/>
  <c r="F1238" i="1" s="1"/>
  <c r="E5528" i="1"/>
  <c r="F5528" i="1" s="1"/>
  <c r="E642" i="1"/>
  <c r="F642" i="1" s="1"/>
  <c r="E5725" i="1"/>
  <c r="F5725" i="1" s="1"/>
  <c r="E7111" i="1"/>
  <c r="F7111" i="1" s="1"/>
  <c r="E2987" i="1"/>
  <c r="F2987" i="1" s="1"/>
  <c r="E5030" i="1"/>
  <c r="F5030" i="1" s="1"/>
  <c r="E6857" i="1"/>
  <c r="F6857" i="1" s="1"/>
  <c r="E6858" i="1"/>
  <c r="F6858" i="1" s="1"/>
  <c r="E3288" i="1"/>
  <c r="F3288" i="1" s="1"/>
  <c r="E1239" i="1"/>
  <c r="F1239" i="1" s="1"/>
  <c r="E4021" i="1"/>
  <c r="F4021" i="1" s="1"/>
  <c r="E3139" i="1"/>
  <c r="F3139" i="1" s="1"/>
  <c r="E4487" i="1"/>
  <c r="F4487" i="1" s="1"/>
  <c r="E4462" i="1"/>
  <c r="F4462" i="1" s="1"/>
  <c r="E5935" i="1"/>
  <c r="F5935" i="1" s="1"/>
  <c r="E2601" i="1"/>
  <c r="F2601" i="1" s="1"/>
  <c r="E5428" i="1"/>
  <c r="F5428" i="1" s="1"/>
  <c r="E5936" i="1"/>
  <c r="F5936" i="1" s="1"/>
  <c r="E2602" i="1"/>
  <c r="F2602" i="1" s="1"/>
  <c r="E1860" i="1"/>
  <c r="F1860" i="1" s="1"/>
  <c r="E7330" i="1"/>
  <c r="F7330" i="1" s="1"/>
  <c r="E2859" i="1"/>
  <c r="F2859" i="1" s="1"/>
  <c r="E3026" i="1"/>
  <c r="F3026" i="1" s="1"/>
  <c r="E5297" i="1"/>
  <c r="F5297" i="1" s="1"/>
  <c r="E3321" i="1"/>
  <c r="F3321" i="1" s="1"/>
  <c r="E3027" i="1"/>
  <c r="F3027" i="1" s="1"/>
  <c r="E5673" i="1"/>
  <c r="F5673" i="1" s="1"/>
  <c r="E3876" i="1"/>
  <c r="F3876" i="1" s="1"/>
  <c r="E2119" i="1"/>
  <c r="F2119" i="1" s="1"/>
  <c r="E2635" i="1"/>
  <c r="F2635" i="1" s="1"/>
  <c r="E4022" i="1"/>
  <c r="F4022" i="1" s="1"/>
  <c r="E2120" i="1"/>
  <c r="F2120" i="1" s="1"/>
  <c r="E2121" i="1"/>
  <c r="F2121" i="1" s="1"/>
  <c r="E2603" i="1"/>
  <c r="F2603" i="1" s="1"/>
  <c r="E6333" i="1"/>
  <c r="F6333" i="1" s="1"/>
  <c r="E480" i="1"/>
  <c r="F480" i="1" s="1"/>
  <c r="E481" i="1"/>
  <c r="F481" i="1" s="1"/>
  <c r="E5097" i="1"/>
  <c r="F5097" i="1" s="1"/>
  <c r="E4023" i="1"/>
  <c r="F4023" i="1" s="1"/>
  <c r="E5348" i="1"/>
  <c r="F5348" i="1" s="1"/>
  <c r="E1967" i="1"/>
  <c r="F1967" i="1" s="1"/>
  <c r="E2988" i="1"/>
  <c r="F2988" i="1" s="1"/>
  <c r="E2942" i="1"/>
  <c r="F2942" i="1" s="1"/>
  <c r="E1086" i="1"/>
  <c r="F1086" i="1" s="1"/>
  <c r="E4024" i="1"/>
  <c r="F4024" i="1" s="1"/>
  <c r="E1709" i="1"/>
  <c r="F1709" i="1" s="1"/>
  <c r="E4025" i="1"/>
  <c r="F4025" i="1" s="1"/>
  <c r="E4504" i="1"/>
  <c r="F4504" i="1" s="1"/>
  <c r="E3140" i="1"/>
  <c r="F3140" i="1" s="1"/>
  <c r="E4026" i="1"/>
  <c r="F4026" i="1" s="1"/>
  <c r="E6446" i="1"/>
  <c r="F6446" i="1" s="1"/>
  <c r="E6236" i="1"/>
  <c r="F6236" i="1" s="1"/>
  <c r="E1087" i="1"/>
  <c r="F1087" i="1" s="1"/>
  <c r="E170" i="1"/>
  <c r="F170" i="1" s="1"/>
  <c r="E292" i="1"/>
  <c r="F292" i="1" s="1"/>
  <c r="E2577" i="1"/>
  <c r="F2577" i="1" s="1"/>
  <c r="E5190" i="1"/>
  <c r="F5190" i="1" s="1"/>
  <c r="E4505" i="1"/>
  <c r="F4505" i="1" s="1"/>
  <c r="E4086" i="1"/>
  <c r="F4086" i="1" s="1"/>
  <c r="E3141" i="1"/>
  <c r="F3141" i="1" s="1"/>
  <c r="E4506" i="1"/>
  <c r="F4506" i="1" s="1"/>
  <c r="E1088" i="1"/>
  <c r="F1088" i="1" s="1"/>
  <c r="E6593" i="1"/>
  <c r="F6593" i="1" s="1"/>
  <c r="E1318" i="1"/>
  <c r="F1318" i="1" s="1"/>
  <c r="E2959" i="1"/>
  <c r="F2959" i="1" s="1"/>
  <c r="E6305" i="1"/>
  <c r="F6305" i="1" s="1"/>
  <c r="E3377" i="1"/>
  <c r="F3377" i="1" s="1"/>
  <c r="E1567" i="1"/>
  <c r="F1567" i="1" s="1"/>
  <c r="E1001" i="1"/>
  <c r="F1001" i="1" s="1"/>
  <c r="E2960" i="1"/>
  <c r="F2960" i="1" s="1"/>
  <c r="E5401" i="1"/>
  <c r="F5401" i="1" s="1"/>
  <c r="E4406" i="1"/>
  <c r="F4406" i="1" s="1"/>
  <c r="E2658" i="1"/>
  <c r="F2658" i="1" s="1"/>
  <c r="E5839" i="1"/>
  <c r="F5839" i="1" s="1"/>
  <c r="E377" i="1"/>
  <c r="F377" i="1" s="1"/>
  <c r="E6237" i="1"/>
  <c r="F6237" i="1" s="1"/>
  <c r="E2786" i="1"/>
  <c r="F2786" i="1" s="1"/>
  <c r="E546" i="1"/>
  <c r="F546" i="1" s="1"/>
  <c r="E6084" i="1"/>
  <c r="F6084" i="1" s="1"/>
  <c r="E3554" i="1"/>
  <c r="F3554" i="1" s="1"/>
  <c r="E1211" i="1"/>
  <c r="F1211" i="1" s="1"/>
  <c r="E4279" i="1"/>
  <c r="F4279" i="1" s="1"/>
  <c r="E5478" i="1"/>
  <c r="F5478" i="1" s="1"/>
  <c r="E1968" i="1"/>
  <c r="F1968" i="1" s="1"/>
  <c r="E3555" i="1"/>
  <c r="F3555" i="1" s="1"/>
  <c r="E482" i="1"/>
  <c r="F482" i="1" s="1"/>
  <c r="E4624" i="1"/>
  <c r="F4624" i="1" s="1"/>
  <c r="E2041" i="1"/>
  <c r="F2041" i="1" s="1"/>
  <c r="E5479" i="1"/>
  <c r="F5479" i="1" s="1"/>
  <c r="E1133" i="1"/>
  <c r="F1133" i="1" s="1"/>
  <c r="E2527" i="1"/>
  <c r="F2527" i="1" s="1"/>
  <c r="E1316" i="1"/>
  <c r="F1316" i="1" s="1"/>
  <c r="E7290" i="1"/>
  <c r="F7290" i="1" s="1"/>
  <c r="E6920" i="1"/>
  <c r="F6920" i="1" s="1"/>
  <c r="E3642" i="1"/>
  <c r="F3642" i="1" s="1"/>
  <c r="E4920" i="1"/>
  <c r="F4920" i="1" s="1"/>
  <c r="E7133" i="1"/>
  <c r="F7133" i="1" s="1"/>
  <c r="E4787" i="1"/>
  <c r="F4787" i="1" s="1"/>
  <c r="E7380" i="1"/>
  <c r="F7380" i="1" s="1"/>
  <c r="E4577" i="1"/>
  <c r="F4577" i="1" s="1"/>
  <c r="E6394" i="1"/>
  <c r="F6394" i="1" s="1"/>
  <c r="E7285" i="1"/>
  <c r="F7285" i="1" s="1"/>
  <c r="E5417" i="1"/>
  <c r="F5417" i="1" s="1"/>
  <c r="E6395" i="1"/>
  <c r="F6395" i="1" s="1"/>
  <c r="E5418" i="1"/>
  <c r="F5418" i="1" s="1"/>
  <c r="E2578" i="1"/>
  <c r="F2578" i="1" s="1"/>
  <c r="E2961" i="1"/>
  <c r="F2961" i="1" s="1"/>
  <c r="E4696" i="1"/>
  <c r="F4696" i="1" s="1"/>
  <c r="E1002" i="1"/>
  <c r="F1002" i="1" s="1"/>
  <c r="E7014" i="1"/>
  <c r="F7014" i="1" s="1"/>
  <c r="E6396" i="1"/>
  <c r="F6396" i="1" s="1"/>
  <c r="E5120" i="1"/>
  <c r="F5120" i="1" s="1"/>
  <c r="E6008" i="1"/>
  <c r="F6008" i="1" s="1"/>
  <c r="E1678" i="1"/>
  <c r="F1678" i="1" s="1"/>
  <c r="E3142" i="1"/>
  <c r="F3142" i="1" s="1"/>
  <c r="E5402" i="1"/>
  <c r="F5402" i="1" s="1"/>
  <c r="E7331" i="1"/>
  <c r="F7331" i="1" s="1"/>
  <c r="E5674" i="1"/>
  <c r="F5674" i="1" s="1"/>
  <c r="E4697" i="1"/>
  <c r="F4697" i="1" s="1"/>
  <c r="E1568" i="1"/>
  <c r="F1568" i="1" s="1"/>
  <c r="E5840" i="1"/>
  <c r="F5840" i="1" s="1"/>
  <c r="E6085" i="1"/>
  <c r="F6085" i="1" s="1"/>
  <c r="E2122" i="1"/>
  <c r="F2122" i="1" s="1"/>
  <c r="E5423" i="1"/>
  <c r="F5423" i="1" s="1"/>
  <c r="E1969" i="1"/>
  <c r="F1969" i="1" s="1"/>
  <c r="E5841" i="1"/>
  <c r="F5841" i="1" s="1"/>
  <c r="E6477" i="1"/>
  <c r="F6477" i="1"/>
  <c r="E2636" i="1"/>
  <c r="F2636" i="1" s="1"/>
  <c r="E5695" i="1"/>
  <c r="F5695" i="1" s="1"/>
  <c r="E7314" i="1"/>
  <c r="F7314" i="1"/>
  <c r="E1970" i="1"/>
  <c r="F1970" i="1" s="1"/>
  <c r="E3028" i="1"/>
  <c r="F3028" i="1" s="1"/>
  <c r="E5842" i="1"/>
  <c r="F5842" i="1" s="1"/>
  <c r="E2236" i="1"/>
  <c r="F2236" i="1" s="1"/>
  <c r="E4037" i="1"/>
  <c r="F4037" i="1" s="1"/>
  <c r="E483" i="1"/>
  <c r="F483" i="1" s="1"/>
  <c r="E171" i="1"/>
  <c r="F171" i="1" s="1"/>
  <c r="E5843" i="1"/>
  <c r="F5843" i="1" s="1"/>
  <c r="E1861" i="1"/>
  <c r="F1861" i="1" s="1"/>
  <c r="E1725" i="1"/>
  <c r="F1725" i="1" s="1"/>
  <c r="E5091" i="1"/>
  <c r="F5091" i="1" s="1"/>
  <c r="E4960" i="1"/>
  <c r="F4960" i="1" s="1"/>
  <c r="E1513" i="1"/>
  <c r="F1513" i="1" s="1"/>
  <c r="E3029" i="1"/>
  <c r="F3029" i="1" s="1"/>
  <c r="E643" i="1"/>
  <c r="F643" i="1" s="1"/>
  <c r="E1862" i="1"/>
  <c r="F1862" i="1" s="1"/>
  <c r="E2435" i="1"/>
  <c r="F2435" i="1" s="1"/>
  <c r="E6176" i="1"/>
  <c r="F6176" i="1" s="1"/>
  <c r="E4087" i="1"/>
  <c r="F4087" i="1" s="1"/>
  <c r="E810" i="1"/>
  <c r="F810" i="1" s="1"/>
  <c r="E7286" i="1"/>
  <c r="F7286" i="1" s="1"/>
  <c r="E3974" i="1"/>
  <c r="F3974" i="1" s="1"/>
  <c r="E3975" i="1"/>
  <c r="F3975" i="1" s="1"/>
  <c r="E1971" i="1"/>
  <c r="F1971" i="1" s="1"/>
  <c r="E4407" i="1"/>
  <c r="F4407" i="1" s="1"/>
  <c r="E3976" i="1"/>
  <c r="F3976" i="1" s="1"/>
  <c r="E5491" i="1"/>
  <c r="F5491" i="1" s="1"/>
  <c r="E2689" i="1"/>
  <c r="F2689" i="1" s="1"/>
  <c r="E7056" i="1"/>
  <c r="F7056" i="1" s="1"/>
  <c r="E4463" i="1"/>
  <c r="F4463" i="1" s="1"/>
  <c r="E2962" i="1"/>
  <c r="F2962" i="1" s="1"/>
  <c r="E7057" i="1"/>
  <c r="F7057" i="1" s="1"/>
  <c r="E673" i="1"/>
  <c r="F673" i="1" s="1"/>
  <c r="E5844" i="1"/>
  <c r="F5844" i="1" s="1"/>
  <c r="E2976" i="1"/>
  <c r="F2976" i="1" s="1"/>
  <c r="E4464" i="1"/>
  <c r="F4464" i="1" s="1"/>
  <c r="E7058" i="1"/>
  <c r="F7058" i="1" s="1"/>
  <c r="E6190" i="1"/>
  <c r="F6190" i="1" s="1"/>
  <c r="E293" i="1"/>
  <c r="F293" i="1" s="1"/>
  <c r="E2690" i="1"/>
  <c r="F2690" i="1" s="1"/>
  <c r="E2528" i="1"/>
  <c r="F2528" i="1" s="1"/>
  <c r="E4465" i="1"/>
  <c r="F4465" i="1" s="1"/>
  <c r="E172" i="1"/>
  <c r="F172" i="1" s="1"/>
  <c r="E4466" i="1"/>
  <c r="F4466" i="1" s="1"/>
  <c r="E173" i="1"/>
  <c r="F173" i="1" s="1"/>
  <c r="E4710" i="1"/>
  <c r="F4710" i="1" s="1"/>
  <c r="E3977" i="1"/>
  <c r="F3977" i="1" s="1"/>
  <c r="E1569" i="1"/>
  <c r="F1569" i="1" s="1"/>
  <c r="E1409" i="1"/>
  <c r="F1409" i="1" s="1"/>
  <c r="E2898" i="1"/>
  <c r="F2898" i="1" s="1"/>
  <c r="E5244" i="1"/>
  <c r="F5244" i="1" s="1"/>
  <c r="E4280" i="1"/>
  <c r="F4280" i="1" s="1"/>
  <c r="E6758" i="1"/>
  <c r="F6758" i="1" s="1"/>
  <c r="E5314" i="1"/>
  <c r="F5314" i="1"/>
  <c r="E915" i="1"/>
  <c r="F915" i="1" s="1"/>
  <c r="E2691" i="1"/>
  <c r="F2691" i="1" s="1"/>
  <c r="E1089" i="1"/>
  <c r="F1089" i="1" s="1"/>
  <c r="E1863" i="1"/>
  <c r="F1863" i="1" s="1"/>
  <c r="E2042" i="1"/>
  <c r="F2042" i="1" s="1"/>
  <c r="E7178" i="1"/>
  <c r="F7178" i="1" s="1"/>
  <c r="E7228" i="1"/>
  <c r="F7228" i="1" s="1"/>
  <c r="E2123" i="1"/>
  <c r="F2123" i="1" s="1"/>
  <c r="E5937" i="1"/>
  <c r="F5937" i="1" s="1"/>
  <c r="E4841" i="1"/>
  <c r="F4841" i="1" s="1"/>
  <c r="E3453" i="1"/>
  <c r="F3453" i="1" s="1"/>
  <c r="E2237" i="1"/>
  <c r="F2237" i="1" s="1"/>
  <c r="E2678" i="1"/>
  <c r="F2678" i="1" s="1"/>
  <c r="E3454" i="1"/>
  <c r="F3454" i="1" s="1"/>
  <c r="E5845" i="1"/>
  <c r="F5845" i="1" s="1"/>
  <c r="E484" i="1"/>
  <c r="F484" i="1" s="1"/>
  <c r="E4557" i="1"/>
  <c r="F4557" i="1" s="1"/>
  <c r="E5514" i="1"/>
  <c r="F5514" i="1" s="1"/>
  <c r="E2124" i="1"/>
  <c r="F2124" i="1" s="1"/>
  <c r="E2125" i="1"/>
  <c r="F2125" i="1" s="1"/>
  <c r="E294" i="1"/>
  <c r="F294" i="1" s="1"/>
  <c r="E4921" i="1"/>
  <c r="F4921" i="1" s="1"/>
  <c r="E5559" i="1"/>
  <c r="F5559" i="1" s="1"/>
  <c r="E5005" i="1"/>
  <c r="F5005" i="1" s="1"/>
  <c r="E2320" i="1"/>
  <c r="F2320" i="1"/>
  <c r="E3143" i="1"/>
  <c r="F3143" i="1" s="1"/>
  <c r="E6995" i="1"/>
  <c r="F6995" i="1" s="1"/>
  <c r="E4698" i="1"/>
  <c r="F4698" i="1" s="1"/>
  <c r="E916" i="1"/>
  <c r="F916" i="1" s="1"/>
  <c r="E3781" i="1"/>
  <c r="F3781" i="1" s="1"/>
  <c r="E2321" i="1"/>
  <c r="F2321" i="1" s="1"/>
  <c r="E174" i="1"/>
  <c r="F174" i="1" s="1"/>
  <c r="E4467" i="1"/>
  <c r="F4467" i="1" s="1"/>
  <c r="E3782" i="1"/>
  <c r="F3782" i="1" s="1"/>
  <c r="E917" i="1"/>
  <c r="F917" i="1" s="1"/>
  <c r="E811" i="1"/>
  <c r="F811" i="1" s="1"/>
  <c r="E6901" i="1"/>
  <c r="F6901" i="1" s="1"/>
  <c r="E3813" i="1"/>
  <c r="F3813" i="1" s="1"/>
  <c r="E3302" i="1"/>
  <c r="F3302" i="1" s="1"/>
  <c r="E1864" i="1"/>
  <c r="F1864" i="1" s="1"/>
  <c r="E1972" i="1"/>
  <c r="F1972" i="1" s="1"/>
  <c r="E3198" i="1"/>
  <c r="F3198" i="1" s="1"/>
  <c r="E4439" i="1"/>
  <c r="F4439" i="1" s="1"/>
  <c r="E6902" i="1"/>
  <c r="F6902" i="1" s="1"/>
  <c r="E5492" i="1"/>
  <c r="F5492" i="1" s="1"/>
  <c r="E175" i="1"/>
  <c r="F175" i="1" s="1"/>
  <c r="E1493" i="1"/>
  <c r="F1493" i="1" s="1"/>
  <c r="E4408" i="1"/>
  <c r="F4408" i="1" s="1"/>
  <c r="E3978" i="1"/>
  <c r="F3978" i="1" s="1"/>
  <c r="E5275" i="1"/>
  <c r="F5275" i="1" s="1"/>
  <c r="E7059" i="1"/>
  <c r="F7059" i="1" s="1"/>
  <c r="E6996" i="1"/>
  <c r="F6996" i="1" s="1"/>
  <c r="E2208" i="1"/>
  <c r="F2208" i="1" s="1"/>
  <c r="E5381" i="1"/>
  <c r="F5381" i="1" s="1"/>
  <c r="E5560" i="1"/>
  <c r="F5560" i="1" s="1"/>
  <c r="E4664" i="1"/>
  <c r="F4664" i="1" s="1"/>
  <c r="E5675" i="1"/>
  <c r="F5675" i="1" s="1"/>
  <c r="E295" i="1"/>
  <c r="F295" i="1" s="1"/>
  <c r="E5434" i="1"/>
  <c r="F5434" i="1" s="1"/>
  <c r="E2795" i="1"/>
  <c r="F2795" i="1" s="1"/>
  <c r="E6701" i="1"/>
  <c r="F6701" i="1" s="1"/>
  <c r="E1626" i="1"/>
  <c r="F1626" i="1" s="1"/>
  <c r="E5613" i="1"/>
  <c r="F5613" i="1" s="1"/>
  <c r="E3338" i="1"/>
  <c r="F3338" i="1" s="1"/>
  <c r="E6086" i="1"/>
  <c r="F6086" i="1" s="1"/>
  <c r="E5614" i="1"/>
  <c r="F5614" i="1" s="1"/>
  <c r="E6715" i="1"/>
  <c r="F6715" i="1" s="1"/>
  <c r="E5615" i="1"/>
  <c r="F5615" i="1" s="1"/>
  <c r="E2209" i="1"/>
  <c r="F2209" i="1" s="1"/>
  <c r="E6424" i="1"/>
  <c r="F6424" i="1" s="1"/>
  <c r="E2671" i="1"/>
  <c r="F2671" i="1" s="1"/>
  <c r="E3030" i="1"/>
  <c r="F3030" i="1" s="1"/>
  <c r="E6397" i="1"/>
  <c r="F6397" i="1" s="1"/>
  <c r="E6425" i="1"/>
  <c r="F6425" i="1" s="1"/>
  <c r="E1290" i="1"/>
  <c r="F1290" i="1" s="1"/>
  <c r="E1291" i="1"/>
  <c r="F1291" i="1" s="1"/>
  <c r="E2396" i="1"/>
  <c r="F2396" i="1" s="1"/>
  <c r="E1292" i="1"/>
  <c r="F1292" i="1" s="1"/>
  <c r="E1293" i="1"/>
  <c r="F1293" i="1" s="1"/>
  <c r="E4799" i="1"/>
  <c r="F4799" i="1" s="1"/>
  <c r="E644" i="1"/>
  <c r="F644" i="1" s="1"/>
  <c r="E5020" i="1"/>
  <c r="F5020" i="1" s="1"/>
  <c r="E4440" i="1"/>
  <c r="F4440" i="1" s="1"/>
  <c r="E2672" i="1"/>
  <c r="F2672" i="1" s="1"/>
  <c r="E6398" i="1"/>
  <c r="F6398" i="1" s="1"/>
  <c r="E5141" i="1"/>
  <c r="F5141" i="1" s="1"/>
  <c r="E1294" i="1"/>
  <c r="F1294" i="1" s="1"/>
  <c r="E6759" i="1"/>
  <c r="F6759" i="1" s="1"/>
  <c r="E2529" i="1"/>
  <c r="F2529" i="1" s="1"/>
  <c r="E2530" i="1"/>
  <c r="F2530" i="1" s="1"/>
  <c r="E6399" i="1"/>
  <c r="F6399" i="1" s="1"/>
  <c r="E2743" i="1"/>
  <c r="F2743" i="1" s="1"/>
  <c r="E4800" i="1"/>
  <c r="F4800" i="1" s="1"/>
  <c r="E6400" i="1"/>
  <c r="F6400" i="1" s="1"/>
  <c r="E5616" i="1"/>
  <c r="F5616" i="1" s="1"/>
  <c r="E3214" i="1"/>
  <c r="F3214" i="1" s="1"/>
  <c r="E7191" i="1"/>
  <c r="F7191" i="1" s="1"/>
  <c r="E6525" i="1"/>
  <c r="F6525" i="1" s="1"/>
  <c r="E1600" i="1"/>
  <c r="F1600" i="1" s="1"/>
  <c r="E3031" i="1"/>
  <c r="F3031" i="1" s="1"/>
  <c r="E3433" i="1"/>
  <c r="F3433" i="1" s="1"/>
  <c r="E4871" i="1"/>
  <c r="F4871" i="1" s="1"/>
  <c r="E6191" i="1"/>
  <c r="F6191" i="1" s="1"/>
  <c r="E6997" i="1"/>
  <c r="F6997" i="1" s="1"/>
  <c r="E5617" i="1"/>
  <c r="F5617" i="1" s="1"/>
  <c r="E6401" i="1"/>
  <c r="F6401" i="1" s="1"/>
  <c r="E4578" i="1"/>
  <c r="F4578" i="1" s="1"/>
  <c r="E6903" i="1"/>
  <c r="F6903" i="1" s="1"/>
  <c r="E6402" i="1"/>
  <c r="F6402" i="1" s="1"/>
  <c r="E5665" i="1"/>
  <c r="F5665" i="1" s="1"/>
  <c r="E2643" i="1"/>
  <c r="F2643" i="1" s="1"/>
  <c r="E6298" i="1"/>
  <c r="F6298" i="1" s="1"/>
  <c r="E5618" i="1"/>
  <c r="F5618" i="1" s="1"/>
  <c r="E4316" i="1"/>
  <c r="F4316" i="1" s="1"/>
  <c r="E3783" i="1"/>
  <c r="F3783" i="1" s="1"/>
  <c r="E2365" i="1"/>
  <c r="F2365" i="1" s="1"/>
  <c r="E2397" i="1"/>
  <c r="F2397" i="1"/>
  <c r="E1644" i="1"/>
  <c r="F1644" i="1" s="1"/>
  <c r="E4665" i="1"/>
  <c r="F4665" i="1" s="1"/>
  <c r="E3669" i="1"/>
  <c r="F3669" i="1" s="1"/>
  <c r="E7287" i="1"/>
  <c r="F7287" i="1" s="1"/>
  <c r="E296" i="1"/>
  <c r="F296" i="1" s="1"/>
  <c r="E7179" i="1"/>
  <c r="F7179" i="1" s="1"/>
  <c r="E1090" i="1"/>
  <c r="F1090" i="1" s="1"/>
  <c r="E7060" i="1"/>
  <c r="F7060" i="1" s="1"/>
  <c r="E6800" i="1"/>
  <c r="F6800" i="1" s="1"/>
  <c r="E1645" i="1"/>
  <c r="F1645" i="1" s="1"/>
  <c r="E4588" i="1"/>
  <c r="F4588" i="1" s="1"/>
  <c r="E4317" i="1"/>
  <c r="F4317" i="1" s="1"/>
  <c r="E5391" i="1"/>
  <c r="F5391" i="1" s="1"/>
  <c r="E812" i="1"/>
  <c r="F812" i="1" s="1"/>
  <c r="E1865" i="1"/>
  <c r="F1865" i="1" s="1"/>
  <c r="E4666" i="1"/>
  <c r="F4666" i="1" s="1"/>
  <c r="E3032" i="1"/>
  <c r="F3032" i="1" s="1"/>
  <c r="E378" i="1"/>
  <c r="F378" i="1" s="1"/>
  <c r="E645" i="1"/>
  <c r="F645" i="1" s="1"/>
  <c r="E2043" i="1"/>
  <c r="F2043" i="1" s="1"/>
  <c r="E4842" i="1"/>
  <c r="F4842" i="1" s="1"/>
  <c r="E2398" i="1"/>
  <c r="F2398" i="1" s="1"/>
  <c r="E1436" i="1"/>
  <c r="F1436" i="1"/>
  <c r="E1003" i="1"/>
  <c r="F1003" i="1" s="1"/>
  <c r="E1679" i="1"/>
  <c r="F1679" i="1" s="1"/>
  <c r="E176" i="1"/>
  <c r="F176" i="1" s="1"/>
  <c r="E2889" i="1"/>
  <c r="F2889" i="1" s="1"/>
  <c r="E4468" i="1"/>
  <c r="F4468" i="1" s="1"/>
  <c r="E2462" i="1"/>
  <c r="F2462" i="1" s="1"/>
  <c r="E6904" i="1"/>
  <c r="F6904" i="1" s="1"/>
  <c r="E2126" i="1"/>
  <c r="F2126" i="1" s="1"/>
  <c r="E3339" i="1"/>
  <c r="F3339" i="1" s="1"/>
  <c r="E7303" i="1"/>
  <c r="F7303" i="1" s="1"/>
  <c r="E4469" i="1"/>
  <c r="F4469" i="1" s="1"/>
  <c r="E4598" i="1"/>
  <c r="F4598" i="1" s="1"/>
  <c r="E4318" i="1"/>
  <c r="F4318" i="1" s="1"/>
  <c r="E5121" i="1"/>
  <c r="F5121" i="1" s="1"/>
  <c r="E2776" i="1"/>
  <c r="F2776" i="1" s="1"/>
  <c r="E177" i="1"/>
  <c r="F177" i="1" s="1"/>
  <c r="E5568" i="1"/>
  <c r="F5568" i="1" s="1"/>
  <c r="E4068" i="1"/>
  <c r="F4068" i="1" s="1"/>
  <c r="E1004" i="1"/>
  <c r="F1004" i="1" s="1"/>
  <c r="E485" i="1"/>
  <c r="F485" i="1" s="1"/>
  <c r="E1973" i="1"/>
  <c r="F1973" i="1" s="1"/>
  <c r="E2849" i="1"/>
  <c r="F2849" i="1" s="1"/>
  <c r="E7205" i="1"/>
  <c r="F7205" i="1" s="1"/>
  <c r="E6141" i="1"/>
  <c r="F6141" i="1" s="1"/>
  <c r="E1005" i="1"/>
  <c r="F1005" i="1" s="1"/>
  <c r="E4872" i="1"/>
  <c r="F4872" i="1" s="1"/>
  <c r="E958" i="1"/>
  <c r="F958" i="1" s="1"/>
  <c r="E7315" i="1"/>
  <c r="F7315" i="1" s="1"/>
  <c r="E178" i="1"/>
  <c r="F178" i="1" s="1"/>
  <c r="E179" i="1"/>
  <c r="F179" i="1" s="1"/>
  <c r="E1006" i="1"/>
  <c r="F1006" i="1" s="1"/>
  <c r="E5938" i="1"/>
  <c r="F5938" i="1" s="1"/>
  <c r="E7256" i="1"/>
  <c r="F7256" i="1" s="1"/>
  <c r="E180" i="1"/>
  <c r="F180" i="1" s="1"/>
  <c r="E5846" i="1"/>
  <c r="F5846" i="1" s="1"/>
  <c r="E2004" i="1"/>
  <c r="F2004" i="1" s="1"/>
  <c r="E5939" i="1"/>
  <c r="F5939" i="1" s="1"/>
  <c r="E5619" i="1"/>
  <c r="F5619" i="1" s="1"/>
  <c r="E590" i="1"/>
  <c r="F590" i="1" s="1"/>
  <c r="E1866" i="1"/>
  <c r="F1866" i="1" s="1"/>
  <c r="E3199" i="1"/>
  <c r="F3199" i="1" s="1"/>
  <c r="E5940" i="1"/>
  <c r="F5940" i="1" s="1"/>
  <c r="E1007" i="1"/>
  <c r="F1007" i="1" s="1"/>
  <c r="E2777" i="1"/>
  <c r="F2777" i="1" s="1"/>
  <c r="E486" i="1"/>
  <c r="F486" i="1" s="1"/>
  <c r="E7316" i="1"/>
  <c r="F7316" i="1" s="1"/>
  <c r="E2044" i="1"/>
  <c r="F2044" i="1" s="1"/>
  <c r="E2366" i="1"/>
  <c r="F2366" i="1" s="1"/>
  <c r="E918" i="1"/>
  <c r="F918" i="1" s="1"/>
  <c r="E2045" i="1"/>
  <c r="F2045" i="1" s="1"/>
  <c r="E3289" i="1"/>
  <c r="F3289" i="1" s="1"/>
  <c r="E674" i="1"/>
  <c r="F674" i="1" s="1"/>
  <c r="E2367" i="1"/>
  <c r="F2367" i="1" s="1"/>
  <c r="E6142" i="1"/>
  <c r="F6142" i="1" s="1"/>
  <c r="E2368" i="1"/>
  <c r="F2368" i="1" s="1"/>
  <c r="E487" i="1"/>
  <c r="F487" i="1" s="1"/>
  <c r="E4699" i="1"/>
  <c r="F4699" i="1" s="1"/>
  <c r="E7061" i="1"/>
  <c r="F7061" i="1" s="1"/>
  <c r="E1460" i="1"/>
  <c r="F1460" i="1" s="1"/>
  <c r="E1867" i="1"/>
  <c r="F1867" i="1" s="1"/>
  <c r="E4470" i="1"/>
  <c r="F4470" i="1" s="1"/>
  <c r="E4471" i="1"/>
  <c r="F4471" i="1" s="1"/>
  <c r="E1461" i="1"/>
  <c r="F1461" i="1" s="1"/>
  <c r="E813" i="1"/>
  <c r="F813" i="1" s="1"/>
  <c r="E5327" i="1"/>
  <c r="F5327" i="1" s="1"/>
  <c r="E1008" i="1"/>
  <c r="F1008" i="1" s="1"/>
  <c r="E1608" i="1"/>
  <c r="F1608" i="1" s="1"/>
  <c r="E5092" i="1"/>
  <c r="F5092" i="1" s="1"/>
  <c r="E547" i="1"/>
  <c r="F547" i="1" s="1"/>
  <c r="E6905" i="1"/>
  <c r="F6905" i="1" s="1"/>
  <c r="E488" i="1"/>
  <c r="F488" i="1" s="1"/>
  <c r="E2127" i="1"/>
  <c r="F2127" i="1" s="1"/>
  <c r="E6859" i="1"/>
  <c r="F6859" i="1" s="1"/>
  <c r="E675" i="1"/>
  <c r="F675" i="1" s="1"/>
  <c r="E6238" i="1"/>
  <c r="F6238" i="1" s="1"/>
  <c r="E1393" i="1"/>
  <c r="F1393" i="1" s="1"/>
  <c r="E1514" i="1"/>
  <c r="F1514" i="1" s="1"/>
  <c r="E1601" i="1"/>
  <c r="F1601" i="1" s="1"/>
  <c r="E709" i="1"/>
  <c r="F709" i="1" s="1"/>
  <c r="E348" i="1"/>
  <c r="F348" i="1" s="1"/>
  <c r="E6239" i="1"/>
  <c r="F6239" i="1" s="1"/>
  <c r="E5480" i="1"/>
  <c r="F5480" i="1" s="1"/>
  <c r="E2258" i="1"/>
  <c r="F2258" i="1" s="1"/>
  <c r="E315" i="1"/>
  <c r="F315" i="1" s="1"/>
  <c r="E4281" i="1"/>
  <c r="F4281" i="1" s="1"/>
  <c r="E959" i="1"/>
  <c r="F959" i="1" s="1"/>
  <c r="E5847" i="1"/>
  <c r="F5847" i="1" s="1"/>
  <c r="E2531" i="1"/>
  <c r="F2531" i="1" s="1"/>
  <c r="E187" i="1"/>
  <c r="F187" i="1" s="1"/>
  <c r="E6623" i="1"/>
  <c r="F6623" i="1" s="1"/>
  <c r="E4843" i="1"/>
  <c r="F4843" i="1"/>
  <c r="E4844" i="1"/>
  <c r="F4844" i="1" s="1"/>
  <c r="E6637" i="1"/>
  <c r="F6637" i="1" s="1"/>
  <c r="E5093" i="1"/>
  <c r="F5093" i="1" s="1"/>
  <c r="E591" i="1"/>
  <c r="F591" i="1" s="1"/>
  <c r="E7250" i="1"/>
  <c r="F7250" i="1" s="1"/>
  <c r="E548" i="1"/>
  <c r="F548" i="1" s="1"/>
  <c r="E6354" i="1"/>
  <c r="F6354" i="1" s="1"/>
  <c r="E2532" i="1"/>
  <c r="F2532" i="1" s="1"/>
  <c r="E6624" i="1"/>
  <c r="F6624" i="1" s="1"/>
  <c r="E6834" i="1"/>
  <c r="F6834" i="1" s="1"/>
  <c r="E3033" i="1"/>
  <c r="F3033" i="1" s="1"/>
  <c r="E3635" i="1"/>
  <c r="F3635" i="1" s="1"/>
  <c r="E1091" i="1"/>
  <c r="F1091" i="1" s="1"/>
  <c r="E2046" i="1"/>
  <c r="F2046" i="1" s="1"/>
  <c r="E2604" i="1"/>
  <c r="F2604" i="1" s="1"/>
  <c r="E7062" i="1"/>
  <c r="F7062" i="1" s="1"/>
  <c r="E646" i="1"/>
  <c r="F646" i="1" s="1"/>
  <c r="E549" i="1"/>
  <c r="F549" i="1" s="1"/>
  <c r="E5536" i="1"/>
  <c r="F5536" i="1" s="1"/>
  <c r="E2322" i="1"/>
  <c r="F2322" i="1" s="1"/>
  <c r="E6801" i="1"/>
  <c r="F6801" i="1" s="1"/>
  <c r="E7106" i="1"/>
  <c r="F7106" i="1" s="1"/>
  <c r="E676" i="1"/>
  <c r="F676" i="1" s="1"/>
  <c r="E1134" i="1"/>
  <c r="F1134" i="1" s="1"/>
  <c r="E5108" i="1"/>
  <c r="F5108" i="1" s="1"/>
  <c r="E489" i="1"/>
  <c r="F489" i="1" s="1"/>
  <c r="E4346" i="1"/>
  <c r="F4346" i="1" s="1"/>
  <c r="E2128" i="1"/>
  <c r="F2128" i="1" s="1"/>
  <c r="E2850" i="1"/>
  <c r="F2850" i="1" s="1"/>
  <c r="E3231" i="1"/>
  <c r="F3231" i="1" s="1"/>
  <c r="E7211" i="1"/>
  <c r="F7211" i="1" s="1"/>
  <c r="E5529" i="1"/>
  <c r="F5529" i="1" s="1"/>
  <c r="E1354" i="1"/>
  <c r="F1354" i="1" s="1"/>
  <c r="E1609" i="1"/>
  <c r="F1609" i="1" s="1"/>
  <c r="E7180" i="1"/>
  <c r="F7180" i="1" s="1"/>
  <c r="E6802" i="1"/>
  <c r="F6802" i="1" s="1"/>
  <c r="E1161" i="1"/>
  <c r="F1161" i="1" s="1"/>
  <c r="E3034" i="1"/>
  <c r="F3034" i="1" s="1"/>
  <c r="E6009" i="1"/>
  <c r="F6009" i="1" s="1"/>
  <c r="E5848" i="1"/>
  <c r="F5848" i="1" s="1"/>
  <c r="E677" i="1"/>
  <c r="F677" i="1" s="1"/>
  <c r="E2654" i="1"/>
  <c r="F2654" i="1" s="1"/>
  <c r="E5298" i="1"/>
  <c r="F5298" i="1" s="1"/>
  <c r="E7006" i="1"/>
  <c r="F7006" i="1" s="1"/>
  <c r="E1194" i="1"/>
  <c r="F1194" i="1" s="1"/>
  <c r="E4667" i="1"/>
  <c r="F4667" i="1" s="1"/>
  <c r="E2892" i="1"/>
  <c r="F2892" i="1" s="1"/>
  <c r="E3400" i="1"/>
  <c r="F3400" i="1" s="1"/>
  <c r="E5641" i="1"/>
  <c r="F5641" i="1" s="1"/>
  <c r="E4441" i="1"/>
  <c r="F4441" i="1" s="1"/>
  <c r="E7192" i="1"/>
  <c r="F7192" i="1" s="1"/>
  <c r="E6921" i="1"/>
  <c r="F6921" i="1" s="1"/>
  <c r="E1974" i="1"/>
  <c r="F1974" i="1" s="1"/>
  <c r="E2259" i="1"/>
  <c r="F2259" i="1" s="1"/>
  <c r="E2655" i="1"/>
  <c r="F2655" i="1" s="1"/>
  <c r="E2369" i="1"/>
  <c r="F2369" i="1" s="1"/>
  <c r="E6010" i="1"/>
  <c r="F6010" i="1" s="1"/>
  <c r="E6803" i="1"/>
  <c r="F6803" i="1" s="1"/>
  <c r="E2963" i="1"/>
  <c r="F2963" i="1" s="1"/>
  <c r="E550" i="1"/>
  <c r="F550" i="1" s="1"/>
  <c r="E2482" i="1"/>
  <c r="F2482" i="1" s="1"/>
  <c r="E1009" i="1"/>
  <c r="F1009" i="1" s="1"/>
  <c r="E4282" i="1"/>
  <c r="F4282" i="1" s="1"/>
  <c r="E3232" i="1"/>
  <c r="F3232" i="1" s="1"/>
  <c r="E5257" i="1"/>
  <c r="F5257" i="1" s="1"/>
  <c r="E3434" i="1"/>
  <c r="F3434" i="1" s="1"/>
  <c r="E1868" i="1"/>
  <c r="F1868" i="1" s="1"/>
  <c r="E5299" i="1"/>
  <c r="F5299" i="1" s="1"/>
  <c r="E3401" i="1"/>
  <c r="F3401" i="1" s="1"/>
  <c r="E2964" i="1"/>
  <c r="F2964" i="1" s="1"/>
  <c r="E2483" i="1"/>
  <c r="F2483" i="1" s="1"/>
  <c r="E3233" i="1"/>
  <c r="F3233" i="1" s="1"/>
  <c r="E3556" i="1"/>
  <c r="F3556" i="1" s="1"/>
  <c r="E181" i="1"/>
  <c r="F181" i="1" s="1"/>
  <c r="E2965" i="1"/>
  <c r="F2965" i="1" s="1"/>
  <c r="E919" i="1"/>
  <c r="F919" i="1" s="1"/>
  <c r="E5191" i="1"/>
  <c r="F5191" i="1" s="1"/>
  <c r="E2436" i="1"/>
  <c r="F2436" i="1" s="1"/>
  <c r="E6709" i="1"/>
  <c r="F6709" i="1" s="1"/>
  <c r="E1010" i="1"/>
  <c r="F1010" i="1" s="1"/>
  <c r="E4283" i="1"/>
  <c r="F4283" i="1" s="1"/>
  <c r="E3234" i="1"/>
  <c r="F3234" i="1" s="1"/>
  <c r="E3708" i="1"/>
  <c r="F3708" i="1" s="1"/>
  <c r="E4669" i="1"/>
  <c r="F4669" i="1" s="1"/>
  <c r="E5300" i="1"/>
  <c r="F5300" i="1" s="1"/>
  <c r="E4668" i="1"/>
  <c r="F4668" i="1" s="1"/>
  <c r="E7344" i="1"/>
  <c r="F7344" i="1" s="1"/>
  <c r="E5245" i="1"/>
  <c r="F5245" i="1" s="1"/>
  <c r="E1478" i="1"/>
  <c r="F1478" i="1" s="1"/>
  <c r="E3557" i="1"/>
  <c r="F3557" i="1" s="1"/>
  <c r="E6804" i="1"/>
  <c r="F6804" i="1" s="1"/>
  <c r="E6334" i="1"/>
  <c r="F6334" i="1" s="1"/>
  <c r="E5985" i="1"/>
  <c r="F5985" i="1" s="1"/>
  <c r="E1627" i="1"/>
  <c r="F1627" i="1" s="1"/>
  <c r="E551" i="1"/>
  <c r="F551" i="1" s="1"/>
  <c r="E2627" i="1"/>
  <c r="F2627" i="1" s="1"/>
  <c r="E4488" i="1"/>
  <c r="F4488" i="1" s="1"/>
  <c r="E3846" i="1"/>
  <c r="F3846" i="1" s="1"/>
  <c r="E7181" i="1"/>
  <c r="F7181" i="1" s="1"/>
  <c r="E3709" i="1"/>
  <c r="F3709" i="1" s="1"/>
  <c r="E7356" i="1"/>
  <c r="F7356" i="1" s="1"/>
  <c r="E3558" i="1"/>
  <c r="F3558" i="1" s="1"/>
  <c r="E5331" i="1"/>
  <c r="F5331" i="1" s="1"/>
  <c r="E2005" i="1"/>
  <c r="F2005" i="1" s="1"/>
  <c r="E1869" i="1"/>
  <c r="F1869" i="1" s="1"/>
  <c r="E1276" i="1"/>
  <c r="F1276" i="1" s="1"/>
  <c r="E1870" i="1"/>
  <c r="F1870" i="1" s="1"/>
  <c r="E5849" i="1"/>
  <c r="F5849" i="1" s="1"/>
  <c r="E5620" i="1"/>
  <c r="F5620" i="1" s="1"/>
  <c r="E5301" i="1"/>
  <c r="F5301" i="1" s="1"/>
  <c r="E2749" i="1"/>
  <c r="F2749" i="1" s="1"/>
  <c r="E5302" i="1"/>
  <c r="F5302" i="1" s="1"/>
  <c r="E2484" i="1"/>
  <c r="F2484" i="1" s="1"/>
  <c r="E4284" i="1"/>
  <c r="F4284" i="1" s="1"/>
  <c r="E6240" i="1"/>
  <c r="F6240" i="1" s="1"/>
  <c r="E1738" i="1"/>
  <c r="F1738" i="1" s="1"/>
  <c r="E2217" i="1"/>
  <c r="F2217" i="1" s="1"/>
  <c r="E3052" i="1"/>
  <c r="F3052" i="1" s="1"/>
  <c r="E3012" i="1"/>
  <c r="F3012" i="1" s="1"/>
  <c r="E5850" i="1"/>
  <c r="F5850" i="1" s="1"/>
  <c r="E6403" i="1"/>
  <c r="F6403" i="1" s="1"/>
  <c r="E2750" i="1"/>
  <c r="F2750" i="1" s="1"/>
  <c r="E552" i="1"/>
  <c r="F552" i="1" s="1"/>
  <c r="E5443" i="1"/>
  <c r="F5443" i="1" s="1"/>
  <c r="E1610" i="1"/>
  <c r="F1610" i="1" s="1"/>
  <c r="E6011" i="1"/>
  <c r="F6011" i="1" s="1"/>
  <c r="E6944" i="1"/>
  <c r="F6944" i="1" s="1"/>
  <c r="E5426" i="1"/>
  <c r="F5426" i="1" s="1"/>
  <c r="E3013" i="1"/>
  <c r="F3013" i="1" s="1"/>
  <c r="E7345" i="1"/>
  <c r="F7345" i="1" s="1"/>
  <c r="E2751" i="1"/>
  <c r="F2751" i="1" s="1"/>
  <c r="E5642" i="1"/>
  <c r="F5642" i="1" s="1"/>
  <c r="E7007" i="1"/>
  <c r="F7007" i="1" s="1"/>
  <c r="E6404" i="1"/>
  <c r="F6404" i="1" s="1"/>
  <c r="E4069" i="1"/>
  <c r="F4069" i="1" s="1"/>
  <c r="E1602" i="1"/>
  <c r="F1602" i="1" s="1"/>
  <c r="E3814" i="1"/>
  <c r="F3814" i="1" s="1"/>
  <c r="E1975" i="1"/>
  <c r="F1975" i="1" s="1"/>
  <c r="E2370" i="1"/>
  <c r="F2370" i="1" s="1"/>
  <c r="E1976" i="1"/>
  <c r="F1976" i="1" s="1"/>
  <c r="E4489" i="1"/>
  <c r="F4489" i="1" s="1"/>
  <c r="E4887" i="1"/>
  <c r="F4887" i="1" s="1"/>
  <c r="E3670" i="1"/>
  <c r="F3670" i="1" s="1"/>
  <c r="E5454" i="1"/>
  <c r="F5454" i="1" s="1"/>
  <c r="E4749" i="1"/>
  <c r="F4749" i="1" s="1"/>
  <c r="E2323" i="1"/>
  <c r="F2323" i="1" s="1"/>
  <c r="E6649" i="1"/>
  <c r="F6649" i="1" s="1"/>
  <c r="E2324" i="1"/>
  <c r="F2324" i="1" s="1"/>
  <c r="E2325" i="1"/>
  <c r="F2325" i="1" s="1"/>
  <c r="E1382" i="1"/>
  <c r="F1382" i="1" s="1"/>
  <c r="E7373" i="1"/>
  <c r="F7373" i="1" s="1"/>
  <c r="E4922" i="1"/>
  <c r="F4922" i="1" s="1"/>
  <c r="E490" i="1"/>
  <c r="F490" i="1" s="1"/>
  <c r="E4714" i="1"/>
  <c r="F4714" i="1" s="1"/>
  <c r="E5444" i="1"/>
  <c r="F5444" i="1" s="1"/>
  <c r="E6405" i="1"/>
  <c r="F6405" i="1" s="1"/>
  <c r="E5945" i="1"/>
  <c r="F5945" i="1" s="1"/>
  <c r="E7112" i="1"/>
  <c r="F7112" i="1" s="1"/>
  <c r="E3378" i="1"/>
  <c r="F3378" i="1" s="1"/>
  <c r="E1383" i="1"/>
  <c r="F1383" i="1" s="1"/>
  <c r="E592" i="1"/>
  <c r="F592" i="1" s="1"/>
  <c r="E3847" i="1"/>
  <c r="F3847" i="1" s="1"/>
  <c r="E6835" i="1"/>
  <c r="F6835" i="1" s="1"/>
  <c r="E3559" i="1"/>
  <c r="F3559" i="1"/>
  <c r="E4319" i="1"/>
  <c r="F4319" i="1" s="1"/>
  <c r="E5109" i="1"/>
  <c r="F5109" i="1" s="1"/>
  <c r="E2388" i="1"/>
  <c r="F2388" i="1" s="1"/>
  <c r="E1384" i="1"/>
  <c r="F1384" i="1" s="1"/>
  <c r="E6087" i="1"/>
  <c r="F6087" i="1" s="1"/>
  <c r="E4285" i="1"/>
  <c r="F4285" i="1" s="1"/>
  <c r="E5122" i="1"/>
  <c r="F5122" i="1" s="1"/>
  <c r="E6625" i="1"/>
  <c r="F6625" i="1" s="1"/>
  <c r="E4490" i="1"/>
  <c r="F4490" i="1" s="1"/>
  <c r="E3560" i="1"/>
  <c r="F3560" i="1" s="1"/>
  <c r="E1977" i="1"/>
  <c r="F1977" i="1" s="1"/>
  <c r="E7102" i="1"/>
  <c r="F7102" i="1" s="1"/>
  <c r="E4627" i="1"/>
  <c r="F4627" i="1" s="1"/>
  <c r="E1277" i="1"/>
  <c r="F1277" i="1" s="1"/>
  <c r="E4038" i="1"/>
  <c r="F4038" i="1" s="1"/>
  <c r="E2619" i="1"/>
  <c r="F2619" i="1" s="1"/>
  <c r="E678" i="1"/>
  <c r="F678" i="1" s="1"/>
  <c r="E6406" i="1"/>
  <c r="F6406" i="1" s="1"/>
  <c r="E2485" i="1"/>
  <c r="F2485" i="1" s="1"/>
  <c r="E6160" i="1"/>
  <c r="F6160" i="1" s="1"/>
  <c r="E1135" i="1"/>
  <c r="F1135" i="1" s="1"/>
  <c r="E1355" i="1"/>
  <c r="F1355" i="1" s="1"/>
  <c r="E1162" i="1"/>
  <c r="F1162" i="1" s="1"/>
  <c r="E6507" i="1"/>
  <c r="F6507" i="1" s="1"/>
  <c r="E1978" i="1"/>
  <c r="F1978" i="1" s="1"/>
  <c r="E6962" i="1"/>
  <c r="F6962" i="1" s="1"/>
  <c r="E1356" i="1"/>
  <c r="F1356" i="1" s="1"/>
  <c r="E1385" i="1"/>
  <c r="F1385" i="1" s="1"/>
  <c r="E7023" i="1"/>
  <c r="F7023" i="1" s="1"/>
  <c r="E553" i="1"/>
  <c r="F553" i="1" s="1"/>
  <c r="E7182" i="1"/>
  <c r="F7182" i="1"/>
  <c r="E7183" i="1"/>
  <c r="F7183" i="1" s="1"/>
  <c r="E1386" i="1"/>
  <c r="F1386" i="1" s="1"/>
  <c r="E7103" i="1"/>
  <c r="F7103" i="1" s="1"/>
  <c r="E7209" i="1"/>
  <c r="F7209" i="1" s="1"/>
  <c r="E6626" i="1"/>
  <c r="F6626" i="1" s="1"/>
  <c r="E4923" i="1"/>
  <c r="F4923" i="1" s="1"/>
  <c r="E554" i="1"/>
  <c r="F554" i="1" s="1"/>
  <c r="E4286" i="1"/>
  <c r="F4286" i="1" s="1"/>
  <c r="E4750" i="1"/>
  <c r="F4750" i="1" s="1"/>
  <c r="E2637" i="1"/>
  <c r="F2637" i="1" s="1"/>
  <c r="E1240" i="1"/>
  <c r="F1240" i="1" s="1"/>
  <c r="E4845" i="1"/>
  <c r="F4845" i="1" s="1"/>
  <c r="E6088" i="1"/>
  <c r="F6088" i="1" s="1"/>
  <c r="E6144" i="1"/>
  <c r="F6144" i="1" s="1"/>
  <c r="E3204" i="1"/>
  <c r="F3204" i="1" s="1"/>
  <c r="E1871" i="1"/>
  <c r="F1871" i="1" s="1"/>
  <c r="E5303" i="1"/>
  <c r="F5303" i="1" s="1"/>
  <c r="E6089" i="1"/>
  <c r="F6089" i="1" s="1"/>
  <c r="E4287" i="1"/>
  <c r="F4287" i="1" s="1"/>
  <c r="E5941" i="1"/>
  <c r="F5941" i="1" s="1"/>
  <c r="E2969" i="1"/>
  <c r="F2969" i="1" s="1"/>
  <c r="E6478" i="1"/>
  <c r="F6478" i="1" s="1"/>
  <c r="E2437" i="1"/>
  <c r="F2437" i="1" s="1"/>
  <c r="E7107" i="1"/>
  <c r="F7107" i="1" s="1"/>
  <c r="E3053" i="1"/>
  <c r="F3053" i="1" s="1"/>
  <c r="E3054" i="1"/>
  <c r="F3054" i="1" s="1"/>
  <c r="E4700" i="1"/>
  <c r="F4700" i="1" s="1"/>
  <c r="E593" i="1"/>
  <c r="F593" i="1" s="1"/>
  <c r="E1011" i="1"/>
  <c r="F1011" i="1" s="1"/>
  <c r="E920" i="1"/>
  <c r="F920" i="1" s="1"/>
  <c r="E3049" i="1"/>
  <c r="F3049" i="1" s="1"/>
  <c r="E647" i="1"/>
  <c r="F647" i="1" s="1"/>
  <c r="E4888" i="1"/>
  <c r="F4888" i="1" s="1"/>
  <c r="E297" i="1"/>
  <c r="F297" i="1" s="1"/>
  <c r="E4006" i="1"/>
  <c r="F4006" i="1" s="1"/>
  <c r="E3144" i="1"/>
  <c r="F3144" i="1" s="1"/>
  <c r="E5304" i="1"/>
  <c r="F5304" i="1" s="1"/>
  <c r="E1646" i="1"/>
  <c r="F1646" i="1" s="1"/>
  <c r="E3877" i="1"/>
  <c r="F3877" i="1" s="1"/>
  <c r="E5192" i="1"/>
  <c r="F5192" i="1" s="1"/>
  <c r="E2977" i="1"/>
  <c r="F2977" i="1" s="1"/>
  <c r="E6805" i="1"/>
  <c r="F6805" i="1" s="1"/>
  <c r="E298" i="1"/>
  <c r="F298" i="1" s="1"/>
  <c r="E5021" i="1"/>
  <c r="F5021" i="1" s="1"/>
  <c r="E5643" i="1"/>
  <c r="F5643" i="1" s="1"/>
  <c r="E4705" i="1"/>
  <c r="F4705" i="1" s="1"/>
  <c r="E1357" i="1"/>
  <c r="F1357" i="1" s="1"/>
  <c r="E3561" i="1"/>
  <c r="F3561" i="1" s="1"/>
  <c r="E2533" i="1"/>
  <c r="F2533" i="1"/>
  <c r="E3145" i="1"/>
  <c r="F3145" i="1" s="1"/>
  <c r="E2534" i="1"/>
  <c r="F2534" i="1" s="1"/>
  <c r="E2535" i="1"/>
  <c r="F2535" i="1" s="1"/>
  <c r="E555" i="1"/>
  <c r="F555" i="1" s="1"/>
  <c r="E5851" i="1"/>
  <c r="F5851" i="1" s="1"/>
  <c r="E3710" i="1"/>
  <c r="F3710" i="1" s="1"/>
  <c r="E2605" i="1"/>
  <c r="F2605" i="1" s="1"/>
  <c r="E5852" i="1"/>
  <c r="F5852" i="1" s="1"/>
  <c r="E5561" i="1"/>
  <c r="F5561" i="1" s="1"/>
  <c r="E556" i="1"/>
  <c r="F556" i="1" s="1"/>
  <c r="E4288" i="1"/>
  <c r="F4288" i="1" s="1"/>
  <c r="E1479" i="1"/>
  <c r="F1479" i="1" s="1"/>
  <c r="E3636" i="1"/>
  <c r="F3636" i="1" s="1"/>
  <c r="E1163" i="1"/>
  <c r="F1163" i="1" s="1"/>
  <c r="E5853" i="1"/>
  <c r="F5853" i="1" s="1"/>
  <c r="E6479" i="1"/>
  <c r="F6479" i="1" s="1"/>
  <c r="E4347" i="1"/>
  <c r="F4347" i="1" s="1"/>
  <c r="E3784" i="1"/>
  <c r="F3784" i="1"/>
  <c r="E3785" i="1"/>
  <c r="F3785" i="1" s="1"/>
  <c r="E5854" i="1"/>
  <c r="F5854" i="1" s="1"/>
  <c r="E6273" i="1"/>
  <c r="F6273" i="1" s="1"/>
  <c r="E2832" i="1"/>
  <c r="F2832" i="1" s="1"/>
  <c r="E4770" i="1"/>
  <c r="F4770" i="1" s="1"/>
  <c r="E5113" i="1"/>
  <c r="F5113" i="1" s="1"/>
  <c r="E6983" i="1"/>
  <c r="F6983" i="1" s="1"/>
  <c r="E2536" i="1"/>
  <c r="F2536" i="1" s="1"/>
  <c r="E4507" i="1"/>
  <c r="F4507" i="1" s="1"/>
  <c r="E1739" i="1"/>
  <c r="F1739" i="1" s="1"/>
  <c r="E1979" i="1"/>
  <c r="F1979" i="1" s="1"/>
  <c r="E6366" i="1"/>
  <c r="F6366" i="1" s="1"/>
  <c r="E679" i="1"/>
  <c r="F679" i="1" s="1"/>
  <c r="E5494" i="1"/>
  <c r="F5494" i="1" s="1"/>
  <c r="E7326" i="1"/>
  <c r="F7326" i="1" s="1"/>
  <c r="E4810" i="1"/>
  <c r="F4810" i="1" s="1"/>
  <c r="E3513" i="1"/>
  <c r="F3513" i="1" s="1"/>
  <c r="E758" i="1"/>
  <c r="F758" i="1" s="1"/>
  <c r="E707" i="1"/>
  <c r="F707" i="1" s="1"/>
  <c r="E6576" i="1"/>
  <c r="F6576" i="1" s="1"/>
  <c r="E2084" i="1"/>
  <c r="F2084" i="1" s="1"/>
  <c r="E4756" i="1"/>
  <c r="F4756" i="1" s="1"/>
  <c r="E1312" i="1"/>
  <c r="F1312" i="1" s="1"/>
  <c r="E4525" i="1"/>
  <c r="F4525" i="1" s="1"/>
  <c r="E2912" i="1"/>
  <c r="F2912" i="1" s="1"/>
  <c r="E6457" i="1"/>
  <c r="F6457" i="1" s="1"/>
  <c r="E6337" i="1"/>
  <c r="F6337" i="1" s="1"/>
  <c r="E98" i="1"/>
  <c r="F98" i="1" s="1"/>
  <c r="E1268" i="1"/>
  <c r="F1268" i="1" s="1"/>
  <c r="E5147" i="1"/>
  <c r="F5147" i="1" s="1"/>
  <c r="E5899" i="1"/>
  <c r="F5899" i="1" s="1"/>
  <c r="E613" i="1"/>
  <c r="F613" i="1" s="1"/>
  <c r="E7214" i="1"/>
  <c r="F7214" i="1" s="1"/>
  <c r="E5900" i="1"/>
  <c r="F5900" i="1" s="1"/>
  <c r="E869" i="1"/>
  <c r="F869" i="1" s="1"/>
  <c r="E6054" i="1"/>
  <c r="F6054" i="1" s="1"/>
  <c r="E5901" i="1"/>
  <c r="F5901" i="1" s="1"/>
  <c r="E3687" i="1"/>
  <c r="F3687" i="1" s="1"/>
  <c r="E521" i="1"/>
  <c r="F521" i="1" s="1"/>
  <c r="E1260" i="1"/>
  <c r="F1260" i="1" s="1"/>
  <c r="E1261" i="1"/>
  <c r="F1261" i="1" s="1"/>
  <c r="E1112" i="1"/>
  <c r="F1112" i="1" s="1"/>
  <c r="E3751" i="1"/>
  <c r="F3751" i="1" s="1"/>
  <c r="E1548" i="1"/>
  <c r="F1548" i="1" s="1"/>
  <c r="E1723" i="1"/>
  <c r="F1723" i="1" s="1"/>
  <c r="E759" i="1"/>
  <c r="F759" i="1" s="1"/>
  <c r="E4730" i="1"/>
  <c r="F4730" i="1" s="1"/>
  <c r="E4032" i="1"/>
  <c r="F4032" i="1" s="1"/>
  <c r="E5902" i="1"/>
  <c r="F5902" i="1" s="1"/>
  <c r="E3170" i="1"/>
  <c r="F3170" i="1" s="1"/>
  <c r="E4544" i="1"/>
  <c r="F4544" i="1" s="1"/>
  <c r="E4652" i="1"/>
  <c r="F4652" i="1" s="1"/>
  <c r="E3171" i="1"/>
  <c r="F3171" i="1" s="1"/>
  <c r="E6303" i="1"/>
  <c r="F6303" i="1" s="1"/>
  <c r="E7215" i="1"/>
  <c r="F7215" i="1" s="1"/>
  <c r="E2147" i="1"/>
  <c r="F2147" i="1" s="1"/>
  <c r="E1262" i="1"/>
  <c r="F1262" i="1" s="1"/>
  <c r="E2085" i="1"/>
  <c r="F2085" i="1" s="1"/>
  <c r="E5066" i="1"/>
  <c r="F5066" i="1" s="1"/>
  <c r="E760" i="1"/>
  <c r="F760" i="1" s="1"/>
  <c r="E5903" i="1"/>
  <c r="F5903" i="1" s="1"/>
  <c r="E2148" i="1"/>
  <c r="F2148" i="1" s="1"/>
  <c r="E6739" i="1"/>
  <c r="F6739" i="1" s="1"/>
  <c r="E761" i="1"/>
  <c r="F761" i="1" s="1"/>
  <c r="E3947" i="1"/>
  <c r="F3947" i="1" s="1"/>
  <c r="E4371" i="1"/>
  <c r="F4371" i="1" s="1"/>
  <c r="E4033" i="1"/>
  <c r="F4033" i="1" s="1"/>
  <c r="E1181" i="1"/>
  <c r="F1181" i="1" s="1"/>
  <c r="E1809" i="1"/>
  <c r="F1809" i="1" s="1"/>
  <c r="E7216" i="1"/>
  <c r="F7216" i="1" s="1"/>
  <c r="E3172" i="1"/>
  <c r="F3172" i="1" s="1"/>
  <c r="E573" i="1"/>
  <c r="F573" i="1" s="1"/>
  <c r="E3173" i="1"/>
  <c r="F3173" i="1" s="1"/>
  <c r="E6458" i="1"/>
  <c r="F6458" i="1" s="1"/>
  <c r="E1698" i="1"/>
  <c r="F1698" i="1" s="1"/>
  <c r="E4944" i="1"/>
  <c r="F4944" i="1" s="1"/>
  <c r="E5220" i="1"/>
  <c r="F5220" i="1" s="1"/>
  <c r="E6385" i="1"/>
  <c r="F6385" i="1" s="1"/>
  <c r="E522" i="1"/>
  <c r="F522" i="1" s="1"/>
  <c r="E1424" i="1"/>
  <c r="F1424" i="1" s="1"/>
  <c r="E5221" i="1"/>
  <c r="F5221" i="1" s="1"/>
  <c r="E870" i="1"/>
  <c r="F870" i="1" s="1"/>
  <c r="E523" i="1"/>
  <c r="F523" i="1" s="1"/>
  <c r="E4954" i="1"/>
  <c r="F4954" i="1" s="1"/>
  <c r="E2149" i="1"/>
  <c r="F2149" i="1" s="1"/>
  <c r="E2086" i="1"/>
  <c r="F2086" i="1" s="1"/>
  <c r="E5013" i="1"/>
  <c r="F5013" i="1" s="1"/>
  <c r="E4854" i="1"/>
  <c r="F4854" i="1" s="1"/>
  <c r="E4248" i="1"/>
  <c r="F4248" i="1" s="1"/>
  <c r="E438" i="1"/>
  <c r="F438" i="1" s="1"/>
  <c r="E4731" i="1"/>
  <c r="F4731" i="1" s="1"/>
  <c r="E241" i="1"/>
  <c r="F241" i="1" s="1"/>
  <c r="E6319" i="1"/>
  <c r="F6319" i="1" s="1"/>
  <c r="E2416" i="1"/>
  <c r="F2416" i="1" s="1"/>
  <c r="E5495" i="1"/>
  <c r="F5495" i="1" s="1"/>
  <c r="E4565" i="1"/>
  <c r="F4565" i="1" s="1"/>
  <c r="E6913" i="1"/>
  <c r="F6913" i="1" s="1"/>
  <c r="E4566" i="1"/>
  <c r="F4566" i="1" s="1"/>
  <c r="E1549" i="1"/>
  <c r="F1549" i="1" s="1"/>
  <c r="E3809" i="1"/>
  <c r="F3809" i="1" s="1"/>
  <c r="E5591" i="1"/>
  <c r="F5591" i="1" s="1"/>
  <c r="E3101" i="1"/>
  <c r="F3101" i="1" s="1"/>
  <c r="E4834" i="1"/>
  <c r="F4834" i="1" s="1"/>
  <c r="E3429" i="1"/>
  <c r="F3429" i="1" s="1"/>
  <c r="E4574" i="1"/>
  <c r="F4574" i="1" s="1"/>
  <c r="E4016" i="1"/>
  <c r="F4016" i="1" s="1"/>
  <c r="E3810" i="1"/>
  <c r="F3810" i="1" s="1"/>
  <c r="E3045" i="1"/>
  <c r="F3045" i="1" s="1"/>
  <c r="E2417" i="1"/>
  <c r="F2417" i="1" s="1"/>
  <c r="E439" i="1"/>
  <c r="F439" i="1" s="1"/>
  <c r="E5262" i="1"/>
  <c r="F5262" i="1" s="1"/>
  <c r="E1263" i="1"/>
  <c r="F1263" i="1" s="1"/>
  <c r="E4611" i="1"/>
  <c r="F4611" i="1" s="1"/>
  <c r="E4336" i="1"/>
  <c r="F4336" i="1" s="1"/>
  <c r="E3430" i="1"/>
  <c r="F3430" i="1" s="1"/>
  <c r="E5096" i="1"/>
  <c r="F5096" i="1" s="1"/>
  <c r="E4732" i="1"/>
  <c r="F4732" i="1" s="1"/>
  <c r="E6577" i="1"/>
  <c r="F6577" i="1" s="1"/>
  <c r="E2669" i="1"/>
  <c r="F2669" i="1" s="1"/>
  <c r="E3870" i="1"/>
  <c r="F3870" i="1" s="1"/>
  <c r="E4567" i="1"/>
  <c r="F4567" i="1"/>
  <c r="E4733" i="1"/>
  <c r="F4733" i="1" s="1"/>
  <c r="E4653" i="1"/>
  <c r="F4653" i="1" s="1"/>
  <c r="E2520" i="1"/>
  <c r="F2520" i="1" s="1"/>
  <c r="E6673" i="1"/>
  <c r="F6673" i="1" s="1"/>
  <c r="E3828" i="1"/>
  <c r="F3828" i="1" s="1"/>
  <c r="E4568" i="1"/>
  <c r="F4568" i="1" s="1"/>
  <c r="E6827" i="1"/>
  <c r="F6827" i="1" s="1"/>
  <c r="E1269" i="1"/>
  <c r="F1269" i="1" s="1"/>
  <c r="E1485" i="1"/>
  <c r="F1485" i="1" s="1"/>
  <c r="E716" i="1"/>
  <c r="F716" i="1" s="1"/>
  <c r="E4337" i="1"/>
  <c r="F4337" i="1" s="1"/>
  <c r="E985" i="1"/>
  <c r="F985" i="1" s="1"/>
  <c r="E2087" i="1"/>
  <c r="F2087" i="1" s="1"/>
  <c r="E7018" i="1"/>
  <c r="F7018" i="1" s="1"/>
  <c r="E4569" i="1"/>
  <c r="F4569" i="1" s="1"/>
  <c r="E3102" i="1"/>
  <c r="F3102" i="1" s="1"/>
  <c r="E2645" i="1"/>
  <c r="F2645" i="1" s="1"/>
  <c r="E2418" i="1"/>
  <c r="F2418" i="1" s="1"/>
  <c r="E5067" i="1"/>
  <c r="F5067" i="1" s="1"/>
  <c r="E2150" i="1"/>
  <c r="F2150" i="1" s="1"/>
  <c r="E1810" i="1"/>
  <c r="F1810" i="1" s="1"/>
  <c r="E5654" i="1"/>
  <c r="F5654" i="1" s="1"/>
  <c r="E440" i="1"/>
  <c r="F440" i="1" s="1"/>
  <c r="E6260" i="1"/>
  <c r="F6260" i="1" s="1"/>
  <c r="E1053" i="1"/>
  <c r="F1053" i="1" s="1"/>
  <c r="E6674" i="1"/>
  <c r="F6674" i="1" s="1"/>
  <c r="E6261" i="1"/>
  <c r="F6261" i="1" s="1"/>
  <c r="E7336" i="1"/>
  <c r="F7336" i="1" s="1"/>
  <c r="E3174" i="1"/>
  <c r="F3174" i="1" s="1"/>
  <c r="E1486" i="1"/>
  <c r="F1486" i="1" s="1"/>
  <c r="E6714" i="1"/>
  <c r="F6714" i="1" s="1"/>
  <c r="E3367" i="1"/>
  <c r="F3367" i="1" s="1"/>
  <c r="E5317" i="1"/>
  <c r="F5317" i="1" s="1"/>
  <c r="E5703" i="1"/>
  <c r="F5703" i="1" s="1"/>
  <c r="E1496" i="1"/>
  <c r="F1496" i="1" s="1"/>
  <c r="E2151" i="1"/>
  <c r="F2151" i="1" s="1"/>
  <c r="E4249" i="1"/>
  <c r="F4249" i="1" s="1"/>
  <c r="E574" i="1"/>
  <c r="F574" i="1" s="1"/>
  <c r="E3368" i="1"/>
  <c r="F3368" i="1" s="1"/>
  <c r="E5014" i="1"/>
  <c r="F5014" i="1" s="1"/>
  <c r="E6692" i="1"/>
  <c r="F6692" i="1" s="1"/>
  <c r="E7109" i="1"/>
  <c r="F7109" i="1" s="1"/>
  <c r="E4855" i="1"/>
  <c r="F4855" i="1" s="1"/>
  <c r="E986" i="1"/>
  <c r="F986" i="1" s="1"/>
  <c r="E1374" i="1"/>
  <c r="F1374" i="1" s="1"/>
  <c r="E2355" i="1"/>
  <c r="F2355" i="1" s="1"/>
  <c r="E441" i="1"/>
  <c r="F441" i="1" s="1"/>
  <c r="E5904" i="1"/>
  <c r="F5904" i="1" s="1"/>
  <c r="E1343" i="1"/>
  <c r="F1343" i="1" s="1"/>
  <c r="E1506" i="1"/>
  <c r="F1506" i="1" s="1"/>
  <c r="E524" i="1"/>
  <c r="F524" i="1" s="1"/>
  <c r="E1113" i="1"/>
  <c r="F1113" i="1" s="1"/>
  <c r="E5609" i="1"/>
  <c r="F5609" i="1" s="1"/>
  <c r="E2356" i="1"/>
  <c r="F2356" i="1" s="1"/>
  <c r="E3948" i="1"/>
  <c r="F3948" i="1" s="1"/>
  <c r="E2216" i="1"/>
  <c r="F2216" i="1" s="1"/>
  <c r="E5387" i="1"/>
  <c r="F5387" i="1" s="1"/>
  <c r="E3949" i="1"/>
  <c r="F3949" i="1" s="1"/>
  <c r="E3592" i="1"/>
  <c r="F3592" i="1" s="1"/>
  <c r="E5555" i="1"/>
  <c r="F5555" i="1" s="1"/>
  <c r="E5338" i="1"/>
  <c r="F5338" i="1" s="1"/>
  <c r="E5222" i="1"/>
  <c r="F5222" i="1" s="1"/>
  <c r="E242" i="1"/>
  <c r="F242" i="1" s="1"/>
  <c r="E4942" i="1"/>
  <c r="F4942" i="1" s="1"/>
  <c r="E3950" i="1"/>
  <c r="F3950" i="1" s="1"/>
  <c r="E4113" i="1"/>
  <c r="F4113" i="1" s="1"/>
  <c r="E1614" i="1"/>
  <c r="F1614" i="1" s="1"/>
  <c r="E2950" i="1"/>
  <c r="F2950" i="1" s="1"/>
  <c r="E3951" i="1"/>
  <c r="F3951" i="1" s="1"/>
  <c r="E3952" i="1"/>
  <c r="F3952" i="1" s="1"/>
  <c r="E3003" i="1"/>
  <c r="F3003" i="1" s="1"/>
  <c r="E442" i="1"/>
  <c r="F442" i="1" s="1"/>
  <c r="E3953" i="1"/>
  <c r="F3953" i="1" s="1"/>
  <c r="E6615" i="1"/>
  <c r="F6615" i="1" s="1"/>
  <c r="E4734" i="1"/>
  <c r="F4734" i="1" s="1"/>
  <c r="E3992" i="1"/>
  <c r="F3992" i="1" s="1"/>
  <c r="E871" i="1"/>
  <c r="F871" i="1" s="1"/>
  <c r="E308" i="1"/>
  <c r="F308" i="1" s="1"/>
  <c r="E4052" i="1"/>
  <c r="F4052" i="1" s="1"/>
  <c r="E4601" i="1"/>
  <c r="F4601" i="1" s="1"/>
  <c r="E3954" i="1"/>
  <c r="F3954" i="1" s="1"/>
  <c r="E5325" i="1"/>
  <c r="F5325" i="1" s="1"/>
  <c r="E7187" i="1"/>
  <c r="F7187" i="1" s="1"/>
  <c r="E1475" i="1"/>
  <c r="F1475" i="1" s="1"/>
  <c r="E5496" i="1"/>
  <c r="F5496" i="1" s="1"/>
  <c r="E1925" i="1"/>
  <c r="F1925" i="1" s="1"/>
  <c r="E6846" i="1"/>
  <c r="F6846" i="1" s="1"/>
  <c r="E5733" i="1"/>
  <c r="F5733" i="1" s="1"/>
  <c r="E987" i="1"/>
  <c r="F987" i="1" s="1"/>
  <c r="E6952" i="1"/>
  <c r="F6952" i="1" s="1"/>
  <c r="E4856" i="1"/>
  <c r="F4856" i="1" s="1"/>
  <c r="E4681" i="1"/>
  <c r="F4681" i="1" s="1"/>
  <c r="E6777" i="1"/>
  <c r="F6777" i="1" s="1"/>
  <c r="E3955" i="1"/>
  <c r="F3955" i="1" s="1"/>
  <c r="E4372" i="1"/>
  <c r="F4372" i="1" s="1"/>
  <c r="E7072" i="1"/>
  <c r="F7072" i="1" s="1"/>
  <c r="E243" i="1"/>
  <c r="F243" i="1" s="1"/>
  <c r="E1926" i="1"/>
  <c r="F1926" i="1" s="1"/>
  <c r="E3956" i="1"/>
  <c r="F3956" i="1" s="1"/>
  <c r="E5022" i="1"/>
  <c r="F5022" i="1" s="1"/>
  <c r="E6778" i="1"/>
  <c r="F6778" i="1" s="1"/>
  <c r="E443" i="1"/>
  <c r="F443" i="1" s="1"/>
  <c r="E444" i="1"/>
  <c r="F444" i="1" s="1"/>
  <c r="E2088" i="1"/>
  <c r="F2088" i="1" s="1"/>
  <c r="E3209" i="1"/>
  <c r="F3209" i="1" s="1"/>
  <c r="E1114" i="1"/>
  <c r="F1114" i="1" s="1"/>
  <c r="E4125" i="1"/>
  <c r="F4125" i="1" s="1"/>
  <c r="E2980" i="1"/>
  <c r="F2980" i="1" s="1"/>
  <c r="E3042" i="1"/>
  <c r="F3042" i="1" s="1"/>
  <c r="E4250" i="1"/>
  <c r="F4250" i="1" s="1"/>
  <c r="E4162" i="1"/>
  <c r="F4162" i="1" s="1"/>
  <c r="E7237" i="1"/>
  <c r="F7237" i="1" s="1"/>
  <c r="E2089" i="1"/>
  <c r="F2089" i="1" s="1"/>
  <c r="E6167" i="1"/>
  <c r="F6167" i="1" s="1"/>
  <c r="E5610" i="1"/>
  <c r="F5610" i="1" s="1"/>
  <c r="E1168" i="1"/>
  <c r="F1168" i="1" s="1"/>
  <c r="E4682" i="1"/>
  <c r="F4682" i="1" s="1"/>
  <c r="E2090" i="1"/>
  <c r="F2090" i="1" s="1"/>
  <c r="E1811" i="1"/>
  <c r="F1811" i="1" s="1"/>
  <c r="E1589" i="1"/>
  <c r="F1589" i="1" s="1"/>
  <c r="E1204" i="1"/>
  <c r="F1204" i="1" s="1"/>
  <c r="E2091" i="1"/>
  <c r="F2091" i="1" s="1"/>
  <c r="E3993" i="1"/>
  <c r="F3993" i="1" s="1"/>
  <c r="E6779" i="1"/>
  <c r="F6779" i="1" s="1"/>
  <c r="E1282" i="1"/>
  <c r="F1282" i="1" s="1"/>
  <c r="E5377" i="1"/>
  <c r="F5377" i="1" s="1"/>
  <c r="E332" i="1"/>
  <c r="F332" i="1" s="1"/>
  <c r="E4945" i="1"/>
  <c r="F4945" i="1" s="1"/>
  <c r="E244" i="1"/>
  <c r="F244" i="1" s="1"/>
  <c r="E575" i="1"/>
  <c r="F575" i="1" s="1"/>
  <c r="E4912" i="1"/>
  <c r="F4912" i="1" s="1"/>
  <c r="E5961" i="1"/>
  <c r="F5961" i="1" s="1"/>
  <c r="E5546" i="1"/>
  <c r="F5546" i="1" s="1"/>
  <c r="E2092" i="1"/>
  <c r="F2092" i="1" s="1"/>
  <c r="E1283" i="1"/>
  <c r="F1283" i="1" s="1"/>
  <c r="E4602" i="1"/>
  <c r="F4602" i="1" s="1"/>
  <c r="E5556" i="1"/>
  <c r="F5556" i="1" s="1"/>
  <c r="E309" i="1"/>
  <c r="F309" i="1" s="1"/>
  <c r="E2287" i="1"/>
  <c r="F2287" i="1" s="1"/>
  <c r="E1812" i="1"/>
  <c r="F1812" i="1" s="1"/>
  <c r="E4373" i="1"/>
  <c r="F4373" i="1" s="1"/>
  <c r="E3752" i="1"/>
  <c r="F3752" i="1" s="1"/>
  <c r="E5310" i="1"/>
  <c r="F5310" i="1" s="1"/>
  <c r="E4034" i="1"/>
  <c r="F4034" i="1" s="1"/>
  <c r="E6117" i="1"/>
  <c r="F6117" i="1" s="1"/>
  <c r="E2288" i="1"/>
  <c r="F2288" i="1" s="1"/>
  <c r="E2393" i="1"/>
  <c r="F2393" i="1" s="1"/>
  <c r="E2188" i="1"/>
  <c r="F2188" i="1" s="1"/>
  <c r="E3753" i="1"/>
  <c r="F3753" i="1" s="1"/>
  <c r="E6828" i="1"/>
  <c r="F6828" i="1" s="1"/>
  <c r="E5223" i="1"/>
  <c r="F5223" i="1" s="1"/>
  <c r="E2394" i="1"/>
  <c r="F2394" i="1" s="1"/>
  <c r="E1813" i="1"/>
  <c r="F1813" i="1" s="1"/>
  <c r="E4195" i="1"/>
  <c r="F4195" i="1" s="1"/>
  <c r="E762" i="1"/>
  <c r="F762" i="1" s="1"/>
  <c r="E4893" i="1"/>
  <c r="F4893" i="1" s="1"/>
  <c r="E1169" i="1"/>
  <c r="F1169" i="1" s="1"/>
  <c r="E4196" i="1"/>
  <c r="F4196" i="1" s="1"/>
  <c r="E3754" i="1"/>
  <c r="F3754" i="1" s="1"/>
  <c r="E6320" i="1"/>
  <c r="F6320" i="1" s="1"/>
  <c r="E3294" i="1"/>
  <c r="F3294" i="1" s="1"/>
  <c r="E6321" i="1"/>
  <c r="F6321" i="1" s="1"/>
  <c r="E594" i="1"/>
  <c r="F594" i="1" s="1"/>
  <c r="E2152" i="1"/>
  <c r="F2152" i="1" s="1"/>
  <c r="E6322" i="1"/>
  <c r="F6322" i="1" s="1"/>
  <c r="E7238" i="1"/>
  <c r="F7238" i="1" s="1"/>
  <c r="E1054" i="1"/>
  <c r="F1054" i="1" s="1"/>
  <c r="E310" i="1"/>
  <c r="F310" i="1" s="1"/>
  <c r="E7239" i="1"/>
  <c r="F7239" i="1" s="1"/>
  <c r="E4735" i="1"/>
  <c r="F4735" i="1" s="1"/>
  <c r="E2926" i="1"/>
  <c r="F2926" i="1" s="1"/>
  <c r="E3103" i="1"/>
  <c r="F3103" i="1" s="1"/>
  <c r="E2289" i="1"/>
  <c r="F2289" i="1" s="1"/>
  <c r="E6675" i="1"/>
  <c r="F6675" i="1" s="1"/>
  <c r="E7240" i="1"/>
  <c r="F7240" i="1" s="1"/>
  <c r="E5795" i="1"/>
  <c r="F5795" i="1" s="1"/>
  <c r="E5547" i="1"/>
  <c r="F5547" i="1" s="1"/>
  <c r="E445" i="1"/>
  <c r="F445" i="1" s="1"/>
  <c r="E5291" i="1"/>
  <c r="F5291" i="1" s="1"/>
  <c r="E1055" i="1"/>
  <c r="F1055" i="1" s="1"/>
  <c r="E5796" i="1"/>
  <c r="F5796" i="1" s="1"/>
  <c r="E4197" i="1"/>
  <c r="F4197" i="1" s="1"/>
  <c r="E763" i="1"/>
  <c r="F763" i="1" s="1"/>
  <c r="E5068" i="1"/>
  <c r="F5068" i="1" s="1"/>
  <c r="E5715" i="1"/>
  <c r="F5715" i="1" s="1"/>
  <c r="E6880" i="1"/>
  <c r="F6880" i="1" s="1"/>
  <c r="E4423" i="1"/>
  <c r="F4423" i="1" s="1"/>
  <c r="E4251" i="1"/>
  <c r="F4251" i="1" s="1"/>
  <c r="E1303" i="1"/>
  <c r="F1303" i="1" s="1"/>
  <c r="E872" i="1"/>
  <c r="F872" i="1" s="1"/>
  <c r="E1927" i="1"/>
  <c r="F1927" i="1" s="1"/>
  <c r="E1603" i="1"/>
  <c r="F1603" i="1" s="1"/>
  <c r="E446" i="1"/>
  <c r="F446" i="1" s="1"/>
  <c r="E5734" i="1"/>
  <c r="F5734" i="1" s="1"/>
  <c r="E4374" i="1"/>
  <c r="F4374" i="1" s="1"/>
  <c r="E6224" i="1"/>
  <c r="F6224" i="1" s="1"/>
  <c r="E7129" i="1"/>
  <c r="F7129" i="1" s="1"/>
  <c r="E333" i="1"/>
  <c r="F333" i="1" s="1"/>
  <c r="E2290" i="1"/>
  <c r="F2290" i="1" s="1"/>
  <c r="E1814" i="1"/>
  <c r="F1814" i="1" s="1"/>
  <c r="E4835" i="1"/>
  <c r="F4835" i="1" s="1"/>
  <c r="E1550" i="1"/>
  <c r="F1550" i="1" s="1"/>
  <c r="E99" i="1"/>
  <c r="F99" i="1" s="1"/>
  <c r="E2521" i="1"/>
  <c r="F2521" i="1" s="1"/>
  <c r="E6816" i="1"/>
  <c r="F6816" i="1" s="1"/>
  <c r="E6323" i="1"/>
  <c r="F6323" i="1" s="1"/>
  <c r="E665" i="1"/>
  <c r="F665" i="1" s="1"/>
  <c r="E1815" i="1"/>
  <c r="F1815" i="1" s="1"/>
  <c r="E4654" i="1"/>
  <c r="F4654" i="1" s="1"/>
  <c r="E2819" i="1"/>
  <c r="F2819" i="1" s="1"/>
  <c r="E6324" i="1"/>
  <c r="F6324" i="1" s="1"/>
  <c r="E4736" i="1"/>
  <c r="F4736" i="1" s="1"/>
  <c r="E1604" i="1"/>
  <c r="F1604" i="1" s="1"/>
  <c r="E4946" i="1"/>
  <c r="F4946" i="1" s="1"/>
  <c r="E3994" i="1"/>
  <c r="F3994" i="1" s="1"/>
  <c r="E2903" i="1"/>
  <c r="F2903" i="1" s="1"/>
  <c r="E4625" i="1"/>
  <c r="F4625" i="1" s="1"/>
  <c r="E3593" i="1"/>
  <c r="F3593" i="1" s="1"/>
  <c r="E2820" i="1"/>
  <c r="F2820" i="1" s="1"/>
  <c r="E2093" i="1"/>
  <c r="F2093" i="1" s="1"/>
  <c r="E7188" i="1"/>
  <c r="F7188" i="1" s="1"/>
  <c r="E2821" i="1"/>
  <c r="F2821" i="1" s="1"/>
  <c r="E3295" i="1"/>
  <c r="F3295" i="1" s="1"/>
  <c r="E3594" i="1"/>
  <c r="F3594" i="1" s="1"/>
  <c r="E7273" i="1"/>
  <c r="F7273" i="1" s="1"/>
  <c r="E3387" i="1"/>
  <c r="F3387" i="1" s="1"/>
  <c r="E4626" i="1"/>
  <c r="F4626" i="1" s="1"/>
  <c r="E5224" i="1"/>
  <c r="F5224" i="1" s="1"/>
  <c r="E245" i="1"/>
  <c r="F245" i="1" s="1"/>
  <c r="E5342" i="1"/>
  <c r="F5342" i="1" s="1"/>
  <c r="E2569" i="1"/>
  <c r="F2569" i="1" s="1"/>
  <c r="E5797" i="1"/>
  <c r="F5797" i="1" s="1"/>
  <c r="E5905" i="1"/>
  <c r="F5905" i="1" s="1"/>
  <c r="E3104" i="1"/>
  <c r="F3104" i="1" s="1"/>
  <c r="E5798" i="1"/>
  <c r="F5798" i="1" s="1"/>
  <c r="E1699" i="1"/>
  <c r="F1699" i="1" s="1"/>
  <c r="E7274" i="1"/>
  <c r="F7274" i="1" s="1"/>
  <c r="E3296" i="1"/>
  <c r="F3296" i="1" s="1"/>
  <c r="E2772" i="1"/>
  <c r="F2772" i="1" s="1"/>
  <c r="E4737" i="1"/>
  <c r="F4737" i="1" s="1"/>
  <c r="E5799" i="1"/>
  <c r="F5799" i="1" s="1"/>
  <c r="E4738" i="1"/>
  <c r="F4738" i="1" s="1"/>
  <c r="E5037" i="1"/>
  <c r="F5037" i="1" s="1"/>
  <c r="E576" i="1"/>
  <c r="F576" i="1" s="1"/>
  <c r="E5800" i="1"/>
  <c r="F5800" i="1" s="1"/>
  <c r="E7347" i="1"/>
  <c r="F7347" i="1" s="1"/>
  <c r="E3856" i="1"/>
  <c r="F3856" i="1" s="1"/>
  <c r="E2843" i="1"/>
  <c r="F2843" i="1"/>
  <c r="E3369" i="1"/>
  <c r="F3369" i="1" s="1"/>
  <c r="E5225" i="1"/>
  <c r="F5225" i="1" s="1"/>
  <c r="E5378" i="1"/>
  <c r="F5378" i="1" s="1"/>
  <c r="E6740" i="1"/>
  <c r="F6740" i="1" s="1"/>
  <c r="E2419" i="1"/>
  <c r="F2419" i="1" s="1"/>
  <c r="E4981" i="1"/>
  <c r="F4981" i="1" s="1"/>
  <c r="E4913" i="1"/>
  <c r="F4913" i="1" s="1"/>
  <c r="E6459" i="1"/>
  <c r="F6459" i="1" s="1"/>
  <c r="E3514" i="1"/>
  <c r="F3514" i="1" s="1"/>
  <c r="E7370" i="1"/>
  <c r="F7370" i="1" s="1"/>
  <c r="E6829" i="1"/>
  <c r="F6829" i="1" s="1"/>
  <c r="E3370" i="1"/>
  <c r="F3370" i="1" s="1"/>
  <c r="E3435" i="1"/>
  <c r="F3435" i="1" s="1"/>
  <c r="E2844" i="1"/>
  <c r="F2844" i="1" s="1"/>
  <c r="E4252" i="1"/>
  <c r="F4252" i="1" s="1"/>
  <c r="E2291" i="1"/>
  <c r="F2291" i="1" s="1"/>
  <c r="E5343" i="1"/>
  <c r="F5343" i="1" s="1"/>
  <c r="E525" i="1"/>
  <c r="F525" i="1" s="1"/>
  <c r="E4739" i="1"/>
  <c r="F4739" i="1" s="1"/>
  <c r="E945" i="1"/>
  <c r="F945" i="1" s="1"/>
  <c r="E2228" i="1"/>
  <c r="F2228" i="1" s="1"/>
  <c r="E526" i="1"/>
  <c r="F526" i="1" s="1"/>
  <c r="E1984" i="1"/>
  <c r="F1984" i="1" s="1"/>
  <c r="E2966" i="1"/>
  <c r="F2966" i="1" s="1"/>
  <c r="E447" i="1"/>
  <c r="F447" i="1" s="1"/>
  <c r="E4982" i="1"/>
  <c r="F4982" i="1" s="1"/>
  <c r="E5644" i="1"/>
  <c r="F5644" i="1" s="1"/>
  <c r="E4483" i="1"/>
  <c r="F4483" i="1" s="1"/>
  <c r="E946" i="1"/>
  <c r="F946" i="1" s="1"/>
  <c r="E7077" i="1"/>
  <c r="F7077" i="1" s="1"/>
  <c r="E5344" i="1"/>
  <c r="F5344" i="1" s="1"/>
  <c r="E246" i="1"/>
  <c r="F246" i="1" s="1"/>
  <c r="E3210" i="1"/>
  <c r="F3210" i="1" s="1"/>
  <c r="E7078" i="1"/>
  <c r="F7078" i="1" s="1"/>
  <c r="E5345" i="1"/>
  <c r="F5345" i="1" s="1"/>
  <c r="E2292" i="1"/>
  <c r="F2292" i="1" s="1"/>
  <c r="E2822" i="1"/>
  <c r="F2822" i="1" s="1"/>
  <c r="E4708" i="1"/>
  <c r="F4708" i="1" s="1"/>
  <c r="E5611" i="1"/>
  <c r="F5611" i="1" s="1"/>
  <c r="E7355" i="1"/>
  <c r="F7355" i="1" s="1"/>
  <c r="E5226" i="1"/>
  <c r="F5226" i="1" s="1"/>
  <c r="E4885" i="1"/>
  <c r="F4885" i="1" s="1"/>
  <c r="E6187" i="1"/>
  <c r="F6187" i="1" s="1"/>
  <c r="E5458" i="1"/>
  <c r="F5458" i="1" s="1"/>
  <c r="E2293" i="1"/>
  <c r="F2293" i="1" s="1"/>
  <c r="E3515" i="1"/>
  <c r="F3515" i="1" s="1"/>
  <c r="E4053" i="1"/>
  <c r="F4053" i="1" s="1"/>
  <c r="E1816" i="1"/>
  <c r="F1816" i="1" s="1"/>
  <c r="E5488" i="1"/>
  <c r="F5488" i="1" s="1"/>
  <c r="E2488" i="1"/>
  <c r="F2488" i="1" s="1"/>
  <c r="E3222" i="1"/>
  <c r="F3222" i="1" s="1"/>
  <c r="E5247" i="1"/>
  <c r="F5247" i="1" s="1"/>
  <c r="E5582" i="1"/>
  <c r="F5582" i="1" s="1"/>
  <c r="E629" i="1"/>
  <c r="F629" i="1" s="1"/>
  <c r="E5451" i="1"/>
  <c r="F5451" i="1" s="1"/>
  <c r="E2675" i="1"/>
  <c r="F2675" i="1" s="1"/>
  <c r="E3595" i="1"/>
  <c r="F3595" i="1" s="1"/>
  <c r="E5169" i="1"/>
  <c r="F5169" i="1" s="1"/>
  <c r="E6707" i="1"/>
  <c r="F6707" i="1" s="1"/>
  <c r="E7168" i="1"/>
  <c r="F7168" i="1" s="1"/>
  <c r="E311" i="1"/>
  <c r="F311" i="1" s="1"/>
  <c r="E5170" i="1"/>
  <c r="F5170" i="1" s="1"/>
  <c r="E6262" i="1"/>
  <c r="F6262" i="1" s="1"/>
  <c r="E7207" i="1"/>
  <c r="F7207" i="1" s="1"/>
  <c r="E3223" i="1"/>
  <c r="F3223" i="1" s="1"/>
  <c r="E100" i="1"/>
  <c r="F100" i="1" s="1"/>
  <c r="E2489" i="1"/>
  <c r="F2489" i="1" s="1"/>
  <c r="E6941" i="1"/>
  <c r="F6941" i="1" s="1"/>
  <c r="E7275" i="1"/>
  <c r="F7275" i="1" s="1"/>
  <c r="E988" i="1"/>
  <c r="F988" i="1" s="1"/>
  <c r="E5999" i="1"/>
  <c r="F5999" i="1" s="1"/>
  <c r="E7169" i="1"/>
  <c r="F7169" i="1" s="1"/>
  <c r="E5459" i="1"/>
  <c r="F5459" i="1" s="1"/>
  <c r="E2907" i="1"/>
  <c r="F2907" i="1" s="1"/>
  <c r="E3439" i="1"/>
  <c r="F3439" i="1" s="1"/>
  <c r="E4198" i="1"/>
  <c r="F4198" i="1" s="1"/>
  <c r="E947" i="1"/>
  <c r="F947" i="1" s="1"/>
  <c r="E577" i="1"/>
  <c r="F577" i="1" s="1"/>
  <c r="E4740" i="1"/>
  <c r="F4740" i="1" s="1"/>
  <c r="E6263" i="1"/>
  <c r="F6263" i="1" s="1"/>
  <c r="E4424" i="1"/>
  <c r="F4424" i="1" s="1"/>
  <c r="E4089" i="1"/>
  <c r="F4089" i="1" s="1"/>
  <c r="E1270" i="1"/>
  <c r="F1270" i="1" s="1"/>
  <c r="E764" i="1"/>
  <c r="F764" i="1" s="1"/>
  <c r="E873" i="1"/>
  <c r="F873" i="1" s="1"/>
  <c r="E4857" i="1"/>
  <c r="F4857" i="1" s="1"/>
  <c r="E1056" i="1"/>
  <c r="F1056" i="1" s="1"/>
  <c r="E4292" i="1"/>
  <c r="F4292" i="1" s="1"/>
  <c r="E5962" i="1"/>
  <c r="F5962" i="1" s="1"/>
  <c r="E4375" i="1"/>
  <c r="F4375" i="1" s="1"/>
  <c r="E5069" i="1"/>
  <c r="F5069" i="1" s="1"/>
  <c r="E2395" i="1"/>
  <c r="F2395" i="1" s="1"/>
  <c r="E527" i="1"/>
  <c r="F527" i="1" s="1"/>
  <c r="E4790" i="1"/>
  <c r="F4790" i="1" s="1"/>
  <c r="E4931" i="1"/>
  <c r="F4931" i="1" s="1"/>
  <c r="E4108" i="1"/>
  <c r="F4108" i="1" s="1"/>
  <c r="E4054" i="1"/>
  <c r="F4054" i="1" s="1"/>
  <c r="E5292" i="1"/>
  <c r="F5292" i="1" s="1"/>
  <c r="E7098" i="1"/>
  <c r="F7098" i="1" s="1"/>
  <c r="E948" i="1"/>
  <c r="F948" i="1" s="1"/>
  <c r="E2612" i="1"/>
  <c r="F2612" i="1" s="1"/>
  <c r="E2695" i="1"/>
  <c r="F2695" i="1" s="1"/>
  <c r="E6188" i="1"/>
  <c r="F6188" i="1" s="1"/>
  <c r="E4776" i="1"/>
  <c r="F4776" i="1" s="1"/>
  <c r="E6616" i="1"/>
  <c r="F6616" i="1" s="1"/>
  <c r="E247" i="1"/>
  <c r="F247" i="1" s="1"/>
  <c r="E448" i="1"/>
  <c r="F448" i="1" s="1"/>
  <c r="E2696" i="1"/>
  <c r="F2696" i="1" s="1"/>
  <c r="E3043" i="1"/>
  <c r="F3043" i="1" s="1"/>
  <c r="E765" i="1"/>
  <c r="F765" i="1" s="1"/>
  <c r="E6363" i="1"/>
  <c r="F6363" i="1" s="1"/>
  <c r="E6617" i="1"/>
  <c r="F6617" i="1" s="1"/>
  <c r="E3653" i="1"/>
  <c r="F3653" i="1" s="1"/>
  <c r="E3175" i="1"/>
  <c r="F3175" i="1" s="1"/>
  <c r="E2697" i="1"/>
  <c r="F2697" i="1" s="1"/>
  <c r="E2698" i="1"/>
  <c r="F2698" i="1" s="1"/>
  <c r="E6708" i="1"/>
  <c r="F6708" i="1" s="1"/>
  <c r="E6432" i="1"/>
  <c r="F6432" i="1" s="1"/>
  <c r="E3995" i="1"/>
  <c r="F3995" i="1" s="1"/>
  <c r="E5253" i="1"/>
  <c r="F5253" i="1" s="1"/>
  <c r="E2153" i="1"/>
  <c r="F2153" i="1" s="1"/>
  <c r="E766" i="1"/>
  <c r="F766" i="1" s="1"/>
  <c r="E2094" i="1"/>
  <c r="F2094" i="1" s="1"/>
  <c r="E1590" i="1"/>
  <c r="F1590" i="1" s="1"/>
  <c r="E4983" i="1"/>
  <c r="F4983" i="1" s="1"/>
  <c r="E3654" i="1"/>
  <c r="F3654" i="1" s="1"/>
  <c r="E4984" i="1"/>
  <c r="F4984" i="1" s="1"/>
  <c r="E3688" i="1"/>
  <c r="F3688" i="1" s="1"/>
  <c r="E767" i="1"/>
  <c r="F767" i="1" s="1"/>
  <c r="E768" i="1"/>
  <c r="F768" i="1" s="1"/>
  <c r="E4199" i="1"/>
  <c r="F4199" i="1" s="1"/>
  <c r="E3689" i="1"/>
  <c r="F3689" i="1" s="1"/>
  <c r="E2229" i="1"/>
  <c r="F2229" i="1" s="1"/>
  <c r="E2794" i="1"/>
  <c r="F2794" i="1" s="1"/>
  <c r="E1928" i="1"/>
  <c r="F1928" i="1" s="1"/>
  <c r="E6460" i="1"/>
  <c r="F6460" i="1" s="1"/>
  <c r="E3596" i="1"/>
  <c r="F3596" i="1" s="1"/>
  <c r="E769" i="1"/>
  <c r="F769" i="1" s="1"/>
  <c r="E3597" i="1"/>
  <c r="F3597" i="1" s="1"/>
  <c r="E3598" i="1"/>
  <c r="F3598" i="1" s="1"/>
  <c r="E6349" i="1"/>
  <c r="F6349" i="1" s="1"/>
  <c r="E6325" i="1"/>
  <c r="F6325" i="1" s="1"/>
  <c r="E3599" i="1"/>
  <c r="F3599" i="1" s="1"/>
  <c r="E7376" i="1"/>
  <c r="F7376" i="1" s="1"/>
  <c r="E3600" i="1"/>
  <c r="F3600" i="1" s="1"/>
  <c r="E770" i="1"/>
  <c r="F770" i="1" s="1"/>
  <c r="E1817" i="1"/>
  <c r="F1817" i="1" s="1"/>
  <c r="E6427" i="1"/>
  <c r="F6427" i="1" s="1"/>
  <c r="E3655" i="1"/>
  <c r="F3655" i="1" s="1"/>
  <c r="E3690" i="1"/>
  <c r="F3690" i="1" s="1"/>
  <c r="E248" i="1"/>
  <c r="F248" i="1" s="1"/>
  <c r="E1929" i="1"/>
  <c r="F1929" i="1" s="1"/>
  <c r="E5134" i="1"/>
  <c r="F5134" i="1" s="1"/>
  <c r="E1872" i="1"/>
  <c r="F1872" i="1" s="1"/>
  <c r="E2095" i="1"/>
  <c r="F2095" i="1" s="1"/>
  <c r="E3691" i="1"/>
  <c r="F3691" i="1" s="1"/>
  <c r="E1115" i="1"/>
  <c r="F1115" i="1" s="1"/>
  <c r="E6415" i="1"/>
  <c r="F6415" i="1" s="1"/>
  <c r="E6326" i="1"/>
  <c r="F6326" i="1" s="1"/>
  <c r="E101" i="1"/>
  <c r="F101" i="1" s="1"/>
  <c r="E6225" i="1"/>
  <c r="F6225" i="1" s="1"/>
  <c r="E7170" i="1"/>
  <c r="F7170" i="1" s="1"/>
  <c r="E2450" i="1"/>
  <c r="F2450" i="1" s="1"/>
  <c r="E5801" i="1"/>
  <c r="F5801" i="1" s="1"/>
  <c r="E6578" i="1"/>
  <c r="F6578" i="1"/>
  <c r="E3692" i="1"/>
  <c r="F3692" i="1" s="1"/>
  <c r="E1658" i="1"/>
  <c r="F1658" i="1" s="1"/>
  <c r="E4055" i="1"/>
  <c r="F4055" i="1" s="1"/>
  <c r="E3656" i="1"/>
  <c r="F3656" i="1" s="1"/>
  <c r="E3755" i="1"/>
  <c r="F3755" i="1" s="1"/>
  <c r="E1985" i="1"/>
  <c r="F1985" i="1" s="1"/>
  <c r="E7099" i="1"/>
  <c r="F7099" i="1" s="1"/>
  <c r="E3756" i="1"/>
  <c r="F3756" i="1" s="1"/>
  <c r="E3693" i="1"/>
  <c r="F3693" i="1" s="1"/>
  <c r="E6780" i="1"/>
  <c r="F6780" i="1" s="1"/>
  <c r="E4655" i="1"/>
  <c r="F4655" i="1" s="1"/>
  <c r="E3407" i="1"/>
  <c r="F3407" i="1" s="1"/>
  <c r="E6847" i="1"/>
  <c r="F6847" i="1" s="1"/>
  <c r="E6741" i="1"/>
  <c r="F6741" i="1" s="1"/>
  <c r="E4656" i="1"/>
  <c r="F4656" i="1" s="1"/>
  <c r="E1818" i="1"/>
  <c r="F1818" i="1" s="1"/>
  <c r="E3436" i="1"/>
  <c r="F3436" i="1" s="1"/>
  <c r="E3176" i="1"/>
  <c r="F3176" i="1" s="1"/>
  <c r="E1116" i="1"/>
  <c r="F1116" i="1" s="1"/>
  <c r="E2650" i="1"/>
  <c r="F2650" i="1" s="1"/>
  <c r="E3268" i="1"/>
  <c r="F3268" i="1" s="1"/>
  <c r="E6781" i="1"/>
  <c r="F6781" i="1" s="1"/>
  <c r="E3177" i="1"/>
  <c r="F3177" i="1" s="1"/>
  <c r="E2294" i="1"/>
  <c r="F2294" i="1" s="1"/>
  <c r="E5171" i="1"/>
  <c r="F5171" i="1" s="1"/>
  <c r="E4253" i="1"/>
  <c r="F4253" i="1" s="1"/>
  <c r="E1659" i="1"/>
  <c r="F1659" i="1" s="1"/>
  <c r="E2582" i="1"/>
  <c r="F2582" i="1" s="1"/>
  <c r="E1487" i="1"/>
  <c r="F1487" i="1" s="1"/>
  <c r="E3440" i="1"/>
  <c r="F3440" i="1"/>
  <c r="E1660" i="1"/>
  <c r="F1660" i="1" s="1"/>
  <c r="E5802" i="1"/>
  <c r="F5802" i="1" s="1"/>
  <c r="E1502" i="1"/>
  <c r="F1502" i="1" s="1"/>
  <c r="E1714" i="1"/>
  <c r="F1714" i="1" s="1"/>
  <c r="E3757" i="1"/>
  <c r="F3757" i="1" s="1"/>
  <c r="E1271" i="1"/>
  <c r="F1271" i="1" s="1"/>
  <c r="E1057" i="1"/>
  <c r="F1057" i="1" s="1"/>
  <c r="E4425" i="1"/>
  <c r="F4425" i="1" s="1"/>
  <c r="E1272" i="1"/>
  <c r="F1272" i="1" s="1"/>
  <c r="E7241" i="1"/>
  <c r="F7241" i="1" s="1"/>
  <c r="E5135" i="1"/>
  <c r="F5135" i="1" s="1"/>
  <c r="E3657" i="1"/>
  <c r="F3657" i="1" s="1"/>
  <c r="E5136" i="1"/>
  <c r="F5136" i="1" s="1"/>
  <c r="E5655" i="1"/>
  <c r="F5655" i="1" s="1"/>
  <c r="E102" i="1"/>
  <c r="F102" i="1" s="1"/>
  <c r="E1661" i="1"/>
  <c r="F1661" i="1" s="1"/>
  <c r="E7348" i="1"/>
  <c r="F7348" i="1" s="1"/>
  <c r="E1615" i="1"/>
  <c r="F1615" i="1" s="1"/>
  <c r="E4858" i="1"/>
  <c r="F4858" i="1" s="1"/>
  <c r="E5963" i="1"/>
  <c r="F5963" i="1" s="1"/>
  <c r="E6145" i="1"/>
  <c r="F6145" i="1" s="1"/>
  <c r="E2248" i="1"/>
  <c r="F2248" i="1" s="1"/>
  <c r="E1616" i="1"/>
  <c r="F1616" i="1" s="1"/>
  <c r="E3758" i="1"/>
  <c r="F3758" i="1" s="1"/>
  <c r="E6782" i="1"/>
  <c r="F6782" i="1" s="1"/>
  <c r="E4683" i="1"/>
  <c r="F4683" i="1" s="1"/>
  <c r="E3759" i="1"/>
  <c r="F3759" i="1" s="1"/>
  <c r="E1715" i="1"/>
  <c r="F1715" i="1" s="1"/>
  <c r="E6687" i="1"/>
  <c r="F6687" i="1" s="1"/>
  <c r="E3105" i="1"/>
  <c r="F3105" i="1" s="1"/>
  <c r="E1221" i="1"/>
  <c r="F1221" i="1" s="1"/>
  <c r="E2613" i="1"/>
  <c r="F2613" i="1" s="1"/>
  <c r="E3996" i="1"/>
  <c r="F3996" i="1" s="1"/>
  <c r="E1591" i="1"/>
  <c r="F1591" i="1" s="1"/>
  <c r="E249" i="1"/>
  <c r="F249" i="1" s="1"/>
  <c r="E6830" i="1"/>
  <c r="F6830" i="1" s="1"/>
  <c r="E3658" i="1"/>
  <c r="F3658" i="1" s="1"/>
  <c r="E6688" i="1"/>
  <c r="F6688" i="1" s="1"/>
  <c r="E103" i="1"/>
  <c r="F103" i="1" s="1"/>
  <c r="E6881" i="1"/>
  <c r="F6881" i="1" s="1"/>
  <c r="E5172" i="1"/>
  <c r="F5172" i="1" s="1"/>
  <c r="E449" i="1"/>
  <c r="F449" i="1" s="1"/>
  <c r="E1551" i="1"/>
  <c r="F1551" i="1" s="1"/>
  <c r="E250" i="1"/>
  <c r="F250" i="1" s="1"/>
  <c r="E3004" i="1"/>
  <c r="F3004" i="1" s="1"/>
  <c r="E4376" i="1"/>
  <c r="F4376" i="1" s="1"/>
  <c r="E450" i="1"/>
  <c r="F450" i="1" s="1"/>
  <c r="E251" i="1"/>
  <c r="F251" i="1" s="1"/>
  <c r="E1617" i="1"/>
  <c r="F1617" i="1" s="1"/>
  <c r="E4377" i="1"/>
  <c r="F4377" i="1" s="1"/>
  <c r="E4090" i="1"/>
  <c r="F4090" i="1" s="1"/>
  <c r="E252" i="1"/>
  <c r="F252" i="1" s="1"/>
  <c r="E5633" i="1"/>
  <c r="F5633" i="1" s="1"/>
  <c r="E451" i="1"/>
  <c r="F451" i="1" s="1"/>
  <c r="E2027" i="1"/>
  <c r="F2027" i="1" s="1"/>
  <c r="E1605" i="1"/>
  <c r="F1605" i="1" s="1"/>
  <c r="E6146" i="1"/>
  <c r="F6146" i="1" s="1"/>
  <c r="E3371" i="1"/>
  <c r="F3371" i="1" s="1"/>
  <c r="E874" i="1"/>
  <c r="F874" i="1" s="1"/>
  <c r="E334" i="1"/>
  <c r="F334" i="1" s="1"/>
  <c r="E4091" i="1"/>
  <c r="F4091" i="1" s="1"/>
  <c r="E5687" i="1"/>
  <c r="F5687" i="1" s="1"/>
  <c r="E4657" i="1"/>
  <c r="F4657" i="1" s="1"/>
  <c r="E253" i="1"/>
  <c r="F253" i="1" s="1"/>
  <c r="E104" i="1"/>
  <c r="F104" i="1" s="1"/>
  <c r="E6689" i="1"/>
  <c r="F6689" i="1" s="1"/>
  <c r="E5318" i="1"/>
  <c r="F5318" i="1" s="1"/>
  <c r="E4791" i="1"/>
  <c r="F4791" i="1" s="1"/>
  <c r="E1727" i="1"/>
  <c r="F1727" i="1" s="1"/>
  <c r="E4713" i="1"/>
  <c r="F4713" i="1" s="1"/>
  <c r="E4307" i="1"/>
  <c r="F4307" i="1" s="1"/>
  <c r="E5688" i="1"/>
  <c r="F5688" i="1" s="1"/>
  <c r="E4200" i="1"/>
  <c r="F4200" i="1" s="1"/>
  <c r="E6439" i="1"/>
  <c r="F6439" i="1" s="1"/>
  <c r="E875" i="1"/>
  <c r="F875" i="1" s="1"/>
  <c r="E4201" i="1"/>
  <c r="F4201" i="1" s="1"/>
  <c r="E4777" i="1"/>
  <c r="F4777" i="1" s="1"/>
  <c r="E5689" i="1"/>
  <c r="F5689" i="1" s="1"/>
  <c r="E2981" i="1"/>
  <c r="F2981" i="1" s="1"/>
  <c r="E254" i="1"/>
  <c r="F254" i="1"/>
  <c r="E7217" i="1"/>
  <c r="F7217" i="1" s="1"/>
  <c r="E2874" i="1"/>
  <c r="F2874" i="1" s="1"/>
  <c r="E3842" i="1"/>
  <c r="F3842" i="1" s="1"/>
  <c r="E7242" i="1"/>
  <c r="F7242" i="1" s="1"/>
  <c r="E989" i="1"/>
  <c r="F989" i="1" s="1"/>
  <c r="E2722" i="1"/>
  <c r="F2722" i="1" s="1"/>
  <c r="E614" i="1"/>
  <c r="F614" i="1" s="1"/>
  <c r="E105" i="1"/>
  <c r="F105" i="1" s="1"/>
  <c r="E6817" i="1"/>
  <c r="F6817" i="1" s="1"/>
  <c r="E1375" i="1"/>
  <c r="F1375" i="1" s="1"/>
  <c r="E715" i="1"/>
  <c r="F715" i="1" s="1"/>
  <c r="E4836" i="1"/>
  <c r="F4836" i="1"/>
  <c r="E3760" i="1"/>
  <c r="F3760" i="1"/>
  <c r="E4792" i="1"/>
  <c r="F4792" i="1" s="1"/>
  <c r="E2096" i="1"/>
  <c r="F2096" i="1" s="1"/>
  <c r="E106" i="1"/>
  <c r="F106" i="1"/>
  <c r="E2951" i="1"/>
  <c r="F2951" i="1" s="1"/>
  <c r="E4338" i="1"/>
  <c r="F4338" i="1" s="1"/>
  <c r="E5254" i="1"/>
  <c r="F5254" i="1" s="1"/>
  <c r="E2028" i="1"/>
  <c r="F2028" i="1" s="1"/>
  <c r="E876" i="1"/>
  <c r="F876" i="1" s="1"/>
  <c r="E1618" i="1"/>
  <c r="F1618" i="1" s="1"/>
  <c r="E2467" i="1"/>
  <c r="F2467" i="1" s="1"/>
  <c r="E6742" i="1"/>
  <c r="F6742" i="1" s="1"/>
  <c r="E1425" i="1"/>
  <c r="F1425" i="1" s="1"/>
  <c r="E5319" i="1"/>
  <c r="F5319" i="1" s="1"/>
  <c r="E4612" i="1"/>
  <c r="F4612" i="1" s="1"/>
  <c r="E2189" i="1"/>
  <c r="F2189" i="1" s="1"/>
  <c r="E630" i="1"/>
  <c r="F630" i="1" s="1"/>
  <c r="E3297" i="1"/>
  <c r="F3297" i="1" s="1"/>
  <c r="E2420" i="1"/>
  <c r="F2420" i="1" s="1"/>
  <c r="E7308" i="1"/>
  <c r="F7308" i="1" s="1"/>
  <c r="E1552" i="1"/>
  <c r="F1552" i="1" s="1"/>
  <c r="E6226" i="1"/>
  <c r="F6226" i="1" s="1"/>
  <c r="E2480" i="1"/>
  <c r="F2480" i="1" s="1"/>
  <c r="E6618" i="1"/>
  <c r="F6618" i="1" s="1"/>
  <c r="E4496" i="1"/>
  <c r="F4496" i="1" s="1"/>
  <c r="E5464" i="1"/>
  <c r="F5464" i="1" s="1"/>
  <c r="E3281" i="1"/>
  <c r="F3281" i="1" s="1"/>
  <c r="E7386" i="1"/>
  <c r="F7386" i="1" s="1"/>
  <c r="E528" i="1"/>
  <c r="F528" i="1" s="1"/>
  <c r="E2474" i="1"/>
  <c r="F2474" i="1" s="1"/>
  <c r="E452" i="1"/>
  <c r="F452" i="1" s="1"/>
  <c r="E3005" i="1"/>
  <c r="F3005" i="1" s="1"/>
  <c r="E3224" i="1"/>
  <c r="F3224" i="1" s="1"/>
  <c r="E3997" i="1"/>
  <c r="F3997" i="1"/>
  <c r="E3601" i="1"/>
  <c r="F3601" i="1" s="1"/>
  <c r="E2097" i="1"/>
  <c r="F2097" i="1" s="1"/>
  <c r="E4985" i="1"/>
  <c r="F4985" i="1" s="1"/>
  <c r="E453" i="1"/>
  <c r="F453" i="1" s="1"/>
  <c r="E5803" i="1"/>
  <c r="F5803" i="1" s="1"/>
  <c r="E7218" i="1"/>
  <c r="F7218" i="1" s="1"/>
  <c r="E1687" i="1"/>
  <c r="F1687" i="1" s="1"/>
  <c r="E5565" i="1"/>
  <c r="F5565" i="1" s="1"/>
  <c r="E6055" i="1"/>
  <c r="F6055" i="1" s="1"/>
  <c r="E529" i="1"/>
  <c r="F529" i="1" s="1"/>
  <c r="E1151" i="1"/>
  <c r="F1151" i="1" s="1"/>
  <c r="E666" i="1"/>
  <c r="F666" i="1" s="1"/>
  <c r="E2029" i="1"/>
  <c r="F2029" i="1" s="1"/>
  <c r="E949" i="1"/>
  <c r="F949" i="1" s="1"/>
  <c r="E4254" i="1"/>
  <c r="F4254" i="1" s="1"/>
  <c r="E3225" i="1"/>
  <c r="F3225" i="1" s="1"/>
  <c r="E6140" i="1"/>
  <c r="F6140" i="1" s="1"/>
  <c r="E5566" i="1"/>
  <c r="F5566" i="1" s="1"/>
  <c r="E5248" i="1"/>
  <c r="F5248" i="1" s="1"/>
  <c r="E3372" i="1"/>
  <c r="F3372" i="1" s="1"/>
  <c r="E3957" i="1"/>
  <c r="F3957" i="1" s="1"/>
  <c r="E1117" i="1"/>
  <c r="F1117" i="1" s="1"/>
  <c r="E3659" i="1"/>
  <c r="F3659" i="1" s="1"/>
  <c r="E3516" i="1"/>
  <c r="F3516" i="1" s="1"/>
  <c r="E4837" i="1"/>
  <c r="F4837" i="1" s="1"/>
  <c r="E6291" i="1"/>
  <c r="F6291" i="1"/>
  <c r="E6594" i="1"/>
  <c r="F6594" i="1" s="1"/>
  <c r="E4378" i="1"/>
  <c r="F4378" i="1" s="1"/>
  <c r="E6292" i="1"/>
  <c r="F6292" i="1" s="1"/>
  <c r="E1728" i="1"/>
  <c r="F1728" i="1" s="1"/>
  <c r="E7108" i="1"/>
  <c r="F7108" i="1" s="1"/>
  <c r="E107" i="1"/>
  <c r="F107" i="1" s="1"/>
  <c r="E335" i="1"/>
  <c r="F335" i="1" s="1"/>
  <c r="E1998" i="1"/>
  <c r="F1998" i="1"/>
  <c r="E4379" i="1"/>
  <c r="F4379" i="1" s="1"/>
  <c r="E877" i="1"/>
  <c r="F877" i="1" s="1"/>
  <c r="E5431" i="1"/>
  <c r="F5431" i="1" s="1"/>
  <c r="E5906" i="1"/>
  <c r="F5906" i="1" s="1"/>
  <c r="E878" i="1"/>
  <c r="F878" i="1" s="1"/>
  <c r="E1321" i="1"/>
  <c r="F1321" i="1" s="1"/>
  <c r="E4876" i="1"/>
  <c r="F4876" i="1" s="1"/>
  <c r="E6151" i="1"/>
  <c r="F6151" i="1" s="1"/>
  <c r="E5907" i="1"/>
  <c r="F5907" i="1" s="1"/>
  <c r="E5263" i="1"/>
  <c r="F5263" i="1" s="1"/>
  <c r="E6386" i="1"/>
  <c r="F6386" i="1" s="1"/>
  <c r="E3998" i="1"/>
  <c r="F3998" i="1" s="1"/>
  <c r="E5908" i="1"/>
  <c r="F5908" i="1" s="1"/>
  <c r="E1662" i="1"/>
  <c r="F1662" i="1" s="1"/>
  <c r="E925" i="1"/>
  <c r="F925" i="1" s="1"/>
  <c r="E5804" i="1"/>
  <c r="F5804" i="1" s="1"/>
  <c r="E5264" i="1"/>
  <c r="F5264" i="1" s="1"/>
  <c r="E1663" i="1"/>
  <c r="F1663" i="1" s="1"/>
  <c r="E6882" i="1"/>
  <c r="F6882" i="1" s="1"/>
  <c r="E4955" i="1"/>
  <c r="F4955" i="1" s="1"/>
  <c r="E6883" i="1"/>
  <c r="F6883" i="1" s="1"/>
  <c r="E1273" i="1"/>
  <c r="F1273" i="1" s="1"/>
  <c r="E6992" i="1"/>
  <c r="F6992" i="1" s="1"/>
  <c r="E6676" i="1"/>
  <c r="F6676" i="1" s="1"/>
  <c r="E4380" i="1"/>
  <c r="F4380" i="1" s="1"/>
  <c r="E879" i="1"/>
  <c r="F879" i="1" s="1"/>
  <c r="E4381" i="1"/>
  <c r="F4381" i="1" s="1"/>
  <c r="E5690" i="1"/>
  <c r="F5690" i="1" s="1"/>
  <c r="E1182" i="1"/>
  <c r="F1182" i="1" s="1"/>
  <c r="E6350" i="1"/>
  <c r="F6350" i="1" s="1"/>
  <c r="E5656" i="1"/>
  <c r="F5656" i="1" s="1"/>
  <c r="E631" i="1"/>
  <c r="F631" i="1" s="1"/>
  <c r="E5070" i="1"/>
  <c r="F5070" i="1" s="1"/>
  <c r="E5265" i="1"/>
  <c r="F5265" i="1" s="1"/>
  <c r="E6595" i="1"/>
  <c r="F6595" i="1" s="1"/>
  <c r="E771" i="1"/>
  <c r="F771" i="1" s="1"/>
  <c r="E5227" i="1"/>
  <c r="F5227" i="1" s="1"/>
  <c r="E5266" i="1"/>
  <c r="F5266" i="1"/>
  <c r="E5510" i="1"/>
  <c r="F5510" i="1" s="1"/>
  <c r="E7130" i="1"/>
  <c r="F7130" i="1" s="1"/>
  <c r="E1426" i="1"/>
  <c r="F1426" i="1" s="1"/>
  <c r="E336" i="1"/>
  <c r="F336" i="1" s="1"/>
  <c r="E1819" i="1"/>
  <c r="F1819" i="1" s="1"/>
  <c r="E5805" i="1"/>
  <c r="F5805" i="1" s="1"/>
  <c r="E4255" i="1"/>
  <c r="F4255" i="1" s="1"/>
  <c r="E4382" i="1"/>
  <c r="F4382" i="1" s="1"/>
  <c r="E2823" i="1"/>
  <c r="F2823" i="1" s="1"/>
  <c r="E7019" i="1"/>
  <c r="F7019" i="1" s="1"/>
  <c r="E1448" i="1"/>
  <c r="F1448" i="1" s="1"/>
  <c r="E1619" i="1"/>
  <c r="F1619" i="1" s="1"/>
  <c r="E3282" i="1"/>
  <c r="F3282" i="1" s="1"/>
  <c r="E3046" i="1"/>
  <c r="F3046" i="1" s="1"/>
  <c r="E772" i="1"/>
  <c r="F772" i="1" s="1"/>
  <c r="E1376" i="1"/>
  <c r="F1376" i="1" s="1"/>
  <c r="E2927" i="1"/>
  <c r="F2927" i="1" s="1"/>
  <c r="E6387" i="1"/>
  <c r="F6387" i="1" s="1"/>
  <c r="E5015" i="1"/>
  <c r="F5015" i="1" s="1"/>
  <c r="E4684" i="1"/>
  <c r="F4684" i="1" s="1"/>
  <c r="E337" i="1"/>
  <c r="F337" i="1" s="1"/>
  <c r="E3761" i="1"/>
  <c r="F3761" i="1" s="1"/>
  <c r="E371" i="1"/>
  <c r="F371" i="1" s="1"/>
  <c r="E1476" i="1"/>
  <c r="F1476" i="1" s="1"/>
  <c r="E3999" i="1"/>
  <c r="F3999" i="1" s="1"/>
  <c r="E5909" i="1"/>
  <c r="F5909" i="1" s="1"/>
  <c r="E6416" i="1"/>
  <c r="F6416" i="1" s="1"/>
  <c r="E3038" i="1"/>
  <c r="F3038" i="1" s="1"/>
  <c r="E880" i="1"/>
  <c r="F880" i="1" s="1"/>
  <c r="E5228" i="1"/>
  <c r="F5228" i="1" s="1"/>
  <c r="E5806" i="1"/>
  <c r="F5806" i="1" s="1"/>
  <c r="E4056" i="1"/>
  <c r="F4056" i="1" s="1"/>
  <c r="E5719" i="1"/>
  <c r="F5719" i="1" s="1"/>
  <c r="E2295" i="1"/>
  <c r="F2295" i="1" s="1"/>
  <c r="E6056" i="1"/>
  <c r="F6056" i="1" s="1"/>
  <c r="E6440" i="1"/>
  <c r="F6440" i="1" s="1"/>
  <c r="E881" i="1"/>
  <c r="F881" i="1" s="1"/>
  <c r="E882" i="1"/>
  <c r="F882" i="1" s="1"/>
  <c r="E3305" i="1"/>
  <c r="F3305" i="1" s="1"/>
  <c r="E7087" i="1"/>
  <c r="F7087" i="1" s="1"/>
  <c r="E108" i="1"/>
  <c r="F108" i="1" s="1"/>
  <c r="E1377" i="1"/>
  <c r="F1377" i="1" s="1"/>
  <c r="E3694" i="1"/>
  <c r="F3694" i="1" s="1"/>
  <c r="E2552" i="1"/>
  <c r="F2552" i="1" s="1"/>
  <c r="E1406" i="1"/>
  <c r="F1406" i="1" s="1"/>
  <c r="E2685" i="1"/>
  <c r="F2685" i="1" s="1"/>
  <c r="E4741" i="1"/>
  <c r="F4741" i="1" s="1"/>
  <c r="E3602" i="1"/>
  <c r="F3602" i="1" s="1"/>
  <c r="E109" i="1"/>
  <c r="F109" i="1" s="1"/>
  <c r="E6057" i="1"/>
  <c r="F6057" i="1" s="1"/>
  <c r="E1592" i="1"/>
  <c r="F1592" i="1" s="1"/>
  <c r="E110" i="1"/>
  <c r="F110" i="1" s="1"/>
  <c r="E1152" i="1"/>
  <c r="F1152" i="1" s="1"/>
  <c r="E6417" i="1"/>
  <c r="F6417" i="1" s="1"/>
  <c r="E6058" i="1"/>
  <c r="F6058" i="1" s="1"/>
  <c r="E7371" i="1"/>
  <c r="F7371" i="1" s="1"/>
  <c r="E111" i="1"/>
  <c r="F111" i="1" s="1"/>
  <c r="E255" i="1"/>
  <c r="F255" i="1" s="1"/>
  <c r="E112" i="1"/>
  <c r="F112" i="1" s="1"/>
  <c r="E6619" i="1"/>
  <c r="F6619" i="1" s="1"/>
  <c r="E5964" i="1"/>
  <c r="F5964" i="1" s="1"/>
  <c r="E1183" i="1"/>
  <c r="F1183" i="1" s="1"/>
  <c r="E256" i="1"/>
  <c r="F256" i="1" s="1"/>
  <c r="E3178" i="1"/>
  <c r="F3178" i="1" s="1"/>
  <c r="E2845" i="1"/>
  <c r="F2845" i="1" s="1"/>
  <c r="E926" i="1"/>
  <c r="F926" i="1" s="1"/>
  <c r="E4000" i="1"/>
  <c r="F4000" i="1" s="1"/>
  <c r="E5432" i="1"/>
  <c r="F5432" i="1" s="1"/>
  <c r="E530" i="1"/>
  <c r="F530" i="1" s="1"/>
  <c r="E2098" i="1"/>
  <c r="F2098" i="1" s="1"/>
  <c r="E3421" i="1"/>
  <c r="F3421" i="1" s="1"/>
  <c r="E3298" i="1"/>
  <c r="F3298" i="1" s="1"/>
  <c r="E5965" i="1"/>
  <c r="F5965" i="1" s="1"/>
  <c r="E1118" i="1"/>
  <c r="F1118" i="1" s="1"/>
  <c r="E4894" i="1"/>
  <c r="F4894" i="1" s="1"/>
  <c r="E5668" i="1"/>
  <c r="F5668" i="1" s="1"/>
  <c r="E2875" i="1"/>
  <c r="F2875" i="1" s="1"/>
  <c r="E113" i="1"/>
  <c r="F113" i="1" s="1"/>
  <c r="E1820" i="1"/>
  <c r="F1820" i="1" s="1"/>
  <c r="E1821" i="1"/>
  <c r="F1821" i="1" s="1"/>
  <c r="E5966" i="1"/>
  <c r="F5966" i="1" s="1"/>
  <c r="E5071" i="1"/>
  <c r="F5071" i="1" s="1"/>
  <c r="E1058" i="1"/>
  <c r="F1058" i="1" s="1"/>
  <c r="E4057" i="1"/>
  <c r="F4057" i="1" s="1"/>
  <c r="E5072" i="1"/>
  <c r="F5072" i="1" s="1"/>
  <c r="E5073" i="1"/>
  <c r="F5073" i="1" s="1"/>
  <c r="E3885" i="1"/>
  <c r="F3885" i="1" s="1"/>
  <c r="E3886" i="1"/>
  <c r="F3886" i="1" s="1"/>
  <c r="E2249" i="1"/>
  <c r="F2249" i="1" s="1"/>
  <c r="E1322" i="1"/>
  <c r="F1322" i="1" s="1"/>
  <c r="E6491" i="1"/>
  <c r="F6491" i="1" s="1"/>
  <c r="E3660" i="1"/>
  <c r="F3660" i="1" s="1"/>
  <c r="E5074" i="1"/>
  <c r="F5074" i="1" s="1"/>
  <c r="E6492" i="1"/>
  <c r="F6492" i="1" s="1"/>
  <c r="E1688" i="1"/>
  <c r="F1688" i="1" s="1"/>
  <c r="E5075" i="1"/>
  <c r="F5075" i="1" s="1"/>
  <c r="E2676" i="1"/>
  <c r="F2676" i="1" s="1"/>
  <c r="E6353" i="1"/>
  <c r="F6353" i="1" s="1"/>
  <c r="E257" i="1"/>
  <c r="F257" i="1" s="1"/>
  <c r="E5427" i="1"/>
  <c r="F5427" i="1" s="1"/>
  <c r="E5709" i="1"/>
  <c r="F5709" i="1" s="1"/>
  <c r="E773" i="1"/>
  <c r="F773" i="1" s="1"/>
  <c r="E5076" i="1"/>
  <c r="F5076" i="1" s="1"/>
  <c r="E338" i="1"/>
  <c r="F338" i="1" s="1"/>
  <c r="E1184" i="1"/>
  <c r="F1184" i="1" s="1"/>
  <c r="E4932" i="1"/>
  <c r="F4932" i="1" s="1"/>
  <c r="E258" i="1"/>
  <c r="F258" i="1" s="1"/>
  <c r="E1185" i="1"/>
  <c r="F1185" i="1" s="1"/>
  <c r="E5077" i="1"/>
  <c r="F5077" i="1" s="1"/>
  <c r="E6059" i="1"/>
  <c r="F6059" i="1" s="1"/>
  <c r="E1716" i="1"/>
  <c r="F1716" i="1" s="1"/>
  <c r="E2230" i="1"/>
  <c r="F2230" i="1" s="1"/>
  <c r="E114" i="1"/>
  <c r="F114" i="1" s="1"/>
  <c r="E6293" i="1"/>
  <c r="F6293" i="1" s="1"/>
  <c r="E1930" i="1"/>
  <c r="F1930" i="1" s="1"/>
  <c r="E1553" i="1"/>
  <c r="F1553" i="1" s="1"/>
  <c r="E4426" i="1"/>
  <c r="F4426" i="1" s="1"/>
  <c r="E1593" i="1"/>
  <c r="F1593" i="1" s="1"/>
  <c r="E3517" i="1"/>
  <c r="F3517" i="1" s="1"/>
  <c r="E774" i="1"/>
  <c r="F774" i="1" s="1"/>
  <c r="E1554" i="1"/>
  <c r="F1554" i="1" s="1"/>
  <c r="E3829" i="1"/>
  <c r="F3829" i="1" s="1"/>
  <c r="E3762" i="1"/>
  <c r="F3762" i="1" s="1"/>
  <c r="E2623" i="1"/>
  <c r="F2623" i="1" s="1"/>
  <c r="E1620" i="1"/>
  <c r="F1620" i="1" s="1"/>
  <c r="E927" i="1"/>
  <c r="F927" i="1" s="1"/>
  <c r="E2250" i="1"/>
  <c r="F2250" i="1" s="1"/>
  <c r="E4613" i="1"/>
  <c r="F4613" i="1" s="1"/>
  <c r="E5720" i="1"/>
  <c r="F5720" i="1" s="1"/>
  <c r="E2154" i="1"/>
  <c r="F2154" i="1" s="1"/>
  <c r="E2190" i="1"/>
  <c r="F2190" i="1" s="1"/>
  <c r="E6441" i="1"/>
  <c r="F6441" i="1" s="1"/>
  <c r="E775" i="1"/>
  <c r="F775" i="1" s="1"/>
  <c r="E4035" i="1"/>
  <c r="F4035" i="1" s="1"/>
  <c r="E3603" i="1"/>
  <c r="F3603" i="1" s="1"/>
  <c r="E4308" i="1"/>
  <c r="F4308" i="1" s="1"/>
  <c r="E3006" i="1"/>
  <c r="F3006" i="1" s="1"/>
  <c r="E1304" i="1"/>
  <c r="F1304" i="1" s="1"/>
  <c r="E6060" i="1"/>
  <c r="F6060" i="1" s="1"/>
  <c r="E3695" i="1"/>
  <c r="F3695" i="1" s="1"/>
  <c r="E6461" i="1"/>
  <c r="F6461" i="1" s="1"/>
  <c r="E4933" i="1"/>
  <c r="F4933" i="1" s="1"/>
  <c r="E928" i="1"/>
  <c r="F928" i="1" s="1"/>
  <c r="E2706" i="1"/>
  <c r="F2706" i="1" s="1"/>
  <c r="E5967" i="1"/>
  <c r="F5967" i="1" s="1"/>
  <c r="E1931" i="1"/>
  <c r="F1931" i="1" s="1"/>
  <c r="E1449" i="1"/>
  <c r="F1449" i="1" s="1"/>
  <c r="E1205" i="1"/>
  <c r="F1205" i="1" s="1"/>
  <c r="E6351" i="1"/>
  <c r="F6351" i="1" s="1"/>
  <c r="E776" i="1"/>
  <c r="F776" i="1" s="1"/>
  <c r="E2707" i="1"/>
  <c r="F2707" i="1" s="1"/>
  <c r="E1059" i="1"/>
  <c r="F1059" i="1" s="1"/>
  <c r="E1932" i="1"/>
  <c r="F1932" i="1" s="1"/>
  <c r="E1060" i="1"/>
  <c r="F1060" i="1" s="1"/>
  <c r="E6462" i="1"/>
  <c r="F6462" i="1" s="1"/>
  <c r="E2296" i="1"/>
  <c r="F2296" i="1" s="1"/>
  <c r="E4202" i="1"/>
  <c r="F4202" i="1" s="1"/>
  <c r="E3604" i="1"/>
  <c r="F3604" i="1" s="1"/>
  <c r="E777" i="1"/>
  <c r="F777" i="1" s="1"/>
  <c r="E4859" i="1"/>
  <c r="F4859" i="1" s="1"/>
  <c r="E5910" i="1"/>
  <c r="F5910" i="1" s="1"/>
  <c r="E2297" i="1"/>
  <c r="F2297" i="1" s="1"/>
  <c r="E667" i="1"/>
  <c r="F667" i="1" s="1"/>
  <c r="E7243" i="1"/>
  <c r="F7243" i="1" s="1"/>
  <c r="E3958" i="1"/>
  <c r="F3958" i="1" s="1"/>
  <c r="E4595" i="1"/>
  <c r="F4595" i="1" s="1"/>
  <c r="E1061" i="1"/>
  <c r="F1061" i="1" s="1"/>
  <c r="E2298" i="1"/>
  <c r="F2298" i="1" s="1"/>
  <c r="E6993" i="1"/>
  <c r="F6993" i="1" s="1"/>
  <c r="E4058" i="1"/>
  <c r="F4058" i="1" s="1"/>
  <c r="E2928" i="1"/>
  <c r="F2928" i="1" s="1"/>
  <c r="E3959" i="1"/>
  <c r="F3959" i="1" s="1"/>
  <c r="E7260" i="1"/>
  <c r="F7260" i="1" s="1"/>
  <c r="E4427" i="1"/>
  <c r="F4427" i="1" s="1"/>
  <c r="E259" i="1"/>
  <c r="F259" i="1" s="1"/>
  <c r="E2982" i="1"/>
  <c r="F2982" i="1" s="1"/>
  <c r="E3960" i="1"/>
  <c r="F3960" i="1" s="1"/>
  <c r="E2251" i="1"/>
  <c r="F2251" i="1" s="1"/>
  <c r="E5704" i="1"/>
  <c r="F5704" i="1" s="1"/>
  <c r="E5028" i="1"/>
  <c r="F5028" i="1" s="1"/>
  <c r="E339" i="1"/>
  <c r="F339" i="1" s="1"/>
  <c r="E668" i="1"/>
  <c r="F668" i="1" s="1"/>
  <c r="E6277" i="1"/>
  <c r="F6277" i="1" s="1"/>
  <c r="E950" i="1"/>
  <c r="F950" i="1" s="1"/>
  <c r="E1933" i="1"/>
  <c r="F1933" i="1" s="1"/>
  <c r="E3051" i="1"/>
  <c r="F3051" i="1" s="1"/>
  <c r="E6152" i="1"/>
  <c r="F6152" i="1" s="1"/>
  <c r="E778" i="1"/>
  <c r="F778" i="1" s="1"/>
  <c r="E6959" i="1"/>
  <c r="F6959" i="1" s="1"/>
  <c r="E1555" i="1"/>
  <c r="F1555" i="1" s="1"/>
  <c r="E5968" i="1"/>
  <c r="F5968" i="1" s="1"/>
  <c r="E883" i="1"/>
  <c r="F883" i="1" s="1"/>
  <c r="E3518" i="1"/>
  <c r="F3518" i="1" s="1"/>
  <c r="E3431" i="1"/>
  <c r="F3431" i="1" s="1"/>
  <c r="E1378" i="1"/>
  <c r="F1378" i="1" s="1"/>
  <c r="E632" i="1"/>
  <c r="F632" i="1" s="1"/>
  <c r="E6463" i="1"/>
  <c r="F6463" i="1" s="1"/>
  <c r="E3519" i="1"/>
  <c r="F3519" i="1" s="1"/>
  <c r="E7020" i="1"/>
  <c r="F7020" i="1" s="1"/>
  <c r="E2357" i="1"/>
  <c r="F2357" i="1" s="1"/>
  <c r="E6464" i="1"/>
  <c r="F6464" i="1" s="1"/>
  <c r="E6513" i="1"/>
  <c r="F6513" i="1" s="1"/>
  <c r="E6848" i="1"/>
  <c r="F6848" i="1" s="1"/>
  <c r="E5721" i="1"/>
  <c r="F5721" i="1" s="1"/>
  <c r="E2876" i="1"/>
  <c r="F2876" i="1" s="1"/>
  <c r="E7003" i="1"/>
  <c r="F7003" i="1" s="1"/>
  <c r="E5969" i="1"/>
  <c r="F5969" i="1" s="1"/>
  <c r="E2738" i="1"/>
  <c r="F2738" i="1" s="1"/>
  <c r="E3520" i="1"/>
  <c r="F3520" i="1" s="1"/>
  <c r="E2739" i="1"/>
  <c r="F2739" i="1" s="1"/>
  <c r="E3696" i="1"/>
  <c r="F3696" i="1" s="1"/>
  <c r="E2967" i="1"/>
  <c r="F2967" i="1" s="1"/>
  <c r="E3763" i="1"/>
  <c r="F3763" i="1" s="1"/>
  <c r="E531" i="1"/>
  <c r="F531" i="1" s="1"/>
  <c r="E6061" i="1"/>
  <c r="F6061" i="1" s="1"/>
  <c r="E4914" i="1"/>
  <c r="F4914" i="1" s="1"/>
  <c r="E4614" i="1"/>
  <c r="F4614" i="1" s="1"/>
  <c r="E5229" i="1"/>
  <c r="F5229" i="1" s="1"/>
  <c r="E6690" i="1"/>
  <c r="F6690" i="1" s="1"/>
  <c r="E6327" i="1"/>
  <c r="F6327" i="1" s="1"/>
  <c r="E5293" i="1"/>
  <c r="F5293" i="1" s="1"/>
  <c r="E4059" i="1"/>
  <c r="F4059" i="1" s="1"/>
  <c r="E1664" i="1"/>
  <c r="F1664" i="1" s="1"/>
  <c r="E5230" i="1"/>
  <c r="F5230" i="1" s="1"/>
  <c r="E4060" i="1"/>
  <c r="F4060" i="1" s="1"/>
  <c r="E4793" i="1"/>
  <c r="F4793" i="1" s="1"/>
  <c r="E6634" i="1"/>
  <c r="F6634" i="1" s="1"/>
  <c r="E3764" i="1"/>
  <c r="F3764" i="1" s="1"/>
  <c r="E6328" i="1"/>
  <c r="F6328" i="1" s="1"/>
  <c r="E4615" i="1"/>
  <c r="F4615" i="1" s="1"/>
  <c r="E4109" i="1"/>
  <c r="F4109" i="1" s="1"/>
  <c r="E3765" i="1"/>
  <c r="F3765" i="1" s="1"/>
  <c r="E6942" i="1"/>
  <c r="F6942" i="1" s="1"/>
  <c r="E1379" i="1"/>
  <c r="F1379" i="1" s="1"/>
  <c r="E4794" i="1"/>
  <c r="F4794" i="1" s="1"/>
  <c r="E3605" i="1"/>
  <c r="F3605" i="1" s="1"/>
  <c r="E6743" i="1"/>
  <c r="F6743" i="1" s="1"/>
  <c r="E5657" i="1"/>
  <c r="F5657" i="1" s="1"/>
  <c r="E4428" i="1"/>
  <c r="F4428" i="1" s="1"/>
  <c r="E1556" i="1"/>
  <c r="F1556" i="1" s="1"/>
  <c r="E6849" i="1"/>
  <c r="F6849" i="1" s="1"/>
  <c r="E6329" i="1"/>
  <c r="F6329" i="1" s="1"/>
  <c r="E3766" i="1"/>
  <c r="F3766" i="1" s="1"/>
  <c r="E7337" i="1"/>
  <c r="F7337" i="1" s="1"/>
  <c r="E1186" i="1"/>
  <c r="F1186" i="1" s="1"/>
  <c r="E990" i="1"/>
  <c r="F990" i="1" s="1"/>
  <c r="E3521" i="1"/>
  <c r="F3521" i="1" s="1"/>
  <c r="E2553" i="1"/>
  <c r="F2553" i="1" s="1"/>
  <c r="E183" i="1"/>
  <c r="F183" i="1" s="1"/>
  <c r="E4915" i="1"/>
  <c r="F4915" i="1" s="1"/>
  <c r="E1934" i="1"/>
  <c r="F1934" i="1" s="1"/>
  <c r="E4916" i="1"/>
  <c r="F4916" i="1" s="1"/>
  <c r="E3606" i="1"/>
  <c r="F3606" i="1" s="1"/>
  <c r="E6338" i="1"/>
  <c r="F6338" i="1" s="1"/>
  <c r="E3607" i="1"/>
  <c r="F3607" i="1" s="1"/>
  <c r="E884" i="1"/>
  <c r="F884" i="1" s="1"/>
  <c r="E4895" i="1"/>
  <c r="F4895" i="1" s="1"/>
  <c r="E6339" i="1"/>
  <c r="F6339" i="1" s="1"/>
  <c r="E4309" i="1"/>
  <c r="F4309" i="1" s="1"/>
  <c r="E3373" i="1"/>
  <c r="F3373" i="1" s="1"/>
  <c r="E6783" i="1"/>
  <c r="F6783" i="1" s="1"/>
  <c r="E2231" i="1"/>
  <c r="F2231" i="1" s="1"/>
  <c r="E5173" i="1"/>
  <c r="F5173" i="1" s="1"/>
  <c r="E6000" i="1"/>
  <c r="F6000" i="1" s="1"/>
  <c r="E6784" i="1"/>
  <c r="F6784" i="1" s="1"/>
  <c r="E5267" i="1"/>
  <c r="F5267" i="1" s="1"/>
  <c r="E3887" i="1"/>
  <c r="F3887" i="1" s="1"/>
  <c r="E115" i="1"/>
  <c r="F115" i="1" s="1"/>
  <c r="E1389" i="1"/>
  <c r="F1389" i="1" s="1"/>
  <c r="E1729" i="1"/>
  <c r="F1729" i="1" s="1"/>
  <c r="E3269" i="1"/>
  <c r="F3269" i="1" s="1"/>
  <c r="E6227" i="1"/>
  <c r="F6227" i="1" s="1"/>
  <c r="E4545" i="1"/>
  <c r="F4545" i="1" s="1"/>
  <c r="E6340" i="1"/>
  <c r="F6340" i="1" s="1"/>
  <c r="E3314" i="1"/>
  <c r="F3314" i="1" s="1"/>
  <c r="E5531" i="1"/>
  <c r="F5531" i="1" s="1"/>
  <c r="E7377" i="1"/>
  <c r="F7377" i="1" s="1"/>
  <c r="E885" i="1"/>
  <c r="F885" i="1" s="1"/>
  <c r="E5722" i="1"/>
  <c r="F5722" i="1" s="1"/>
  <c r="E260" i="1"/>
  <c r="F260" i="1" s="1"/>
  <c r="E2490" i="1"/>
  <c r="F2490" i="1" s="1"/>
  <c r="E3857" i="1"/>
  <c r="F3857" i="1" s="1"/>
  <c r="E1636" i="1"/>
  <c r="F1636" i="1" s="1"/>
  <c r="E4546" i="1"/>
  <c r="F4546" i="1" s="1"/>
  <c r="E3697" i="1"/>
  <c r="F3697" i="1" s="1"/>
  <c r="E3608" i="1"/>
  <c r="F3608" i="1" s="1"/>
  <c r="E3388" i="1"/>
  <c r="F3388" i="1" s="1"/>
  <c r="E3270" i="1"/>
  <c r="F3270" i="1" s="1"/>
  <c r="E1119" i="1"/>
  <c r="F1119" i="1" s="1"/>
  <c r="E6465" i="1"/>
  <c r="F6465" i="1"/>
  <c r="E3106" i="1"/>
  <c r="F3106" i="1" s="1"/>
  <c r="E4860" i="1"/>
  <c r="F4860" i="1" s="1"/>
  <c r="E3522" i="1"/>
  <c r="F3522" i="1" s="1"/>
  <c r="E3858" i="1"/>
  <c r="F3858" i="1" s="1"/>
  <c r="E886" i="1"/>
  <c r="F886" i="1" s="1"/>
  <c r="E6466" i="1"/>
  <c r="F6466" i="1" s="1"/>
  <c r="E7054" i="1"/>
  <c r="F7054" i="1" s="1"/>
  <c r="E4476" i="1"/>
  <c r="F4476" i="1" s="1"/>
  <c r="E4986" i="1"/>
  <c r="F4986" i="1" s="1"/>
  <c r="E7292" i="1"/>
  <c r="F7292" i="1" s="1"/>
  <c r="E2299" i="1"/>
  <c r="F2299" i="1" s="1"/>
  <c r="E887" i="1"/>
  <c r="F887" i="1" s="1"/>
  <c r="E1120" i="1"/>
  <c r="F1120" i="1" s="1"/>
  <c r="E4987" i="1"/>
  <c r="F4987" i="1" s="1"/>
  <c r="E4988" i="1"/>
  <c r="F4988" i="1"/>
  <c r="E5174" i="1"/>
  <c r="F5174" i="1" s="1"/>
  <c r="E5268" i="1"/>
  <c r="F5268" i="1" s="1"/>
  <c r="E3523" i="1"/>
  <c r="F3523" i="1" s="1"/>
  <c r="E1313" i="1"/>
  <c r="F1313" i="1" s="1"/>
  <c r="E5970" i="1"/>
  <c r="F5970" i="1" s="1"/>
  <c r="E454" i="1"/>
  <c r="F454" i="1" s="1"/>
  <c r="E6418" i="1"/>
  <c r="F6418" i="1"/>
  <c r="E4203" i="1"/>
  <c r="F4203" i="1" s="1"/>
  <c r="E455" i="1"/>
  <c r="F455" i="1" s="1"/>
  <c r="E3107" i="1"/>
  <c r="F3107" i="1" s="1"/>
  <c r="E456" i="1"/>
  <c r="F456" i="1" s="1"/>
  <c r="E3108" i="1"/>
  <c r="F3108" i="1" s="1"/>
  <c r="E4934" i="1"/>
  <c r="F4934" i="1" s="1"/>
  <c r="E6062" i="1"/>
  <c r="F6062" i="1" s="1"/>
  <c r="E6063" i="1"/>
  <c r="F6063" i="1" s="1"/>
  <c r="E2824" i="1"/>
  <c r="F2824" i="1" s="1"/>
  <c r="E116" i="1"/>
  <c r="F116" i="1" s="1"/>
  <c r="E2491" i="1"/>
  <c r="F2491" i="1" s="1"/>
  <c r="E532" i="1"/>
  <c r="F532" i="1" s="1"/>
  <c r="E117" i="1"/>
  <c r="F117" i="1" s="1"/>
  <c r="E779" i="1"/>
  <c r="F779" i="1" s="1"/>
  <c r="E3299" i="1"/>
  <c r="F3299" i="1" s="1"/>
  <c r="E633" i="1"/>
  <c r="F633" i="1" s="1"/>
  <c r="E780" i="1"/>
  <c r="F780" i="1" s="1"/>
  <c r="E6419" i="1"/>
  <c r="F6419" i="1" s="1"/>
  <c r="E5971" i="1"/>
  <c r="F5971" i="1" s="1"/>
  <c r="E1822" i="1"/>
  <c r="F1822" i="1" s="1"/>
  <c r="E4204" i="1"/>
  <c r="F4204" i="1" s="1"/>
  <c r="E2492" i="1"/>
  <c r="F2492" i="1" s="1"/>
  <c r="E4205" i="1"/>
  <c r="F4205" i="1" s="1"/>
  <c r="E6420" i="1"/>
  <c r="F6420" i="1" s="1"/>
  <c r="E118" i="1"/>
  <c r="F118" i="1" s="1"/>
  <c r="E261" i="1"/>
  <c r="F261" i="1" s="1"/>
  <c r="E1621" i="1"/>
  <c r="F1621" i="1" s="1"/>
  <c r="E2300" i="1"/>
  <c r="F2300" i="1" s="1"/>
  <c r="E119" i="1"/>
  <c r="F119" i="1" s="1"/>
  <c r="E3961" i="1"/>
  <c r="F3961" i="1" s="1"/>
  <c r="E5175" i="1"/>
  <c r="F5175" i="1" s="1"/>
  <c r="E4206" i="1"/>
  <c r="F4206" i="1" s="1"/>
  <c r="E5943" i="1"/>
  <c r="F5943" i="1" s="1"/>
  <c r="E6064" i="1"/>
  <c r="F6064" i="1" s="1"/>
  <c r="E5658" i="1"/>
  <c r="F5658" i="1" s="1"/>
  <c r="E5440" i="1"/>
  <c r="F5440" i="1" s="1"/>
  <c r="E2155" i="1"/>
  <c r="F2155" i="1" s="1"/>
  <c r="E2358" i="1"/>
  <c r="F2358" i="1" s="1"/>
  <c r="E6264" i="1"/>
  <c r="F6264" i="1" s="1"/>
  <c r="E4989" i="1"/>
  <c r="F4989" i="1" s="1"/>
  <c r="E1935" i="1"/>
  <c r="F1935" i="1" s="1"/>
  <c r="E3524" i="1"/>
  <c r="F3524" i="1" s="1"/>
  <c r="E6884" i="1"/>
  <c r="F6884" i="1" s="1"/>
  <c r="E2252" i="1"/>
  <c r="F2252" i="1" s="1"/>
  <c r="E6065" i="1"/>
  <c r="F6065" i="1" s="1"/>
  <c r="E4742" i="1"/>
  <c r="F4742" i="1" s="1"/>
  <c r="E2359" i="1"/>
  <c r="F2359" i="1" s="1"/>
  <c r="E1936" i="1"/>
  <c r="F1936" i="1" s="1"/>
  <c r="E2677" i="1"/>
  <c r="F2677" i="1" s="1"/>
  <c r="E262" i="1"/>
  <c r="F262" i="1" s="1"/>
  <c r="E5911" i="1"/>
  <c r="F5911" i="1" s="1"/>
  <c r="E6189" i="1"/>
  <c r="F6189" i="1" s="1"/>
  <c r="E533" i="1"/>
  <c r="F533" i="1" s="1"/>
  <c r="E263" i="1"/>
  <c r="F263" i="1" s="1"/>
  <c r="E2301" i="1"/>
  <c r="F2301" i="1" s="1"/>
  <c r="E5269" i="1"/>
  <c r="F5269" i="1" s="1"/>
  <c r="E7261" i="1"/>
  <c r="F7261" i="1" s="1"/>
  <c r="E1450" i="1"/>
  <c r="F1450" i="1" s="1"/>
  <c r="E457" i="1"/>
  <c r="F457" i="1" s="1"/>
  <c r="E458" i="1"/>
  <c r="F458" i="1" s="1"/>
  <c r="E6493" i="1"/>
  <c r="F6493" i="1" s="1"/>
  <c r="E3698" i="1"/>
  <c r="F3698" i="1" s="1"/>
  <c r="E4990" i="1"/>
  <c r="F4990" i="1" s="1"/>
  <c r="E3330" i="1"/>
  <c r="F3330" i="1" s="1"/>
  <c r="E4991" i="1"/>
  <c r="F4991" i="1" s="1"/>
  <c r="E264" i="1"/>
  <c r="F264" i="1" s="1"/>
  <c r="E4992" i="1"/>
  <c r="F4992" i="1" s="1"/>
  <c r="E4477" i="1"/>
  <c r="F4477" i="1" s="1"/>
  <c r="E4993" i="1"/>
  <c r="F4993" i="1" s="1"/>
  <c r="E5972" i="1"/>
  <c r="F5972" i="1" s="1"/>
  <c r="E1062" i="1"/>
  <c r="F1062" i="1" s="1"/>
  <c r="E2646" i="1"/>
  <c r="F2646" i="1" s="1"/>
  <c r="E1314" i="1"/>
  <c r="F1314" i="1" s="1"/>
  <c r="E4110" i="1"/>
  <c r="F4110" i="1" s="1"/>
  <c r="E5176" i="1"/>
  <c r="F5176" i="1" s="1"/>
  <c r="E265" i="1"/>
  <c r="F265" i="1" s="1"/>
  <c r="E3007" i="1"/>
  <c r="F3007" i="1" s="1"/>
  <c r="E7244" i="1"/>
  <c r="F7244" i="1" s="1"/>
  <c r="E4256" i="1"/>
  <c r="F4256" i="1" s="1"/>
  <c r="E1063" i="1"/>
  <c r="F1063" i="1" s="1"/>
  <c r="E2554" i="1"/>
  <c r="F2554" i="1" s="1"/>
  <c r="E2030" i="1"/>
  <c r="F2030" i="1" s="1"/>
  <c r="E1427" i="1"/>
  <c r="F1427" i="1" s="1"/>
  <c r="E4621" i="1"/>
  <c r="F4621" i="1" s="1"/>
  <c r="E2360" i="1"/>
  <c r="F2360" i="1" s="1"/>
  <c r="E1121" i="1"/>
  <c r="F1121" i="1" s="1"/>
  <c r="E615" i="1"/>
  <c r="F615" i="1" s="1"/>
  <c r="E3109" i="1"/>
  <c r="F3109" i="1" s="1"/>
  <c r="E6388" i="1"/>
  <c r="F6388" i="1" s="1"/>
  <c r="E2031" i="1"/>
  <c r="F2031" i="1" s="1"/>
  <c r="E4962" i="1"/>
  <c r="F4962" i="1" s="1"/>
  <c r="E3609" i="1"/>
  <c r="F3609" i="1" s="1"/>
  <c r="E6066" i="1"/>
  <c r="F6066" i="1" s="1"/>
  <c r="E1823" i="1"/>
  <c r="F1823" i="1" s="1"/>
  <c r="E3179" i="1"/>
  <c r="F3179" i="1" s="1"/>
  <c r="E3610" i="1"/>
  <c r="F3610" i="1" s="1"/>
  <c r="E3008" i="1"/>
  <c r="F3008" i="1" s="1"/>
  <c r="E1824" i="1"/>
  <c r="F1824" i="1" s="1"/>
  <c r="E6067" i="1"/>
  <c r="F6067" i="1" s="1"/>
  <c r="E312" i="1"/>
  <c r="F312" i="1" s="1"/>
  <c r="E951" i="1"/>
  <c r="F951" i="1" s="1"/>
  <c r="E2421" i="1"/>
  <c r="F2421" i="1" s="1"/>
  <c r="E3611" i="1"/>
  <c r="F3611" i="1" s="1"/>
  <c r="E1344" i="1"/>
  <c r="F1344" i="1" s="1"/>
  <c r="E2302" i="1"/>
  <c r="F2302" i="1" s="1"/>
  <c r="E1825" i="1"/>
  <c r="F1825" i="1" s="1"/>
  <c r="E6744" i="1"/>
  <c r="F6744" i="1" s="1"/>
  <c r="E5912" i="1"/>
  <c r="F5912" i="1" s="1"/>
  <c r="E991" i="1"/>
  <c r="F991" i="1" s="1"/>
  <c r="E1222" i="1"/>
  <c r="F1222" i="1" s="1"/>
  <c r="E5669" i="1"/>
  <c r="F5669" i="1" s="1"/>
  <c r="E3525" i="1"/>
  <c r="F3525" i="1" s="1"/>
  <c r="E1223" i="1"/>
  <c r="F1223" i="1" s="1"/>
  <c r="E5723" i="1"/>
  <c r="F5723" i="1" s="1"/>
  <c r="E3110" i="1"/>
  <c r="F3110" i="1" s="1"/>
  <c r="E4017" i="1"/>
  <c r="F4017" i="1" s="1"/>
  <c r="E4339" i="1"/>
  <c r="F4339" i="1" s="1"/>
  <c r="E1064" i="1"/>
  <c r="F1064" i="1" s="1"/>
  <c r="E5913" i="1"/>
  <c r="F5913" i="1" s="1"/>
  <c r="E6118" i="1"/>
  <c r="F6118" i="1" s="1"/>
  <c r="E5425" i="1"/>
  <c r="F5425" i="1" s="1"/>
  <c r="E2099" i="1"/>
  <c r="F2099" i="1" s="1"/>
  <c r="E4603" i="1"/>
  <c r="F4603" i="1" s="1"/>
  <c r="E4429" i="1"/>
  <c r="F4429" i="1" s="1"/>
  <c r="E3661" i="1"/>
  <c r="F3661" i="1" s="1"/>
  <c r="E5914" i="1"/>
  <c r="F5914" i="1" s="1"/>
  <c r="E5915" i="1"/>
  <c r="F5915" i="1" s="1"/>
  <c r="E5705" i="1"/>
  <c r="F5705" i="1" s="1"/>
  <c r="E1665" i="1"/>
  <c r="F1665" i="1" s="1"/>
  <c r="E5807" i="1"/>
  <c r="F5807" i="1" s="1"/>
  <c r="E4743" i="1"/>
  <c r="F4743" i="1" s="1"/>
  <c r="E888" i="1"/>
  <c r="F888" i="1" s="1"/>
  <c r="E3888" i="1"/>
  <c r="F3888" i="1" s="1"/>
  <c r="E2877" i="1"/>
  <c r="F2877" i="1" s="1"/>
  <c r="E3437" i="1"/>
  <c r="F3437" i="1" s="1"/>
  <c r="E1826" i="1"/>
  <c r="F1826" i="1" s="1"/>
  <c r="E3111" i="1"/>
  <c r="F3111" i="1" s="1"/>
  <c r="E2757" i="1"/>
  <c r="F2757" i="1" s="1"/>
  <c r="E3830" i="1"/>
  <c r="F3830" i="1" s="1"/>
  <c r="E1986" i="1"/>
  <c r="F1986" i="1" s="1"/>
  <c r="E6153" i="1"/>
  <c r="F6153" i="1" s="1"/>
  <c r="E5231" i="1"/>
  <c r="F5231" i="1" s="1"/>
  <c r="E7219" i="1"/>
  <c r="F7219" i="1" s="1"/>
  <c r="E2878" i="1"/>
  <c r="F2878" i="1" s="1"/>
  <c r="E7220" i="1"/>
  <c r="F7220" i="1" s="1"/>
  <c r="E5100" i="1"/>
  <c r="F5100" i="1" s="1"/>
  <c r="E5659" i="1"/>
  <c r="F5659" i="1" s="1"/>
  <c r="E5621" i="1"/>
  <c r="F5621" i="1" s="1"/>
  <c r="E3226" i="1"/>
  <c r="F3226" i="1" s="1"/>
  <c r="E7021" i="1"/>
  <c r="F7021" i="1" s="1"/>
  <c r="E1606" i="1"/>
  <c r="F1606" i="1" s="1"/>
  <c r="E1937" i="1"/>
  <c r="F1937" i="1" s="1"/>
  <c r="E5270" i="1"/>
  <c r="F5270" i="1" s="1"/>
  <c r="E2100" i="1"/>
  <c r="F2100" i="1" s="1"/>
  <c r="E5232" i="1"/>
  <c r="F5232" i="1" s="1"/>
  <c r="E5660" i="1"/>
  <c r="F5660" i="1" s="1"/>
  <c r="E5233" i="1"/>
  <c r="F5233" i="1" s="1"/>
  <c r="E2203" i="1"/>
  <c r="F2203" i="1" s="1"/>
  <c r="E5808" i="1"/>
  <c r="F5808" i="1" s="1"/>
  <c r="E1284" i="1"/>
  <c r="F1284" i="1" s="1"/>
  <c r="E1938" i="1"/>
  <c r="F1938" i="1" s="1"/>
  <c r="E266" i="1"/>
  <c r="F266" i="1" s="1"/>
  <c r="E5916" i="1"/>
  <c r="F5916" i="1" s="1"/>
  <c r="E634" i="1"/>
  <c r="F634" i="1" s="1"/>
  <c r="E5917" i="1"/>
  <c r="F5917" i="1" s="1"/>
  <c r="E2879" i="1"/>
  <c r="F2879" i="1" s="1"/>
  <c r="E6914" i="1"/>
  <c r="F6914" i="1" s="1"/>
  <c r="E1689" i="1"/>
  <c r="F1689" i="1" s="1"/>
  <c r="E120" i="1"/>
  <c r="F120" i="1" s="1"/>
  <c r="E6980" i="1"/>
  <c r="F6980" i="1" s="1"/>
  <c r="E4207" i="1"/>
  <c r="F4207" i="1" s="1"/>
  <c r="E1285" i="1"/>
  <c r="F1285" i="1" s="1"/>
  <c r="E4616" i="1"/>
  <c r="F4616" i="1" s="1"/>
  <c r="E5016" i="1"/>
  <c r="F5016" i="1" s="1"/>
  <c r="E712" i="1"/>
  <c r="F712" i="1" s="1"/>
  <c r="E1873" i="1"/>
  <c r="F1873" i="1" s="1"/>
  <c r="E4497" i="1"/>
  <c r="F4497" i="1" s="1"/>
  <c r="E121" i="1"/>
  <c r="F121" i="1" s="1"/>
  <c r="E6953" i="1"/>
  <c r="F6953" i="1" s="1"/>
  <c r="E184" i="1"/>
  <c r="F184" i="1" s="1"/>
  <c r="E4685" i="1"/>
  <c r="F4685" i="1" s="1"/>
  <c r="E6885" i="1"/>
  <c r="F6885" i="1" s="1"/>
  <c r="E2670" i="1"/>
  <c r="F2670" i="1" s="1"/>
  <c r="E3331" i="1"/>
  <c r="F3331" i="1" s="1"/>
  <c r="E2232" i="1"/>
  <c r="F2232" i="1" s="1"/>
  <c r="E1690" i="1"/>
  <c r="F1690" i="1" s="1"/>
  <c r="E6886" i="1"/>
  <c r="F6886" i="1" s="1"/>
  <c r="E2361" i="1"/>
  <c r="F2361" i="1" s="1"/>
  <c r="E2422" i="1"/>
  <c r="F2422" i="1" s="1"/>
  <c r="E1666" i="1"/>
  <c r="F1666" i="1" s="1"/>
  <c r="E6356" i="1"/>
  <c r="F6356" i="1" s="1"/>
  <c r="E952" i="1"/>
  <c r="F952" i="1" s="1"/>
  <c r="E3227" i="1"/>
  <c r="F3227" i="1" s="1"/>
  <c r="E1827" i="1"/>
  <c r="F1827" i="1" s="1"/>
  <c r="E5973" i="1"/>
  <c r="F5973" i="1" s="1"/>
  <c r="E5477" i="1"/>
  <c r="F5477" i="1" s="1"/>
  <c r="E2303" i="1"/>
  <c r="F2303" i="1" s="1"/>
  <c r="E7338" i="1"/>
  <c r="F7338" i="1" s="1"/>
  <c r="E5634" i="1"/>
  <c r="F5634" i="1" s="1"/>
  <c r="E1345" i="1"/>
  <c r="F1345" i="1" s="1"/>
  <c r="E4956" i="1"/>
  <c r="F4956" i="1" s="1"/>
  <c r="E7138" i="1"/>
  <c r="F7138" i="1" s="1"/>
  <c r="E2304" i="1"/>
  <c r="F2304" i="1" s="1"/>
  <c r="E7199" i="1"/>
  <c r="F7199" i="1" s="1"/>
  <c r="E6745" i="1"/>
  <c r="F6745" i="1" s="1"/>
  <c r="E2481" i="1"/>
  <c r="F2481" i="1" s="1"/>
  <c r="E6746" i="1"/>
  <c r="F6746" i="1" s="1"/>
  <c r="E1828" i="1"/>
  <c r="F1828" i="1" s="1"/>
  <c r="E5809" i="1"/>
  <c r="F5809" i="1" s="1"/>
  <c r="E1153" i="1"/>
  <c r="F1153" i="1" s="1"/>
  <c r="E5017" i="1"/>
  <c r="F5017" i="1" s="1"/>
  <c r="E2904" i="1"/>
  <c r="F2904" i="1" s="1"/>
  <c r="E6068" i="1"/>
  <c r="F6068" i="1" s="1"/>
  <c r="E4430" i="1"/>
  <c r="F4430" i="1" s="1"/>
  <c r="E3112" i="1"/>
  <c r="F3112" i="1" s="1"/>
  <c r="E2890" i="1"/>
  <c r="F2890" i="1" s="1"/>
  <c r="E267" i="1"/>
  <c r="F267" i="1" s="1"/>
  <c r="E1170" i="1"/>
  <c r="F1170" i="1" s="1"/>
  <c r="E1154" i="1"/>
  <c r="F1154" i="1" s="1"/>
  <c r="E2682" i="1"/>
  <c r="F2682" i="1" s="1"/>
  <c r="E7189" i="1"/>
  <c r="F7189" i="1" s="1"/>
  <c r="E3889" i="1"/>
  <c r="F3889" i="1" s="1"/>
  <c r="E6927" i="1"/>
  <c r="F6927" i="1" s="1"/>
  <c r="E1390" i="1"/>
  <c r="F1390" i="1" s="1"/>
  <c r="E2624" i="1"/>
  <c r="F2624" i="1" s="1"/>
  <c r="E4431" i="1"/>
  <c r="F4431" i="1" s="1"/>
  <c r="E6850" i="1"/>
  <c r="F6850" i="1" s="1"/>
  <c r="E3300" i="1"/>
  <c r="F3300" i="1" s="1"/>
  <c r="E781" i="1"/>
  <c r="F781" i="1" s="1"/>
  <c r="E6915" i="1"/>
  <c r="F6915" i="1" s="1"/>
  <c r="E7276" i="1"/>
  <c r="F7276" i="1" s="1"/>
  <c r="E2101" i="1"/>
  <c r="F2101" i="1" s="1"/>
  <c r="E5810" i="1"/>
  <c r="F5810" i="1" s="1"/>
  <c r="E616" i="1"/>
  <c r="F616" i="1" s="1"/>
  <c r="E5974" i="1"/>
  <c r="F5974" i="1" s="1"/>
  <c r="E5415" i="1"/>
  <c r="F5415" i="1" s="1"/>
  <c r="E6954" i="1"/>
  <c r="F6954" i="1" s="1"/>
  <c r="E3662" i="1"/>
  <c r="F3662" i="1" s="1"/>
  <c r="E3663" i="1"/>
  <c r="F3663" i="1" s="1"/>
  <c r="E6785" i="1"/>
  <c r="F6785" i="1" s="1"/>
  <c r="E4078" i="1"/>
  <c r="F4078" i="1" s="1"/>
  <c r="E4484" i="1"/>
  <c r="F4484" i="1" s="1"/>
  <c r="E5339" i="1"/>
  <c r="F5339" i="1" s="1"/>
  <c r="E2102" i="1"/>
  <c r="F2102" i="1" s="1"/>
  <c r="E4208" i="1"/>
  <c r="F4208" i="1" s="1"/>
  <c r="E1829" i="1"/>
  <c r="F1829" i="1" s="1"/>
  <c r="E2382" i="1"/>
  <c r="F2382" i="1" s="1"/>
  <c r="E5311" i="1"/>
  <c r="F5311" i="1" s="1"/>
  <c r="E4209" i="1"/>
  <c r="F4209" i="1" s="1"/>
  <c r="E2156" i="1"/>
  <c r="F2156" i="1" s="1"/>
  <c r="E7139" i="1"/>
  <c r="F7139" i="1" s="1"/>
  <c r="E782" i="1"/>
  <c r="F782" i="1" s="1"/>
  <c r="E6494" i="1"/>
  <c r="F6494" i="1" s="1"/>
  <c r="E889" i="1"/>
  <c r="F889" i="1" s="1"/>
  <c r="E5710" i="1"/>
  <c r="F5710" i="1" s="1"/>
  <c r="E890" i="1"/>
  <c r="F890" i="1" s="1"/>
  <c r="E2305" i="1"/>
  <c r="F2305" i="1" s="1"/>
  <c r="E6818" i="1"/>
  <c r="F6818" i="1"/>
  <c r="E783" i="1"/>
  <c r="F783" i="1" s="1"/>
  <c r="E6677" i="1"/>
  <c r="F6677" i="1" s="1"/>
  <c r="E2191" i="1"/>
  <c r="F2191" i="1" s="1"/>
  <c r="E7171" i="1"/>
  <c r="F7171" i="1" s="1"/>
  <c r="E4957" i="1"/>
  <c r="F4957" i="1" s="1"/>
  <c r="E5340" i="1"/>
  <c r="F5340" i="1" s="1"/>
  <c r="E2785" i="1"/>
  <c r="F2785" i="1" s="1"/>
  <c r="E5918" i="1"/>
  <c r="F5918" i="1" s="1"/>
  <c r="E2103" i="1"/>
  <c r="F2103" i="1" s="1"/>
  <c r="E3228" i="1"/>
  <c r="F3228" i="1" s="1"/>
  <c r="E2679" i="1"/>
  <c r="F2679" i="1" s="1"/>
  <c r="E5811" i="1"/>
  <c r="F5811" i="1" s="1"/>
  <c r="E5691" i="1"/>
  <c r="F5691" i="1" s="1"/>
  <c r="E6364" i="1"/>
  <c r="F6364" i="1" s="1"/>
  <c r="E3871" i="1"/>
  <c r="F3871" i="1" s="1"/>
  <c r="E4587" i="1"/>
  <c r="F4587" i="1" s="1"/>
  <c r="E3332" i="1"/>
  <c r="F3332" i="1" s="1"/>
  <c r="E2383" i="1"/>
  <c r="F2383" i="1" s="1"/>
  <c r="E2306" i="1"/>
  <c r="F2306" i="1" s="1"/>
  <c r="E3872" i="1"/>
  <c r="F3872" i="1" s="1"/>
  <c r="E6786" i="1"/>
  <c r="F6786" i="1" s="1"/>
  <c r="E1939" i="1"/>
  <c r="F1939" i="1" s="1"/>
  <c r="E1155" i="1"/>
  <c r="F1155" i="1" s="1"/>
  <c r="E2192" i="1"/>
  <c r="F2192" i="1" s="1"/>
  <c r="E4861" i="1"/>
  <c r="F4861" i="1" s="1"/>
  <c r="E5177" i="1"/>
  <c r="F5177" i="1" s="1"/>
  <c r="E3873" i="1"/>
  <c r="F3873" i="1" s="1"/>
  <c r="E6119" i="1"/>
  <c r="F6119" i="1" s="1"/>
  <c r="E4617" i="1"/>
  <c r="F4617" i="1" s="1"/>
  <c r="E5692" i="1"/>
  <c r="F5692" i="1" s="1"/>
  <c r="E5693" i="1"/>
  <c r="F5693" i="1" s="1"/>
  <c r="E4862" i="1"/>
  <c r="F4862" i="1" s="1"/>
  <c r="E2193" i="1"/>
  <c r="F2193" i="1" s="1"/>
  <c r="E2157" i="1"/>
  <c r="F2157" i="1" s="1"/>
  <c r="E5078" i="1"/>
  <c r="F5078" i="1" s="1"/>
  <c r="E5812" i="1"/>
  <c r="F5812" i="1" s="1"/>
  <c r="E4786" i="1"/>
  <c r="F4786" i="1" s="1"/>
  <c r="E2253" i="1"/>
  <c r="F2253" i="1" s="1"/>
  <c r="E1315" i="1"/>
  <c r="F1315" i="1" s="1"/>
  <c r="E953" i="1"/>
  <c r="F953" i="1" s="1"/>
  <c r="E2158" i="1"/>
  <c r="F2158" i="1" s="1"/>
  <c r="E2194" i="1"/>
  <c r="F2194" i="1" s="1"/>
  <c r="E2159" i="1"/>
  <c r="F2159" i="1" s="1"/>
  <c r="E1940" i="1"/>
  <c r="F1940" i="1" s="1"/>
  <c r="E6154" i="1"/>
  <c r="F6154" i="1" s="1"/>
  <c r="E3271" i="1"/>
  <c r="F3271" i="1" s="1"/>
  <c r="E5234" i="1"/>
  <c r="F5234" i="1" s="1"/>
  <c r="E6265" i="1"/>
  <c r="F6265" i="1" s="1"/>
  <c r="E1065" i="1"/>
  <c r="F1065" i="1" s="1"/>
  <c r="E6155" i="1"/>
  <c r="F6155" i="1" s="1"/>
  <c r="E3408" i="1"/>
  <c r="F3408" i="1" s="1"/>
  <c r="E2307" i="1"/>
  <c r="F2307" i="1" s="1"/>
  <c r="E6294" i="1"/>
  <c r="F6294" i="1" s="1"/>
  <c r="E6467" i="1"/>
  <c r="F6467" i="1" s="1"/>
  <c r="E459" i="1"/>
  <c r="F459" i="1" s="1"/>
  <c r="E4001" i="1"/>
  <c r="F4001" i="1" s="1"/>
  <c r="E7172" i="1"/>
  <c r="F7172" i="1" s="1"/>
  <c r="E5661" i="1"/>
  <c r="F5661" i="1" s="1"/>
  <c r="E4383" i="1"/>
  <c r="F4383" i="1" s="1"/>
  <c r="E4384" i="1"/>
  <c r="F4384" i="1" s="1"/>
  <c r="E2207" i="1"/>
  <c r="F2207" i="1" s="1"/>
  <c r="E6433" i="1"/>
  <c r="F6433" i="1" s="1"/>
  <c r="E1730" i="1"/>
  <c r="F1730" i="1" s="1"/>
  <c r="E1594" i="1"/>
  <c r="F1594" i="1" s="1"/>
  <c r="E2195" i="1"/>
  <c r="F2195" i="1" s="1"/>
  <c r="E4385" i="1"/>
  <c r="F4385" i="1" s="1"/>
  <c r="E3023" i="1"/>
  <c r="F3023" i="1" s="1"/>
  <c r="E4863" i="1"/>
  <c r="F4863" i="1" s="1"/>
  <c r="E891" i="1"/>
  <c r="F891" i="1" s="1"/>
  <c r="E7299" i="1"/>
  <c r="F7299" i="1" s="1"/>
  <c r="E1830" i="1"/>
  <c r="F1830" i="1" s="1"/>
  <c r="E5813" i="1"/>
  <c r="F5813" i="1" s="1"/>
  <c r="E7300" i="1"/>
  <c r="F7300" i="1" s="1"/>
  <c r="E4079" i="1"/>
  <c r="F4079" i="1" s="1"/>
  <c r="E2032" i="1"/>
  <c r="F2032" i="1" s="1"/>
  <c r="E4340" i="1"/>
  <c r="F4340" i="1" s="1"/>
  <c r="E1428" i="1"/>
  <c r="F1428" i="1" s="1"/>
  <c r="E1831" i="1"/>
  <c r="F1831" i="1" s="1"/>
  <c r="E3024" i="1"/>
  <c r="F3024" i="1" s="1"/>
  <c r="E6266" i="1"/>
  <c r="F6266" i="1" s="1"/>
  <c r="E268" i="1"/>
  <c r="F268" i="1" s="1"/>
  <c r="E5271" i="1"/>
  <c r="F5271" i="1" s="1"/>
  <c r="E4386" i="1"/>
  <c r="F4386" i="1" s="1"/>
  <c r="E2522" i="1"/>
  <c r="F2522" i="1" s="1"/>
  <c r="E2308" i="1"/>
  <c r="F2308" i="1" s="1"/>
  <c r="E5694" i="1"/>
  <c r="F5694" i="1" s="1"/>
  <c r="E5272" i="1"/>
  <c r="F5272" i="1" s="1"/>
  <c r="E2740" i="1"/>
  <c r="F2740" i="1" s="1"/>
  <c r="E5178" i="1"/>
  <c r="F5178" i="1" s="1"/>
  <c r="E2475" i="1"/>
  <c r="F2475" i="1" s="1"/>
  <c r="E7073" i="1"/>
  <c r="F7073" i="1" s="1"/>
  <c r="E4387" i="1"/>
  <c r="F4387" i="1" s="1"/>
  <c r="E7221" i="1"/>
  <c r="F7221" i="1" s="1"/>
  <c r="E6304" i="1"/>
  <c r="F6304" i="1" s="1"/>
  <c r="E7293" i="1"/>
  <c r="F7293" i="1" s="1"/>
  <c r="E4061" i="1"/>
  <c r="F4061" i="1" s="1"/>
  <c r="E7173" i="1"/>
  <c r="F7173" i="1" s="1"/>
  <c r="E1999" i="1"/>
  <c r="F1999" i="1" s="1"/>
  <c r="E5179" i="1"/>
  <c r="F5179" i="1" s="1"/>
  <c r="E2929" i="1"/>
  <c r="F2929" i="1" s="1"/>
  <c r="E6678" i="1"/>
  <c r="F6678" i="1" s="1"/>
  <c r="E3612" i="1"/>
  <c r="F3612" i="1" s="1"/>
  <c r="E4917" i="1"/>
  <c r="F4917" i="1" s="1"/>
  <c r="E2555" i="1"/>
  <c r="F2555" i="1" s="1"/>
  <c r="E5388" i="1"/>
  <c r="F5388" i="1" s="1"/>
  <c r="E5919" i="1"/>
  <c r="F5919" i="1" s="1"/>
  <c r="E1429" i="1"/>
  <c r="F1429" i="1" s="1"/>
  <c r="E4658" i="1"/>
  <c r="F4658" i="1" s="1"/>
  <c r="E3272" i="1"/>
  <c r="F3272" i="1" s="1"/>
  <c r="E5920" i="1"/>
  <c r="F5920" i="1" s="1"/>
  <c r="E5975" i="1"/>
  <c r="F5975" i="1" s="1"/>
  <c r="E6341" i="1"/>
  <c r="F6341" i="1" s="1"/>
  <c r="E2196" i="1"/>
  <c r="F2196" i="1" s="1"/>
  <c r="E6330" i="1"/>
  <c r="F6330" i="1" s="1"/>
  <c r="E1507" i="1"/>
  <c r="F1507" i="1" s="1"/>
  <c r="E3664" i="1"/>
  <c r="F3664" i="1" s="1"/>
  <c r="E1717" i="1"/>
  <c r="F1717" i="1" s="1"/>
  <c r="E892" i="1"/>
  <c r="F892" i="1" s="1"/>
  <c r="E3113" i="1"/>
  <c r="F3113" i="1" s="1"/>
  <c r="E6342" i="1"/>
  <c r="F6342" i="1" s="1"/>
  <c r="E2456" i="1"/>
  <c r="F2456" i="1" s="1"/>
  <c r="E5921" i="1"/>
  <c r="F5921" i="1" s="1"/>
  <c r="E7208" i="1"/>
  <c r="F7208" i="1" s="1"/>
  <c r="E1832" i="1"/>
  <c r="F1832" i="1" s="1"/>
  <c r="E2825" i="1"/>
  <c r="F2825" i="1" s="1"/>
  <c r="E122" i="1"/>
  <c r="F122" i="1" s="1"/>
  <c r="E617" i="1"/>
  <c r="F617" i="1" s="1"/>
  <c r="E1066" i="1"/>
  <c r="F1066" i="1" s="1"/>
  <c r="E6887" i="1"/>
  <c r="F6887" i="1" s="1"/>
  <c r="E3114" i="1"/>
  <c r="F3114" i="1" s="1"/>
  <c r="E4310" i="1"/>
  <c r="F4310" i="1" s="1"/>
  <c r="E269" i="1"/>
  <c r="F269" i="1" s="1"/>
  <c r="E7174" i="1"/>
  <c r="F7174" i="1" s="1"/>
  <c r="E5490" i="1"/>
  <c r="F5490" i="1" s="1"/>
  <c r="E2309" i="1"/>
  <c r="F2309" i="1" s="1"/>
  <c r="E270" i="1"/>
  <c r="F270" i="1" s="1"/>
  <c r="E3613" i="1"/>
  <c r="F3613" i="1" s="1"/>
  <c r="E1833" i="1"/>
  <c r="F1833" i="1" s="1"/>
  <c r="E6888" i="1"/>
  <c r="F6888" i="1" s="1"/>
  <c r="E4311" i="1"/>
  <c r="F4311" i="1" s="1"/>
  <c r="E2104" i="1"/>
  <c r="F2104" i="1" s="1"/>
  <c r="E3614" i="1"/>
  <c r="F3614" i="1" s="1"/>
  <c r="E6361" i="1"/>
  <c r="F6361" i="1" s="1"/>
  <c r="E6889" i="1"/>
  <c r="F6889" i="1" s="1"/>
  <c r="E2310" i="1"/>
  <c r="F2310" i="1" s="1"/>
  <c r="E2952" i="1"/>
  <c r="F2952" i="1" s="1"/>
  <c r="E3615" i="1"/>
  <c r="F3615" i="1" s="1"/>
  <c r="E3115" i="1"/>
  <c r="F3115" i="1" s="1"/>
  <c r="E2826" i="1"/>
  <c r="F2826" i="1" s="1"/>
  <c r="E893" i="1"/>
  <c r="F893" i="1" s="1"/>
  <c r="E3699" i="1"/>
  <c r="F3699" i="1" s="1"/>
  <c r="E2311" i="1"/>
  <c r="F2311" i="1" s="1"/>
  <c r="E4126" i="1"/>
  <c r="F4126" i="1" s="1"/>
  <c r="E894" i="1"/>
  <c r="F894" i="1" s="1"/>
  <c r="E2827" i="1"/>
  <c r="F2827" i="1" s="1"/>
  <c r="E6389" i="1"/>
  <c r="F6389" i="1" s="1"/>
  <c r="E1430" i="1"/>
  <c r="F1430" i="1" s="1"/>
  <c r="E6156" i="1"/>
  <c r="F6156" i="1" s="1"/>
  <c r="E1067" i="1"/>
  <c r="F1067" i="1" s="1"/>
  <c r="E6390" i="1"/>
  <c r="F6390" i="1" s="1"/>
  <c r="E1607" i="1"/>
  <c r="F1607" i="1" s="1"/>
  <c r="E1156" i="1"/>
  <c r="F1156" i="1" s="1"/>
  <c r="E3526" i="1"/>
  <c r="F3526" i="1" s="1"/>
  <c r="E2880" i="1"/>
  <c r="F2880" i="1" s="1"/>
  <c r="E6001" i="1"/>
  <c r="F6001" i="1" s="1"/>
  <c r="E4388" i="1"/>
  <c r="F4388" i="1" s="1"/>
  <c r="E6157" i="1"/>
  <c r="F6157" i="1" s="1"/>
  <c r="E2594" i="1"/>
  <c r="F2594" i="1" s="1"/>
  <c r="E2457" i="1"/>
  <c r="F2457" i="1" s="1"/>
  <c r="E5079" i="1"/>
  <c r="F5079" i="1" s="1"/>
  <c r="E895" i="1"/>
  <c r="F895" i="1" s="1"/>
  <c r="E123" i="1"/>
  <c r="F123" i="1" s="1"/>
  <c r="E5976" i="1"/>
  <c r="F5976" i="1" s="1"/>
  <c r="E896" i="1"/>
  <c r="F896" i="1" s="1"/>
  <c r="E6365" i="1"/>
  <c r="F6365" i="1" s="1"/>
  <c r="E897" i="1"/>
  <c r="F897" i="1" s="1"/>
  <c r="E3180" i="1"/>
  <c r="F3180" i="1" s="1"/>
  <c r="E271" i="1"/>
  <c r="F271" i="1" s="1"/>
  <c r="E2423" i="1"/>
  <c r="F2423" i="1" s="1"/>
  <c r="E3527" i="1"/>
  <c r="F3527" i="1" s="1"/>
  <c r="E460" i="1"/>
  <c r="F460" i="1" s="1"/>
  <c r="E6069" i="1"/>
  <c r="F6069" i="1" s="1"/>
  <c r="E4018" i="1"/>
  <c r="F4018" i="1" s="1"/>
  <c r="E4389" i="1"/>
  <c r="F4389" i="1" s="1"/>
  <c r="E5534" i="1"/>
  <c r="F5534" i="1" s="1"/>
  <c r="E1431" i="1"/>
  <c r="F1431" i="1" s="1"/>
  <c r="E6916" i="1"/>
  <c r="F6916" i="1" s="1"/>
  <c r="E3962" i="1"/>
  <c r="F3962" i="1" s="1"/>
  <c r="E784" i="1"/>
  <c r="F784" i="1" s="1"/>
  <c r="E4062" i="1"/>
  <c r="F4062" i="1" s="1"/>
  <c r="E1731" i="1"/>
  <c r="F1731" i="1" s="1"/>
  <c r="E6442" i="1"/>
  <c r="F6442" i="1" s="1"/>
  <c r="E1700" i="1"/>
  <c r="F1700" i="1" s="1"/>
  <c r="E578" i="1"/>
  <c r="F578" i="1" s="1"/>
  <c r="E3665" i="1"/>
  <c r="F3665" i="1" s="1"/>
  <c r="E3528" i="1"/>
  <c r="F3528" i="1" s="1"/>
  <c r="E3273" i="1"/>
  <c r="F3273" i="1" s="1"/>
  <c r="E372" i="1"/>
  <c r="F372" i="1" s="1"/>
  <c r="E2000" i="1"/>
  <c r="F2000" i="1" s="1"/>
  <c r="E5080" i="1"/>
  <c r="F5080" i="1" s="1"/>
  <c r="E3529" i="1"/>
  <c r="F3529" i="1" s="1"/>
  <c r="E6002" i="1"/>
  <c r="F6002" i="1" s="1"/>
  <c r="E898" i="1"/>
  <c r="F898" i="1" s="1"/>
  <c r="E2556" i="1"/>
  <c r="F2556" i="1" s="1"/>
  <c r="E3181" i="1"/>
  <c r="F3181" i="1" s="1"/>
  <c r="E6468" i="1"/>
  <c r="F6468" i="1" s="1"/>
  <c r="E5180" i="1"/>
  <c r="F5180" i="1" s="1"/>
  <c r="E1732" i="1"/>
  <c r="F1732" i="1" s="1"/>
  <c r="E4036" i="1"/>
  <c r="F4036" i="1" s="1"/>
  <c r="E5181" i="1"/>
  <c r="F5181" i="1" s="1"/>
  <c r="E1733" i="1"/>
  <c r="F1733" i="1" s="1"/>
  <c r="E3182" i="1"/>
  <c r="F3182" i="1" s="1"/>
  <c r="E2362" i="1"/>
  <c r="F2362" i="1" s="1"/>
  <c r="E1637" i="1"/>
  <c r="F1637" i="1" s="1"/>
  <c r="E5182" i="1"/>
  <c r="F5182" i="1" s="1"/>
  <c r="E1224" i="1"/>
  <c r="F1224" i="1" s="1"/>
  <c r="E899" i="1"/>
  <c r="F899" i="1" s="1"/>
  <c r="E4002" i="1"/>
  <c r="F4002" i="1" s="1"/>
  <c r="E6158" i="1"/>
  <c r="F6158" i="1" s="1"/>
  <c r="E6469" i="1"/>
  <c r="F6469" i="1" s="1"/>
  <c r="E2424" i="1"/>
  <c r="F2424" i="1" s="1"/>
  <c r="E4838" i="1"/>
  <c r="F4838" i="1" s="1"/>
  <c r="E5235" i="1"/>
  <c r="F5235" i="1" s="1"/>
  <c r="E5273" i="1"/>
  <c r="F5273" i="1" s="1"/>
  <c r="E5399" i="1"/>
  <c r="F5399" i="1" s="1"/>
  <c r="E2105" i="1"/>
  <c r="F2105" i="1" s="1"/>
  <c r="E2106" i="1"/>
  <c r="F2106" i="1" s="1"/>
  <c r="E3859" i="1"/>
  <c r="F3859" i="1" s="1"/>
  <c r="E4080" i="1"/>
  <c r="F4080" i="1" s="1"/>
  <c r="E2254" i="1"/>
  <c r="F2254" i="1" s="1"/>
  <c r="E461" i="1"/>
  <c r="F461" i="1" s="1"/>
  <c r="E4390" i="1"/>
  <c r="F4390" i="1" s="1"/>
  <c r="E3616" i="1"/>
  <c r="F3616" i="1" s="1"/>
  <c r="E7175" i="1"/>
  <c r="F7175" i="1" s="1"/>
  <c r="E5400" i="1"/>
  <c r="F5400" i="1" s="1"/>
  <c r="E3767" i="1"/>
  <c r="F3767" i="1" s="1"/>
  <c r="E3422" i="1"/>
  <c r="F3422" i="1" s="1"/>
  <c r="E3530" i="1"/>
  <c r="F3530" i="1" s="1"/>
  <c r="E5081" i="1"/>
  <c r="F5081" i="1" s="1"/>
  <c r="E1638" i="1"/>
  <c r="F1638" i="1" s="1"/>
  <c r="E5183" i="1"/>
  <c r="F5183" i="1" s="1"/>
  <c r="E2741" i="1"/>
  <c r="F2741" i="1" s="1"/>
  <c r="E2881" i="1"/>
  <c r="F2881" i="1" s="1"/>
  <c r="E2930" i="1"/>
  <c r="F2930" i="1" s="1"/>
  <c r="E1122" i="1"/>
  <c r="F1122" i="1" s="1"/>
  <c r="E6579" i="1"/>
  <c r="F6579" i="1" s="1"/>
  <c r="E5184" i="1"/>
  <c r="F5184" i="1" s="1"/>
  <c r="E5185" i="1"/>
  <c r="F5185" i="1" s="1"/>
  <c r="E6168" i="1"/>
  <c r="F6168" i="1" s="1"/>
  <c r="E4312" i="1"/>
  <c r="F4312" i="1" s="1"/>
  <c r="E4127" i="1"/>
  <c r="F4127" i="1" s="1"/>
  <c r="E785" i="1"/>
  <c r="F785" i="1" s="1"/>
  <c r="E1834" i="1"/>
  <c r="F1834" i="1" s="1"/>
  <c r="E1123" i="1"/>
  <c r="F1123" i="1" s="1"/>
  <c r="E2001" i="1"/>
  <c r="F2001" i="1" s="1"/>
  <c r="E5186" i="1"/>
  <c r="F5186" i="1" s="1"/>
  <c r="E3531" i="1"/>
  <c r="F3531" i="1" s="1"/>
  <c r="E3768" i="1"/>
  <c r="F3768" i="1" s="1"/>
  <c r="E992" i="1"/>
  <c r="F992" i="1" s="1"/>
  <c r="E3532" i="1"/>
  <c r="F3532" i="1" s="1"/>
  <c r="E2002" i="1"/>
  <c r="F2002" i="1" s="1"/>
  <c r="E272" i="1"/>
  <c r="F272" i="1" s="1"/>
  <c r="E2882" i="1"/>
  <c r="F2882" i="1" s="1"/>
  <c r="E4128" i="1"/>
  <c r="F4128" i="1" s="1"/>
  <c r="E273" i="1"/>
  <c r="F273" i="1" s="1"/>
  <c r="E5922" i="1"/>
  <c r="F5922" i="1" s="1"/>
  <c r="E6228" i="1"/>
  <c r="F6228" i="1" s="1"/>
  <c r="E7309" i="1"/>
  <c r="F7309" i="1" s="1"/>
  <c r="E6693" i="1"/>
  <c r="F6693" i="1" s="1"/>
  <c r="E6159" i="1"/>
  <c r="F6159" i="1" s="1"/>
  <c r="E6994" i="1"/>
  <c r="F6994" i="1" s="1"/>
  <c r="E462" i="1"/>
  <c r="F462" i="1" s="1"/>
  <c r="E1941" i="1"/>
  <c r="F1941" i="1" s="1"/>
  <c r="E4129" i="1"/>
  <c r="F4129" i="1" s="1"/>
  <c r="E6917" i="1"/>
  <c r="F6917" i="1" s="1"/>
  <c r="E5320" i="1"/>
  <c r="F5320" i="1" s="1"/>
  <c r="E3274" i="1"/>
  <c r="F3274" i="1" s="1"/>
  <c r="E4210" i="1"/>
  <c r="F4210" i="1" s="1"/>
  <c r="E4963" i="1"/>
  <c r="F4963" i="1" s="1"/>
  <c r="E4583" i="1"/>
  <c r="F4583" i="1" s="1"/>
  <c r="E3533" i="1"/>
  <c r="F3533" i="1" s="1"/>
  <c r="E124" i="1"/>
  <c r="F124" i="1" s="1"/>
  <c r="E2708" i="1"/>
  <c r="F2708" i="1" s="1"/>
  <c r="E5441" i="1"/>
  <c r="F5441" i="1" s="1"/>
  <c r="E3025" i="1"/>
  <c r="F3025" i="1" s="1"/>
  <c r="E3963" i="1"/>
  <c r="F3963" i="1" s="1"/>
  <c r="E1157" i="1"/>
  <c r="F1157" i="1" s="1"/>
  <c r="E4744" i="1"/>
  <c r="F4744" i="1" s="1"/>
  <c r="E2" i="1"/>
  <c r="F2" i="1" s="1"/>
  <c r="E4498" i="1"/>
  <c r="F4498" i="1" s="1"/>
  <c r="E3" i="1"/>
  <c r="F3" i="1" s="1"/>
  <c r="E4864" i="1"/>
  <c r="F4864" i="1" s="1"/>
  <c r="E463" i="1"/>
  <c r="F463" i="1" s="1"/>
  <c r="E7301" i="1"/>
  <c r="F7301" i="1" s="1"/>
  <c r="E6229" i="1"/>
  <c r="F6229" i="1" s="1"/>
  <c r="E4994" i="1"/>
  <c r="F4994" i="1" s="1"/>
  <c r="E579" i="1"/>
  <c r="F579" i="1" s="1"/>
  <c r="E274" i="1"/>
  <c r="F274" i="1" s="1"/>
  <c r="E275" i="1"/>
  <c r="F275" i="1" s="1"/>
  <c r="E4499" i="1"/>
  <c r="F4499" i="1" s="1"/>
  <c r="E2931" i="1"/>
  <c r="F2931" i="1" s="1"/>
  <c r="E5814" i="1"/>
  <c r="F5814" i="1" s="1"/>
  <c r="E3389" i="1"/>
  <c r="F3389" i="1" s="1"/>
  <c r="E1667" i="1"/>
  <c r="F1667" i="1" s="1"/>
  <c r="E464" i="1"/>
  <c r="F464" i="1" s="1"/>
  <c r="E7083" i="1"/>
  <c r="F7083" i="1" s="1"/>
  <c r="E3390" i="1"/>
  <c r="F3390" i="1" s="1"/>
  <c r="E7349" i="1"/>
  <c r="F7349" i="1" s="1"/>
  <c r="E2160" i="1"/>
  <c r="F2160" i="1" s="1"/>
  <c r="E7222" i="1"/>
  <c r="F7222" i="1" s="1"/>
  <c r="E3964" i="1"/>
  <c r="F3964" i="1" s="1"/>
  <c r="E1942" i="1"/>
  <c r="F1942" i="1" s="1"/>
  <c r="E4391" i="1"/>
  <c r="F4391" i="1" s="1"/>
  <c r="E1068" i="1"/>
  <c r="F1068" i="1" s="1"/>
  <c r="E4709" i="1"/>
  <c r="F4709" i="1" s="1"/>
  <c r="E1943" i="1"/>
  <c r="F1943" i="1" s="1"/>
  <c r="E786" i="1"/>
  <c r="F786" i="1" s="1"/>
  <c r="E3183" i="1"/>
  <c r="F3183" i="1" s="1"/>
  <c r="E4114" i="1"/>
  <c r="F4114" i="1" s="1"/>
  <c r="E5635" i="1"/>
  <c r="F5635" i="1" s="1"/>
  <c r="E1069" i="1"/>
  <c r="F1069" i="1" s="1"/>
  <c r="E4865" i="1"/>
  <c r="F4865" i="1" s="1"/>
  <c r="E3617" i="1"/>
  <c r="F3617" i="1" s="1"/>
  <c r="E340" i="1"/>
  <c r="F340" i="1" s="1"/>
  <c r="E900" i="1"/>
  <c r="F900" i="1" s="1"/>
  <c r="E5570" i="1"/>
  <c r="F5570" i="1" s="1"/>
  <c r="E1432" i="1"/>
  <c r="F1432" i="1" s="1"/>
  <c r="E3965" i="1"/>
  <c r="F3965" i="1" s="1"/>
  <c r="E1070" i="1"/>
  <c r="F1070" i="1" s="1"/>
  <c r="E5187" i="1"/>
  <c r="F5187" i="1" s="1"/>
  <c r="E7223" i="1"/>
  <c r="F7223" i="1" s="1"/>
  <c r="E5082" i="1"/>
  <c r="F5082" i="1" s="1"/>
  <c r="E6169" i="1"/>
  <c r="F6169" i="1" s="1"/>
  <c r="E5815" i="1"/>
  <c r="F5815" i="1" s="1"/>
  <c r="E7294" i="1"/>
  <c r="F7294" i="1" s="1"/>
  <c r="E5083" i="1"/>
  <c r="F5083" i="1" s="1"/>
  <c r="E5346" i="1"/>
  <c r="F5346" i="1" s="1"/>
  <c r="E1225" i="1"/>
  <c r="F1225" i="1" s="1"/>
  <c r="E1346" i="1"/>
  <c r="F1346" i="1" s="1"/>
  <c r="E787" i="1"/>
  <c r="F787" i="1" s="1"/>
  <c r="E1124" i="1"/>
  <c r="F1124" i="1" s="1"/>
  <c r="E2161" i="1"/>
  <c r="F2161" i="1" s="1"/>
  <c r="E901" i="1"/>
  <c r="F901" i="1" s="1"/>
  <c r="E2162" i="1"/>
  <c r="F2162" i="1"/>
  <c r="E3769" i="1"/>
  <c r="F3769" i="1" s="1"/>
  <c r="E6070" i="1"/>
  <c r="F6070" i="1" s="1"/>
  <c r="E2688" i="1"/>
  <c r="F2688" i="1" s="1"/>
  <c r="E2003" i="1"/>
  <c r="F2003" i="1" s="1"/>
  <c r="E2595" i="1"/>
  <c r="F2595" i="1" s="1"/>
  <c r="E465" i="1"/>
  <c r="F465" i="1" s="1"/>
  <c r="E5923" i="1"/>
  <c r="F5923" i="1" s="1"/>
  <c r="E1071" i="1"/>
  <c r="F1071" i="1" s="1"/>
  <c r="E4757" i="1"/>
  <c r="F4757" i="1" s="1"/>
  <c r="E4758" i="1"/>
  <c r="F4758" i="1" s="1"/>
  <c r="E4392" i="1"/>
  <c r="F4392" i="1" s="1"/>
  <c r="E2458" i="1"/>
  <c r="F2458" i="1" s="1"/>
  <c r="E4393" i="1"/>
  <c r="F4393" i="1" s="1"/>
  <c r="E788" i="1"/>
  <c r="F788" i="1" s="1"/>
  <c r="E1835" i="1"/>
  <c r="F1835" i="1" s="1"/>
  <c r="E2883" i="1"/>
  <c r="F2883" i="1" s="1"/>
  <c r="E1072" i="1"/>
  <c r="F1072" i="1" s="1"/>
  <c r="E276" i="1"/>
  <c r="F276" i="1" s="1"/>
  <c r="E5977" i="1"/>
  <c r="F5977" i="1" s="1"/>
  <c r="E277" i="1"/>
  <c r="F277" i="1" s="1"/>
  <c r="E278" i="1"/>
  <c r="F278" i="1" s="1"/>
  <c r="E125" i="1"/>
  <c r="F125" i="1" s="1"/>
  <c r="E279" i="1"/>
  <c r="F279" i="1" s="1"/>
  <c r="E4394" i="1"/>
  <c r="F4394" i="1" s="1"/>
  <c r="E7310" i="1"/>
  <c r="F7310" i="1" s="1"/>
  <c r="E3700" i="1"/>
  <c r="F3700" i="1" s="1"/>
  <c r="E4395" i="1"/>
  <c r="F4395" i="1" s="1"/>
  <c r="E280" i="1"/>
  <c r="F280" i="1" s="1"/>
  <c r="E1073" i="1"/>
  <c r="F1073" i="1" s="1"/>
  <c r="E2107" i="1"/>
  <c r="F2107" i="1" s="1"/>
  <c r="E5557" i="1"/>
  <c r="F5557" i="1" s="1"/>
  <c r="E3811" i="1"/>
  <c r="F3811" i="1" s="1"/>
  <c r="E635" i="1"/>
  <c r="F635" i="1" s="1"/>
  <c r="E1074" i="1"/>
  <c r="F1074" i="1" s="1"/>
  <c r="E3116" i="1"/>
  <c r="F3116" i="1" s="1"/>
  <c r="E4432" i="1"/>
  <c r="F4432" i="1" s="1"/>
  <c r="E1347" i="1"/>
  <c r="F1347" i="1" s="1"/>
  <c r="E1836" i="1"/>
  <c r="F1836" i="1" s="1"/>
  <c r="E7055" i="1"/>
  <c r="F7055" i="1" s="1"/>
  <c r="E126" i="1"/>
  <c r="F126" i="1" s="1"/>
  <c r="E4500" i="1"/>
  <c r="F4500" i="1" s="1"/>
  <c r="E7224" i="1"/>
  <c r="F7224" i="1" s="1"/>
  <c r="E1125" i="1"/>
  <c r="F1125" i="1" s="1"/>
  <c r="E3184" i="1"/>
  <c r="F3184" i="1" s="1"/>
  <c r="E2614" i="1"/>
  <c r="F2614" i="1" s="1"/>
  <c r="E4211" i="1"/>
  <c r="F4211" i="1" s="1"/>
  <c r="E4019" i="1"/>
  <c r="F4019" i="1" s="1"/>
  <c r="E6391" i="1"/>
  <c r="F6391" i="1" s="1"/>
  <c r="E3185" i="1"/>
  <c r="F3185" i="1" s="1"/>
  <c r="E5558" i="1"/>
  <c r="F5558" i="1" s="1"/>
  <c r="E2615" i="1"/>
  <c r="F2615" i="1" s="1"/>
  <c r="E5978" i="1"/>
  <c r="F5978" i="1" s="1"/>
  <c r="E1075" i="1"/>
  <c r="F1075" i="1" s="1"/>
  <c r="E3701" i="1"/>
  <c r="F3701" i="1" s="1"/>
  <c r="E2108" i="1"/>
  <c r="F2108" i="1" s="1"/>
  <c r="E4501" i="1"/>
  <c r="F4501" i="1" s="1"/>
  <c r="E127" i="1"/>
  <c r="F127" i="1" s="1"/>
  <c r="E6960" i="1"/>
  <c r="F6960" i="1" s="1"/>
  <c r="E3186" i="1"/>
  <c r="F3186" i="1" s="1"/>
  <c r="E2570" i="1"/>
  <c r="F2570" i="1" s="1"/>
  <c r="E3534" i="1"/>
  <c r="F3534" i="1" s="1"/>
  <c r="E5321" i="1"/>
  <c r="F5321" i="1" s="1"/>
  <c r="E1944" i="1"/>
  <c r="F1944" i="1" s="1"/>
  <c r="E534" i="1"/>
  <c r="F534" i="1" s="1"/>
  <c r="E5523" i="1"/>
  <c r="F5523" i="1" s="1"/>
  <c r="E7302" i="1"/>
  <c r="F7302" i="1" s="1"/>
  <c r="E3187" i="1"/>
  <c r="F3187" i="1" s="1"/>
  <c r="E6267" i="1"/>
  <c r="F6267" i="1" s="1"/>
  <c r="E6934" i="1"/>
  <c r="F6934" i="1" s="1"/>
  <c r="E2033" i="1"/>
  <c r="F2033" i="1" s="1"/>
  <c r="E6421" i="1"/>
  <c r="F6421" i="1" s="1"/>
  <c r="E1945" i="1"/>
  <c r="F1945" i="1" s="1"/>
  <c r="E2523" i="1"/>
  <c r="F2523" i="1" s="1"/>
  <c r="E1451" i="1"/>
  <c r="F1451" i="1" s="1"/>
  <c r="E1946" i="1"/>
  <c r="F1946" i="1" s="1"/>
  <c r="E636" i="1"/>
  <c r="F636" i="1" s="1"/>
  <c r="E1837" i="1"/>
  <c r="F1837" i="1" s="1"/>
  <c r="E5816" i="1"/>
  <c r="F5816" i="1" s="1"/>
  <c r="E3423" i="1"/>
  <c r="F3423" i="1" s="1"/>
  <c r="E3770" i="1"/>
  <c r="F3770" i="1" s="1"/>
  <c r="E5188" i="1"/>
  <c r="F5188" i="1" s="1"/>
  <c r="E4433" i="1"/>
  <c r="F4433" i="1" s="1"/>
  <c r="E3409" i="1"/>
  <c r="F3409" i="1" s="1"/>
  <c r="E1947" i="1"/>
  <c r="F1947" i="1" s="1"/>
  <c r="E1838" i="1"/>
  <c r="F1838" i="1" s="1"/>
  <c r="E5670" i="1"/>
  <c r="F5670" i="1" s="1"/>
  <c r="E5018" i="1"/>
  <c r="F5018" i="1" s="1"/>
  <c r="E3771" i="1"/>
  <c r="F3771" i="1" s="1"/>
  <c r="E2109" i="1"/>
  <c r="F2109" i="1" s="1"/>
  <c r="E3890" i="1"/>
  <c r="F3890" i="1" s="1"/>
  <c r="E128" i="1"/>
  <c r="F128" i="1" s="1"/>
  <c r="E4063" i="1"/>
  <c r="F4063" i="1" s="1"/>
  <c r="E3039" i="1"/>
  <c r="F3039" i="1" s="1"/>
  <c r="E5817" i="1"/>
  <c r="F5817" i="1" s="1"/>
  <c r="E2865" i="1"/>
  <c r="F2865" i="1" s="1"/>
  <c r="E3535" i="1"/>
  <c r="F3535" i="1" s="1"/>
  <c r="E2660" i="1"/>
  <c r="F2660" i="1" s="1"/>
  <c r="E2204" i="1"/>
  <c r="F2204" i="1" s="1"/>
  <c r="E1126" i="1"/>
  <c r="F1126" i="1" s="1"/>
  <c r="E2616" i="1"/>
  <c r="F2616" i="1" s="1"/>
  <c r="E129" i="1"/>
  <c r="F129" i="1" s="1"/>
  <c r="E4659" i="1"/>
  <c r="F4659" i="1" s="1"/>
  <c r="E2425" i="1"/>
  <c r="F2425" i="1" s="1"/>
  <c r="E2661" i="1"/>
  <c r="F2661" i="1" s="1"/>
  <c r="E373" i="1"/>
  <c r="F373" i="1" s="1"/>
  <c r="E6505" i="1"/>
  <c r="F6505" i="1" s="1"/>
  <c r="E5107" i="1"/>
  <c r="F5107" i="1" s="1"/>
  <c r="E3618" i="1"/>
  <c r="F3618" i="1" s="1"/>
  <c r="E3536" i="1"/>
  <c r="F3536" i="1" s="1"/>
  <c r="E1948" i="1"/>
  <c r="F1948" i="1" s="1"/>
  <c r="E1691" i="1"/>
  <c r="F1691" i="1" s="1"/>
  <c r="E4947" i="1"/>
  <c r="F4947" i="1" s="1"/>
  <c r="E2662" i="1"/>
  <c r="F2662" i="1" s="1"/>
  <c r="E7110" i="1"/>
  <c r="F7110" i="1" s="1"/>
  <c r="E4686" i="1"/>
  <c r="F4686" i="1" s="1"/>
  <c r="E130" i="1"/>
  <c r="F130" i="1" s="1"/>
  <c r="E1171" i="1"/>
  <c r="F1171" i="1" s="1"/>
  <c r="E3537" i="1"/>
  <c r="F3537" i="1" s="1"/>
  <c r="E580" i="1"/>
  <c r="F580" i="1" s="1"/>
  <c r="E5924" i="1"/>
  <c r="F5924" i="1" s="1"/>
  <c r="E1452" i="1"/>
  <c r="F1452" i="1" s="1"/>
  <c r="E6120" i="1"/>
  <c r="F6120" i="1" s="1"/>
  <c r="E3891" i="1"/>
  <c r="F3891" i="1" s="1"/>
  <c r="E3619" i="1"/>
  <c r="F3619" i="1" s="1"/>
  <c r="E6230" i="1"/>
  <c r="F6230" i="1" s="1"/>
  <c r="E5389" i="1"/>
  <c r="F5389" i="1" s="1"/>
  <c r="E3620" i="1"/>
  <c r="F3620" i="1" s="1"/>
  <c r="E993" i="1"/>
  <c r="F993" i="1" s="1"/>
  <c r="E2983" i="1"/>
  <c r="F2983" i="1" s="1"/>
  <c r="E4596" i="1"/>
  <c r="F4596" i="1" s="1"/>
  <c r="E5294" i="1"/>
  <c r="F5294" i="1" s="1"/>
  <c r="E4341" i="1"/>
  <c r="F4341" i="1" s="1"/>
  <c r="E7262" i="1"/>
  <c r="F7262" i="1" s="1"/>
  <c r="E7263" i="1"/>
  <c r="F7263" i="1" s="1"/>
  <c r="E2312" i="1"/>
  <c r="F2312" i="1" s="1"/>
  <c r="E3009" i="1"/>
  <c r="F3009" i="1" s="1"/>
  <c r="E1076" i="1"/>
  <c r="F1076" i="1" s="1"/>
  <c r="E131" i="1"/>
  <c r="F131" i="1" s="1"/>
  <c r="E2884" i="1"/>
  <c r="F2884" i="1" s="1"/>
  <c r="E4886" i="1"/>
  <c r="F4886" i="1" s="1"/>
  <c r="E4313" i="1"/>
  <c r="F4313" i="1" s="1"/>
  <c r="E3010" i="1"/>
  <c r="F3010" i="1" s="1"/>
  <c r="E132" i="1"/>
  <c r="F132" i="1" s="1"/>
  <c r="E7264" i="1"/>
  <c r="F7264" i="1" s="1"/>
  <c r="E2617" i="1"/>
  <c r="F2617" i="1" s="1"/>
  <c r="E6121" i="1"/>
  <c r="F6121" i="1" s="1"/>
  <c r="E7176" i="1"/>
  <c r="F7176" i="1" s="1"/>
  <c r="E4257" i="1"/>
  <c r="F4257" i="1" s="1"/>
  <c r="E2459" i="1"/>
  <c r="F2459" i="1" s="1"/>
  <c r="E6122" i="1"/>
  <c r="F6122" i="1" s="1"/>
  <c r="E3211" i="1"/>
  <c r="F3211" i="1" s="1"/>
  <c r="E281" i="1"/>
  <c r="F281" i="1" s="1"/>
  <c r="E2313" i="1"/>
  <c r="F2313" i="1" s="1"/>
  <c r="E4115" i="1"/>
  <c r="F4115" i="1" s="1"/>
  <c r="E637" i="1"/>
  <c r="F637" i="1" s="1"/>
  <c r="E789" i="1"/>
  <c r="F789" i="1" s="1"/>
  <c r="E5255" i="1"/>
  <c r="F5255" i="1" s="1"/>
  <c r="E790" i="1"/>
  <c r="F790" i="1" s="1"/>
  <c r="E3702" i="1"/>
  <c r="F3702" i="1" s="1"/>
  <c r="E4995" i="1"/>
  <c r="F4995" i="1" s="1"/>
  <c r="E133" i="1"/>
  <c r="F133" i="1" s="1"/>
  <c r="E1949" i="1"/>
  <c r="F1949" i="1" s="1"/>
  <c r="E134" i="1"/>
  <c r="F134" i="1" s="1"/>
  <c r="E1950" i="1"/>
  <c r="F1950" i="1" s="1"/>
  <c r="E5029" i="1"/>
  <c r="F5029" i="1" s="1"/>
  <c r="E4212" i="1"/>
  <c r="F4212" i="1" s="1"/>
  <c r="E1077" i="1"/>
  <c r="F1077" i="1" s="1"/>
  <c r="E5465" i="1"/>
  <c r="F5465" i="1" s="1"/>
  <c r="E5925" i="1"/>
  <c r="F5925" i="1" s="1"/>
  <c r="E2663" i="1"/>
  <c r="F2663" i="1" s="1"/>
  <c r="E2384" i="1"/>
  <c r="F2384" i="1" s="1"/>
  <c r="E2385" i="1"/>
  <c r="F2385" i="1" s="1"/>
  <c r="E1839" i="1"/>
  <c r="F1839" i="1" s="1"/>
  <c r="E5926" i="1"/>
  <c r="F5926" i="1" s="1"/>
  <c r="E4687" i="1"/>
  <c r="F4687" i="1" s="1"/>
  <c r="E2163" i="1"/>
  <c r="F2163" i="1" s="1"/>
  <c r="E6470" i="1"/>
  <c r="F6470" i="1" s="1"/>
  <c r="E4396" i="1"/>
  <c r="F4396" i="1" s="1"/>
  <c r="E135" i="1"/>
  <c r="F135" i="1" s="1"/>
  <c r="E4688" i="1"/>
  <c r="F4688" i="1" s="1"/>
  <c r="E4081" i="1"/>
  <c r="F4081" i="1" s="1"/>
  <c r="E4293" i="1"/>
  <c r="F4293" i="1" s="1"/>
  <c r="E1668" i="1"/>
  <c r="F1668" i="1" s="1"/>
  <c r="E2197" i="1"/>
  <c r="F2197" i="1" s="1"/>
  <c r="E994" i="1"/>
  <c r="F994" i="1" s="1"/>
  <c r="E374" i="1"/>
  <c r="F374" i="1" s="1"/>
  <c r="E3966" i="1"/>
  <c r="F3966" i="1" s="1"/>
  <c r="E7277" i="1"/>
  <c r="F7277" i="1" s="1"/>
  <c r="E3812" i="1"/>
  <c r="F3812" i="1" s="1"/>
  <c r="E6694" i="1"/>
  <c r="F6694" i="1" s="1"/>
  <c r="E4768" i="1"/>
  <c r="F4768" i="1" s="1"/>
  <c r="E136" i="1"/>
  <c r="F136" i="1" s="1"/>
  <c r="E1488" i="1"/>
  <c r="F1488" i="1" s="1"/>
  <c r="E6392" i="1"/>
  <c r="F6392" i="1" s="1"/>
  <c r="E1557" i="1"/>
  <c r="F1557" i="1" s="1"/>
  <c r="E6695" i="1"/>
  <c r="F6695" i="1" s="1"/>
  <c r="E4064" i="1"/>
  <c r="F4064" i="1" s="1"/>
  <c r="E4116" i="1"/>
  <c r="F4116" i="1" s="1"/>
  <c r="E137" i="1"/>
  <c r="F137" i="1" s="1"/>
  <c r="E3621" i="1"/>
  <c r="F3621" i="1" s="1"/>
  <c r="E3892" i="1"/>
  <c r="F3892" i="1" s="1"/>
  <c r="E6831" i="1"/>
  <c r="F6831" i="1" s="1"/>
  <c r="E3874" i="1"/>
  <c r="F3874" i="1" s="1"/>
  <c r="E7278" i="1"/>
  <c r="F7278" i="1" s="1"/>
  <c r="E3538" i="1"/>
  <c r="F3538" i="1" s="1"/>
  <c r="E4065" i="1"/>
  <c r="F4065" i="1" s="1"/>
  <c r="E4474" i="1"/>
  <c r="F4474" i="1" s="1"/>
  <c r="E791" i="1"/>
  <c r="F791" i="1" s="1"/>
  <c r="E1078" i="1"/>
  <c r="F1078" i="1" s="1"/>
  <c r="E4547" i="1"/>
  <c r="F4547" i="1" s="1"/>
  <c r="E466" i="1"/>
  <c r="F466" i="1" s="1"/>
  <c r="E4548" i="1"/>
  <c r="F4548" i="1" s="1"/>
  <c r="E2110" i="1"/>
  <c r="F2110" i="1" s="1"/>
  <c r="E7279" i="1"/>
  <c r="F7279" i="1" s="1"/>
  <c r="E4996" i="1"/>
  <c r="F4996" i="1" s="1"/>
  <c r="E5818" i="1"/>
  <c r="F5818" i="1" s="1"/>
  <c r="E2034" i="1"/>
  <c r="F2034" i="1" s="1"/>
  <c r="E3622" i="1"/>
  <c r="F3622" i="1" s="1"/>
  <c r="E6428" i="1"/>
  <c r="F6428" i="1" s="1"/>
  <c r="E4549" i="1"/>
  <c r="F4549" i="1" s="1"/>
  <c r="E5571" i="1"/>
  <c r="F5571" i="1" s="1"/>
  <c r="E2198" i="1"/>
  <c r="F2198" i="1" s="1"/>
  <c r="E5592" i="1"/>
  <c r="F5592" i="1" s="1"/>
  <c r="E3117" i="1"/>
  <c r="F3117" i="1" s="1"/>
  <c r="E2799" i="1"/>
  <c r="F2799" i="1" s="1"/>
  <c r="E954" i="1"/>
  <c r="F954" i="1" s="1"/>
  <c r="E6170" i="1"/>
  <c r="F6170" i="1" s="1"/>
  <c r="E7245" i="1"/>
  <c r="F7245" i="1" s="1"/>
  <c r="E1299" i="1"/>
  <c r="F1299" i="1" s="1"/>
  <c r="E6646" i="1"/>
  <c r="F6646" i="1" s="1"/>
  <c r="E2885" i="1"/>
  <c r="F2885" i="1" s="1"/>
  <c r="E6647" i="1"/>
  <c r="F6647" i="1" s="1"/>
  <c r="E3772" i="1"/>
  <c r="F3772" i="1" s="1"/>
  <c r="E2468" i="1"/>
  <c r="F2468" i="1" s="1"/>
  <c r="E638" i="1"/>
  <c r="F638" i="1" s="1"/>
  <c r="E3967" i="1"/>
  <c r="F3967" i="1" s="1"/>
  <c r="E5612" i="1"/>
  <c r="F5612" i="1" s="1"/>
  <c r="E5819" i="1"/>
  <c r="F5819" i="1" s="1"/>
  <c r="E4550" i="1"/>
  <c r="F4550" i="1" s="1"/>
  <c r="E2199" i="1"/>
  <c r="F2199" i="1" s="1"/>
  <c r="E3773" i="1"/>
  <c r="F3773" i="1" s="1"/>
  <c r="E1453" i="1"/>
  <c r="F1453" i="1" s="1"/>
  <c r="E2460" i="1"/>
  <c r="F2460" i="1" s="1"/>
  <c r="E2583" i="1"/>
  <c r="F2583" i="1" s="1"/>
  <c r="E5927" i="1"/>
  <c r="F5927" i="1" s="1"/>
  <c r="E4570" i="1"/>
  <c r="F4570" i="1" s="1"/>
  <c r="E1286" i="1"/>
  <c r="F1286" i="1" s="1"/>
  <c r="E1206" i="1"/>
  <c r="F1206" i="1" s="1"/>
  <c r="E3623" i="1"/>
  <c r="F3623" i="1" s="1"/>
  <c r="E639" i="1"/>
  <c r="F639" i="1" s="1"/>
  <c r="E3188" i="1"/>
  <c r="F3188" i="1" s="1"/>
  <c r="E2493" i="1"/>
  <c r="F2493" i="1" s="1"/>
  <c r="E2908" i="1"/>
  <c r="F2908" i="1" s="1"/>
  <c r="E4997" i="1"/>
  <c r="F4997" i="1" s="1"/>
  <c r="E1508" i="1"/>
  <c r="F1508" i="1" s="1"/>
  <c r="E5820" i="1"/>
  <c r="F5820" i="1" s="1"/>
  <c r="E5821" i="1"/>
  <c r="F5821" i="1" s="1"/>
  <c r="E995" i="1"/>
  <c r="F995" i="1" s="1"/>
  <c r="E3374" i="1"/>
  <c r="F3374" i="1" s="1"/>
  <c r="E282" i="1"/>
  <c r="F282" i="1" s="1"/>
  <c r="E2866" i="1"/>
  <c r="F2866" i="1" s="1"/>
  <c r="E1274" i="1"/>
  <c r="F1274" i="1" s="1"/>
  <c r="E3624" i="1"/>
  <c r="F3624" i="1" s="1"/>
  <c r="E6696" i="1"/>
  <c r="F6696" i="1" s="1"/>
  <c r="E3539" i="1"/>
  <c r="F3539" i="1" s="1"/>
  <c r="E6635" i="1"/>
  <c r="F6635" i="1" s="1"/>
  <c r="E6171" i="1"/>
  <c r="F6171" i="1" s="1"/>
  <c r="E3011" i="1"/>
  <c r="F3011" i="1" s="1"/>
  <c r="E5038" i="1"/>
  <c r="F5038" i="1" s="1"/>
  <c r="E2035" i="1"/>
  <c r="F2035" i="1" s="1"/>
  <c r="E1639" i="1"/>
  <c r="F1639" i="1" s="1"/>
  <c r="E7225" i="1"/>
  <c r="F7225" i="1" s="1"/>
  <c r="E138" i="1"/>
  <c r="F138" i="1" s="1"/>
  <c r="E2200" i="1"/>
  <c r="F2200" i="1" s="1"/>
  <c r="E7246" i="1"/>
  <c r="F7246" i="1" s="1"/>
  <c r="E6679" i="1"/>
  <c r="F6679" i="1" s="1"/>
  <c r="E6636" i="1"/>
  <c r="F6636" i="1" s="1"/>
  <c r="E5822" i="1"/>
  <c r="F5822" i="1" s="1"/>
  <c r="E1558" i="1"/>
  <c r="F1558" i="1" s="1"/>
  <c r="E139" i="1"/>
  <c r="F139" i="1" s="1"/>
  <c r="E140" i="1"/>
  <c r="F140" i="1" s="1"/>
  <c r="E185" i="1"/>
  <c r="F185" i="1" s="1"/>
  <c r="E4082" i="1"/>
  <c r="F4082" i="1" s="1"/>
  <c r="E3625" i="1"/>
  <c r="F3625" i="1" s="1"/>
  <c r="E7010" i="1"/>
  <c r="F7010" i="1" s="1"/>
  <c r="E3540" i="1"/>
  <c r="F3540" i="1" s="1"/>
  <c r="E1127" i="1"/>
  <c r="F1127" i="1" s="1"/>
  <c r="E283" i="1"/>
  <c r="F283" i="1" s="1"/>
  <c r="E1509" i="1"/>
  <c r="F1509" i="1" s="1"/>
  <c r="E3541" i="1"/>
  <c r="F3541" i="1" s="1"/>
  <c r="E2426" i="1"/>
  <c r="F2426" i="1" s="1"/>
  <c r="E3283" i="1"/>
  <c r="F3283" i="1" s="1"/>
  <c r="E341" i="1"/>
  <c r="F341" i="1" s="1"/>
  <c r="E902" i="1"/>
  <c r="F902" i="1" s="1"/>
  <c r="E5019" i="1"/>
  <c r="F5019" i="1" s="1"/>
  <c r="E1391" i="1"/>
  <c r="F1391" i="1" s="1"/>
  <c r="E4003" i="1"/>
  <c r="F4003" i="1" s="1"/>
  <c r="E3379" i="1"/>
  <c r="F3379" i="1" s="1"/>
  <c r="E5312" i="1"/>
  <c r="F5312" i="1" s="1"/>
  <c r="E284" i="1"/>
  <c r="F284" i="1" s="1"/>
  <c r="E7339" i="1"/>
  <c r="F7339" i="1" s="1"/>
  <c r="E6787" i="1"/>
  <c r="F6787" i="1" s="1"/>
  <c r="E595" i="1"/>
  <c r="F595" i="1" s="1"/>
  <c r="E1510" i="1"/>
  <c r="F1510" i="1" s="1"/>
  <c r="E3968" i="1"/>
  <c r="F3968" i="1" s="1"/>
  <c r="E5662" i="1"/>
  <c r="F5662" i="1" s="1"/>
  <c r="E1207" i="1"/>
  <c r="F1207" i="1" s="1"/>
  <c r="E1275" i="1"/>
  <c r="F1275" i="1" s="1"/>
  <c r="E1454" i="1"/>
  <c r="F1454" i="1" s="1"/>
  <c r="E4660" i="1"/>
  <c r="F4660" i="1" s="1"/>
  <c r="E7340" i="1"/>
  <c r="F7340" i="1" s="1"/>
  <c r="E7341" i="1"/>
  <c r="F7341" i="1" s="1"/>
  <c r="E6071" i="1"/>
  <c r="F6071" i="1" s="1"/>
  <c r="E7342" i="1"/>
  <c r="F7342" i="1" s="1"/>
  <c r="E2932" i="1"/>
  <c r="F2932" i="1" s="1"/>
  <c r="E3860" i="1"/>
  <c r="F3860" i="1" s="1"/>
  <c r="E4213" i="1"/>
  <c r="F4213" i="1" s="1"/>
  <c r="E2111" i="1"/>
  <c r="F2111" i="1" s="1"/>
  <c r="E1669" i="1"/>
  <c r="F1669" i="1" s="1"/>
  <c r="E2112" i="1"/>
  <c r="F2112" i="1" s="1"/>
  <c r="E285" i="1"/>
  <c r="F285" i="1" s="1"/>
  <c r="E1226" i="1"/>
  <c r="F1226" i="1" s="1"/>
  <c r="E535" i="1"/>
  <c r="F535" i="1" s="1"/>
  <c r="E6851" i="1"/>
  <c r="F6851" i="1" s="1"/>
  <c r="E4397" i="1"/>
  <c r="F4397" i="1" s="1"/>
  <c r="E3040" i="1"/>
  <c r="F3040" i="1" s="1"/>
  <c r="E6422" i="1"/>
  <c r="F6422" i="1" s="1"/>
  <c r="E3391" i="1"/>
  <c r="F3391" i="1" s="1"/>
  <c r="E5928" i="1"/>
  <c r="F5928" i="1" s="1"/>
  <c r="E6981" i="1"/>
  <c r="F6981" i="1" s="1"/>
  <c r="E3189" i="1"/>
  <c r="F3189" i="1" s="1"/>
  <c r="E6747" i="1"/>
  <c r="F6747" i="1" s="1"/>
  <c r="E792" i="1"/>
  <c r="F792" i="1" s="1"/>
  <c r="E596" i="1"/>
  <c r="F596" i="1" s="1"/>
  <c r="E141" i="1"/>
  <c r="F141" i="1" s="1"/>
  <c r="E713" i="1"/>
  <c r="F713" i="1" s="1"/>
  <c r="E3774" i="1"/>
  <c r="F3774" i="1" s="1"/>
  <c r="E2933" i="1"/>
  <c r="F2933" i="1" s="1"/>
  <c r="E4778" i="1"/>
  <c r="F4778" i="1" s="1"/>
  <c r="E6788" i="1"/>
  <c r="F6788" i="1" s="1"/>
  <c r="E2386" i="1"/>
  <c r="F2386" i="1" s="1"/>
  <c r="E536" i="1"/>
  <c r="F536" i="1" s="1"/>
  <c r="E2363" i="1"/>
  <c r="F2363" i="1" s="1"/>
  <c r="E1559" i="1"/>
  <c r="F1559" i="1" s="1"/>
  <c r="E793" i="1"/>
  <c r="F793" i="1" s="1"/>
  <c r="E6789" i="1"/>
  <c r="F6789" i="1" s="1"/>
  <c r="E6790" i="1"/>
  <c r="F6790" i="1" s="1"/>
  <c r="E537" i="1"/>
  <c r="F537" i="1" s="1"/>
  <c r="E4597" i="1"/>
  <c r="F4597" i="1" s="1"/>
  <c r="E3310" i="1"/>
  <c r="F3310" i="1" s="1"/>
  <c r="E2524" i="1"/>
  <c r="F2524" i="1" s="1"/>
  <c r="E3118" i="1"/>
  <c r="F3118" i="1" s="1"/>
  <c r="E7131" i="1"/>
  <c r="F7131" i="1" s="1"/>
  <c r="E6393" i="1"/>
  <c r="F6393" i="1" s="1"/>
  <c r="E1187" i="1"/>
  <c r="F1187" i="1" s="1"/>
  <c r="E794" i="1"/>
  <c r="F794" i="1" s="1"/>
  <c r="E2364" i="1"/>
  <c r="F2364" i="1" s="1"/>
  <c r="E1560" i="1"/>
  <c r="F1560" i="1" s="1"/>
  <c r="E4745" i="1"/>
  <c r="F4745" i="1" s="1"/>
  <c r="E4746" i="1"/>
  <c r="F4746" i="1" s="1"/>
  <c r="E1670" i="1"/>
  <c r="F1670" i="1" s="1"/>
  <c r="E3626" i="1"/>
  <c r="F3626" i="1" s="1"/>
  <c r="E7004" i="1"/>
  <c r="F7004" i="1" s="1"/>
  <c r="E1188" i="1"/>
  <c r="F1188" i="1" s="1"/>
  <c r="E6443" i="1"/>
  <c r="F6443" i="1" s="1"/>
  <c r="E4314" i="1"/>
  <c r="F4314" i="1" s="1"/>
  <c r="E996" i="1"/>
  <c r="F996" i="1" s="1"/>
  <c r="E4779" i="1"/>
  <c r="F4779" i="1" s="1"/>
  <c r="E1840" i="1"/>
  <c r="F1840" i="1" s="1"/>
  <c r="E4315" i="1"/>
  <c r="F4315" i="1" s="1"/>
  <c r="E5313" i="1"/>
  <c r="F5313" i="1" s="1"/>
  <c r="E1287" i="1"/>
  <c r="F1287" i="1" s="1"/>
  <c r="E1951" i="1"/>
  <c r="F1951" i="1" s="1"/>
  <c r="E3703" i="1"/>
  <c r="F3703" i="1" s="1"/>
  <c r="E1841" i="1"/>
  <c r="F1841" i="1" s="1"/>
  <c r="E1952" i="1"/>
  <c r="F1952" i="1" s="1"/>
  <c r="E2828" i="1"/>
  <c r="F2828" i="1" s="1"/>
  <c r="E5236" i="1"/>
  <c r="F5236" i="1" s="1"/>
  <c r="E795" i="1"/>
  <c r="F795" i="1" s="1"/>
  <c r="E903" i="1"/>
  <c r="F903" i="1" s="1"/>
  <c r="E1380" i="1"/>
  <c r="F1380" i="1" s="1"/>
  <c r="E4342" i="1"/>
  <c r="F4342" i="1" s="1"/>
  <c r="E6580" i="1"/>
  <c r="F6580" i="1" s="1"/>
  <c r="E1128" i="1"/>
  <c r="F1128" i="1" s="1"/>
  <c r="E4998" i="1"/>
  <c r="F4998" i="1" s="1"/>
  <c r="E2164" i="1"/>
  <c r="F2164" i="1" s="1"/>
  <c r="E4866" i="1"/>
  <c r="F4866" i="1" s="1"/>
  <c r="E5944" i="1"/>
  <c r="F5944" i="1" s="1"/>
  <c r="E5671" i="1"/>
  <c r="F5671" i="1" s="1"/>
  <c r="E5929" i="1"/>
  <c r="F5929" i="1" s="1"/>
  <c r="E5930" i="1"/>
  <c r="F5930" i="1" s="1"/>
  <c r="E4083" i="1"/>
  <c r="F4083" i="1" s="1"/>
  <c r="E6471" i="1"/>
  <c r="F6471" i="1" s="1"/>
  <c r="E6832" i="1"/>
  <c r="F6832" i="1" s="1"/>
  <c r="E6472" i="1"/>
  <c r="F6472" i="1" s="1"/>
  <c r="E1227" i="1"/>
  <c r="F1227" i="1" s="1"/>
  <c r="E2626" i="1"/>
  <c r="F2626" i="1" s="1"/>
  <c r="E1511" i="1"/>
  <c r="F1511" i="1" s="1"/>
  <c r="E4780" i="1"/>
  <c r="F4780" i="1" s="1"/>
  <c r="E1129" i="1"/>
  <c r="F1129" i="1" s="1"/>
  <c r="E904" i="1"/>
  <c r="F904" i="1" s="1"/>
  <c r="E3119" i="1"/>
  <c r="F3119" i="1" s="1"/>
  <c r="E4781" i="1"/>
  <c r="F4781" i="1" s="1"/>
  <c r="E7144" i="1"/>
  <c r="F7144" i="1" s="1"/>
  <c r="E6268" i="1"/>
  <c r="F6268" i="1" s="1"/>
  <c r="E2886" i="1"/>
  <c r="F2886" i="1" s="1"/>
  <c r="E4258" i="1"/>
  <c r="F4258" i="1" s="1"/>
  <c r="E929" i="1"/>
  <c r="F929" i="1" s="1"/>
  <c r="E3893" i="1"/>
  <c r="F3893" i="1" s="1"/>
  <c r="E4769" i="1"/>
  <c r="F4769" i="1" s="1"/>
  <c r="E7327" i="1"/>
  <c r="F7327" i="1" s="1"/>
  <c r="E1079" i="1"/>
  <c r="F1079" i="1" s="1"/>
  <c r="E7022" i="1"/>
  <c r="F7022" i="1" s="1"/>
  <c r="E7196" i="1"/>
  <c r="F7196" i="1" s="1"/>
  <c r="E1497" i="1"/>
  <c r="F1497" i="1" s="1"/>
  <c r="E3432" i="1"/>
  <c r="F3432" i="1" s="1"/>
  <c r="E5823" i="1"/>
  <c r="F5823" i="1" s="1"/>
  <c r="E5824" i="1"/>
  <c r="F5824" i="1" s="1"/>
  <c r="E4343" i="1"/>
  <c r="F4343" i="1" s="1"/>
  <c r="E1392" i="1"/>
  <c r="F1392" i="1" s="1"/>
  <c r="E2113" i="1"/>
  <c r="F2113" i="1" s="1"/>
  <c r="E1561" i="1"/>
  <c r="F1561" i="1" s="1"/>
  <c r="E5825" i="1"/>
  <c r="F5825" i="1" s="1"/>
  <c r="E1433" i="1"/>
  <c r="F1433" i="1" s="1"/>
  <c r="E5410" i="1"/>
  <c r="F5410" i="1" s="1"/>
  <c r="E5411" i="1"/>
  <c r="F5411" i="1" s="1"/>
  <c r="E5979" i="1"/>
  <c r="F5979" i="1" s="1"/>
  <c r="E4398" i="1"/>
  <c r="F4398" i="1" s="1"/>
  <c r="E5826" i="1"/>
  <c r="F5826" i="1" s="1"/>
  <c r="E1189" i="1"/>
  <c r="F1189" i="1" s="1"/>
  <c r="E1190" i="1"/>
  <c r="F1190" i="1" s="1"/>
  <c r="E7387" i="1"/>
  <c r="F7387" i="1" s="1"/>
  <c r="E5827" i="1"/>
  <c r="F5827" i="1" s="1"/>
  <c r="E5412" i="1"/>
  <c r="F5412" i="1" s="1"/>
  <c r="E2427" i="1"/>
  <c r="F2427" i="1" s="1"/>
  <c r="E5828" i="1"/>
  <c r="F5828" i="1" s="1"/>
  <c r="E1208" i="1"/>
  <c r="F1208" i="1" s="1"/>
  <c r="E5829" i="1"/>
  <c r="F5829" i="1" s="1"/>
  <c r="E2953" i="1"/>
  <c r="F2953" i="1" s="1"/>
  <c r="E1512" i="1"/>
  <c r="F1512" i="1" s="1"/>
  <c r="E5137" i="1"/>
  <c r="F5137" i="1" s="1"/>
  <c r="E6495" i="1"/>
  <c r="F6495" i="1" s="1"/>
  <c r="E7088" i="1"/>
  <c r="F7088" i="1" s="1"/>
  <c r="E2525" i="1"/>
  <c r="F2525" i="1" s="1"/>
  <c r="E2984" i="1"/>
  <c r="F2984" i="1" s="1"/>
  <c r="E7350" i="1"/>
  <c r="F7350" i="1" s="1"/>
  <c r="E796" i="1"/>
  <c r="F796" i="1" s="1"/>
  <c r="E7074" i="1"/>
  <c r="F7074" i="1" s="1"/>
  <c r="E1842" i="1"/>
  <c r="F1842" i="1" s="1"/>
  <c r="E3627" i="1"/>
  <c r="F3627" i="1" s="1"/>
  <c r="E7089" i="1"/>
  <c r="F7089" i="1" s="1"/>
  <c r="E1843" i="1"/>
  <c r="F1843" i="1" s="1"/>
  <c r="E6496" i="1"/>
  <c r="F6496" i="1" s="1"/>
  <c r="E6524" i="1"/>
  <c r="F6524" i="1" s="1"/>
  <c r="E905" i="1"/>
  <c r="F905" i="1" s="1"/>
  <c r="E6852" i="1"/>
  <c r="F6852" i="1" s="1"/>
  <c r="E997" i="1"/>
  <c r="F997" i="1" s="1"/>
  <c r="E4689" i="1"/>
  <c r="F4689" i="1" s="1"/>
  <c r="E4434" i="1"/>
  <c r="F4434" i="1" s="1"/>
  <c r="E4259" i="1"/>
  <c r="F4259" i="1" s="1"/>
  <c r="E7005" i="1"/>
  <c r="F7005" i="1" s="1"/>
  <c r="E6473" i="1"/>
  <c r="F6473" i="1" s="1"/>
  <c r="E6343" i="1"/>
  <c r="F6343" i="1" s="1"/>
  <c r="E6344" i="1"/>
  <c r="F6344" i="1" s="1"/>
  <c r="E2165" i="1"/>
  <c r="F2165" i="1" s="1"/>
  <c r="E538" i="1"/>
  <c r="F538" i="1" s="1"/>
  <c r="E6697" i="1"/>
  <c r="F6697" i="1" s="1"/>
  <c r="E1704" i="1"/>
  <c r="F1704" i="1" s="1"/>
  <c r="E2584" i="1"/>
  <c r="F2584" i="1" s="1"/>
  <c r="E640" i="1"/>
  <c r="F640" i="1" s="1"/>
  <c r="E1490" i="1"/>
  <c r="F1490" i="1" s="1"/>
  <c r="E4618" i="1"/>
  <c r="F4618" i="1" s="1"/>
  <c r="E6698" i="1"/>
  <c r="F6698" i="1" s="1"/>
  <c r="E589" i="1"/>
  <c r="F589" i="1" s="1"/>
  <c r="E1640" i="1"/>
  <c r="F1640" i="1" s="1"/>
  <c r="E3120" i="1"/>
  <c r="F3120" i="1" s="1"/>
  <c r="E1434" i="1"/>
  <c r="F1434" i="1" s="1"/>
  <c r="E1228" i="1"/>
  <c r="F1228" i="1" s="1"/>
  <c r="E6003" i="1"/>
  <c r="F6003" i="1" s="1"/>
  <c r="E4435" i="1"/>
  <c r="F4435" i="1" s="1"/>
  <c r="E4214" i="1"/>
  <c r="F4214" i="1" s="1"/>
  <c r="E4215" i="1"/>
  <c r="F4215" i="1" s="1"/>
  <c r="E7104" i="1"/>
  <c r="F7104" i="1" s="1"/>
  <c r="E3424" i="1"/>
  <c r="F3424" i="1" s="1"/>
  <c r="E3861" i="1"/>
  <c r="F3861" i="1" s="1"/>
  <c r="E4260" i="1"/>
  <c r="F4260" i="1" s="1"/>
  <c r="E3425" i="1"/>
  <c r="F3425" i="1" s="1"/>
  <c r="E6935" i="1"/>
  <c r="F6935" i="1" s="1"/>
  <c r="E6004" i="1"/>
  <c r="F6004" i="1" s="1"/>
  <c r="E4261" i="1"/>
  <c r="F4261" i="1" s="1"/>
  <c r="E4747" i="1"/>
  <c r="F4747" i="1" s="1"/>
  <c r="E6918" i="1"/>
  <c r="F6918" i="1" s="1"/>
  <c r="E3843" i="1"/>
  <c r="F3843" i="1" s="1"/>
  <c r="E3704" i="1"/>
  <c r="F3704" i="1" s="1"/>
  <c r="E4216" i="1"/>
  <c r="F4216" i="1" s="1"/>
  <c r="E4399" i="1"/>
  <c r="F4399" i="1" s="1"/>
  <c r="E4262" i="1"/>
  <c r="F4262" i="1" s="1"/>
  <c r="E6703" i="1"/>
  <c r="F6703" i="1" s="1"/>
  <c r="E3844" i="1"/>
  <c r="F3844" i="1" s="1"/>
  <c r="E2773" i="1"/>
  <c r="F2773" i="1" s="1"/>
  <c r="E6581" i="1"/>
  <c r="F6581" i="1" s="1"/>
  <c r="E930" i="1"/>
  <c r="F930" i="1" s="1"/>
  <c r="E2934" i="1"/>
  <c r="F2934" i="1" s="1"/>
  <c r="E2469" i="1"/>
  <c r="F2469" i="1" s="1"/>
  <c r="E4263" i="1"/>
  <c r="F4263" i="1" s="1"/>
  <c r="E1595" i="1"/>
  <c r="F1595" i="1" s="1"/>
  <c r="E3705" i="1"/>
  <c r="F3705" i="1" s="1"/>
  <c r="E6582" i="1"/>
  <c r="F6582" i="1" s="1"/>
  <c r="E2985" i="1"/>
  <c r="F2985" i="1" s="1"/>
  <c r="E6620" i="1"/>
  <c r="F6620" i="1" s="1"/>
  <c r="E1953" i="1"/>
  <c r="F1953" i="1" s="1"/>
  <c r="E1671" i="1"/>
  <c r="F1671" i="1" s="1"/>
  <c r="E2036" i="1"/>
  <c r="F2036" i="1" s="1"/>
  <c r="E3969" i="1"/>
  <c r="F3969" i="1" s="1"/>
  <c r="E1954" i="1"/>
  <c r="F1954" i="1" s="1"/>
  <c r="E1955" i="1"/>
  <c r="F1955" i="1" s="1"/>
  <c r="E5237" i="1"/>
  <c r="F5237" i="1" s="1"/>
  <c r="E4344" i="1"/>
  <c r="F4344" i="1" s="1"/>
  <c r="E2585" i="1"/>
  <c r="F2585" i="1" s="1"/>
  <c r="E2790" i="1"/>
  <c r="F2790" i="1" s="1"/>
  <c r="E2571" i="1"/>
  <c r="F2571" i="1" s="1"/>
  <c r="E4571" i="1"/>
  <c r="F4571" i="1" s="1"/>
  <c r="E2891" i="1"/>
  <c r="F2891" i="1" s="1"/>
  <c r="E3970" i="1"/>
  <c r="F3970" i="1" s="1"/>
  <c r="E3971" i="1"/>
  <c r="F3971" i="1" s="1"/>
  <c r="E142" i="1"/>
  <c r="F142" i="1" s="1"/>
  <c r="E3333" i="1"/>
  <c r="F3333" i="1" s="1"/>
  <c r="E2986" i="1"/>
  <c r="F2986" i="1" s="1"/>
  <c r="E6295" i="1"/>
  <c r="F6295" i="1" s="1"/>
  <c r="E3972" i="1"/>
  <c r="F3972" i="1" s="1"/>
  <c r="E539" i="1"/>
  <c r="F539" i="1" s="1"/>
  <c r="E6123" i="1"/>
  <c r="F6123" i="1" s="1"/>
  <c r="E5931" i="1"/>
  <c r="F5931" i="1" s="1"/>
  <c r="E4436" i="1"/>
  <c r="F4436" i="1" s="1"/>
  <c r="E540" i="1"/>
  <c r="F540" i="1" s="1"/>
  <c r="E2935" i="1"/>
  <c r="F2935" i="1" s="1"/>
  <c r="E4999" i="1"/>
  <c r="F4999" i="1" s="1"/>
  <c r="E3426" i="1"/>
  <c r="F3426" i="1" s="1"/>
  <c r="E7226" i="1"/>
  <c r="F7226" i="1" s="1"/>
  <c r="E7247" i="1"/>
  <c r="F7247" i="1" s="1"/>
  <c r="E1956" i="1"/>
  <c r="F1956" i="1" s="1"/>
  <c r="E6331" i="1"/>
  <c r="F6331" i="1" s="1"/>
  <c r="E4661" i="1"/>
  <c r="F4661" i="1" s="1"/>
  <c r="E4217" i="1"/>
  <c r="F4217" i="1" s="1"/>
  <c r="E1707" i="1"/>
  <c r="F1707" i="1" s="1"/>
  <c r="E669" i="1"/>
  <c r="F669" i="1" s="1"/>
  <c r="E906" i="1"/>
  <c r="F906" i="1" s="1"/>
  <c r="E6621" i="1"/>
  <c r="F6621" i="1" s="1"/>
  <c r="E6072" i="1"/>
  <c r="F6072" i="1" s="1"/>
  <c r="E4551" i="1"/>
  <c r="F4551" i="1" s="1"/>
  <c r="E2742" i="1"/>
  <c r="F2742" i="1" s="1"/>
  <c r="E5980" i="1"/>
  <c r="F5980" i="1" s="1"/>
  <c r="E4552" i="1"/>
  <c r="F4552" i="1" s="1"/>
  <c r="E1957" i="1"/>
  <c r="F1957" i="1" s="1"/>
  <c r="E2557" i="1"/>
  <c r="F2557" i="1" s="1"/>
  <c r="E143" i="1"/>
  <c r="F143" i="1" s="1"/>
  <c r="E6073" i="1"/>
  <c r="F6073" i="1" s="1"/>
  <c r="E1958" i="1"/>
  <c r="F1958" i="1"/>
  <c r="E5932" i="1"/>
  <c r="F5932" i="1" s="1"/>
  <c r="E4117" i="1"/>
  <c r="F4117" i="1" s="1"/>
  <c r="E6005" i="1"/>
  <c r="F6005" i="1" s="1"/>
  <c r="E7009" i="1"/>
  <c r="F7009" i="1" s="1"/>
  <c r="E313" i="1"/>
  <c r="F313" i="1" s="1"/>
  <c r="E7134" i="1"/>
  <c r="F7134" i="1" s="1"/>
  <c r="E1622" i="1"/>
  <c r="F1622" i="1" s="1"/>
  <c r="E4867" i="1"/>
  <c r="F4867" i="1" s="1"/>
  <c r="E144" i="1"/>
  <c r="F144" i="1" s="1"/>
  <c r="E1844" i="1"/>
  <c r="F1844" i="1" s="1"/>
  <c r="E4400" i="1"/>
  <c r="F4400" i="1" s="1"/>
  <c r="E4130" i="1"/>
  <c r="F4130" i="1" s="1"/>
  <c r="E3706" i="1"/>
  <c r="F3706" i="1" s="1"/>
  <c r="E2037" i="1"/>
  <c r="F2037" i="1" s="1"/>
  <c r="E4572" i="1"/>
  <c r="F4572" i="1" s="1"/>
  <c r="E342" i="1"/>
  <c r="F342" i="1" s="1"/>
  <c r="E2846" i="1"/>
  <c r="F2846" i="1" s="1"/>
  <c r="E2847" i="1"/>
  <c r="F2847" i="1" s="1"/>
  <c r="E2255" i="1"/>
  <c r="F2255" i="1" s="1"/>
  <c r="E5711" i="1"/>
  <c r="F5711" i="1" s="1"/>
  <c r="E1455" i="1"/>
  <c r="F1455" i="1" s="1"/>
  <c r="E2558" i="1"/>
  <c r="F2558" i="1" s="1"/>
  <c r="E1288" i="1"/>
  <c r="F1288" i="1" s="1"/>
  <c r="E3666" i="1"/>
  <c r="F3666" i="1" s="1"/>
  <c r="E1845" i="1"/>
  <c r="F1845" i="1" s="1"/>
  <c r="E1300" i="1"/>
  <c r="F1300" i="1" s="1"/>
  <c r="E1209" i="1"/>
  <c r="F1209" i="1" s="1"/>
  <c r="E4066" i="1"/>
  <c r="F4066" i="1" s="1"/>
  <c r="E4067" i="1"/>
  <c r="F4067" i="1" s="1"/>
  <c r="E1959" i="1"/>
  <c r="F1959" i="1" s="1"/>
  <c r="E343" i="1"/>
  <c r="F343" i="1" s="1"/>
  <c r="E2256" i="1"/>
  <c r="F2256" i="1" s="1"/>
  <c r="E4774" i="1"/>
  <c r="F4774" i="1" s="1"/>
  <c r="E2526" i="1"/>
  <c r="F2526" i="1" s="1"/>
  <c r="E4964" i="1"/>
  <c r="F4964" i="1" s="1"/>
  <c r="E6928" i="1"/>
  <c r="F6928" i="1" s="1"/>
  <c r="E1846" i="1"/>
  <c r="F1846" i="1" s="1"/>
  <c r="E7351" i="1"/>
  <c r="F7351" i="1" s="1"/>
  <c r="E6269" i="1"/>
  <c r="F6269" i="1" s="1"/>
  <c r="E1847" i="1"/>
  <c r="F1847" i="1" s="1"/>
  <c r="E5830" i="1"/>
  <c r="F5830" i="1" s="1"/>
  <c r="E1960" i="1"/>
  <c r="F1960" i="1" s="1"/>
  <c r="E5981" i="1"/>
  <c r="F5981" i="1" s="1"/>
  <c r="E4131" i="1"/>
  <c r="F4131" i="1" s="1"/>
  <c r="E5982" i="1"/>
  <c r="F5982" i="1" s="1"/>
  <c r="E6332" i="1"/>
  <c r="F6332" i="1" s="1"/>
  <c r="E3121" i="1"/>
  <c r="F3121" i="1" s="1"/>
  <c r="E2572" i="1"/>
  <c r="F2572" i="1" s="1"/>
  <c r="E4690" i="1"/>
  <c r="F4690" i="1" s="1"/>
  <c r="E4691" i="1"/>
  <c r="F4691" i="1" s="1"/>
  <c r="E2573" i="1"/>
  <c r="F2573" i="1" s="1"/>
  <c r="E3122" i="1"/>
  <c r="F3122" i="1" s="1"/>
  <c r="E5039" i="1"/>
  <c r="F5039" i="1" s="1"/>
  <c r="E4401" i="1"/>
  <c r="F4401" i="1" s="1"/>
  <c r="E145" i="1"/>
  <c r="F145" i="1" s="1"/>
  <c r="E1961" i="1"/>
  <c r="F1961" i="1" s="1"/>
  <c r="E2974" i="1"/>
  <c r="F2974" i="1" s="1"/>
  <c r="E4839" i="1"/>
  <c r="F4839" i="1" s="1"/>
  <c r="E4896" i="1"/>
  <c r="F4896" i="1" s="1"/>
  <c r="E146" i="1"/>
  <c r="F146" i="1" s="1"/>
  <c r="E147" i="1"/>
  <c r="F147" i="1" s="1"/>
  <c r="E1848" i="1"/>
  <c r="F1848" i="1" s="1"/>
  <c r="E2559" i="1"/>
  <c r="F2559" i="1" s="1"/>
  <c r="E4868" i="1"/>
  <c r="F4868" i="1" s="1"/>
  <c r="E148" i="1"/>
  <c r="F148" i="1" s="1"/>
  <c r="E3212" i="1"/>
  <c r="F3212" i="1" s="1"/>
  <c r="E344" i="1"/>
  <c r="F344" i="1" s="1"/>
  <c r="E5856" i="1"/>
  <c r="F5856" i="1" s="1"/>
  <c r="E2954" i="1"/>
  <c r="F2954" i="1" s="1"/>
  <c r="E6622" i="1"/>
  <c r="F6622" i="1" s="1"/>
  <c r="E2574" i="1"/>
  <c r="F2574" i="1" s="1"/>
  <c r="E149" i="1"/>
  <c r="F149" i="1" s="1"/>
  <c r="E4132" i="1"/>
  <c r="F4132" i="1" s="1"/>
  <c r="E5460" i="1"/>
  <c r="F5460" i="1" s="1"/>
  <c r="E2596" i="1"/>
  <c r="F2596" i="1" s="1"/>
  <c r="E5238" i="1"/>
  <c r="F5238" i="1" s="1"/>
  <c r="E3392" i="1"/>
  <c r="F3392" i="1" s="1"/>
  <c r="E4133" i="1"/>
  <c r="F4133" i="1" s="1"/>
  <c r="E7105" i="1"/>
  <c r="F7105" i="1" s="1"/>
  <c r="E5347" i="1"/>
  <c r="F5347" i="1" s="1"/>
  <c r="E1130" i="1"/>
  <c r="F1130" i="1" s="1"/>
  <c r="E3123" i="1"/>
  <c r="F3123" i="1" s="1"/>
  <c r="E1229" i="1"/>
  <c r="F1229" i="1" s="1"/>
  <c r="E345" i="1"/>
  <c r="F345" i="1" s="1"/>
  <c r="E1692" i="1"/>
  <c r="F1692" i="1" s="1"/>
  <c r="E3124" i="1"/>
  <c r="F3124" i="1" s="1"/>
  <c r="E3284" i="1"/>
  <c r="F3284" i="1" s="1"/>
  <c r="E3190" i="1"/>
  <c r="F3190" i="1" s="1"/>
  <c r="E7145" i="1"/>
  <c r="F7145" i="1" s="1"/>
  <c r="E4897" i="1"/>
  <c r="F4897" i="1" s="1"/>
  <c r="E7146" i="1"/>
  <c r="F7146" i="1" s="1"/>
  <c r="E6270" i="1"/>
  <c r="F6270" i="1" s="1"/>
  <c r="E1623" i="1"/>
  <c r="F1623" i="1" s="1"/>
  <c r="E2233" i="1"/>
  <c r="F2233" i="1" s="1"/>
  <c r="E1672" i="1"/>
  <c r="F1672" i="1" s="1"/>
  <c r="E4004" i="1"/>
  <c r="F4004" i="1" s="1"/>
  <c r="E6699" i="1"/>
  <c r="F6699" i="1" s="1"/>
  <c r="E4020" i="1"/>
  <c r="F4020" i="1" s="1"/>
  <c r="E6833" i="1"/>
  <c r="F6833" i="1" s="1"/>
  <c r="E1301" i="1"/>
  <c r="F1301" i="1" s="1"/>
  <c r="E670" i="1"/>
  <c r="F670" i="1" s="1"/>
  <c r="E2774" i="1"/>
  <c r="F2774" i="1" s="1"/>
  <c r="E5831" i="1"/>
  <c r="F5831" i="1" s="1"/>
  <c r="E5832" i="1"/>
  <c r="F5832" i="1" s="1"/>
  <c r="E5833" i="1"/>
  <c r="F5833" i="1" s="1"/>
  <c r="E5256" i="1"/>
  <c r="F5256" i="1" s="1"/>
  <c r="E6748" i="1"/>
  <c r="F6748" i="1" s="1"/>
  <c r="E3375" i="1"/>
  <c r="F3375" i="1" s="1"/>
  <c r="E6583" i="1"/>
  <c r="F6583" i="1" s="1"/>
  <c r="E6584" i="1"/>
  <c r="F6584" i="1" s="1"/>
  <c r="E6585" i="1"/>
  <c r="F6585" i="1" s="1"/>
  <c r="E3203" i="1"/>
  <c r="F3203" i="1" s="1"/>
  <c r="E581" i="1"/>
  <c r="F581" i="1" s="1"/>
  <c r="E6586" i="1"/>
  <c r="F6586" i="1" s="1"/>
  <c r="E3542" i="1"/>
  <c r="F3542" i="1" s="1"/>
  <c r="E3875" i="1"/>
  <c r="F3875" i="1" s="1"/>
  <c r="E5524" i="1"/>
  <c r="F5524" i="1" s="1"/>
  <c r="E6231" i="1"/>
  <c r="F6231" i="1" s="1"/>
  <c r="E1191" i="1"/>
  <c r="F1191" i="1" s="1"/>
  <c r="E2314" i="1"/>
  <c r="F2314" i="1" s="1"/>
  <c r="E2372" i="1"/>
  <c r="F2372" i="1" s="1"/>
  <c r="E5421" i="1"/>
  <c r="F5421" i="1" s="1"/>
  <c r="E4084" i="1"/>
  <c r="F4084" i="1" s="1"/>
  <c r="E955" i="1"/>
  <c r="F955" i="1" s="1"/>
  <c r="E2775" i="1"/>
  <c r="F2775" i="1" s="1"/>
  <c r="E3707" i="1"/>
  <c r="F3707" i="1" s="1"/>
  <c r="E2857" i="1"/>
  <c r="F2857" i="1" s="1"/>
  <c r="E6700" i="1"/>
  <c r="F6700" i="1" s="1"/>
  <c r="E3775" i="1"/>
  <c r="F3775" i="1" s="1"/>
  <c r="E4345" i="1"/>
  <c r="F4345" i="1" s="1"/>
  <c r="E5525" i="1"/>
  <c r="F5525" i="1" s="1"/>
  <c r="E3125" i="1"/>
  <c r="F3125" i="1" s="1"/>
  <c r="E2315" i="1"/>
  <c r="F2315" i="1" s="1"/>
  <c r="E5636" i="1"/>
  <c r="F5636" i="1" s="1"/>
  <c r="E5834" i="1"/>
  <c r="F5834" i="1" s="1"/>
  <c r="E2560" i="1"/>
  <c r="F2560" i="1" s="1"/>
  <c r="E6853" i="1"/>
  <c r="F6853" i="1" s="1"/>
  <c r="E5637" i="1"/>
  <c r="F5637" i="1" s="1"/>
  <c r="E3628" i="1"/>
  <c r="F3628" i="1" s="1"/>
  <c r="E6961" i="1"/>
  <c r="F6961" i="1" s="1"/>
  <c r="E286" i="1"/>
  <c r="F286" i="1" s="1"/>
  <c r="E467" i="1"/>
  <c r="F467" i="1" s="1"/>
  <c r="E7381" i="1"/>
  <c r="F7381" i="1" s="1"/>
  <c r="E6791" i="1"/>
  <c r="F6791" i="1" s="1"/>
  <c r="E6506" i="1"/>
  <c r="F6506" i="1" s="1"/>
  <c r="E6587" i="1"/>
  <c r="F6587" i="1" s="1"/>
  <c r="E4264" i="1"/>
  <c r="F4264" i="1" s="1"/>
  <c r="E2905" i="1"/>
  <c r="F2905" i="1" s="1"/>
  <c r="E186" i="1"/>
  <c r="F186" i="1" s="1"/>
  <c r="E1962" i="1"/>
  <c r="F1962" i="1" s="1"/>
  <c r="E907" i="1"/>
  <c r="F907" i="1" s="1"/>
  <c r="E3543" i="1"/>
  <c r="F3543" i="1" s="1"/>
  <c r="E6854" i="1"/>
  <c r="F6854" i="1" s="1"/>
  <c r="E3629" i="1"/>
  <c r="F3629" i="1" s="1"/>
  <c r="E3334" i="1"/>
  <c r="F3334" i="1" s="1"/>
  <c r="E1210" i="1"/>
  <c r="F1210" i="1" s="1"/>
  <c r="E314" i="1"/>
  <c r="F314" i="1" s="1"/>
  <c r="E3191" i="1"/>
  <c r="F3191" i="1" s="1"/>
  <c r="E3335" i="1"/>
  <c r="F3335" i="1" s="1"/>
  <c r="E7075" i="1"/>
  <c r="F7075" i="1" s="1"/>
  <c r="E1230" i="1"/>
  <c r="F1230" i="1" s="1"/>
  <c r="E3315" i="1"/>
  <c r="F3315" i="1" s="1"/>
  <c r="E3192" i="1"/>
  <c r="F3192" i="1" s="1"/>
  <c r="E6929" i="1"/>
  <c r="F6929" i="1" s="1"/>
  <c r="E4218" i="1"/>
  <c r="F4218" i="1" s="1"/>
  <c r="E346" i="1"/>
  <c r="F346" i="1" s="1"/>
  <c r="E1624" i="1"/>
  <c r="F1624" i="1" s="1"/>
  <c r="E4965" i="1"/>
  <c r="F4965" i="1" s="1"/>
  <c r="E4219" i="1"/>
  <c r="F4219" i="1" s="1"/>
  <c r="E468" i="1"/>
  <c r="F468" i="1" s="1"/>
  <c r="E1849" i="1"/>
  <c r="F1849" i="1" s="1"/>
  <c r="E2955" i="1"/>
  <c r="F2955" i="1" s="1"/>
  <c r="E4553" i="1"/>
  <c r="F4553" i="1" s="1"/>
  <c r="E1407" i="1"/>
  <c r="F1407" i="1" s="1"/>
  <c r="E3193" i="1"/>
  <c r="F3193" i="1" s="1"/>
  <c r="E2829" i="1"/>
  <c r="F2829" i="1" s="1"/>
  <c r="E3194" i="1"/>
  <c r="F3194" i="1" s="1"/>
  <c r="E469" i="1"/>
  <c r="F469" i="1" s="1"/>
  <c r="E7295" i="1"/>
  <c r="F7295" i="1" s="1"/>
  <c r="E5390" i="1"/>
  <c r="F5390" i="1" s="1"/>
  <c r="E4918" i="1"/>
  <c r="F4918" i="1" s="1"/>
  <c r="E4840" i="1"/>
  <c r="F4840" i="1" s="1"/>
  <c r="E3195" i="1"/>
  <c r="F3195" i="1" s="1"/>
  <c r="E1850" i="1"/>
  <c r="F1850" i="1" s="1"/>
  <c r="E1131" i="1"/>
  <c r="F1131" i="1" s="1"/>
  <c r="E5933" i="1"/>
  <c r="F5933" i="1" s="1"/>
  <c r="E1851" i="1"/>
  <c r="F1851" i="1" s="1"/>
  <c r="E1852" i="1"/>
  <c r="F1852" i="1" s="1"/>
  <c r="E1853" i="1"/>
  <c r="F1853" i="1" s="1"/>
  <c r="E1854" i="1"/>
  <c r="F1854" i="1" s="1"/>
  <c r="E5274" i="1"/>
  <c r="F5274" i="1" s="1"/>
  <c r="E5084" i="1"/>
  <c r="F5084" i="1" s="1"/>
  <c r="E2936" i="1"/>
  <c r="F2936" i="1" s="1"/>
  <c r="E3196" i="1"/>
  <c r="F3196" i="1" s="1"/>
  <c r="E1734" i="1"/>
  <c r="F1734" i="1" s="1"/>
  <c r="E1348" i="1"/>
  <c r="F1348" i="1" s="1"/>
  <c r="E3441" i="1"/>
  <c r="F3441" i="1" s="1"/>
  <c r="E3376" i="1"/>
  <c r="F3376" i="1" s="1"/>
  <c r="E4919" i="1"/>
  <c r="F4919" i="1" s="1"/>
  <c r="E7197" i="1"/>
  <c r="F7197" i="1" s="1"/>
  <c r="E6890" i="1"/>
  <c r="F6890" i="1" s="1"/>
  <c r="E5934" i="1"/>
  <c r="F5934" i="1" s="1"/>
  <c r="E797" i="1"/>
  <c r="F797" i="1" s="1"/>
  <c r="E7248" i="1"/>
  <c r="F7248" i="1" s="1"/>
  <c r="E2114" i="1"/>
  <c r="F2114" i="1" s="1"/>
  <c r="E2428" i="1"/>
  <c r="F2428" i="1" s="1"/>
  <c r="E7249" i="1"/>
  <c r="F7249" i="1" s="1"/>
  <c r="E4554" i="1"/>
  <c r="F4554" i="1" s="1"/>
  <c r="E7198" i="1"/>
  <c r="F7198" i="1" s="1"/>
  <c r="E4584" i="1"/>
  <c r="F4584" i="1" s="1"/>
  <c r="E2316" i="1"/>
  <c r="F2316" i="1" s="1"/>
  <c r="E2887" i="1"/>
  <c r="F2887" i="1" s="1"/>
  <c r="E470" i="1"/>
  <c r="F470" i="1" s="1"/>
  <c r="E3393" i="1"/>
  <c r="F3393" i="1" s="1"/>
  <c r="E150" i="1"/>
  <c r="F150" i="1" s="1"/>
  <c r="E7204" i="1"/>
  <c r="F7204" i="1" s="1"/>
  <c r="E4869" i="1"/>
  <c r="F4869" i="1" s="1"/>
  <c r="E5085" i="1"/>
  <c r="F5085" i="1" s="1"/>
  <c r="E1673" i="1"/>
  <c r="F1673" i="1" s="1"/>
  <c r="E471" i="1"/>
  <c r="F471" i="1" s="1"/>
  <c r="E6074" i="1"/>
  <c r="F6074" i="1" s="1"/>
  <c r="E1358" i="1"/>
  <c r="F1358" i="1" s="1"/>
  <c r="E1674" i="1"/>
  <c r="F1674" i="1" s="1"/>
  <c r="E1675" i="1"/>
  <c r="F1675" i="1" s="1"/>
  <c r="E4555" i="1"/>
  <c r="F4555" i="1" s="1"/>
  <c r="E1735" i="1"/>
  <c r="F1735" i="1" s="1"/>
  <c r="E3126" i="1"/>
  <c r="F3126" i="1" s="1"/>
  <c r="E4220" i="1"/>
  <c r="F4220" i="1" s="1"/>
  <c r="E3394" i="1"/>
  <c r="F3394" i="1" s="1"/>
  <c r="E2597" i="1"/>
  <c r="F2597" i="1" s="1"/>
  <c r="E2906" i="1"/>
  <c r="F2906" i="1" s="1"/>
  <c r="E7280" i="1"/>
  <c r="F7280" i="1" s="1"/>
  <c r="E4558" i="1"/>
  <c r="F4558" i="1" s="1"/>
  <c r="E798" i="1"/>
  <c r="F798" i="1" s="1"/>
  <c r="E4221" i="1"/>
  <c r="F4221" i="1" s="1"/>
  <c r="E3544" i="1"/>
  <c r="F3544" i="1" s="1"/>
  <c r="E2937" i="1"/>
  <c r="F2937" i="1" s="1"/>
  <c r="E6232" i="1"/>
  <c r="F6232" i="1" s="1"/>
  <c r="E1231" i="1"/>
  <c r="F1231" i="1" s="1"/>
  <c r="E2938" i="1"/>
  <c r="F2938" i="1" s="1"/>
  <c r="E1232" i="1"/>
  <c r="F1232" i="1" s="1"/>
  <c r="E1132" i="1"/>
  <c r="F1132" i="1" s="1"/>
  <c r="E3336" i="1"/>
  <c r="F3336" i="1" s="1"/>
  <c r="E2618" i="1"/>
  <c r="F2618" i="1" s="1"/>
  <c r="E3630" i="1"/>
  <c r="F3630" i="1" s="1"/>
  <c r="E2429" i="1"/>
  <c r="F2429" i="1" s="1"/>
  <c r="E5422" i="1"/>
  <c r="F5422" i="1" s="1"/>
  <c r="E4005" i="1"/>
  <c r="F4005" i="1" s="1"/>
  <c r="E4585" i="1"/>
  <c r="F4585" i="1" s="1"/>
  <c r="E6233" i="1"/>
  <c r="F6233" i="1" s="1"/>
  <c r="E2430" i="1"/>
  <c r="F2430" i="1" s="1"/>
  <c r="E5567" i="1"/>
  <c r="F5567" i="1" s="1"/>
  <c r="E6749" i="1"/>
  <c r="F6749" i="1" s="1"/>
  <c r="E2431" i="1"/>
  <c r="F2431" i="1" s="1"/>
  <c r="E3450" i="1"/>
  <c r="F3450" i="1" s="1"/>
  <c r="E6750" i="1"/>
  <c r="F6750" i="1" s="1"/>
  <c r="E5086" i="1"/>
  <c r="F5086" i="1" s="1"/>
  <c r="E6751" i="1"/>
  <c r="F6751" i="1" s="1"/>
  <c r="E7343" i="1"/>
  <c r="F7343" i="1" s="1"/>
  <c r="E1324" i="1"/>
  <c r="F1324" i="1" s="1"/>
  <c r="E3127" i="1"/>
  <c r="F3127" i="1" s="1"/>
  <c r="E4134" i="1"/>
  <c r="F4134" i="1"/>
  <c r="E287" i="1"/>
  <c r="F287" i="1" s="1"/>
  <c r="E1349" i="1"/>
  <c r="F1349" i="1" s="1"/>
  <c r="E151" i="1"/>
  <c r="F151" i="1" s="1"/>
  <c r="E799" i="1"/>
  <c r="F799" i="1" s="1"/>
  <c r="E6792" i="1"/>
  <c r="F6792" i="1" s="1"/>
  <c r="E6793" i="1"/>
  <c r="F6793" i="1" s="1"/>
  <c r="E6006" i="1"/>
  <c r="F6006" i="1" s="1"/>
  <c r="E1963" i="1"/>
  <c r="F1963" i="1" s="1"/>
  <c r="E4265" i="1"/>
  <c r="F4265" i="1" s="1"/>
  <c r="E6891" i="1"/>
  <c r="F6891" i="1" s="1"/>
  <c r="E908" i="1"/>
  <c r="F908" i="1" s="1"/>
  <c r="E5087" i="1"/>
  <c r="F5087" i="1" s="1"/>
  <c r="E1080" i="1"/>
  <c r="F1080" i="1" s="1"/>
  <c r="E2575" i="1"/>
  <c r="F2575" i="1" s="1"/>
  <c r="E6271" i="1"/>
  <c r="F6271" i="1" s="1"/>
  <c r="E6423" i="1"/>
  <c r="F6423" i="1" s="1"/>
  <c r="E4437" i="1"/>
  <c r="F4437" i="1" s="1"/>
  <c r="E6007" i="1"/>
  <c r="F6007" i="1" s="1"/>
  <c r="E4692" i="1"/>
  <c r="F4692" i="1" s="1"/>
  <c r="E1641" i="1"/>
  <c r="F1641" i="1" s="1"/>
  <c r="E2723" i="1"/>
  <c r="F2723" i="1" s="1"/>
  <c r="E1642" i="1"/>
  <c r="F1642" i="1" s="1"/>
  <c r="E1233" i="1"/>
  <c r="F1233" i="1" s="1"/>
  <c r="E6172" i="1"/>
  <c r="F6172" i="1" s="1"/>
  <c r="E6680" i="1"/>
  <c r="F6680" i="1" s="1"/>
  <c r="E2724" i="1"/>
  <c r="F2724" i="1" s="1"/>
  <c r="E6930" i="1"/>
  <c r="F6930" i="1" s="1"/>
  <c r="E4795" i="1"/>
  <c r="F4795" i="1" s="1"/>
  <c r="E641" i="1"/>
  <c r="F641" i="1" s="1"/>
  <c r="E5239" i="1"/>
  <c r="F5239" i="1" s="1"/>
  <c r="E6474" i="1"/>
  <c r="F6474" i="1" s="1"/>
  <c r="E6588" i="1"/>
  <c r="F6588" i="1" s="1"/>
  <c r="E3776" i="1"/>
  <c r="F3776" i="1" s="1"/>
  <c r="E4796" i="1"/>
  <c r="F4796" i="1" s="1"/>
  <c r="E541" i="1"/>
  <c r="F541" i="1" s="1"/>
  <c r="E3229" i="1"/>
  <c r="F3229" i="1" s="1"/>
  <c r="E2725" i="1"/>
  <c r="F2725" i="1" s="1"/>
  <c r="E6173" i="1"/>
  <c r="F6173" i="1" s="1"/>
  <c r="E3128" i="1"/>
  <c r="F3128" i="1" s="1"/>
  <c r="E1081" i="1"/>
  <c r="F1081" i="1" s="1"/>
  <c r="E5240" i="1"/>
  <c r="F5240" i="1"/>
  <c r="E2642" i="1"/>
  <c r="F2642" i="1"/>
  <c r="E5138" i="1"/>
  <c r="F5138" i="1" s="1"/>
  <c r="E6855" i="1"/>
  <c r="F6855" i="1" s="1"/>
  <c r="E2432" i="1"/>
  <c r="F2432" i="1" s="1"/>
  <c r="E7328" i="1"/>
  <c r="F7328" i="1" s="1"/>
  <c r="E6856" i="1"/>
  <c r="F6856" i="1" s="1"/>
  <c r="E5241" i="1"/>
  <c r="F5241" i="1" s="1"/>
  <c r="E7329" i="1"/>
  <c r="F7329" i="1" s="1"/>
  <c r="E472" i="1"/>
  <c r="F472" i="1" s="1"/>
  <c r="E5511" i="1"/>
  <c r="F5511" i="1" s="1"/>
  <c r="E1305" i="1"/>
  <c r="F1305" i="1" s="1"/>
  <c r="E6794" i="1"/>
  <c r="F6794" i="1" s="1"/>
  <c r="E4222" i="1"/>
  <c r="F4222" i="1" s="1"/>
  <c r="E6752" i="1"/>
  <c r="F6752" i="1" s="1"/>
  <c r="E909" i="1"/>
  <c r="F909" i="1" s="1"/>
  <c r="E3545" i="1"/>
  <c r="F3545" i="1" s="1"/>
  <c r="E1192" i="1"/>
  <c r="F1192" i="1" s="1"/>
  <c r="E6589" i="1"/>
  <c r="F6589" i="1" s="1"/>
  <c r="E3546" i="1"/>
  <c r="F3546" i="1" s="1"/>
  <c r="E3547" i="1"/>
  <c r="F3547" i="1" s="1"/>
  <c r="E5295" i="1"/>
  <c r="F5295" i="1" s="1"/>
  <c r="E4693" i="1"/>
  <c r="F4693" i="1" s="1"/>
  <c r="E4135" i="1"/>
  <c r="F4135" i="1" s="1"/>
  <c r="E3894" i="1"/>
  <c r="F3894" i="1" s="1"/>
  <c r="E7190" i="1"/>
  <c r="F7190" i="1" s="1"/>
  <c r="E6174" i="1"/>
  <c r="F6174" i="1" s="1"/>
  <c r="E5088" i="1"/>
  <c r="F5088" i="1" s="1"/>
  <c r="E3777" i="1"/>
  <c r="F3777" i="1" s="1"/>
  <c r="E2598" i="1"/>
  <c r="F2598" i="1" s="1"/>
  <c r="E2699" i="1"/>
  <c r="F2699" i="1" s="1"/>
  <c r="E3129" i="1"/>
  <c r="F3129" i="1" s="1"/>
  <c r="E3548" i="1"/>
  <c r="F3548" i="1" s="1"/>
  <c r="E3549" i="1"/>
  <c r="F3549" i="1" s="1"/>
  <c r="E542" i="1"/>
  <c r="F542" i="1" s="1"/>
  <c r="E3550" i="1"/>
  <c r="F3550" i="1" s="1"/>
  <c r="E5512" i="1"/>
  <c r="F5512" i="1" s="1"/>
  <c r="E1158" i="1"/>
  <c r="F1158" i="1" s="1"/>
  <c r="E4402" i="1"/>
  <c r="F4402" i="1" s="1"/>
  <c r="E3631" i="1"/>
  <c r="F3631" i="1" s="1"/>
  <c r="E5583" i="1"/>
  <c r="F5583" i="1" s="1"/>
  <c r="E4403" i="1"/>
  <c r="F4403" i="1" s="1"/>
  <c r="E2433" i="1"/>
  <c r="F2433" i="1" s="1"/>
  <c r="E152" i="1"/>
  <c r="F152" i="1" s="1"/>
  <c r="E1676" i="1"/>
  <c r="F1676" i="1" s="1"/>
  <c r="E1159" i="1"/>
  <c r="F1159" i="1" s="1"/>
  <c r="E5484" i="1"/>
  <c r="F5484" i="1" s="1"/>
  <c r="E3213" i="1"/>
  <c r="F3213" i="1" s="1"/>
  <c r="E2387" i="1"/>
  <c r="F2387" i="1" s="1"/>
  <c r="E5485" i="1"/>
  <c r="F5485" i="1" s="1"/>
  <c r="E4223" i="1"/>
  <c r="F4223" i="1" s="1"/>
  <c r="E6590" i="1"/>
  <c r="F6590" i="1" s="1"/>
  <c r="E2461" i="1"/>
  <c r="F2461" i="1" s="1"/>
  <c r="E473" i="1"/>
  <c r="F473" i="1" s="1"/>
  <c r="E474" i="1"/>
  <c r="F474" i="1" s="1"/>
  <c r="E3275" i="1"/>
  <c r="F3275" i="1" s="1"/>
  <c r="E6502" i="1"/>
  <c r="F6502" i="1" s="1"/>
  <c r="E7265" i="1"/>
  <c r="F7265" i="1" s="1"/>
  <c r="E4694" i="1"/>
  <c r="F4694" i="1"/>
  <c r="E153" i="1"/>
  <c r="F153" i="1" s="1"/>
  <c r="E1082" i="1"/>
  <c r="F1082" i="1" s="1"/>
  <c r="E2115" i="1"/>
  <c r="F2115" i="1" s="1"/>
  <c r="E1596" i="1"/>
  <c r="F1596" i="1" s="1"/>
  <c r="E2257" i="1"/>
  <c r="F2257" i="1" s="1"/>
  <c r="E4870" i="1"/>
  <c r="F4870" i="1" s="1"/>
  <c r="E6503" i="1"/>
  <c r="F6503" i="1" s="1"/>
  <c r="E1643" i="1"/>
  <c r="F1643" i="1" s="1"/>
  <c r="E6444" i="1"/>
  <c r="F6444" i="1" s="1"/>
  <c r="E6648" i="1"/>
  <c r="F6648" i="1" s="1"/>
  <c r="E154" i="1"/>
  <c r="F154" i="1" s="1"/>
  <c r="E4695" i="1"/>
  <c r="F4695" i="1" s="1"/>
  <c r="E1083" i="1"/>
  <c r="F1083" i="1" s="1"/>
  <c r="E4662" i="1"/>
  <c r="F4662" i="1" s="1"/>
  <c r="E4092" i="1"/>
  <c r="F4092" i="1" s="1"/>
  <c r="E5960" i="1"/>
  <c r="F5960" i="1" s="1"/>
  <c r="E706" i="1"/>
  <c r="F706" i="1" s="1"/>
  <c r="P43" i="18" l="1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P42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E4675" i="1"/>
  <c r="F4675" i="1" s="1"/>
  <c r="E1899" i="1"/>
  <c r="F1899" i="1" s="1"/>
  <c r="E4445" i="1"/>
  <c r="F4445" i="1" s="1"/>
  <c r="E52" i="1"/>
  <c r="F52" i="1" s="1"/>
  <c r="E2337" i="1"/>
  <c r="F2337" i="1" s="1"/>
  <c r="E3485" i="1"/>
  <c r="F3485" i="1" s="1"/>
  <c r="E3486" i="1"/>
  <c r="F3486" i="1" s="1"/>
  <c r="E3419" i="1"/>
  <c r="F3419" i="1" s="1"/>
  <c r="E2246" i="1"/>
  <c r="F2246" i="1" s="1"/>
  <c r="E214" i="1"/>
  <c r="F214" i="1" s="1"/>
  <c r="E3909" i="1"/>
  <c r="F3909" i="1" s="1"/>
  <c r="E2548" i="1"/>
  <c r="F2548" i="1" s="1"/>
  <c r="E232" i="1"/>
  <c r="F232" i="1" s="1"/>
  <c r="E6950" i="1"/>
  <c r="F6950" i="1" s="1"/>
  <c r="E2390" i="1"/>
  <c r="F2390" i="1" s="1"/>
  <c r="E2680" i="1"/>
  <c r="F2680" i="1" s="1"/>
  <c r="E3470" i="1"/>
  <c r="F3470" i="1" s="1"/>
  <c r="E6986" i="1"/>
  <c r="F6986" i="1" s="1"/>
  <c r="E6535" i="1"/>
  <c r="F6535" i="1" s="1"/>
  <c r="E6936" i="1"/>
  <c r="F6936" i="1" s="1"/>
  <c r="E3246" i="1"/>
  <c r="F3246" i="1" s="1"/>
  <c r="E5548" i="1"/>
  <c r="F5548" i="1" s="1"/>
  <c r="E5594" i="1"/>
  <c r="F5594" i="1" s="1"/>
  <c r="E2048" i="1"/>
  <c r="F2048" i="1" s="1"/>
  <c r="E7296" i="1"/>
  <c r="F7296" i="1" s="1"/>
  <c r="E557" i="1"/>
  <c r="F557" i="1" s="1"/>
  <c r="E4647" i="1"/>
  <c r="F4647" i="1" s="1"/>
  <c r="E5363" i="1"/>
  <c r="F5363" i="1" s="1"/>
  <c r="E6450" i="1"/>
  <c r="F6450" i="1" s="1"/>
  <c r="E558" i="1"/>
  <c r="F558" i="1" s="1"/>
  <c r="E215" i="1"/>
  <c r="F215" i="1" s="1"/>
  <c r="E6376" i="1"/>
  <c r="F6376" i="1" s="1"/>
  <c r="E2019" i="1"/>
  <c r="F2019" i="1" s="1"/>
  <c r="E5498" i="1"/>
  <c r="F5498" i="1" s="1"/>
  <c r="E5132" i="1"/>
  <c r="F5132" i="1" s="1"/>
  <c r="E3065" i="1"/>
  <c r="F3065" i="1" s="1"/>
  <c r="E1991" i="1"/>
  <c r="F1991" i="1" s="1"/>
  <c r="E3673" i="1"/>
  <c r="F3673" i="1" s="1"/>
  <c r="E4889" i="1"/>
  <c r="F4889" i="1" s="1"/>
  <c r="E4169" i="1"/>
  <c r="F4169" i="1" s="1"/>
  <c r="E4635" i="1"/>
  <c r="F4635" i="1" s="1"/>
  <c r="E1396" i="1"/>
  <c r="F1396" i="1" s="1"/>
  <c r="E582" i="1"/>
  <c r="F582" i="1" s="1"/>
  <c r="E5988" i="1"/>
  <c r="F5988" i="1" s="1"/>
  <c r="E3341" i="1"/>
  <c r="F3341" i="1" s="1"/>
  <c r="E2607" i="1"/>
  <c r="F2607" i="1" s="1"/>
  <c r="E4761" i="1"/>
  <c r="F4761" i="1" s="1"/>
  <c r="E3897" i="1"/>
  <c r="F3897" i="1" s="1"/>
  <c r="E5252" i="1"/>
  <c r="F5252" i="1" s="1"/>
  <c r="E5572" i="1"/>
  <c r="F5572" i="1" s="1"/>
  <c r="E3471" i="1"/>
  <c r="F3471" i="1" s="1"/>
  <c r="E435" i="1"/>
  <c r="F435" i="1" s="1"/>
  <c r="E1576" i="1"/>
  <c r="F1576" i="1" s="1"/>
  <c r="E2897" i="1"/>
  <c r="F2897" i="1" s="1"/>
  <c r="E6723" i="1"/>
  <c r="F6723" i="1" s="1"/>
  <c r="E6963" i="1"/>
  <c r="F6963" i="1" s="1"/>
  <c r="E4232" i="1"/>
  <c r="F4232" i="1" s="1"/>
  <c r="E5276" i="1"/>
  <c r="F5276" i="1" s="1"/>
  <c r="E5364" i="1"/>
  <c r="F5364" i="1" s="1"/>
  <c r="E4641" i="1"/>
  <c r="F4641" i="1" s="1"/>
  <c r="E4759" i="1"/>
  <c r="F4759" i="1" s="1"/>
  <c r="E3412" i="1"/>
  <c r="F3412" i="1" s="1"/>
  <c r="E1411" i="1"/>
  <c r="F1411" i="1" s="1"/>
  <c r="E1995" i="1"/>
  <c r="F1995" i="1" s="1"/>
  <c r="E6222" i="1"/>
  <c r="F6222" i="1" s="1"/>
  <c r="E68" i="1"/>
  <c r="F68" i="1" s="1"/>
  <c r="E1044" i="1"/>
  <c r="F1044" i="1" s="1"/>
  <c r="E3565" i="1"/>
  <c r="F3565" i="1" s="1"/>
  <c r="E15" i="1"/>
  <c r="F15" i="1" s="1"/>
  <c r="E6973" i="1"/>
  <c r="F6973" i="1" s="1"/>
  <c r="E6279" i="1"/>
  <c r="F6279" i="1" s="1"/>
  <c r="E3472" i="1"/>
  <c r="F3472" i="1" s="1"/>
  <c r="E3674" i="1"/>
  <c r="F3674" i="1" s="1"/>
  <c r="E2443" i="1"/>
  <c r="F2443" i="1" s="1"/>
  <c r="E5789" i="1"/>
  <c r="F5789" i="1" s="1"/>
  <c r="E4242" i="1"/>
  <c r="F4242" i="1" s="1"/>
  <c r="E4142" i="1"/>
  <c r="F4142" i="1" s="1"/>
  <c r="E6598" i="1"/>
  <c r="F6598" i="1" s="1"/>
  <c r="E7358" i="1"/>
  <c r="F7358" i="1" s="1"/>
  <c r="E7116" i="1"/>
  <c r="F7116" i="1" s="1"/>
  <c r="E2327" i="1"/>
  <c r="F2327" i="1" s="1"/>
  <c r="E1137" i="1"/>
  <c r="F1137" i="1" s="1"/>
  <c r="E2920" i="1"/>
  <c r="F2920" i="1" s="1"/>
  <c r="E420" i="1"/>
  <c r="F420" i="1" s="1"/>
  <c r="E423" i="1"/>
  <c r="F423" i="1" s="1"/>
  <c r="E6451" i="1"/>
  <c r="F6451" i="1" s="1"/>
  <c r="E5569" i="1"/>
  <c r="F5569" i="1" s="1"/>
  <c r="E3473" i="1"/>
  <c r="F3473" i="1" s="1"/>
  <c r="E2050" i="1"/>
  <c r="F2050" i="1" s="1"/>
  <c r="E4711" i="1"/>
  <c r="F4711" i="1" s="1"/>
  <c r="E2797" i="1"/>
  <c r="F2797" i="1" s="1"/>
  <c r="E3742" i="1"/>
  <c r="F3742" i="1" s="1"/>
  <c r="E6452" i="1"/>
  <c r="F6452" i="1" s="1"/>
  <c r="E2648" i="1"/>
  <c r="F2648" i="1" s="1"/>
  <c r="E2893" i="1"/>
  <c r="F2893" i="1" s="1"/>
  <c r="E1577" i="1"/>
  <c r="F1577" i="1" s="1"/>
  <c r="E5040" i="1"/>
  <c r="F5040" i="1" s="1"/>
  <c r="E2407" i="1"/>
  <c r="F2407" i="1" s="1"/>
  <c r="E5365" i="1"/>
  <c r="F5365" i="1" s="1"/>
  <c r="E2463" i="1"/>
  <c r="F2463" i="1" s="1"/>
  <c r="E421" i="1"/>
  <c r="F421" i="1" s="1"/>
  <c r="E6605" i="1"/>
  <c r="F6605" i="1" s="1"/>
  <c r="E2649" i="1"/>
  <c r="F2649" i="1" s="1"/>
  <c r="E5649" i="1"/>
  <c r="F5649" i="1" s="1"/>
  <c r="E1319" i="1"/>
  <c r="F1319" i="1" s="1"/>
  <c r="E6284" i="1"/>
  <c r="F6284" i="1" s="1"/>
  <c r="E4183" i="1"/>
  <c r="F4183" i="1" s="1"/>
  <c r="E4015" i="1"/>
  <c r="F4015" i="1" s="1"/>
  <c r="E3446" i="1"/>
  <c r="F3446" i="1" s="1"/>
  <c r="E1325" i="1"/>
  <c r="F1325" i="1" s="1"/>
  <c r="E2391" i="1"/>
  <c r="F2391" i="1" s="1"/>
  <c r="E6951" i="1"/>
  <c r="F6951" i="1" s="1"/>
  <c r="E322" i="1"/>
  <c r="F322" i="1" s="1"/>
  <c r="E5650" i="1"/>
  <c r="F5650" i="1" s="1"/>
  <c r="E5007" i="1"/>
  <c r="F5007" i="1" s="1"/>
  <c r="E413" i="1"/>
  <c r="F413" i="1" s="1"/>
  <c r="E3736" i="1"/>
  <c r="F3736" i="1" s="1"/>
  <c r="E3474" i="1"/>
  <c r="F3474" i="1" s="1"/>
  <c r="E2540" i="1"/>
  <c r="F2540" i="1" s="1"/>
  <c r="E6844" i="1"/>
  <c r="F6844" i="1" s="1"/>
  <c r="E3805" i="1"/>
  <c r="F3805" i="1" s="1"/>
  <c r="E659" i="1"/>
  <c r="F659" i="1" s="1"/>
  <c r="E4421" i="1"/>
  <c r="F4421" i="1" s="1"/>
  <c r="E1572" i="1"/>
  <c r="F1572" i="1" s="1"/>
  <c r="E4726" i="1"/>
  <c r="F4726" i="1" s="1"/>
  <c r="E4353" i="1"/>
  <c r="F4353" i="1" s="1"/>
  <c r="E1198" i="1"/>
  <c r="F1198" i="1" s="1"/>
  <c r="E5452" i="1"/>
  <c r="F5452" i="1" s="1"/>
  <c r="E3463" i="1"/>
  <c r="F3463" i="1" s="1"/>
  <c r="E3448" i="1"/>
  <c r="F3448" i="1" s="1"/>
  <c r="E743" i="1"/>
  <c r="F743" i="1" s="1"/>
  <c r="E414" i="1"/>
  <c r="F414" i="1" s="1"/>
  <c r="E492" i="1"/>
  <c r="F492" i="1" s="1"/>
  <c r="E7025" i="1"/>
  <c r="F7025" i="1" s="1"/>
  <c r="E1877" i="1"/>
  <c r="F1877" i="1" s="1"/>
  <c r="E6202" i="1"/>
  <c r="F6202" i="1" s="1"/>
  <c r="E1719" i="1"/>
  <c r="F1719" i="1" s="1"/>
  <c r="E6704" i="1"/>
  <c r="F6704" i="1" s="1"/>
  <c r="E4163" i="1"/>
  <c r="F4163" i="1" s="1"/>
  <c r="E6553" i="1"/>
  <c r="F6553" i="1" s="1"/>
  <c r="E1308" i="1"/>
  <c r="F1308" i="1" s="1"/>
  <c r="E3737" i="1"/>
  <c r="F3737" i="1" s="1"/>
  <c r="E2592" i="1"/>
  <c r="F2592" i="1" s="1"/>
  <c r="E3712" i="1"/>
  <c r="F3712" i="1" s="1"/>
  <c r="E6482" i="1"/>
  <c r="F6482" i="1" s="1"/>
  <c r="E1177" i="1"/>
  <c r="F1177" i="1" s="1"/>
  <c r="E6554" i="1"/>
  <c r="F6554" i="1" s="1"/>
  <c r="E848" i="1"/>
  <c r="F848" i="1" s="1"/>
  <c r="E3280" i="1"/>
  <c r="F3280" i="1" s="1"/>
  <c r="E415" i="1"/>
  <c r="F415" i="1" s="1"/>
  <c r="E3475" i="1"/>
  <c r="F3475" i="1" s="1"/>
  <c r="E6018" i="1"/>
  <c r="F6018" i="1" s="1"/>
  <c r="E5499" i="1"/>
  <c r="F5499" i="1" s="1"/>
  <c r="E2401" i="1"/>
  <c r="F2401" i="1" s="1"/>
  <c r="E4632" i="1"/>
  <c r="F4632" i="1" s="1"/>
  <c r="E1726" i="1"/>
  <c r="F1726" i="1" s="1"/>
  <c r="E6177" i="1"/>
  <c r="F6177" i="1" s="1"/>
  <c r="E6662" i="1"/>
  <c r="F6662" i="1" s="1"/>
  <c r="E3566" i="1"/>
  <c r="F3566" i="1" s="1"/>
  <c r="E2392" i="1"/>
  <c r="F2392" i="1" s="1"/>
  <c r="E2348" i="1"/>
  <c r="F2348" i="1" s="1"/>
  <c r="E6663" i="1"/>
  <c r="F6663" i="1" s="1"/>
  <c r="E4100" i="1"/>
  <c r="F4100" i="1" s="1"/>
  <c r="E1296" i="1"/>
  <c r="F1296" i="1" s="1"/>
  <c r="E6280" i="1"/>
  <c r="F6280" i="1" s="1"/>
  <c r="E3823" i="1"/>
  <c r="F3823" i="1" s="1"/>
  <c r="E2011" i="1"/>
  <c r="F2011" i="1" s="1"/>
  <c r="E2338" i="1"/>
  <c r="F2338" i="1" s="1"/>
  <c r="E6724" i="1"/>
  <c r="F6724" i="1" s="1"/>
  <c r="E1583" i="1"/>
  <c r="F1583" i="1" s="1"/>
  <c r="E3723" i="1"/>
  <c r="F3723" i="1" s="1"/>
  <c r="E1410" i="1"/>
  <c r="F1410" i="1" s="1"/>
  <c r="E620" i="1"/>
  <c r="F620" i="1" s="1"/>
  <c r="E6410" i="1"/>
  <c r="F6410" i="1" s="1"/>
  <c r="E4158" i="1"/>
  <c r="F4158" i="1" s="1"/>
  <c r="E4235" i="1"/>
  <c r="F4235" i="1" s="1"/>
  <c r="E7229" i="1"/>
  <c r="F7229" i="1" s="1"/>
  <c r="E2238" i="1"/>
  <c r="F2238" i="1" s="1"/>
  <c r="E236" i="1"/>
  <c r="F236" i="1" s="1"/>
  <c r="E7093" i="1"/>
  <c r="F7093" i="1" s="1"/>
  <c r="E203" i="1"/>
  <c r="F203" i="1" s="1"/>
  <c r="E4322" i="1"/>
  <c r="F4322" i="1" s="1"/>
  <c r="E400" i="1"/>
  <c r="F400" i="1" s="1"/>
  <c r="E5883" i="1"/>
  <c r="F5883" i="1" s="1"/>
  <c r="E1333" i="1"/>
  <c r="F1333" i="1" s="1"/>
  <c r="E1543" i="1"/>
  <c r="F1543" i="1" s="1"/>
  <c r="E2796" i="1"/>
  <c r="F2796" i="1" s="1"/>
  <c r="E1397" i="1"/>
  <c r="F1397" i="1" s="1"/>
  <c r="E4899" i="1"/>
  <c r="F4899" i="1" s="1"/>
  <c r="E6108" i="1"/>
  <c r="F6108" i="1" s="1"/>
  <c r="E7267" i="1"/>
  <c r="F7267" i="1" s="1"/>
  <c r="E4" i="1"/>
  <c r="F4" i="1" s="1"/>
  <c r="E6602" i="1"/>
  <c r="F6602" i="1" s="1"/>
  <c r="E3578" i="1"/>
  <c r="F3578" i="1" s="1"/>
  <c r="E5466" i="1"/>
  <c r="F5466" i="1" s="1"/>
  <c r="E3790" i="1"/>
  <c r="F3790" i="1" s="1"/>
  <c r="E4416" i="1"/>
  <c r="F4416" i="1" s="1"/>
  <c r="E5047" i="1"/>
  <c r="F5047" i="1" s="1"/>
  <c r="E1584" i="1"/>
  <c r="F1584" i="1" s="1"/>
  <c r="E5316" i="1"/>
  <c r="F5316" i="1" s="1"/>
  <c r="E6664" i="1"/>
  <c r="F6664" i="1" s="1"/>
  <c r="E3438" i="1"/>
  <c r="F3438" i="1" s="1"/>
  <c r="E3442" i="1"/>
  <c r="F3442" i="1" s="1"/>
  <c r="E2921" i="1"/>
  <c r="F2921" i="1" s="1"/>
  <c r="E2833" i="1"/>
  <c r="F2833" i="1" s="1"/>
  <c r="E2727" i="1"/>
  <c r="F2727" i="1" s="1"/>
  <c r="E4901" i="1"/>
  <c r="F4901" i="1" s="1"/>
  <c r="E6555" i="1"/>
  <c r="F6555" i="1" s="1"/>
  <c r="E1028" i="1"/>
  <c r="F1028" i="1" s="1"/>
  <c r="E3402" i="1"/>
  <c r="F3402" i="1" s="1"/>
  <c r="E5322" i="1"/>
  <c r="F5322" i="1" s="1"/>
  <c r="E5" i="1"/>
  <c r="F5" i="1" s="1"/>
  <c r="E4532" i="1"/>
  <c r="F4532" i="1" s="1"/>
  <c r="E6" i="1"/>
  <c r="F6" i="1" s="1"/>
  <c r="E7324" i="1"/>
  <c r="F7324" i="1" s="1"/>
  <c r="E601" i="1"/>
  <c r="F601" i="1" s="1"/>
  <c r="E6042" i="1"/>
  <c r="F6042" i="1" s="1"/>
  <c r="E4979" i="1"/>
  <c r="F4979" i="1" s="1"/>
  <c r="E5167" i="1"/>
  <c r="F5167" i="1" s="1"/>
  <c r="E7268" i="1"/>
  <c r="F7268" i="1" s="1"/>
  <c r="E2763" i="1"/>
  <c r="F2763" i="1" s="1"/>
  <c r="E304" i="1"/>
  <c r="F304" i="1" s="1"/>
  <c r="E3791" i="1"/>
  <c r="F3791" i="1" s="1"/>
  <c r="E2333" i="1"/>
  <c r="F2333" i="1" s="1"/>
  <c r="E5758" i="1"/>
  <c r="F5758" i="1" s="1"/>
  <c r="E4906" i="1"/>
  <c r="F4906" i="1" s="1"/>
  <c r="E4701" i="1"/>
  <c r="F4701" i="1" s="1"/>
  <c r="E4515" i="1"/>
  <c r="F4515" i="1" s="1"/>
  <c r="E5759" i="1"/>
  <c r="F5759" i="1" s="1"/>
  <c r="E2752" i="1"/>
  <c r="F2752" i="1" s="1"/>
  <c r="E6131" i="1"/>
  <c r="F6131" i="1" s="1"/>
  <c r="E565" i="1"/>
  <c r="F565" i="1" s="1"/>
  <c r="E2753" i="1"/>
  <c r="F2753" i="1" s="1"/>
  <c r="E6556" i="1"/>
  <c r="F6556" i="1" s="1"/>
  <c r="E3291" i="1"/>
  <c r="F3291" i="1" s="1"/>
  <c r="E2745" i="1"/>
  <c r="F2745" i="1" s="1"/>
  <c r="E4164" i="1"/>
  <c r="F4164" i="1" s="1"/>
  <c r="E1891" i="1"/>
  <c r="F1891" i="1" s="1"/>
  <c r="E829" i="1"/>
  <c r="F829" i="1" s="1"/>
  <c r="E5677" i="1"/>
  <c r="F5677" i="1" s="1"/>
  <c r="E216" i="1"/>
  <c r="F216" i="1" s="1"/>
  <c r="E7086" i="1"/>
  <c r="F7086" i="1" s="1"/>
  <c r="E4673" i="1"/>
  <c r="F4673" i="1" s="1"/>
  <c r="E3464" i="1"/>
  <c r="F3464" i="1" s="1"/>
  <c r="E6600" i="1"/>
  <c r="F6600" i="1" s="1"/>
  <c r="E2380" i="1"/>
  <c r="F2380" i="1" s="1"/>
  <c r="E2894" i="1"/>
  <c r="F2894" i="1" s="1"/>
  <c r="E3362" i="1"/>
  <c r="F3362" i="1" s="1"/>
  <c r="E4306" i="1"/>
  <c r="F4306" i="1" s="1"/>
  <c r="E1654" i="1"/>
  <c r="F1654" i="1" s="1"/>
  <c r="E4939" i="1"/>
  <c r="F4939" i="1" s="1"/>
  <c r="E3096" i="1"/>
  <c r="F3096" i="1" s="1"/>
  <c r="E732" i="1"/>
  <c r="F732" i="1" s="1"/>
  <c r="E3746" i="1"/>
  <c r="F3746" i="1" s="1"/>
  <c r="E2922" i="1"/>
  <c r="F2922" i="1" s="1"/>
  <c r="E1911" i="1"/>
  <c r="F1911" i="1" s="1"/>
  <c r="E566" i="1"/>
  <c r="F566" i="1" s="1"/>
  <c r="E6248" i="1"/>
  <c r="F6248" i="1" s="1"/>
  <c r="E3817" i="1"/>
  <c r="F3817" i="1" s="1"/>
  <c r="E6760" i="1"/>
  <c r="F6760" i="1" s="1"/>
  <c r="E2497" i="1"/>
  <c r="F2497" i="1" s="1"/>
  <c r="E6544" i="1"/>
  <c r="F6544" i="1" s="1"/>
  <c r="E5216" i="1"/>
  <c r="F5216" i="1" s="1"/>
  <c r="E4712" i="1"/>
  <c r="F4712" i="1" s="1"/>
  <c r="E3086" i="1"/>
  <c r="F3086" i="1" s="1"/>
  <c r="E4877" i="1"/>
  <c r="F4877" i="1" s="1"/>
  <c r="E690" i="1"/>
  <c r="F690" i="1" s="1"/>
  <c r="E7117" i="1"/>
  <c r="F7117" i="1" s="1"/>
  <c r="E961" i="1"/>
  <c r="F961" i="1" s="1"/>
  <c r="E3839" i="1"/>
  <c r="F3839" i="1" s="1"/>
  <c r="E2659" i="1"/>
  <c r="F2659" i="1" s="1"/>
  <c r="E204" i="1"/>
  <c r="F204" i="1" s="1"/>
  <c r="E567" i="1"/>
  <c r="F567" i="1" s="1"/>
  <c r="E1309" i="1"/>
  <c r="F1309" i="1" s="1"/>
  <c r="E5877" i="1"/>
  <c r="F5877" i="1" s="1"/>
  <c r="E3797" i="1"/>
  <c r="F3797" i="1" s="1"/>
  <c r="E5790" i="1"/>
  <c r="F5790" i="1" s="1"/>
  <c r="E4165" i="1"/>
  <c r="F4165" i="1" s="1"/>
  <c r="E5493" i="1"/>
  <c r="F5493" i="1" s="1"/>
  <c r="E4823" i="1"/>
  <c r="F4823" i="1" s="1"/>
  <c r="E2020" i="1"/>
  <c r="F2020" i="1" s="1"/>
  <c r="E2817" i="1"/>
  <c r="F2817" i="1" s="1"/>
  <c r="E4907" i="1"/>
  <c r="F4907" i="1" s="1"/>
  <c r="E2728" i="1"/>
  <c r="F2728" i="1" s="1"/>
  <c r="E515" i="1"/>
  <c r="F515" i="1" s="1"/>
  <c r="E1298" i="1"/>
  <c r="F1298" i="1" s="1"/>
  <c r="E2379" i="1"/>
  <c r="F2379" i="1" s="1"/>
  <c r="E1529" i="1"/>
  <c r="F1529" i="1" s="1"/>
  <c r="E4166" i="1"/>
  <c r="F4166" i="1" s="1"/>
  <c r="E237" i="1"/>
  <c r="F237" i="1" s="1"/>
  <c r="E4852" i="1"/>
  <c r="F4852" i="1" s="1"/>
  <c r="E6557" i="1"/>
  <c r="F6557" i="1" s="1"/>
  <c r="E1750" i="1"/>
  <c r="F1750" i="1" s="1"/>
  <c r="E6545" i="1"/>
  <c r="F6545" i="1" s="1"/>
  <c r="E5880" i="1"/>
  <c r="F5880" i="1" s="1"/>
  <c r="E4590" i="1"/>
  <c r="F4590" i="1" s="1"/>
  <c r="E1503" i="1"/>
  <c r="F1503" i="1" s="1"/>
  <c r="E4302" i="1"/>
  <c r="F4302" i="1" s="1"/>
  <c r="E5699" i="1"/>
  <c r="F5699" i="1" s="1"/>
  <c r="E3427" i="1"/>
  <c r="F3427" i="1" s="1"/>
  <c r="E3220" i="1"/>
  <c r="F3220" i="1" s="1"/>
  <c r="E3916" i="1"/>
  <c r="F3916" i="1" s="1"/>
  <c r="E6243" i="1"/>
  <c r="F6243" i="1" s="1"/>
  <c r="E4606" i="1"/>
  <c r="F4606" i="1" s="1"/>
  <c r="E6256" i="1"/>
  <c r="F6256" i="1" s="1"/>
  <c r="E1444" i="1"/>
  <c r="F1444" i="1" s="1"/>
  <c r="E6249" i="1"/>
  <c r="F6249" i="1" s="1"/>
  <c r="E6110" i="1"/>
  <c r="F6110" i="1" s="1"/>
  <c r="E4636" i="1"/>
  <c r="F4636" i="1" s="1"/>
  <c r="E2172" i="1"/>
  <c r="F2172" i="1" s="1"/>
  <c r="E4637" i="1"/>
  <c r="F4637" i="1" s="1"/>
  <c r="E3357" i="1"/>
  <c r="F3357" i="1" s="1"/>
  <c r="E3076" i="1"/>
  <c r="F3076" i="1" s="1"/>
  <c r="E2746" i="1"/>
  <c r="F2746" i="1" s="1"/>
  <c r="E5159" i="1"/>
  <c r="F5159" i="1" s="1"/>
  <c r="E3738" i="1"/>
  <c r="F3738" i="1" s="1"/>
  <c r="E3917" i="1"/>
  <c r="F3917" i="1" s="1"/>
  <c r="E5277" i="1"/>
  <c r="F5277" i="1" s="1"/>
  <c r="E1437" i="1"/>
  <c r="F1437" i="1" s="1"/>
  <c r="E16" i="1"/>
  <c r="F16" i="1" s="1"/>
  <c r="E1029" i="1"/>
  <c r="F1029" i="1" s="1"/>
  <c r="E5700" i="1"/>
  <c r="F5700" i="1" s="1"/>
  <c r="E3277" i="1"/>
  <c r="F3277" i="1" s="1"/>
  <c r="E4329" i="1"/>
  <c r="F4329" i="1" s="1"/>
  <c r="E2329" i="1"/>
  <c r="F2329" i="1" s="1"/>
  <c r="E4902" i="1"/>
  <c r="F4902" i="1" s="1"/>
  <c r="E217" i="1"/>
  <c r="F217" i="1" s="1"/>
  <c r="E3988" i="1"/>
  <c r="F3988" i="1" s="1"/>
  <c r="E6043" i="1"/>
  <c r="F6043" i="1" s="1"/>
  <c r="E5995" i="1"/>
  <c r="F5995" i="1" s="1"/>
  <c r="E1784" i="1"/>
  <c r="F1784" i="1" s="1"/>
  <c r="E5701" i="1"/>
  <c r="F5701" i="1" s="1"/>
  <c r="E4184" i="1"/>
  <c r="F4184" i="1" s="1"/>
  <c r="E5200" i="1"/>
  <c r="F5200" i="1" s="1"/>
  <c r="E932" i="1"/>
  <c r="F932" i="1" s="1"/>
  <c r="E5702" i="1"/>
  <c r="F5702" i="1" s="1"/>
  <c r="E6316" i="1"/>
  <c r="F6316" i="1" s="1"/>
  <c r="E2062" i="1"/>
  <c r="F2062" i="1" s="1"/>
  <c r="E2136" i="1"/>
  <c r="F2136" i="1" s="1"/>
  <c r="E5201" i="1"/>
  <c r="F5201" i="1" s="1"/>
  <c r="E4890" i="1"/>
  <c r="F4890" i="1" s="1"/>
  <c r="E53" i="1"/>
  <c r="F53" i="1" s="1"/>
  <c r="E3071" i="1"/>
  <c r="F3071" i="1" s="1"/>
  <c r="E5549" i="1"/>
  <c r="F5549" i="1" s="1"/>
  <c r="E2070" i="1"/>
  <c r="F2070" i="1" s="1"/>
  <c r="E1772" i="1"/>
  <c r="F1772" i="1" s="1"/>
  <c r="E3744" i="1"/>
  <c r="F3744" i="1" s="1"/>
  <c r="E6044" i="1"/>
  <c r="F6044" i="1" s="1"/>
  <c r="E2498" i="1"/>
  <c r="F2498" i="1" s="1"/>
  <c r="E300" i="1"/>
  <c r="F300" i="1" s="1"/>
  <c r="E316" i="1"/>
  <c r="F316" i="1" s="1"/>
  <c r="E7200" i="1"/>
  <c r="F7200" i="1" s="1"/>
  <c r="E1440" i="1"/>
  <c r="F1440" i="1" s="1"/>
  <c r="E3158" i="1"/>
  <c r="F3158" i="1" s="1"/>
  <c r="E7335" i="1"/>
  <c r="F7335" i="1" s="1"/>
  <c r="E3579" i="1"/>
  <c r="F3579" i="1" s="1"/>
  <c r="E1338" i="1"/>
  <c r="F1338" i="1" s="1"/>
  <c r="E2068" i="1"/>
  <c r="F2068" i="1" s="1"/>
  <c r="E2923" i="1"/>
  <c r="F2923" i="1" s="1"/>
  <c r="E5537" i="1"/>
  <c r="F5537" i="1" s="1"/>
  <c r="E3671" i="1"/>
  <c r="F3671" i="1" s="1"/>
  <c r="E5429" i="1"/>
  <c r="F5429" i="1" s="1"/>
  <c r="E6967" i="1"/>
  <c r="F6967" i="1" s="1"/>
  <c r="E6843" i="1"/>
  <c r="F6843" i="1" s="1"/>
  <c r="E4881" i="1"/>
  <c r="F4881" i="1" s="1"/>
  <c r="E6612" i="1"/>
  <c r="F6612" i="1" s="1"/>
  <c r="E1102" i="1"/>
  <c r="F1102" i="1" s="1"/>
  <c r="E494" i="1"/>
  <c r="F494" i="1" s="1"/>
  <c r="E6148" i="1"/>
  <c r="F6148" i="1" s="1"/>
  <c r="E3237" i="1"/>
  <c r="F3237" i="1" s="1"/>
  <c r="E3406" i="1"/>
  <c r="F3406" i="1" s="1"/>
  <c r="E2872" i="1"/>
  <c r="F2872" i="1" s="1"/>
  <c r="E422" i="1"/>
  <c r="F422" i="1" s="1"/>
  <c r="E2924" i="1"/>
  <c r="F2924" i="1" s="1"/>
  <c r="E1892" i="1"/>
  <c r="F1892" i="1" s="1"/>
  <c r="E1893" i="1"/>
  <c r="F1893" i="1" s="1"/>
  <c r="E7346" i="1"/>
  <c r="F7346" i="1" s="1"/>
  <c r="E5869" i="1"/>
  <c r="F5869" i="1" s="1"/>
  <c r="E1585" i="1"/>
  <c r="F1585" i="1" s="1"/>
  <c r="E5881" i="1"/>
  <c r="F5881" i="1" s="1"/>
  <c r="E5652" i="1"/>
  <c r="F5652" i="1" s="1"/>
  <c r="E1387" i="1"/>
  <c r="F1387" i="1" s="1"/>
  <c r="E3733" i="1"/>
  <c r="F3733" i="1" s="1"/>
  <c r="E1247" i="1"/>
  <c r="F1247" i="1" s="1"/>
  <c r="E2215" i="1"/>
  <c r="F2215" i="1" s="1"/>
  <c r="E748" i="1"/>
  <c r="F748" i="1" s="1"/>
  <c r="E4191" i="1"/>
  <c r="F4191" i="1" s="1"/>
  <c r="E2266" i="1"/>
  <c r="F2266" i="1" s="1"/>
  <c r="E4580" i="1"/>
  <c r="F4580" i="1" s="1"/>
  <c r="E4348" i="1"/>
  <c r="F4348" i="1" s="1"/>
  <c r="E2591" i="1"/>
  <c r="F2591" i="1" s="1"/>
  <c r="E5282" i="1"/>
  <c r="F5282" i="1" s="1"/>
  <c r="E6731" i="1"/>
  <c r="F6731" i="1" s="1"/>
  <c r="E2899" i="1"/>
  <c r="F2899" i="1" s="1"/>
  <c r="E1915" i="1"/>
  <c r="F1915" i="1" s="1"/>
  <c r="E3089" i="1"/>
  <c r="F3089" i="1" s="1"/>
  <c r="E4349" i="1"/>
  <c r="F4349" i="1" s="1"/>
  <c r="E7" i="1"/>
  <c r="F7" i="1" s="1"/>
  <c r="E5948" i="1"/>
  <c r="F5948" i="1" s="1"/>
  <c r="E6972" i="1"/>
  <c r="F6972" i="1" s="1"/>
  <c r="E1751" i="1"/>
  <c r="F1751" i="1" s="1"/>
  <c r="E6906" i="1"/>
  <c r="F6906" i="1" s="1"/>
  <c r="E3848" i="1"/>
  <c r="F3848" i="1" s="1"/>
  <c r="E4143" i="1"/>
  <c r="F4143" i="1" s="1"/>
  <c r="E3457" i="1"/>
  <c r="F3457" i="1" s="1"/>
  <c r="E3072" i="1"/>
  <c r="F3072" i="1" s="1"/>
  <c r="E5467" i="1"/>
  <c r="F5467" i="1" s="1"/>
  <c r="E4008" i="1"/>
  <c r="F4008" i="1" s="1"/>
  <c r="E218" i="1"/>
  <c r="F218" i="1" s="1"/>
  <c r="E1801" i="1"/>
  <c r="F1801" i="1" s="1"/>
  <c r="E6203" i="1"/>
  <c r="F6203" i="1" s="1"/>
  <c r="E5791" i="1"/>
  <c r="F5791" i="1" s="1"/>
  <c r="E568" i="1"/>
  <c r="F568" i="1" s="1"/>
  <c r="E3476" i="1"/>
  <c r="F3476" i="1" s="1"/>
  <c r="E7046" i="1"/>
  <c r="F7046" i="1" s="1"/>
  <c r="E4170" i="1"/>
  <c r="F4170" i="1" s="1"/>
  <c r="E516" i="1"/>
  <c r="F516" i="1" s="1"/>
  <c r="E1179" i="1"/>
  <c r="F1179" i="1" s="1"/>
  <c r="E81" i="1"/>
  <c r="F81" i="1" s="1"/>
  <c r="E7084" i="1"/>
  <c r="F7084" i="1" s="1"/>
  <c r="E1013" i="1"/>
  <c r="F1013" i="1" s="1"/>
  <c r="E2284" i="1"/>
  <c r="F2284" i="1" s="1"/>
  <c r="E3465" i="1"/>
  <c r="F3465" i="1" s="1"/>
  <c r="E5359" i="1"/>
  <c r="F5359" i="1" s="1"/>
  <c r="E834" i="1"/>
  <c r="F834" i="1" s="1"/>
  <c r="E980" i="1"/>
  <c r="F980" i="1" s="1"/>
  <c r="E2506" i="1"/>
  <c r="F2506" i="1" s="1"/>
  <c r="E6490" i="1"/>
  <c r="F6490" i="1" s="1"/>
  <c r="E2733" i="1"/>
  <c r="F2733" i="1" s="1"/>
  <c r="E402" i="1"/>
  <c r="F402" i="1" s="1"/>
  <c r="E6300" i="1"/>
  <c r="F6300" i="1" s="1"/>
  <c r="E205" i="1"/>
  <c r="F205" i="1" s="1"/>
  <c r="E1024" i="1"/>
  <c r="F1024" i="1" s="1"/>
  <c r="E934" i="1"/>
  <c r="F934" i="1" s="1"/>
  <c r="E495" i="1"/>
  <c r="F495" i="1" s="1"/>
  <c r="E1164" i="1"/>
  <c r="F1164" i="1" s="1"/>
  <c r="E5360" i="1"/>
  <c r="F5360" i="1" s="1"/>
  <c r="E5947" i="1"/>
  <c r="F5947" i="1" s="1"/>
  <c r="E45" i="1"/>
  <c r="F45" i="1" s="1"/>
  <c r="E3019" i="1"/>
  <c r="F3019" i="1" s="1"/>
  <c r="E935" i="1"/>
  <c r="F935" i="1" s="1"/>
  <c r="E2013" i="1"/>
  <c r="F2013" i="1" s="1"/>
  <c r="E5717" i="1"/>
  <c r="F5717" i="1" s="1"/>
  <c r="E4766" i="1"/>
  <c r="F4766" i="1" s="1"/>
  <c r="E4410" i="1"/>
  <c r="F4410" i="1" s="1"/>
  <c r="E7141" i="1"/>
  <c r="F7141" i="1" s="1"/>
  <c r="E1530" i="1"/>
  <c r="F1530" i="1" s="1"/>
  <c r="E3082" i="1"/>
  <c r="F3082" i="1" s="1"/>
  <c r="E2440" i="1"/>
  <c r="F2440" i="1" s="1"/>
  <c r="E6613" i="1"/>
  <c r="F6613" i="1" s="1"/>
  <c r="E206" i="1"/>
  <c r="F206" i="1" s="1"/>
  <c r="E207" i="1"/>
  <c r="F207" i="1" s="1"/>
  <c r="E1412" i="1"/>
  <c r="F1412" i="1" s="1"/>
  <c r="E5042" i="1"/>
  <c r="F5042" i="1" s="1"/>
  <c r="E3918" i="1"/>
  <c r="F3918" i="1" s="1"/>
  <c r="E7311" i="1"/>
  <c r="F7311" i="1" s="1"/>
  <c r="E1525" i="1"/>
  <c r="F1525" i="1" s="1"/>
  <c r="E3480" i="1"/>
  <c r="F3480" i="1" s="1"/>
  <c r="E1414" i="1"/>
  <c r="F1414" i="1" s="1"/>
  <c r="E4297" i="1"/>
  <c r="F4297" i="1" s="1"/>
  <c r="E3925" i="1"/>
  <c r="F3925" i="1" s="1"/>
  <c r="E496" i="1"/>
  <c r="F496" i="1" s="1"/>
  <c r="E3840" i="1"/>
  <c r="F3840" i="1" s="1"/>
  <c r="E4715" i="1"/>
  <c r="F4715" i="1" s="1"/>
  <c r="E6735" i="1"/>
  <c r="F6735" i="1" s="1"/>
  <c r="E5217" i="1"/>
  <c r="F5217" i="1" s="1"/>
  <c r="E418" i="1"/>
  <c r="F418" i="1" s="1"/>
  <c r="E3919" i="1"/>
  <c r="F3919" i="1" s="1"/>
  <c r="E2734" i="1"/>
  <c r="F2734" i="1" s="1"/>
  <c r="E2735" i="1"/>
  <c r="F2735" i="1" s="1"/>
  <c r="E1685" i="1"/>
  <c r="F1685" i="1" s="1"/>
  <c r="E2514" i="1"/>
  <c r="F2514" i="1" s="1"/>
  <c r="E319" i="1"/>
  <c r="F319" i="1" s="1"/>
  <c r="E4968" i="1"/>
  <c r="F4968" i="1" s="1"/>
  <c r="E5756" i="1"/>
  <c r="F5756" i="1" s="1"/>
  <c r="E2227" i="1"/>
  <c r="F2227" i="1" s="1"/>
  <c r="E5867" i="1"/>
  <c r="F5867" i="1" s="1"/>
  <c r="E5515" i="1"/>
  <c r="F5515" i="1" s="1"/>
  <c r="E1174" i="1"/>
  <c r="F1174" i="1" s="1"/>
  <c r="E491" i="1"/>
  <c r="F491" i="1" s="1"/>
  <c r="E7026" i="1"/>
  <c r="F7026" i="1" s="1"/>
  <c r="E4011" i="1"/>
  <c r="F4011" i="1" s="1"/>
  <c r="E1250" i="1"/>
  <c r="F1250" i="1" s="1"/>
  <c r="E208" i="1"/>
  <c r="F208" i="1" s="1"/>
  <c r="E6736" i="1"/>
  <c r="F6736" i="1" s="1"/>
  <c r="E497" i="1"/>
  <c r="F497" i="1" s="1"/>
  <c r="E1802" i="1"/>
  <c r="F1802" i="1" s="1"/>
  <c r="E1138" i="1"/>
  <c r="F1138" i="1" s="1"/>
  <c r="E1655" i="1"/>
  <c r="F1655" i="1" s="1"/>
  <c r="E2051" i="1"/>
  <c r="F2051" i="1" s="1"/>
  <c r="E6820" i="1"/>
  <c r="F6820" i="1" s="1"/>
  <c r="E1175" i="1"/>
  <c r="F1175" i="1" s="1"/>
  <c r="E2063" i="1"/>
  <c r="F2063" i="1" s="1"/>
  <c r="E1648" i="1"/>
  <c r="F1648" i="1" s="1"/>
  <c r="E5048" i="1"/>
  <c r="F5048" i="1" s="1"/>
  <c r="E5307" i="1"/>
  <c r="F5307" i="1" s="1"/>
  <c r="E2744" i="1"/>
  <c r="F2744" i="1" s="1"/>
  <c r="E1195" i="1"/>
  <c r="F1195" i="1" s="1"/>
  <c r="E6211" i="1"/>
  <c r="F6211" i="1" s="1"/>
  <c r="E4042" i="1"/>
  <c r="F4042" i="1" s="1"/>
  <c r="E3090" i="1"/>
  <c r="F3090" i="1" s="1"/>
  <c r="E4176" i="1"/>
  <c r="F4176" i="1" s="1"/>
  <c r="E2864" i="1"/>
  <c r="F2864" i="1" s="1"/>
  <c r="E517" i="1"/>
  <c r="F517" i="1" s="1"/>
  <c r="E1441" i="1"/>
  <c r="F1441" i="1" s="1"/>
  <c r="E1025" i="1"/>
  <c r="F1025" i="1" s="1"/>
  <c r="E721" i="1"/>
  <c r="F721" i="1" s="1"/>
  <c r="E2543" i="1"/>
  <c r="F2543" i="1" s="1"/>
  <c r="E4144" i="1"/>
  <c r="F4144" i="1" s="1"/>
  <c r="E3324" i="1"/>
  <c r="F3324" i="1" s="1"/>
  <c r="E5143" i="1"/>
  <c r="F5143" i="1" s="1"/>
  <c r="E6381" i="1"/>
  <c r="F6381" i="1" s="1"/>
  <c r="E238" i="1"/>
  <c r="F238" i="1" s="1"/>
  <c r="E6413" i="1"/>
  <c r="F6413" i="1" s="1"/>
  <c r="E6925" i="1"/>
  <c r="F6925" i="1" s="1"/>
  <c r="E5394" i="1"/>
  <c r="F5394" i="1" s="1"/>
  <c r="E5776" i="1"/>
  <c r="F5776" i="1" s="1"/>
  <c r="E54" i="1"/>
  <c r="F54" i="1" s="1"/>
  <c r="E6711" i="1"/>
  <c r="F6711" i="1" s="1"/>
  <c r="E4905" i="1"/>
  <c r="F4905" i="1" s="1"/>
  <c r="E5384" i="1"/>
  <c r="F5384" i="1" s="1"/>
  <c r="E4137" i="1"/>
  <c r="F4137" i="1" s="1"/>
  <c r="E209" i="1"/>
  <c r="F209" i="1" s="1"/>
  <c r="E1775" i="1"/>
  <c r="F1775" i="1" s="1"/>
  <c r="E6382" i="1"/>
  <c r="F6382" i="1" s="1"/>
  <c r="E5212" i="1"/>
  <c r="F5212" i="1" s="1"/>
  <c r="E4516" i="1"/>
  <c r="F4516" i="1" s="1"/>
  <c r="E3001" i="1"/>
  <c r="F3001" i="1" s="1"/>
  <c r="E6019" i="1"/>
  <c r="F6019" i="1" s="1"/>
  <c r="E2405" i="1"/>
  <c r="F2405" i="1" s="1"/>
  <c r="E10" i="1"/>
  <c r="F10" i="1" s="1"/>
  <c r="E3148" i="1"/>
  <c r="F3148" i="1" s="1"/>
  <c r="E1018" i="1"/>
  <c r="F1018" i="1" s="1"/>
  <c r="E3353" i="1"/>
  <c r="F3353" i="1" s="1"/>
  <c r="E6568" i="1"/>
  <c r="F6568" i="1" s="1"/>
  <c r="E5382" i="1"/>
  <c r="F5382" i="1" s="1"/>
  <c r="E219" i="1"/>
  <c r="F219" i="1" s="1"/>
  <c r="E6725" i="1"/>
  <c r="F6725" i="1" s="1"/>
  <c r="E6665" i="1"/>
  <c r="F6665" i="1" s="1"/>
  <c r="E5154" i="1"/>
  <c r="F5154" i="1" s="1"/>
  <c r="E4676" i="1"/>
  <c r="F4676" i="1" s="1"/>
  <c r="E366" i="1"/>
  <c r="F366" i="1" s="1"/>
  <c r="E5713" i="1"/>
  <c r="F5713" i="1" s="1"/>
  <c r="E7397" i="1"/>
  <c r="F7397" i="1" s="1"/>
  <c r="E6718" i="1"/>
  <c r="F6718" i="1" s="1"/>
  <c r="E4802" i="1"/>
  <c r="F4802" i="1" s="1"/>
  <c r="E403" i="1"/>
  <c r="F403" i="1" s="1"/>
  <c r="E6199" i="1"/>
  <c r="F6199" i="1" s="1"/>
  <c r="E5062" i="1"/>
  <c r="F5062" i="1" s="1"/>
  <c r="E4633" i="1"/>
  <c r="F4633" i="1" s="1"/>
  <c r="E353" i="1"/>
  <c r="F353" i="1" s="1"/>
  <c r="E7095" i="1"/>
  <c r="F7095" i="1" s="1"/>
  <c r="E683" i="1"/>
  <c r="F683" i="1" s="1"/>
  <c r="E3354" i="1"/>
  <c r="F3354" i="1" s="1"/>
  <c r="E3466" i="1"/>
  <c r="F3466" i="1" s="1"/>
  <c r="E6964" i="1"/>
  <c r="F6964" i="1" s="1"/>
  <c r="E7135" i="1"/>
  <c r="F7135" i="1" s="1"/>
  <c r="E4753" i="1"/>
  <c r="F4753" i="1" s="1"/>
  <c r="E2487" i="1"/>
  <c r="F2487" i="1" s="1"/>
  <c r="E6966" i="1"/>
  <c r="F6966" i="1" s="1"/>
  <c r="E5308" i="1"/>
  <c r="F5308" i="1" s="1"/>
  <c r="E5462" i="1"/>
  <c r="F5462" i="1" s="1"/>
  <c r="E5155" i="1"/>
  <c r="F5155" i="1" s="1"/>
  <c r="E7047" i="1"/>
  <c r="F7047" i="1" s="1"/>
  <c r="E5094" i="1"/>
  <c r="F5094" i="1" s="1"/>
  <c r="E719" i="1"/>
  <c r="F719" i="1" s="1"/>
  <c r="E5259" i="1"/>
  <c r="F5259" i="1" s="1"/>
  <c r="E6368" i="1"/>
  <c r="F6368" i="1" s="1"/>
  <c r="E2736" i="1"/>
  <c r="F2736" i="1" s="1"/>
  <c r="E6863" i="1"/>
  <c r="F6863" i="1" s="1"/>
  <c r="E3989" i="1"/>
  <c r="F3989" i="1" s="1"/>
  <c r="E2012" i="1"/>
  <c r="F2012" i="1" s="1"/>
  <c r="E4604" i="1"/>
  <c r="F4604" i="1" s="1"/>
  <c r="E1404" i="1"/>
  <c r="F1404" i="1" s="1"/>
  <c r="E5483" i="1"/>
  <c r="F5483" i="1" s="1"/>
  <c r="E3002" i="1"/>
  <c r="F3002" i="1" s="1"/>
  <c r="E1875" i="1"/>
  <c r="F1875" i="1" s="1"/>
  <c r="E6737" i="1"/>
  <c r="F6737" i="1" s="1"/>
  <c r="E1900" i="1"/>
  <c r="F1900" i="1" s="1"/>
  <c r="E6095" i="1"/>
  <c r="F6095" i="1" s="1"/>
  <c r="E1106" i="1"/>
  <c r="F1106" i="1" s="1"/>
  <c r="E11" i="1"/>
  <c r="F11" i="1" s="1"/>
  <c r="E21" i="1"/>
  <c r="F21" i="1" s="1"/>
  <c r="E1489" i="1"/>
  <c r="F1489" i="1" s="1"/>
  <c r="E368" i="1"/>
  <c r="F368" i="1" s="1"/>
  <c r="E5551" i="1"/>
  <c r="F5551" i="1" s="1"/>
  <c r="E5283" i="1"/>
  <c r="F5283" i="1" s="1"/>
  <c r="E3458" i="1"/>
  <c r="F3458" i="1" s="1"/>
  <c r="E2818" i="1"/>
  <c r="F2818" i="1" s="1"/>
  <c r="E3487" i="1"/>
  <c r="F3487" i="1" s="1"/>
  <c r="E3488" i="1"/>
  <c r="F3488" i="1" s="1"/>
  <c r="E7384" i="1"/>
  <c r="F7384" i="1" s="1"/>
  <c r="E1773" i="1"/>
  <c r="F1773" i="1" s="1"/>
  <c r="E2205" i="1"/>
  <c r="F2205" i="1" s="1"/>
  <c r="E3934" i="1"/>
  <c r="F3934" i="1" s="1"/>
  <c r="E3459" i="1"/>
  <c r="F3459" i="1" s="1"/>
  <c r="E6362" i="1"/>
  <c r="F6362" i="1" s="1"/>
  <c r="E977" i="1"/>
  <c r="F977" i="1" s="1"/>
  <c r="E2494" i="1"/>
  <c r="F2494" i="1" s="1"/>
  <c r="E6910" i="1"/>
  <c r="F6910" i="1" s="1"/>
  <c r="E5218" i="1"/>
  <c r="F5218" i="1" s="1"/>
  <c r="E392" i="1"/>
  <c r="F392" i="1" s="1"/>
  <c r="E5500" i="1"/>
  <c r="F5500" i="1" s="1"/>
  <c r="E5596" i="1"/>
  <c r="F5596" i="1" s="1"/>
  <c r="E3802" i="1"/>
  <c r="F3802" i="1" s="1"/>
  <c r="E6840" i="1"/>
  <c r="F6840" i="1" s="1"/>
  <c r="E7297" i="1"/>
  <c r="F7297" i="1" s="1"/>
  <c r="E1242" i="1"/>
  <c r="F1242" i="1" s="1"/>
  <c r="E5031" i="1"/>
  <c r="F5031" i="1" s="1"/>
  <c r="E3060" i="1"/>
  <c r="F3060" i="1" s="1"/>
  <c r="E4494" i="1"/>
  <c r="F4494" i="1" s="1"/>
  <c r="E4536" i="1"/>
  <c r="F4536" i="1" s="1"/>
  <c r="E7390" i="1"/>
  <c r="F7390" i="1" s="1"/>
  <c r="E3163" i="1"/>
  <c r="F3163" i="1" s="1"/>
  <c r="E1279" i="1"/>
  <c r="F1279" i="1" s="1"/>
  <c r="E1526" i="1"/>
  <c r="F1526" i="1" s="1"/>
  <c r="E727" i="1"/>
  <c r="F727" i="1" s="1"/>
  <c r="E3238" i="1"/>
  <c r="F3238" i="1" s="1"/>
  <c r="E1103" i="1"/>
  <c r="F1103" i="1" s="1"/>
  <c r="E845" i="1"/>
  <c r="F845" i="1" s="1"/>
  <c r="E6166" i="1"/>
  <c r="F6166" i="1" s="1"/>
  <c r="E5735" i="1"/>
  <c r="F5735" i="1" s="1"/>
  <c r="E7136" i="1"/>
  <c r="F7136" i="1" s="1"/>
  <c r="E3251" i="1"/>
  <c r="F3251" i="1" s="1"/>
  <c r="E3838" i="1"/>
  <c r="F3838" i="1" s="1"/>
  <c r="E5414" i="1"/>
  <c r="F5414" i="1" s="1"/>
  <c r="E365" i="1"/>
  <c r="F365" i="1" s="1"/>
  <c r="E6514" i="1"/>
  <c r="F6514" i="1" s="1"/>
  <c r="E1251" i="1"/>
  <c r="F1251" i="1" s="1"/>
  <c r="E22" i="1"/>
  <c r="F22" i="1" s="1"/>
  <c r="E5367" i="1"/>
  <c r="F5367" i="1" s="1"/>
  <c r="E6661" i="1"/>
  <c r="F6661" i="1" s="1"/>
  <c r="E3645" i="1"/>
  <c r="F3645" i="1" s="1"/>
  <c r="E5366" i="1"/>
  <c r="F5366" i="1" s="1"/>
  <c r="E5156" i="1"/>
  <c r="F5156" i="1" s="1"/>
  <c r="E4007" i="1"/>
  <c r="F4007" i="1" s="1"/>
  <c r="E2783" i="1"/>
  <c r="F2783" i="1" s="1"/>
  <c r="E5368" i="1"/>
  <c r="F5368" i="1" s="1"/>
  <c r="E5437" i="1"/>
  <c r="F5437" i="1" s="1"/>
  <c r="E978" i="1"/>
  <c r="F978" i="1" s="1"/>
  <c r="E85" i="1"/>
  <c r="F85" i="1" s="1"/>
  <c r="E5516" i="1"/>
  <c r="F5516" i="1" s="1"/>
  <c r="E23" i="1"/>
  <c r="F23" i="1" s="1"/>
  <c r="E1252" i="1"/>
  <c r="F1252" i="1" s="1"/>
  <c r="E701" i="1"/>
  <c r="F701" i="1" s="1"/>
  <c r="E6204" i="1"/>
  <c r="F6204" i="1" s="1"/>
  <c r="E5249" i="1"/>
  <c r="F5249" i="1" s="1"/>
  <c r="E4324" i="1"/>
  <c r="F4324" i="1" s="1"/>
  <c r="E6136" i="1"/>
  <c r="F6136" i="1" s="1"/>
  <c r="E7332" i="1"/>
  <c r="F7332" i="1" s="1"/>
  <c r="E3343" i="1"/>
  <c r="F3343" i="1" s="1"/>
  <c r="E3279" i="1"/>
  <c r="F3279" i="1" s="1"/>
  <c r="E5463" i="1"/>
  <c r="F5463" i="1" s="1"/>
  <c r="E6448" i="1"/>
  <c r="F6448" i="1" s="1"/>
  <c r="E325" i="1"/>
  <c r="F325" i="1" s="1"/>
  <c r="E46" i="1"/>
  <c r="F46" i="1" s="1"/>
  <c r="E1094" i="1"/>
  <c r="F1094" i="1" s="1"/>
  <c r="E5873" i="1"/>
  <c r="F5873" i="1" s="1"/>
  <c r="E1253" i="1"/>
  <c r="F1253" i="1" s="1"/>
  <c r="E5157" i="1"/>
  <c r="F5157" i="1" s="1"/>
  <c r="E5761" i="1"/>
  <c r="F5761" i="1" s="1"/>
  <c r="E1876" i="1"/>
  <c r="F1876" i="1" s="1"/>
  <c r="E7333" i="1"/>
  <c r="F7333" i="1" s="1"/>
  <c r="E7148" i="1"/>
  <c r="F7148" i="1" s="1"/>
  <c r="E6281" i="1"/>
  <c r="F6281" i="1" s="1"/>
  <c r="E6530" i="1"/>
  <c r="F6530" i="1" s="1"/>
  <c r="E1571" i="1"/>
  <c r="F1571" i="1" s="1"/>
  <c r="E697" i="1"/>
  <c r="F697" i="1" s="1"/>
  <c r="E3734" i="1"/>
  <c r="F3734" i="1" s="1"/>
  <c r="E1040" i="1"/>
  <c r="F1040" i="1" s="1"/>
  <c r="E3739" i="1"/>
  <c r="F3739" i="1" s="1"/>
  <c r="E4831" i="1"/>
  <c r="F4831" i="1" s="1"/>
  <c r="E2729" i="1"/>
  <c r="F2729" i="1" s="1"/>
  <c r="E5202" i="1"/>
  <c r="F5202" i="1" s="1"/>
  <c r="E2267" i="1"/>
  <c r="F2267" i="1" s="1"/>
  <c r="E2784" i="1"/>
  <c r="F2784" i="1" s="1"/>
  <c r="E2057" i="1"/>
  <c r="F2057" i="1" s="1"/>
  <c r="E1026" i="1"/>
  <c r="F1026" i="1" s="1"/>
  <c r="E2400" i="1"/>
  <c r="F2400" i="1" s="1"/>
  <c r="E6932" i="1"/>
  <c r="F6932" i="1" s="1"/>
  <c r="E5160" i="1"/>
  <c r="F5160" i="1" s="1"/>
  <c r="E5161" i="1"/>
  <c r="F5161" i="1" s="1"/>
  <c r="E2515" i="1"/>
  <c r="F2515" i="1" s="1"/>
  <c r="E4977" i="1"/>
  <c r="F4977" i="1" s="1"/>
  <c r="E5043" i="1"/>
  <c r="F5043" i="1" s="1"/>
  <c r="E5762" i="1"/>
  <c r="F5762" i="1" s="1"/>
  <c r="E3304" i="1"/>
  <c r="F3304" i="1" s="1"/>
  <c r="E6546" i="1"/>
  <c r="F6546" i="1" s="1"/>
  <c r="E3675" i="1"/>
  <c r="F3675" i="1" s="1"/>
  <c r="E6864" i="1"/>
  <c r="F6864" i="1" s="1"/>
  <c r="E1635" i="1"/>
  <c r="F1635" i="1" s="1"/>
  <c r="E7151" i="1"/>
  <c r="F7151" i="1" s="1"/>
  <c r="E4070" i="1"/>
  <c r="F4070" i="1" s="1"/>
  <c r="E4508" i="1"/>
  <c r="F4508" i="1" s="1"/>
  <c r="E6806" i="1"/>
  <c r="F6806" i="1" s="1"/>
  <c r="E2563" i="1"/>
  <c r="F2563" i="1" s="1"/>
  <c r="E6547" i="1"/>
  <c r="F6547" i="1" s="1"/>
  <c r="E6571" i="1"/>
  <c r="F6571" i="1" s="1"/>
  <c r="E6217" i="1"/>
  <c r="F6217" i="1" s="1"/>
  <c r="E6971" i="1"/>
  <c r="F6971" i="1" s="1"/>
  <c r="E7031" i="1"/>
  <c r="F7031" i="1" s="1"/>
  <c r="E2264" i="1"/>
  <c r="F2264" i="1" s="1"/>
  <c r="E5597" i="1"/>
  <c r="F5597" i="1" s="1"/>
  <c r="E3077" i="1"/>
  <c r="F3077" i="1" s="1"/>
  <c r="E981" i="1"/>
  <c r="F981" i="1" s="1"/>
  <c r="E6836" i="1"/>
  <c r="F6836" i="1" s="1"/>
  <c r="E3926" i="1"/>
  <c r="F3926" i="1" s="1"/>
  <c r="E1012" i="1"/>
  <c r="F1012" i="1" s="1"/>
  <c r="E40" i="1"/>
  <c r="F40" i="1" s="1"/>
  <c r="E4722" i="1"/>
  <c r="F4722" i="1" s="1"/>
  <c r="E7320" i="1"/>
  <c r="F7320" i="1" s="1"/>
  <c r="E1578" i="1"/>
  <c r="F1578" i="1" s="1"/>
  <c r="E4678" i="1"/>
  <c r="F4678" i="1" s="1"/>
  <c r="E3816" i="1"/>
  <c r="F3816" i="1" s="1"/>
  <c r="E5024" i="1"/>
  <c r="F5024" i="1" s="1"/>
  <c r="E1702" i="1"/>
  <c r="F1702" i="1" s="1"/>
  <c r="E6137" i="1"/>
  <c r="F6137" i="1" s="1"/>
  <c r="E745" i="1"/>
  <c r="F745" i="1" s="1"/>
  <c r="E968" i="1"/>
  <c r="F968" i="1" s="1"/>
  <c r="E3460" i="1"/>
  <c r="F3460" i="1" s="1"/>
  <c r="E1365" i="1"/>
  <c r="F1365" i="1" s="1"/>
  <c r="E1901" i="1"/>
  <c r="F1901" i="1" s="1"/>
  <c r="E4562" i="1"/>
  <c r="F4562" i="1" s="1"/>
  <c r="E5053" i="1"/>
  <c r="F5053" i="1" s="1"/>
  <c r="E969" i="1"/>
  <c r="F969" i="1" s="1"/>
  <c r="E5874" i="1"/>
  <c r="F5874" i="1" s="1"/>
  <c r="E3456" i="1"/>
  <c r="F3456" i="1" s="1"/>
  <c r="E6878" i="1"/>
  <c r="F6878" i="1" s="1"/>
  <c r="E188" i="1"/>
  <c r="F188" i="1" s="1"/>
  <c r="E6129" i="1"/>
  <c r="F6129" i="1" s="1"/>
  <c r="E3091" i="1"/>
  <c r="F3091" i="1" s="1"/>
  <c r="E710" i="1"/>
  <c r="F710" i="1" s="1"/>
  <c r="E6814" i="1"/>
  <c r="F6814" i="1" s="1"/>
  <c r="E7334" i="1"/>
  <c r="F7334" i="1" s="1"/>
  <c r="E3879" i="1"/>
  <c r="F3879" i="1" s="1"/>
  <c r="E4171" i="1"/>
  <c r="F4171" i="1" s="1"/>
  <c r="E4811" i="1"/>
  <c r="F4811" i="1" s="1"/>
  <c r="E189" i="1"/>
  <c r="F189" i="1" s="1"/>
  <c r="E4291" i="1"/>
  <c r="F4291" i="1" s="1"/>
  <c r="E424" i="1"/>
  <c r="F424" i="1" s="1"/>
  <c r="E425" i="1"/>
  <c r="F425" i="1" s="1"/>
  <c r="E6049" i="1"/>
  <c r="F6049" i="1" s="1"/>
  <c r="E5777" i="1"/>
  <c r="F5777" i="1" s="1"/>
  <c r="E4537" i="1"/>
  <c r="F4537" i="1" s="1"/>
  <c r="E1980" i="1"/>
  <c r="F1980" i="1" s="1"/>
  <c r="E2021" i="1"/>
  <c r="F2021" i="1" s="1"/>
  <c r="E1758" i="1"/>
  <c r="F1758" i="1" s="1"/>
  <c r="E1212" i="1"/>
  <c r="F1212" i="1" s="1"/>
  <c r="E1146" i="1"/>
  <c r="F1146" i="1" s="1"/>
  <c r="E2445" i="1"/>
  <c r="F2445" i="1" s="1"/>
  <c r="E3730" i="1"/>
  <c r="F3730" i="1" s="1"/>
  <c r="E3317" i="1"/>
  <c r="F3317" i="1" s="1"/>
  <c r="E6373" i="1"/>
  <c r="F6373" i="1" s="1"/>
  <c r="E603" i="1"/>
  <c r="F603" i="1" s="1"/>
  <c r="E3325" i="1"/>
  <c r="F3325" i="1" s="1"/>
  <c r="E2852" i="1"/>
  <c r="F2852" i="1" s="1"/>
  <c r="E569" i="1"/>
  <c r="F569" i="1" s="1"/>
  <c r="E7258" i="1"/>
  <c r="F7258" i="1" s="1"/>
  <c r="E3079" i="1"/>
  <c r="F3079" i="1" s="1"/>
  <c r="E3580" i="1"/>
  <c r="F3580" i="1" s="1"/>
  <c r="E702" i="1"/>
  <c r="F702" i="1" s="1"/>
  <c r="E5332" i="1"/>
  <c r="F5332" i="1" s="1"/>
  <c r="E7195" i="1"/>
  <c r="F7195" i="1" s="1"/>
  <c r="E6383" i="1"/>
  <c r="F6383" i="1" s="1"/>
  <c r="E3686" i="1"/>
  <c r="F3686" i="1" s="1"/>
  <c r="E1588" i="1"/>
  <c r="F1588" i="1" s="1"/>
  <c r="E2766" i="1"/>
  <c r="F2766" i="1" s="1"/>
  <c r="E5581" i="1"/>
  <c r="F5581" i="1" s="1"/>
  <c r="E4538" i="1"/>
  <c r="F4538" i="1" s="1"/>
  <c r="E6681" i="1"/>
  <c r="F6681" i="1" s="1"/>
  <c r="E6841" i="1"/>
  <c r="F6841" i="1" s="1"/>
  <c r="E6367" i="1"/>
  <c r="F6367" i="1" s="1"/>
  <c r="E367" i="1"/>
  <c r="F367" i="1" s="1"/>
  <c r="E5284" i="1"/>
  <c r="F5284" i="1" s="1"/>
  <c r="E6974" i="1"/>
  <c r="F6974" i="1" s="1"/>
  <c r="E7016" i="1"/>
  <c r="F7016" i="1" s="1"/>
  <c r="E1713" i="1"/>
  <c r="F1713" i="1" s="1"/>
  <c r="E5142" i="1"/>
  <c r="F5142" i="1" s="1"/>
  <c r="E3308" i="1"/>
  <c r="F3308" i="1" s="1"/>
  <c r="E6219" i="1"/>
  <c r="F6219" i="1" s="1"/>
  <c r="E4820" i="1"/>
  <c r="F4820" i="1" s="1"/>
  <c r="E3414" i="1"/>
  <c r="F3414" i="1" s="1"/>
  <c r="E1215" i="1"/>
  <c r="F1215" i="1" s="1"/>
  <c r="E2334" i="1"/>
  <c r="F2334" i="1" s="1"/>
  <c r="E7063" i="1"/>
  <c r="F7063" i="1" s="1"/>
  <c r="E2539" i="1"/>
  <c r="F2539" i="1" s="1"/>
  <c r="E6666" i="1"/>
  <c r="F6666" i="1" s="1"/>
  <c r="E7259" i="1"/>
  <c r="F7259" i="1" s="1"/>
  <c r="E1531" i="1"/>
  <c r="F1531" i="1" s="1"/>
  <c r="E3239" i="1"/>
  <c r="F3239" i="1" s="1"/>
  <c r="E393" i="1"/>
  <c r="F393" i="1" s="1"/>
  <c r="E5589" i="1"/>
  <c r="F5589" i="1" s="1"/>
  <c r="E4539" i="1"/>
  <c r="F4539" i="1" s="1"/>
  <c r="E7028" i="1"/>
  <c r="F7028" i="1" s="1"/>
  <c r="E703" i="1"/>
  <c r="F703" i="1" s="1"/>
  <c r="E4419" i="1"/>
  <c r="F4419" i="1" s="1"/>
  <c r="E6220" i="1"/>
  <c r="F6220" i="1" s="1"/>
  <c r="E1019" i="1"/>
  <c r="F1019" i="1" s="1"/>
  <c r="E3413" i="1"/>
  <c r="F3413" i="1" s="1"/>
  <c r="E7064" i="1"/>
  <c r="F7064" i="1" s="1"/>
  <c r="E7053" i="1"/>
  <c r="F7053" i="1" s="1"/>
  <c r="E92" i="1"/>
  <c r="F92" i="1" s="1"/>
  <c r="E3243" i="1"/>
  <c r="F3243" i="1" s="1"/>
  <c r="E5590" i="1"/>
  <c r="F5590" i="1" s="1"/>
  <c r="E2335" i="1"/>
  <c r="F2335" i="1" s="1"/>
  <c r="E3795" i="1"/>
  <c r="F3795" i="1" s="1"/>
  <c r="E2609" i="1"/>
  <c r="F2609" i="1" s="1"/>
  <c r="E6102" i="1"/>
  <c r="F6102" i="1" s="1"/>
  <c r="E6103" i="1"/>
  <c r="F6103" i="1" s="1"/>
  <c r="E5741" i="1"/>
  <c r="F5741" i="1" s="1"/>
  <c r="E661" i="1"/>
  <c r="F661" i="1" s="1"/>
  <c r="E5949" i="1"/>
  <c r="F5949" i="1" s="1"/>
  <c r="E5683" i="1"/>
  <c r="F5683" i="1" s="1"/>
  <c r="E4533" i="1"/>
  <c r="F4533" i="1" s="1"/>
  <c r="E4763" i="1"/>
  <c r="F4763" i="1" s="1"/>
  <c r="E4679" i="1"/>
  <c r="F4679" i="1" s="1"/>
  <c r="E1887" i="1"/>
  <c r="F1887" i="1" s="1"/>
  <c r="E233" i="1"/>
  <c r="F233" i="1" s="1"/>
  <c r="E4560" i="1"/>
  <c r="F4560" i="1" s="1"/>
  <c r="E5858" i="1"/>
  <c r="F5858" i="1" s="1"/>
  <c r="E746" i="1"/>
  <c r="F746" i="1" s="1"/>
  <c r="E4540" i="1"/>
  <c r="F4540" i="1" s="1"/>
  <c r="E55" i="1"/>
  <c r="F55" i="1" s="1"/>
  <c r="E6933" i="1"/>
  <c r="F6933" i="1" s="1"/>
  <c r="E1776" i="1"/>
  <c r="F1776" i="1" s="1"/>
  <c r="E2336" i="1"/>
  <c r="F2336" i="1" s="1"/>
  <c r="E6038" i="1"/>
  <c r="F6038" i="1" s="1"/>
  <c r="E6255" i="1"/>
  <c r="F6255" i="1" s="1"/>
  <c r="E5958" i="1"/>
  <c r="F5958" i="1" s="1"/>
  <c r="E5025" i="1"/>
  <c r="F5025" i="1" s="1"/>
  <c r="E6733" i="1"/>
  <c r="F6733" i="1" s="1"/>
  <c r="E3481" i="1"/>
  <c r="F3481" i="1" s="1"/>
  <c r="E6096" i="1"/>
  <c r="F6096" i="1" s="1"/>
  <c r="E2579" i="1"/>
  <c r="F2579" i="1" s="1"/>
  <c r="E2399" i="1"/>
  <c r="F2399" i="1" s="1"/>
  <c r="E6548" i="1"/>
  <c r="F6548" i="1" s="1"/>
  <c r="E3215" i="1"/>
  <c r="F3215" i="1" s="1"/>
  <c r="E503" i="1"/>
  <c r="F503" i="1" s="1"/>
  <c r="E6641" i="1"/>
  <c r="F6641" i="1" s="1"/>
  <c r="E5329" i="1"/>
  <c r="F5329" i="1" s="1"/>
  <c r="E4564" i="1"/>
  <c r="F4564" i="1" s="1"/>
  <c r="E6352" i="1"/>
  <c r="F6352" i="1" s="1"/>
  <c r="E3149" i="1"/>
  <c r="F3149" i="1" s="1"/>
  <c r="E41" i="1"/>
  <c r="F41" i="1" s="1"/>
  <c r="E2176" i="1"/>
  <c r="F2176" i="1" s="1"/>
  <c r="E7029" i="1"/>
  <c r="F7029" i="1" s="1"/>
  <c r="E5577" i="1"/>
  <c r="F5577" i="1" s="1"/>
  <c r="E6861" i="1"/>
  <c r="F6861" i="1" s="1"/>
  <c r="E4326" i="1"/>
  <c r="F4326" i="1" s="1"/>
  <c r="E4648" i="1"/>
  <c r="F4648" i="1" s="1"/>
  <c r="E5631" i="1"/>
  <c r="F5631" i="1" s="1"/>
  <c r="E1792" i="1"/>
  <c r="F1792" i="1" s="1"/>
  <c r="E1145" i="1"/>
  <c r="F1145" i="1" s="1"/>
  <c r="E4850" i="1"/>
  <c r="F4850" i="1" s="1"/>
  <c r="E940" i="1"/>
  <c r="F940" i="1" s="1"/>
  <c r="E4649" i="1"/>
  <c r="F4649" i="1" s="1"/>
  <c r="E6569" i="1"/>
  <c r="F6569" i="1" s="1"/>
  <c r="E4851" i="1"/>
  <c r="F4851" i="1" s="1"/>
  <c r="E4233" i="1"/>
  <c r="F4233" i="1" s="1"/>
  <c r="E4320" i="1"/>
  <c r="F4320" i="1" s="1"/>
  <c r="E604" i="1"/>
  <c r="F604" i="1" s="1"/>
  <c r="E1248" i="1"/>
  <c r="F1248" i="1" s="1"/>
  <c r="E5335" i="1"/>
  <c r="F5335" i="1" s="1"/>
  <c r="E354" i="1"/>
  <c r="F354" i="1" s="1"/>
  <c r="E6369" i="1"/>
  <c r="F6369" i="1" s="1"/>
  <c r="E6499" i="1"/>
  <c r="F6499" i="1" s="1"/>
  <c r="E835" i="1"/>
  <c r="F835" i="1" s="1"/>
  <c r="E5868" i="1"/>
  <c r="F5868" i="1" s="1"/>
  <c r="E1628" i="1"/>
  <c r="F1628" i="1" s="1"/>
  <c r="E3672" i="1"/>
  <c r="F3672" i="1" s="1"/>
  <c r="E5955" i="1"/>
  <c r="F5955" i="1" s="1"/>
  <c r="E3567" i="1"/>
  <c r="F3567" i="1" s="1"/>
  <c r="E5010" i="1"/>
  <c r="F5010" i="1" s="1"/>
  <c r="E2993" i="1"/>
  <c r="F2993" i="1" s="1"/>
  <c r="E3900" i="1"/>
  <c r="F3900" i="1" s="1"/>
  <c r="E4801" i="1"/>
  <c r="F4801" i="1" s="1"/>
  <c r="E6667" i="1"/>
  <c r="F6667" i="1" s="1"/>
  <c r="E4095" i="1"/>
  <c r="F4095" i="1" s="1"/>
  <c r="E4331" i="1"/>
  <c r="F4331" i="1" s="1"/>
  <c r="E4355" i="1"/>
  <c r="F4355" i="1" s="1"/>
  <c r="E7150" i="1"/>
  <c r="F7150" i="1" s="1"/>
  <c r="E2016" i="1"/>
  <c r="F2016" i="1" s="1"/>
  <c r="E1920" i="1"/>
  <c r="F1920" i="1" s="1"/>
  <c r="E849" i="1"/>
  <c r="F849" i="1" s="1"/>
  <c r="E3073" i="1"/>
  <c r="F3073" i="1" s="1"/>
  <c r="E6572" i="1"/>
  <c r="F6572" i="1" s="1"/>
  <c r="E2919" i="1"/>
  <c r="F2919" i="1" s="1"/>
  <c r="E5530" i="1"/>
  <c r="F5530" i="1" s="1"/>
  <c r="E1217" i="1"/>
  <c r="F1217" i="1" s="1"/>
  <c r="E3344" i="1"/>
  <c r="F3344" i="1" s="1"/>
  <c r="E3150" i="1"/>
  <c r="F3150" i="1" s="1"/>
  <c r="E5436" i="1"/>
  <c r="F5436" i="1" s="1"/>
  <c r="E4610" i="1"/>
  <c r="F4610" i="1" s="1"/>
  <c r="E5742" i="1"/>
  <c r="F5742" i="1" s="1"/>
  <c r="E426" i="1"/>
  <c r="F426" i="1" s="1"/>
  <c r="E2914" i="1"/>
  <c r="F2914" i="1" s="1"/>
  <c r="E1254" i="1"/>
  <c r="F1254" i="1" s="1"/>
  <c r="E836" i="1"/>
  <c r="F836" i="1" s="1"/>
  <c r="E6253" i="1"/>
  <c r="F6253" i="1" s="1"/>
  <c r="E2226" i="1"/>
  <c r="F2226" i="1" s="1"/>
  <c r="E5481" i="1"/>
  <c r="F5481" i="1" s="1"/>
  <c r="E5738" i="1"/>
  <c r="F5738" i="1" s="1"/>
  <c r="E6975" i="1"/>
  <c r="F6975" i="1" s="1"/>
  <c r="E1278" i="1"/>
  <c r="F1278" i="1" s="1"/>
  <c r="E733" i="1"/>
  <c r="F733" i="1" s="1"/>
  <c r="E4607" i="1"/>
  <c r="F4607" i="1" s="1"/>
  <c r="E656" i="1"/>
  <c r="F656" i="1" s="1"/>
  <c r="E2641" i="1"/>
  <c r="F2641" i="1" s="1"/>
  <c r="E1413" i="1"/>
  <c r="F1413" i="1" s="1"/>
  <c r="E2268" i="1"/>
  <c r="F2268" i="1" s="1"/>
  <c r="E1753" i="1"/>
  <c r="F1753" i="1" s="1"/>
  <c r="E5956" i="1"/>
  <c r="F5956" i="1" s="1"/>
  <c r="E6215" i="1"/>
  <c r="F6215" i="1" s="1"/>
  <c r="E4936" i="1"/>
  <c r="F4936" i="1" s="1"/>
  <c r="E56" i="1"/>
  <c r="F56" i="1" s="1"/>
  <c r="E2173" i="1"/>
  <c r="F2173" i="1" s="1"/>
  <c r="E2632" i="1"/>
  <c r="F2632" i="1" s="1"/>
  <c r="E819" i="1"/>
  <c r="F819" i="1" s="1"/>
  <c r="E2836" i="1"/>
  <c r="F2836" i="1" s="1"/>
  <c r="E7096" i="1"/>
  <c r="F7096" i="1" s="1"/>
  <c r="E1916" i="1"/>
  <c r="F1916" i="1" s="1"/>
  <c r="E7270" i="1"/>
  <c r="F7270" i="1" s="1"/>
  <c r="E6483" i="1"/>
  <c r="F6483" i="1" s="1"/>
  <c r="E6601" i="1"/>
  <c r="F6601" i="1" s="1"/>
  <c r="E6515" i="1"/>
  <c r="F6515" i="1" s="1"/>
  <c r="E4846" i="1"/>
  <c r="F4846" i="1" s="1"/>
  <c r="E6979" i="1"/>
  <c r="F6979" i="1" s="1"/>
  <c r="E6311" i="1"/>
  <c r="F6311" i="1" s="1"/>
  <c r="E1255" i="1"/>
  <c r="F1255" i="1" s="1"/>
  <c r="E3939" i="1"/>
  <c r="F3939" i="1" s="1"/>
  <c r="E1405" i="1"/>
  <c r="F1405" i="1" s="1"/>
  <c r="E1764" i="1"/>
  <c r="F1764" i="1" s="1"/>
  <c r="E6531" i="1"/>
  <c r="F6531" i="1" s="1"/>
  <c r="E6968" i="1"/>
  <c r="F6968" i="1" s="1"/>
  <c r="E3581" i="1"/>
  <c r="F3581" i="1" s="1"/>
  <c r="E6516" i="1"/>
  <c r="F6516" i="1" s="1"/>
  <c r="E3162" i="1"/>
  <c r="F3162" i="1" s="1"/>
  <c r="E7354" i="1"/>
  <c r="F7354" i="1" s="1"/>
  <c r="E3380" i="1"/>
  <c r="F3380" i="1" s="1"/>
  <c r="E5895" i="1"/>
  <c r="F5895" i="1" s="1"/>
  <c r="E6438" i="1"/>
  <c r="F6438" i="1" s="1"/>
  <c r="E6517" i="1"/>
  <c r="F6517" i="1" s="1"/>
  <c r="E1173" i="1"/>
  <c r="F1173" i="1" s="1"/>
  <c r="E2022" i="1"/>
  <c r="F2022" i="1" s="1"/>
  <c r="E4892" i="1"/>
  <c r="F4892" i="1" s="1"/>
  <c r="E939" i="1"/>
  <c r="F939" i="1" s="1"/>
  <c r="E33" i="1"/>
  <c r="F33" i="1" s="1"/>
  <c r="E6372" i="1"/>
  <c r="F6372" i="1" s="1"/>
  <c r="E6691" i="1"/>
  <c r="F6691" i="1" s="1"/>
  <c r="E6907" i="1"/>
  <c r="F6907" i="1" s="1"/>
  <c r="E7230" i="1"/>
  <c r="F7230" i="1" s="1"/>
  <c r="E822" i="1"/>
  <c r="F822" i="1" s="1"/>
  <c r="E2014" i="1"/>
  <c r="F2014" i="1" s="1"/>
  <c r="E1483" i="1"/>
  <c r="F1483" i="1" s="1"/>
  <c r="E4581" i="1"/>
  <c r="F4581" i="1" s="1"/>
  <c r="E4910" i="1"/>
  <c r="F4910" i="1" s="1"/>
  <c r="E4147" i="1"/>
  <c r="F4147" i="1" s="1"/>
  <c r="E1894" i="1"/>
  <c r="F1894" i="1" s="1"/>
  <c r="E2214" i="1"/>
  <c r="F2214" i="1" s="1"/>
  <c r="E2838" i="1"/>
  <c r="F2838" i="1" s="1"/>
  <c r="E3849" i="1"/>
  <c r="F3849" i="1" s="1"/>
  <c r="E3850" i="1"/>
  <c r="F3850" i="1" s="1"/>
  <c r="E57" i="1"/>
  <c r="F57" i="1" s="1"/>
  <c r="E2770" i="1"/>
  <c r="F2770" i="1" s="1"/>
  <c r="E17" i="1"/>
  <c r="F17" i="1" s="1"/>
  <c r="E369" i="1"/>
  <c r="F369" i="1" s="1"/>
  <c r="E4240" i="1"/>
  <c r="F4240" i="1" s="1"/>
  <c r="E5986" i="1"/>
  <c r="F5986" i="1" s="1"/>
  <c r="E5162" i="1"/>
  <c r="F5162" i="1" s="1"/>
  <c r="E2212" i="1"/>
  <c r="F2212" i="1" s="1"/>
  <c r="E47" i="1"/>
  <c r="F47" i="1" s="1"/>
  <c r="E4364" i="1"/>
  <c r="F4364" i="1" s="1"/>
  <c r="E5115" i="1"/>
  <c r="F5115" i="1" s="1"/>
  <c r="E4295" i="1"/>
  <c r="F4295" i="1" s="1"/>
  <c r="E5049" i="1"/>
  <c r="F5049" i="1" s="1"/>
  <c r="E5685" i="1"/>
  <c r="F5685" i="1" s="1"/>
  <c r="E6657" i="1"/>
  <c r="F6657" i="1" s="1"/>
  <c r="E1249" i="1"/>
  <c r="F1249" i="1" s="1"/>
  <c r="E7039" i="1"/>
  <c r="F7039" i="1" s="1"/>
  <c r="E195" i="1"/>
  <c r="F195" i="1" s="1"/>
  <c r="E6627" i="1"/>
  <c r="F6627" i="1" s="1"/>
  <c r="E4882" i="1"/>
  <c r="F4882" i="1" s="1"/>
  <c r="E8" i="1"/>
  <c r="F8" i="1" s="1"/>
  <c r="E1754" i="1"/>
  <c r="F1754" i="1" s="1"/>
  <c r="E2239" i="1"/>
  <c r="F2239" i="1" s="1"/>
  <c r="E5859" i="1"/>
  <c r="F5859" i="1" s="1"/>
  <c r="E2767" i="1"/>
  <c r="F2767" i="1" s="1"/>
  <c r="E982" i="1"/>
  <c r="F982" i="1" s="1"/>
  <c r="E7367" i="1"/>
  <c r="F7367" i="1" s="1"/>
  <c r="E7252" i="1"/>
  <c r="F7252" i="1" s="1"/>
  <c r="E5146" i="1"/>
  <c r="F5146" i="1" s="1"/>
  <c r="E6201" i="1"/>
  <c r="F6201" i="1" s="1"/>
  <c r="E2177" i="1"/>
  <c r="F2177" i="1" s="1"/>
  <c r="E6528" i="1"/>
  <c r="F6528" i="1" s="1"/>
  <c r="E6429" i="1"/>
  <c r="F6429" i="1" s="1"/>
  <c r="E5050" i="1"/>
  <c r="F5050" i="1" s="1"/>
  <c r="E2542" i="1"/>
  <c r="F2542" i="1" s="1"/>
  <c r="E6456" i="1"/>
  <c r="F6456" i="1" s="1"/>
  <c r="E5473" i="1"/>
  <c r="F5473" i="1" s="1"/>
  <c r="E82" i="1"/>
  <c r="F82" i="1" s="1"/>
  <c r="E4043" i="1"/>
  <c r="F4043" i="1" s="1"/>
  <c r="E4805" i="1"/>
  <c r="F4805" i="1" s="1"/>
  <c r="E2917" i="1"/>
  <c r="F2917" i="1" s="1"/>
  <c r="E6655" i="1"/>
  <c r="F6655" i="1" s="1"/>
  <c r="E2702" i="1"/>
  <c r="F2702" i="1" s="1"/>
  <c r="E2841" i="1"/>
  <c r="F2841" i="1" s="1"/>
  <c r="E2349" i="1"/>
  <c r="F2349" i="1" s="1"/>
  <c r="E4172" i="1"/>
  <c r="F4172" i="1" s="1"/>
  <c r="E5501" i="1"/>
  <c r="F5501" i="1" s="1"/>
  <c r="E1216" i="1"/>
  <c r="F1216" i="1" s="1"/>
  <c r="E3265" i="1"/>
  <c r="F3265" i="1" s="1"/>
  <c r="E5553" i="1"/>
  <c r="F5553" i="1" s="1"/>
  <c r="E2943" i="1"/>
  <c r="F2943" i="1" s="1"/>
  <c r="E5163" i="1"/>
  <c r="F5163" i="1" s="1"/>
  <c r="E3066" i="1"/>
  <c r="F3066" i="1" s="1"/>
  <c r="E7359" i="1"/>
  <c r="F7359" i="1" s="1"/>
  <c r="E3787" i="1"/>
  <c r="F3787" i="1" s="1"/>
  <c r="E3983" i="1"/>
  <c r="F3983" i="1" s="1"/>
  <c r="E1141" i="1"/>
  <c r="F1141" i="1" s="1"/>
  <c r="E4192" i="1"/>
  <c r="F4192" i="1" s="1"/>
  <c r="E4193" i="1"/>
  <c r="F4193" i="1" s="1"/>
  <c r="E5051" i="1"/>
  <c r="F5051" i="1" s="1"/>
  <c r="E2731" i="1"/>
  <c r="F2731" i="1" s="1"/>
  <c r="E48" i="1"/>
  <c r="F48" i="1" s="1"/>
  <c r="E2789" i="1"/>
  <c r="F2789" i="1" s="1"/>
  <c r="E3477" i="1"/>
  <c r="F3477" i="1" s="1"/>
  <c r="E4620" i="1"/>
  <c r="F4620" i="1" s="1"/>
  <c r="E3489" i="1"/>
  <c r="F3489" i="1" s="1"/>
  <c r="E3868" i="1"/>
  <c r="F3868" i="1" s="1"/>
  <c r="E24" i="1"/>
  <c r="F24" i="1" s="1"/>
  <c r="E734" i="1"/>
  <c r="F734" i="1" s="1"/>
  <c r="E6348" i="1"/>
  <c r="F6348" i="1" s="1"/>
  <c r="E4185" i="1"/>
  <c r="F4185" i="1" s="1"/>
  <c r="E2798" i="1"/>
  <c r="F2798" i="1" s="1"/>
  <c r="E2071" i="1"/>
  <c r="F2071" i="1" s="1"/>
  <c r="E6860" i="1"/>
  <c r="F6860" i="1" s="1"/>
  <c r="E2472" i="1"/>
  <c r="F2472" i="1" s="1"/>
  <c r="E4573" i="1"/>
  <c r="F4573" i="1" s="1"/>
  <c r="E357" i="1"/>
  <c r="F357" i="1" s="1"/>
  <c r="E4362" i="1"/>
  <c r="F4362" i="1" s="1"/>
  <c r="E3355" i="1"/>
  <c r="F3355" i="1" s="1"/>
  <c r="E1803" i="1"/>
  <c r="F1803" i="1" s="1"/>
  <c r="E58" i="1"/>
  <c r="F58" i="1" s="1"/>
  <c r="E6411" i="1"/>
  <c r="F6411" i="1" s="1"/>
  <c r="E6250" i="1"/>
  <c r="F6250" i="1" s="1"/>
  <c r="E7322" i="1"/>
  <c r="F7322" i="1" s="1"/>
  <c r="E1888" i="1"/>
  <c r="F1888" i="1" s="1"/>
  <c r="E5336" i="1"/>
  <c r="F5336" i="1" s="1"/>
  <c r="E756" i="1"/>
  <c r="F756" i="1" s="1"/>
  <c r="E5896" i="1"/>
  <c r="F5896" i="1" s="1"/>
  <c r="E1505" i="1"/>
  <c r="F1505" i="1" s="1"/>
  <c r="E747" i="1"/>
  <c r="F747" i="1" s="1"/>
  <c r="E1992" i="1"/>
  <c r="F1992" i="1" s="1"/>
  <c r="E5289" i="1"/>
  <c r="F5289" i="1" s="1"/>
  <c r="E1442" i="1"/>
  <c r="F1442" i="1" s="1"/>
  <c r="E6573" i="1"/>
  <c r="F6573" i="1" s="1"/>
  <c r="E2630" i="1"/>
  <c r="F2630" i="1" s="1"/>
  <c r="E5435" i="1"/>
  <c r="F5435" i="1" s="1"/>
  <c r="E4148" i="1"/>
  <c r="F4148" i="1" s="1"/>
  <c r="E1165" i="1"/>
  <c r="F1165" i="1" s="1"/>
  <c r="E5111" i="1"/>
  <c r="F5111" i="1" s="1"/>
  <c r="E2374" i="1"/>
  <c r="F2374" i="1" s="1"/>
  <c r="E1774" i="1"/>
  <c r="F1774" i="1" s="1"/>
  <c r="E6242" i="1"/>
  <c r="F6242" i="1" s="1"/>
  <c r="E2995" i="1"/>
  <c r="F2995" i="1" s="1"/>
  <c r="E5697" i="1"/>
  <c r="F5697" i="1" s="1"/>
  <c r="E4096" i="1"/>
  <c r="F4096" i="1" s="1"/>
  <c r="E87" i="1"/>
  <c r="F87" i="1" s="1"/>
  <c r="E1419" i="1"/>
  <c r="F1419" i="1" s="1"/>
  <c r="E1895" i="1"/>
  <c r="F1895" i="1" s="1"/>
  <c r="E3499" i="1"/>
  <c r="F3499" i="1" s="1"/>
  <c r="E1785" i="1"/>
  <c r="F1785" i="1" s="1"/>
  <c r="E1786" i="1"/>
  <c r="F1786" i="1" s="1"/>
  <c r="E6407" i="1"/>
  <c r="F6407" i="1" s="1"/>
  <c r="E1218" i="1"/>
  <c r="F1218" i="1" s="1"/>
  <c r="E3420" i="1"/>
  <c r="F3420" i="1" s="1"/>
  <c r="E5888" i="1"/>
  <c r="F5888" i="1" s="1"/>
  <c r="E6307" i="1"/>
  <c r="F6307" i="1" s="1"/>
  <c r="E4173" i="1"/>
  <c r="F4173" i="1" s="1"/>
  <c r="E3864" i="1"/>
  <c r="F3864" i="1" s="1"/>
  <c r="E3067" i="1"/>
  <c r="F3067" i="1" s="1"/>
  <c r="E6938" i="1"/>
  <c r="F6938" i="1" s="1"/>
  <c r="E6574" i="1"/>
  <c r="F6574" i="1" s="1"/>
  <c r="E5409" i="1"/>
  <c r="F5409" i="1" s="1"/>
  <c r="E2281" i="1"/>
  <c r="F2281" i="1" s="1"/>
  <c r="E3808" i="1"/>
  <c r="F3808" i="1" s="1"/>
  <c r="E1896" i="1"/>
  <c r="F1896" i="1" s="1"/>
  <c r="E3478" i="1"/>
  <c r="F3478" i="1" s="1"/>
  <c r="E3504" i="1"/>
  <c r="F3504" i="1" s="1"/>
  <c r="E3930" i="1"/>
  <c r="F3930" i="1" s="1"/>
  <c r="E4830" i="1"/>
  <c r="F4830" i="1" s="1"/>
  <c r="E3511" i="1"/>
  <c r="F3511" i="1" s="1"/>
  <c r="E5950" i="1"/>
  <c r="F5950" i="1" s="1"/>
  <c r="E6378" i="1"/>
  <c r="F6378" i="1" s="1"/>
  <c r="E6575" i="1"/>
  <c r="F6575" i="1" s="1"/>
  <c r="E6500" i="1"/>
  <c r="F6500" i="1" s="1"/>
  <c r="E2996" i="1"/>
  <c r="F2996" i="1" s="1"/>
  <c r="E6045" i="1"/>
  <c r="F6045" i="1" s="1"/>
  <c r="E660" i="1"/>
  <c r="F660" i="1" s="1"/>
  <c r="E69" i="1"/>
  <c r="F69" i="1" s="1"/>
  <c r="E5632" i="1"/>
  <c r="F5632" i="1" s="1"/>
  <c r="E1092" i="1"/>
  <c r="F1092" i="1" s="1"/>
  <c r="E5152" i="1"/>
  <c r="F5152" i="1" s="1"/>
  <c r="E943" i="1"/>
  <c r="F943" i="1" s="1"/>
  <c r="E3068" i="1"/>
  <c r="F3068" i="1" s="1"/>
  <c r="E3483" i="1"/>
  <c r="F3483" i="1" s="1"/>
  <c r="E2622" i="1"/>
  <c r="F2622" i="1" s="1"/>
  <c r="E3720" i="1"/>
  <c r="F3720" i="1" s="1"/>
  <c r="E2644" i="1"/>
  <c r="F2644" i="1" s="1"/>
  <c r="E1014" i="1"/>
  <c r="F1014" i="1" s="1"/>
  <c r="E6532" i="1"/>
  <c r="F6532" i="1" s="1"/>
  <c r="E5763" i="1"/>
  <c r="F5763" i="1" s="1"/>
  <c r="E5764" i="1"/>
  <c r="F5764" i="1" s="1"/>
  <c r="E1142" i="1"/>
  <c r="F1142" i="1" s="1"/>
  <c r="E5750" i="1"/>
  <c r="F5750" i="1" s="1"/>
  <c r="E4764" i="1"/>
  <c r="F4764" i="1" s="1"/>
  <c r="E5751" i="1"/>
  <c r="F5751" i="1" s="1"/>
  <c r="E4446" i="1"/>
  <c r="F4446" i="1" s="1"/>
  <c r="E2816" i="1"/>
  <c r="F2816" i="1" s="1"/>
  <c r="E363" i="1"/>
  <c r="F363" i="1" s="1"/>
  <c r="E6770" i="1"/>
  <c r="F6770" i="1" s="1"/>
  <c r="E5369" i="1"/>
  <c r="F5369" i="1" s="1"/>
  <c r="E2285" i="1"/>
  <c r="F2285" i="1" s="1"/>
  <c r="E7353" i="1"/>
  <c r="F7353" i="1" s="1"/>
  <c r="E3740" i="1"/>
  <c r="F3740" i="1" s="1"/>
  <c r="E2737" i="1"/>
  <c r="F2737" i="1" s="1"/>
  <c r="E5892" i="1"/>
  <c r="F5892" i="1" s="1"/>
  <c r="E504" i="1"/>
  <c r="F504" i="1" s="1"/>
  <c r="E18" i="1"/>
  <c r="F18" i="1" s="1"/>
  <c r="E2052" i="1"/>
  <c r="F2052" i="1" s="1"/>
  <c r="E6408" i="1"/>
  <c r="F6408" i="1" s="1"/>
  <c r="E6027" i="1"/>
  <c r="F6027" i="1" s="1"/>
  <c r="E4190" i="1"/>
  <c r="F4190" i="1" s="1"/>
  <c r="E2262" i="1"/>
  <c r="F2262" i="1" s="1"/>
  <c r="E6606" i="1"/>
  <c r="F6606" i="1" s="1"/>
  <c r="E2550" i="1"/>
  <c r="F2550" i="1" s="1"/>
  <c r="E4824" i="1"/>
  <c r="F4824" i="1" s="1"/>
  <c r="E3855" i="1"/>
  <c r="F3855" i="1" s="1"/>
  <c r="E3936" i="1"/>
  <c r="F3936" i="1" s="1"/>
  <c r="E5552" i="1"/>
  <c r="F5552" i="1" s="1"/>
  <c r="E1147" i="1"/>
  <c r="F1147" i="1" s="1"/>
  <c r="E2389" i="1"/>
  <c r="F2389" i="1" s="1"/>
  <c r="E944" i="1"/>
  <c r="F944" i="1" s="1"/>
  <c r="E4875" i="1"/>
  <c r="F4875" i="1" s="1"/>
  <c r="E4099" i="1"/>
  <c r="F4099" i="1" s="1"/>
  <c r="E6969" i="1"/>
  <c r="F6969" i="1" s="1"/>
  <c r="E2269" i="1"/>
  <c r="F2269" i="1" s="1"/>
  <c r="E6161" i="1"/>
  <c r="F6161" i="1" s="1"/>
  <c r="E6481" i="1"/>
  <c r="F6481" i="1" s="1"/>
  <c r="E2049" i="1"/>
  <c r="F2049" i="1" s="1"/>
  <c r="E6379" i="1"/>
  <c r="F6379" i="1" s="1"/>
  <c r="E7038" i="1"/>
  <c r="F7038" i="1" s="1"/>
  <c r="E1917" i="1"/>
  <c r="F1917" i="1" s="1"/>
  <c r="E2545" i="1"/>
  <c r="F2545" i="1" s="1"/>
  <c r="E2762" i="1"/>
  <c r="F2762" i="1" s="1"/>
  <c r="E2611" i="1"/>
  <c r="F2611" i="1" s="1"/>
  <c r="E2713" i="1"/>
  <c r="F2713" i="1" s="1"/>
  <c r="E86" i="1"/>
  <c r="F86" i="1" s="1"/>
  <c r="E1241" i="1"/>
  <c r="F1241" i="1" s="1"/>
  <c r="E5305" i="1"/>
  <c r="F5305" i="1" s="1"/>
  <c r="E1535" i="1"/>
  <c r="F1535" i="1" s="1"/>
  <c r="E5124" i="1"/>
  <c r="F5124" i="1" s="1"/>
  <c r="E2330" i="1"/>
  <c r="F2330" i="1" s="1"/>
  <c r="E2402" i="1"/>
  <c r="F2402" i="1" s="1"/>
  <c r="E3824" i="1"/>
  <c r="F3824" i="1" s="1"/>
  <c r="E1049" i="1"/>
  <c r="F1049" i="1" s="1"/>
  <c r="E1680" i="1"/>
  <c r="F1680" i="1" s="1"/>
  <c r="E1705" i="1"/>
  <c r="F1705" i="1" s="1"/>
  <c r="E6358" i="1"/>
  <c r="F6358" i="1" s="1"/>
  <c r="E2778" i="1"/>
  <c r="F2778" i="1" s="1"/>
  <c r="E4976" i="1"/>
  <c r="F4976" i="1" s="1"/>
  <c r="E5598" i="1"/>
  <c r="F5598" i="1" s="1"/>
  <c r="E4670" i="1"/>
  <c r="F4670" i="1" s="1"/>
  <c r="E3217" i="1"/>
  <c r="F3217" i="1" s="1"/>
  <c r="E6434" i="1"/>
  <c r="F6434" i="1" s="1"/>
  <c r="E42" i="1"/>
  <c r="F42" i="1" s="1"/>
  <c r="E6526" i="1"/>
  <c r="F6526" i="1" s="1"/>
  <c r="E2053" i="1"/>
  <c r="F2053" i="1" s="1"/>
  <c r="E5574" i="1"/>
  <c r="F5574" i="1" s="1"/>
  <c r="E6046" i="1"/>
  <c r="F6046" i="1" s="1"/>
  <c r="E4178" i="1"/>
  <c r="F4178" i="1" s="1"/>
  <c r="E7050" i="1"/>
  <c r="F7050" i="1" s="1"/>
  <c r="E4473" i="1"/>
  <c r="F4473" i="1" s="1"/>
  <c r="E307" i="1"/>
  <c r="F307" i="1" s="1"/>
  <c r="E735" i="1"/>
  <c r="F735" i="1" s="1"/>
  <c r="E1889" i="1"/>
  <c r="F1889" i="1" s="1"/>
  <c r="E4803" i="1"/>
  <c r="F4803" i="1" s="1"/>
  <c r="E6558" i="1"/>
  <c r="F6558" i="1" s="1"/>
  <c r="E599" i="1"/>
  <c r="F599" i="1" s="1"/>
  <c r="E5792" i="1"/>
  <c r="F5792" i="1" s="1"/>
  <c r="E2143" i="1"/>
  <c r="F2143" i="1" s="1"/>
  <c r="E3383" i="1"/>
  <c r="F3383" i="1" s="1"/>
  <c r="E4452" i="1"/>
  <c r="F4452" i="1" s="1"/>
  <c r="E7368" i="1"/>
  <c r="F7368" i="1" s="1"/>
  <c r="E3326" i="1"/>
  <c r="F3326" i="1" s="1"/>
  <c r="E3327" i="1"/>
  <c r="F3327" i="1" s="1"/>
  <c r="E6223" i="1"/>
  <c r="F6223" i="1" s="1"/>
  <c r="E1256" i="1"/>
  <c r="F1256" i="1" s="1"/>
  <c r="E6370" i="1"/>
  <c r="F6370" i="1" s="1"/>
  <c r="E70" i="1"/>
  <c r="F70" i="1" s="1"/>
  <c r="E5543" i="1"/>
  <c r="F5543" i="1" s="1"/>
  <c r="E744" i="1"/>
  <c r="F744" i="1" s="1"/>
  <c r="E4414" i="1"/>
  <c r="F4414" i="1" s="1"/>
  <c r="E3865" i="1"/>
  <c r="F3865" i="1" s="1"/>
  <c r="E6549" i="1"/>
  <c r="F6549" i="1" s="1"/>
  <c r="E4510" i="1"/>
  <c r="F4510" i="1" s="1"/>
  <c r="E1096" i="1"/>
  <c r="F1096" i="1" s="1"/>
  <c r="E2371" i="1"/>
  <c r="F2371" i="1" s="1"/>
  <c r="E5624" i="1"/>
  <c r="F5624" i="1" s="1"/>
  <c r="E7143" i="1"/>
  <c r="F7143" i="1" s="1"/>
  <c r="E2519" i="1"/>
  <c r="F2519" i="1" s="1"/>
  <c r="E4511" i="1"/>
  <c r="F4511" i="1" s="1"/>
  <c r="E5251" i="1"/>
  <c r="F5251" i="1" s="1"/>
  <c r="E4139" i="1"/>
  <c r="F4139" i="1" s="1"/>
  <c r="E2247" i="1"/>
  <c r="F2247" i="1" s="1"/>
  <c r="E3676" i="1"/>
  <c r="F3676" i="1" s="1"/>
  <c r="E970" i="1"/>
  <c r="F970" i="1" s="1"/>
  <c r="E5508" i="1"/>
  <c r="F5508" i="1" s="1"/>
  <c r="E6984" i="1"/>
  <c r="F6984" i="1" s="1"/>
  <c r="E5783" i="1"/>
  <c r="F5783" i="1" s="1"/>
  <c r="E5760" i="1"/>
  <c r="F5760" i="1" s="1"/>
  <c r="E7271" i="1"/>
  <c r="F7271" i="1" s="1"/>
  <c r="E1398" i="1"/>
  <c r="F1398" i="1" s="1"/>
  <c r="E2518" i="1"/>
  <c r="F2518" i="1" s="1"/>
  <c r="E5736" i="1"/>
  <c r="F5736" i="1" s="1"/>
  <c r="E6094" i="1"/>
  <c r="F6094" i="1" s="1"/>
  <c r="E1993" i="1"/>
  <c r="F1993" i="1" s="1"/>
  <c r="E2551" i="1"/>
  <c r="F2551" i="1" s="1"/>
  <c r="E6807" i="1"/>
  <c r="F6807" i="1" s="1"/>
  <c r="E6686" i="1"/>
  <c r="F6686" i="1" s="1"/>
  <c r="E6643" i="1"/>
  <c r="F6643" i="1" s="1"/>
  <c r="E1481" i="1"/>
  <c r="F1481" i="1" s="1"/>
  <c r="E3381" i="1"/>
  <c r="F3381" i="1" s="1"/>
  <c r="E5278" i="1"/>
  <c r="F5278" i="1" s="1"/>
  <c r="E5099" i="1"/>
  <c r="F5099" i="1" s="1"/>
  <c r="E1140" i="1"/>
  <c r="F1140" i="1" s="1"/>
  <c r="E691" i="1"/>
  <c r="F691" i="1" s="1"/>
  <c r="E7091" i="1"/>
  <c r="F7091" i="1" s="1"/>
  <c r="E2997" i="1"/>
  <c r="F2997" i="1" s="1"/>
  <c r="E6865" i="1"/>
  <c r="F6865" i="1" s="1"/>
  <c r="E5489" i="1"/>
  <c r="F5489" i="1" s="1"/>
  <c r="E6985" i="1"/>
  <c r="F6985" i="1" s="1"/>
  <c r="E2058" i="1"/>
  <c r="F2058" i="1" s="1"/>
  <c r="E4512" i="1"/>
  <c r="F4512" i="1" s="1"/>
  <c r="E4592" i="1"/>
  <c r="F4592" i="1" s="1"/>
  <c r="E2272" i="1"/>
  <c r="F2272" i="1" s="1"/>
  <c r="E4124" i="1"/>
  <c r="F4124" i="1" s="1"/>
  <c r="E427" i="1"/>
  <c r="F427" i="1" s="1"/>
  <c r="E1422" i="1"/>
  <c r="F1422" i="1" s="1"/>
  <c r="E6644" i="1"/>
  <c r="F6644" i="1" s="1"/>
  <c r="E5884" i="1"/>
  <c r="F5884" i="1" s="1"/>
  <c r="E71" i="1"/>
  <c r="F71" i="1" s="1"/>
  <c r="E2328" i="1"/>
  <c r="F2328" i="1" s="1"/>
  <c r="E3319" i="1"/>
  <c r="F3319" i="1" s="1"/>
  <c r="E4513" i="1"/>
  <c r="F4513" i="1" s="1"/>
  <c r="E4514" i="1"/>
  <c r="F4514" i="1" s="1"/>
  <c r="E1804" i="1"/>
  <c r="F1804" i="1" s="1"/>
  <c r="E3901" i="1"/>
  <c r="F3901" i="1" s="1"/>
  <c r="E5052" i="1"/>
  <c r="F5052" i="1" s="1"/>
  <c r="E2064" i="1"/>
  <c r="F2064" i="1" s="1"/>
  <c r="E4358" i="1"/>
  <c r="F4358" i="1" s="1"/>
  <c r="E1257" i="1"/>
  <c r="F1257" i="1" s="1"/>
  <c r="E6098" i="1"/>
  <c r="F6098" i="1" s="1"/>
  <c r="E505" i="1"/>
  <c r="F505" i="1" s="1"/>
  <c r="E4230" i="1"/>
  <c r="F4230" i="1" s="1"/>
  <c r="E5333" i="1"/>
  <c r="F5333" i="1" s="1"/>
  <c r="E4411" i="1"/>
  <c r="F4411" i="1" s="1"/>
  <c r="E6099" i="1"/>
  <c r="F6099" i="1" s="1"/>
  <c r="E428" i="1"/>
  <c r="F428" i="1" s="1"/>
  <c r="E971" i="1"/>
  <c r="F971" i="1" s="1"/>
  <c r="E5127" i="1"/>
  <c r="F5127" i="1" s="1"/>
  <c r="E6210" i="1"/>
  <c r="F6210" i="1" s="1"/>
  <c r="E6821" i="1"/>
  <c r="F6821" i="1" s="1"/>
  <c r="E3320" i="1"/>
  <c r="F3320" i="1" s="1"/>
  <c r="E1756" i="1"/>
  <c r="F1756" i="1" s="1"/>
  <c r="E3069" i="1"/>
  <c r="F3069" i="1" s="1"/>
  <c r="E5353" i="1"/>
  <c r="F5353" i="1" s="1"/>
  <c r="E1681" i="1"/>
  <c r="F1681" i="1" s="1"/>
  <c r="E2242" i="1"/>
  <c r="F2242" i="1" s="1"/>
  <c r="E1022" i="1"/>
  <c r="F1022" i="1" s="1"/>
  <c r="E6012" i="1"/>
  <c r="F6012" i="1" s="1"/>
  <c r="E7149" i="1"/>
  <c r="F7149" i="1" s="1"/>
  <c r="E4412" i="1"/>
  <c r="F4412" i="1" s="1"/>
  <c r="E1682" i="1"/>
  <c r="F1682" i="1" s="1"/>
  <c r="E6559" i="1"/>
  <c r="F6559" i="1" s="1"/>
  <c r="E3792" i="1"/>
  <c r="F3792" i="1" s="1"/>
  <c r="E1399" i="1"/>
  <c r="F1399" i="1" s="1"/>
  <c r="E4832" i="1"/>
  <c r="F4832" i="1" s="1"/>
  <c r="E5576" i="1"/>
  <c r="F5576" i="1" s="1"/>
  <c r="E5765" i="1"/>
  <c r="F5765" i="1" s="1"/>
  <c r="E6245" i="1"/>
  <c r="F6245" i="1" s="1"/>
  <c r="E6922" i="1"/>
  <c r="F6922" i="1" s="1"/>
  <c r="E5863" i="1"/>
  <c r="F5863" i="1" s="1"/>
  <c r="E3793" i="1"/>
  <c r="F3793" i="1" s="1"/>
  <c r="E5857" i="1"/>
  <c r="F5857" i="1" s="1"/>
  <c r="E2507" i="1"/>
  <c r="F2507" i="1" s="1"/>
  <c r="E404" i="1"/>
  <c r="F404" i="1" s="1"/>
  <c r="E3311" i="1"/>
  <c r="F3311" i="1" s="1"/>
  <c r="E4332" i="1"/>
  <c r="F4332" i="1" s="1"/>
  <c r="E72" i="1"/>
  <c r="F72" i="1" s="1"/>
  <c r="E2629" i="1"/>
  <c r="F2629" i="1" s="1"/>
  <c r="E3206" i="1"/>
  <c r="F3206" i="1" s="1"/>
  <c r="E1178" i="1"/>
  <c r="F1178" i="1" s="1"/>
  <c r="E7069" i="1"/>
  <c r="F7069" i="1" s="1"/>
  <c r="E1097" i="1"/>
  <c r="F1097" i="1" s="1"/>
  <c r="E6371" i="1"/>
  <c r="F6371" i="1" s="1"/>
  <c r="E6149" i="1"/>
  <c r="F6149" i="1" s="1"/>
  <c r="E1199" i="1"/>
  <c r="F1199" i="1" s="1"/>
  <c r="E6630" i="1"/>
  <c r="F6630" i="1" s="1"/>
  <c r="E4966" i="1"/>
  <c r="F4966" i="1" s="1"/>
  <c r="E93" i="1"/>
  <c r="F93" i="1" s="1"/>
  <c r="E94" i="1"/>
  <c r="F94" i="1" s="1"/>
  <c r="E3074" i="1"/>
  <c r="F3074" i="1" s="1"/>
  <c r="E3075" i="1"/>
  <c r="F3075" i="1" s="1"/>
  <c r="E5860" i="1"/>
  <c r="F5860" i="1" s="1"/>
  <c r="E2546" i="1"/>
  <c r="F2546" i="1" s="1"/>
  <c r="E6527" i="1"/>
  <c r="F6527" i="1" s="1"/>
  <c r="E3366" i="1"/>
  <c r="F3366" i="1" s="1"/>
  <c r="E2286" i="1"/>
  <c r="F2286" i="1" s="1"/>
  <c r="E331" i="1"/>
  <c r="F331" i="1" s="1"/>
  <c r="E6301" i="1"/>
  <c r="F6301" i="1" s="1"/>
  <c r="E7085" i="1"/>
  <c r="F7085" i="1" s="1"/>
  <c r="E4950" i="1"/>
  <c r="F4950" i="1" s="1"/>
  <c r="E1741" i="1"/>
  <c r="F1741" i="1" s="1"/>
  <c r="E1360" i="1"/>
  <c r="F1360" i="1" s="1"/>
  <c r="E1878" i="1"/>
  <c r="F1878" i="1" s="1"/>
  <c r="E5125" i="1"/>
  <c r="F5125" i="1" s="1"/>
  <c r="E4967" i="1"/>
  <c r="F4967" i="1" s="1"/>
  <c r="E5861" i="1"/>
  <c r="F5861" i="1" s="1"/>
  <c r="E2017" i="1"/>
  <c r="F2017" i="1" s="1"/>
  <c r="E88" i="1"/>
  <c r="F88" i="1" s="1"/>
  <c r="E3384" i="1"/>
  <c r="F3384" i="1" s="1"/>
  <c r="E5285" i="1"/>
  <c r="F5285" i="1" s="1"/>
  <c r="E4563" i="1"/>
  <c r="F4563" i="1" s="1"/>
  <c r="E5286" i="1"/>
  <c r="F5286" i="1" s="1"/>
  <c r="E2581" i="1"/>
  <c r="F2581" i="1" s="1"/>
  <c r="E6186" i="1"/>
  <c r="F6186" i="1" s="1"/>
  <c r="E699" i="1"/>
  <c r="F699" i="1" s="1"/>
  <c r="E3350" i="1"/>
  <c r="F3350" i="1" s="1"/>
  <c r="E5370" i="1"/>
  <c r="F5370" i="1" s="1"/>
  <c r="E5503" i="1"/>
  <c r="F5503" i="1" s="1"/>
  <c r="E2567" i="1"/>
  <c r="F2567" i="1" s="1"/>
  <c r="E1787" i="1"/>
  <c r="F1787" i="1" s="1"/>
  <c r="E3788" i="1"/>
  <c r="F3788" i="1" s="1"/>
  <c r="E2664" i="1"/>
  <c r="F2664" i="1" s="1"/>
  <c r="E4526" i="1"/>
  <c r="F4526" i="1" s="1"/>
  <c r="E3789" i="1"/>
  <c r="F3789" i="1" s="1"/>
  <c r="E5505" i="1"/>
  <c r="F5505" i="1" s="1"/>
  <c r="E73" i="1"/>
  <c r="F73" i="1" s="1"/>
  <c r="E6111" i="1"/>
  <c r="F6111" i="1" s="1"/>
  <c r="E7202" i="1"/>
  <c r="F7202" i="1" s="1"/>
  <c r="E653" i="1"/>
  <c r="F653" i="1" s="1"/>
  <c r="E4453" i="1"/>
  <c r="F4453" i="1" s="1"/>
  <c r="E4454" i="1"/>
  <c r="F4454" i="1" s="1"/>
  <c r="E6312" i="1"/>
  <c r="F6312" i="1" s="1"/>
  <c r="E2015" i="1"/>
  <c r="F2015" i="1" s="1"/>
  <c r="E3146" i="1"/>
  <c r="F3146" i="1" s="1"/>
  <c r="E2054" i="1"/>
  <c r="F2054" i="1" s="1"/>
  <c r="E654" i="1"/>
  <c r="F654" i="1" s="1"/>
  <c r="E3915" i="1"/>
  <c r="F3915" i="1" s="1"/>
  <c r="E4122" i="1"/>
  <c r="F4122" i="1" s="1"/>
  <c r="E34" i="1"/>
  <c r="F34" i="1" s="1"/>
  <c r="E6104" i="1"/>
  <c r="F6104" i="1" s="1"/>
  <c r="E3015" i="1"/>
  <c r="F3015" i="1" s="1"/>
  <c r="E570" i="1"/>
  <c r="F570" i="1" s="1"/>
  <c r="E2451" i="1"/>
  <c r="F2451" i="1" s="1"/>
  <c r="E6214" i="1"/>
  <c r="F6214" i="1" s="1"/>
  <c r="E7317" i="1"/>
  <c r="F7317" i="1" s="1"/>
  <c r="E1902" i="1"/>
  <c r="F1902" i="1" s="1"/>
  <c r="E4582" i="1"/>
  <c r="F4582" i="1" s="1"/>
  <c r="E3582" i="1"/>
  <c r="F3582" i="1" s="1"/>
  <c r="E4088" i="1"/>
  <c r="F4088" i="1" s="1"/>
  <c r="E1879" i="1"/>
  <c r="F1879" i="1" s="1"/>
  <c r="E7366" i="1"/>
  <c r="F7366" i="1" s="1"/>
  <c r="E6126" i="1"/>
  <c r="F6126" i="1" s="1"/>
  <c r="E2078" i="1"/>
  <c r="F2078" i="1" s="1"/>
  <c r="E6603" i="1"/>
  <c r="F6603" i="1" s="1"/>
  <c r="E3583" i="1"/>
  <c r="F3583" i="1" s="1"/>
  <c r="E2018" i="1"/>
  <c r="F2018" i="1" s="1"/>
  <c r="E1703" i="1"/>
  <c r="F1703" i="1" s="1"/>
  <c r="E3252" i="1"/>
  <c r="F3252" i="1" s="1"/>
  <c r="E5882" i="1"/>
  <c r="F5882" i="1" s="1"/>
  <c r="E6518" i="1"/>
  <c r="F6518" i="1" s="1"/>
  <c r="E43" i="1"/>
  <c r="F43" i="1" s="1"/>
  <c r="E5757" i="1"/>
  <c r="F5757" i="1" s="1"/>
  <c r="E5371" i="1"/>
  <c r="F5371" i="1" s="1"/>
  <c r="E3306" i="1"/>
  <c r="F3306" i="1" s="1"/>
  <c r="E4097" i="1"/>
  <c r="F4097" i="1" s="1"/>
  <c r="E658" i="1"/>
  <c r="F658" i="1" s="1"/>
  <c r="E3904" i="1"/>
  <c r="F3904" i="1" s="1"/>
  <c r="E6734" i="1"/>
  <c r="F6734" i="1" s="1"/>
  <c r="E6313" i="1"/>
  <c r="F6313" i="1" s="1"/>
  <c r="E4818" i="1"/>
  <c r="F4818" i="1" s="1"/>
  <c r="E1515" i="1"/>
  <c r="F1515" i="1" s="1"/>
  <c r="E4369" i="1"/>
  <c r="F4369" i="1" s="1"/>
  <c r="E4010" i="1"/>
  <c r="F4010" i="1" s="1"/>
  <c r="E2665" i="1"/>
  <c r="F2665" i="1" s="1"/>
  <c r="E586" i="1"/>
  <c r="F586" i="1" s="1"/>
  <c r="E2243" i="1"/>
  <c r="F2243" i="1" s="1"/>
  <c r="E973" i="1"/>
  <c r="F973" i="1" s="1"/>
  <c r="E5054" i="1"/>
  <c r="F5054" i="1" s="1"/>
  <c r="E680" i="1"/>
  <c r="F680" i="1" s="1"/>
  <c r="E3587" i="1"/>
  <c r="F3587" i="1" s="1"/>
  <c r="E3837" i="1"/>
  <c r="F3837" i="1" s="1"/>
  <c r="E2202" i="1"/>
  <c r="F2202" i="1" s="1"/>
  <c r="E1243" i="1"/>
  <c r="F1243" i="1" s="1"/>
  <c r="E1752" i="1"/>
  <c r="F1752" i="1" s="1"/>
  <c r="E2079" i="1"/>
  <c r="F2079" i="1" s="1"/>
  <c r="E5372" i="1"/>
  <c r="F5372" i="1" s="1"/>
  <c r="E6359" i="1"/>
  <c r="F6359" i="1" s="1"/>
  <c r="E3050" i="1"/>
  <c r="F3050" i="1" s="1"/>
  <c r="E1400" i="1"/>
  <c r="F1400" i="1" s="1"/>
  <c r="E5133" i="1"/>
  <c r="F5133" i="1" s="1"/>
  <c r="E2565" i="1"/>
  <c r="F2565" i="1" s="1"/>
  <c r="E2137" i="1"/>
  <c r="F2137" i="1" s="1"/>
  <c r="E837" i="1"/>
  <c r="F837" i="1" s="1"/>
  <c r="E1401" i="1"/>
  <c r="F1401" i="1" s="1"/>
  <c r="E6825" i="1"/>
  <c r="F6825" i="1" s="1"/>
  <c r="E3883" i="1"/>
  <c r="F3883" i="1" s="1"/>
  <c r="E1402" i="1"/>
  <c r="F1402" i="1" s="1"/>
  <c r="E5476" i="1"/>
  <c r="F5476" i="1" s="1"/>
  <c r="E4622" i="1"/>
  <c r="F4622" i="1" s="1"/>
  <c r="E4640" i="1"/>
  <c r="F4640" i="1" s="1"/>
  <c r="E3741" i="1"/>
  <c r="F3741" i="1" s="1"/>
  <c r="E3249" i="1"/>
  <c r="F3249" i="1" s="1"/>
  <c r="E1107" i="1"/>
  <c r="F1107" i="1" s="1"/>
  <c r="E2499" i="1"/>
  <c r="F2499" i="1" s="1"/>
  <c r="E356" i="1"/>
  <c r="F356" i="1" s="1"/>
  <c r="E6178" i="1"/>
  <c r="F6178" i="1" s="1"/>
  <c r="E6133" i="1"/>
  <c r="F6133" i="1" s="1"/>
  <c r="E59" i="1"/>
  <c r="F59" i="1" s="1"/>
  <c r="E405" i="1"/>
  <c r="F405" i="1" s="1"/>
  <c r="E12" i="1"/>
  <c r="F12" i="1" s="1"/>
  <c r="E4325" i="1"/>
  <c r="F4325" i="1" s="1"/>
  <c r="E1701" i="1"/>
  <c r="F1701" i="1" s="1"/>
  <c r="E1706" i="1"/>
  <c r="F1706" i="1" s="1"/>
  <c r="E6937" i="1"/>
  <c r="F6937" i="1" s="1"/>
  <c r="E5482" i="1"/>
  <c r="F5482" i="1" s="1"/>
  <c r="E681" i="1"/>
  <c r="F681" i="1" s="1"/>
  <c r="E1544" i="1"/>
  <c r="F1544" i="1" s="1"/>
  <c r="E1805" i="1"/>
  <c r="F1805" i="1" s="1"/>
  <c r="E3253" i="1"/>
  <c r="F3253" i="1" s="1"/>
  <c r="E4179" i="1"/>
  <c r="F4179" i="1" s="1"/>
  <c r="E3721" i="1"/>
  <c r="F3721" i="1" s="1"/>
  <c r="E364" i="1"/>
  <c r="F364" i="1" s="1"/>
  <c r="E4911" i="1"/>
  <c r="F4911" i="1" s="1"/>
  <c r="E5373" i="1"/>
  <c r="F5373" i="1" s="1"/>
  <c r="E4333" i="1"/>
  <c r="F4333" i="1" s="1"/>
  <c r="E1394" i="1"/>
  <c r="F1394" i="1" s="1"/>
  <c r="E6653" i="1"/>
  <c r="F6653" i="1" s="1"/>
  <c r="E4149" i="1"/>
  <c r="F4149" i="1" s="1"/>
  <c r="E6251" i="1"/>
  <c r="F6251" i="1" s="1"/>
  <c r="E3937" i="1"/>
  <c r="F3937" i="1" s="1"/>
  <c r="E4231" i="1"/>
  <c r="F4231" i="1" s="1"/>
  <c r="E6097" i="1"/>
  <c r="F6097" i="1" s="1"/>
  <c r="E406" i="1"/>
  <c r="F406" i="1" s="1"/>
  <c r="E193" i="1"/>
  <c r="F193" i="1" s="1"/>
  <c r="E2508" i="1"/>
  <c r="F2508" i="1" s="1"/>
  <c r="E1423" i="1"/>
  <c r="F1423" i="1" s="1"/>
  <c r="E6412" i="1"/>
  <c r="F6412" i="1" s="1"/>
  <c r="E3254" i="1"/>
  <c r="F3254" i="1" s="1"/>
  <c r="E1361" i="1"/>
  <c r="F1361" i="1" s="1"/>
  <c r="E605" i="1"/>
  <c r="F605" i="1" s="1"/>
  <c r="E2454" i="1"/>
  <c r="F2454" i="1" s="1"/>
  <c r="E5506" i="1"/>
  <c r="F5506" i="1" s="1"/>
  <c r="E4303" i="1"/>
  <c r="F4303" i="1" s="1"/>
  <c r="E407" i="1"/>
  <c r="F407" i="1" s="1"/>
  <c r="E4111" i="1"/>
  <c r="F4111" i="1" s="1"/>
  <c r="E224" i="1"/>
  <c r="F224" i="1" s="1"/>
  <c r="E4949" i="1"/>
  <c r="F4949" i="1" s="1"/>
  <c r="E1653" i="1"/>
  <c r="F1653" i="1" s="1"/>
  <c r="E5747" i="1"/>
  <c r="F5747" i="1" s="1"/>
  <c r="E6246" i="1"/>
  <c r="F6246" i="1" s="1"/>
  <c r="E6958" i="1"/>
  <c r="F6958" i="1" s="1"/>
  <c r="E4878" i="1"/>
  <c r="F4878" i="1" s="1"/>
  <c r="E5439" i="1"/>
  <c r="F5439" i="1" s="1"/>
  <c r="E3835" i="1"/>
  <c r="F3835" i="1" s="1"/>
  <c r="E2842" i="1"/>
  <c r="F2842" i="1" s="1"/>
  <c r="E1491" i="1"/>
  <c r="F1491" i="1" s="1"/>
  <c r="E2339" i="1"/>
  <c r="F2339" i="1" s="1"/>
  <c r="E1373" i="1"/>
  <c r="F1373" i="1" s="1"/>
  <c r="E1921" i="1"/>
  <c r="F1921" i="1" s="1"/>
  <c r="E2072" i="1"/>
  <c r="F2072" i="1" s="1"/>
  <c r="E1922" i="1"/>
  <c r="F1922" i="1" s="1"/>
  <c r="E3728" i="1"/>
  <c r="F3728" i="1" s="1"/>
  <c r="E4951" i="1"/>
  <c r="F4951" i="1" s="1"/>
  <c r="E5766" i="1"/>
  <c r="F5766" i="1" s="1"/>
  <c r="E44" i="1"/>
  <c r="F44" i="1" s="1"/>
  <c r="E3410" i="1"/>
  <c r="F3410" i="1" s="1"/>
  <c r="E1143" i="1"/>
  <c r="F1143" i="1" s="1"/>
  <c r="E1538" i="1"/>
  <c r="F1538" i="1" s="1"/>
  <c r="E5625" i="1"/>
  <c r="F5625" i="1" s="1"/>
  <c r="E5737" i="1"/>
  <c r="F5737" i="1" s="1"/>
  <c r="E6147" i="1"/>
  <c r="F6147" i="1" s="1"/>
  <c r="E95" i="1"/>
  <c r="F95" i="1" s="1"/>
  <c r="E6021" i="1"/>
  <c r="F6021" i="1" s="1"/>
  <c r="E5891" i="1"/>
  <c r="F5891" i="1" s="1"/>
  <c r="E6138" i="1"/>
  <c r="F6138" i="1" s="1"/>
  <c r="E2779" i="1"/>
  <c r="F2779" i="1" s="1"/>
  <c r="E4928" i="1"/>
  <c r="F4928" i="1" s="1"/>
  <c r="E5997" i="1"/>
  <c r="F5997" i="1" s="1"/>
  <c r="E6614" i="1"/>
  <c r="F6614" i="1" s="1"/>
  <c r="E682" i="1"/>
  <c r="F682" i="1" s="1"/>
  <c r="E2673" i="1"/>
  <c r="F2673" i="1" s="1"/>
  <c r="E4444" i="1"/>
  <c r="F4444" i="1" s="1"/>
  <c r="E4535" i="1"/>
  <c r="F4535" i="1" s="1"/>
  <c r="E3724" i="1"/>
  <c r="F3724" i="1" s="1"/>
  <c r="E1030" i="1"/>
  <c r="F1030" i="1" s="1"/>
  <c r="E2714" i="1"/>
  <c r="F2714" i="1" s="1"/>
  <c r="E3328" i="1"/>
  <c r="F3328" i="1" s="1"/>
  <c r="E89" i="1"/>
  <c r="F89" i="1" s="1"/>
  <c r="E1903" i="1"/>
  <c r="F1903" i="1" s="1"/>
  <c r="E220" i="1"/>
  <c r="F220" i="1" s="1"/>
  <c r="E518" i="1"/>
  <c r="F518" i="1" s="1"/>
  <c r="E6221" i="1"/>
  <c r="F6221" i="1" s="1"/>
  <c r="E572" i="1"/>
  <c r="F572" i="1" s="1"/>
  <c r="E3880" i="1"/>
  <c r="F3880" i="1" s="1"/>
  <c r="E6682" i="1"/>
  <c r="F6682" i="1" s="1"/>
  <c r="E3898" i="1"/>
  <c r="F3898" i="1" s="1"/>
  <c r="E936" i="1"/>
  <c r="F936" i="1" s="1"/>
  <c r="E3725" i="1"/>
  <c r="F3725" i="1" s="1"/>
  <c r="E4290" i="1"/>
  <c r="F4290" i="1" s="1"/>
  <c r="E299" i="1"/>
  <c r="F299" i="1" s="1"/>
  <c r="E1742" i="1"/>
  <c r="F1742" i="1" s="1"/>
  <c r="E3467" i="1"/>
  <c r="F3467" i="1" s="1"/>
  <c r="E1793" i="1"/>
  <c r="F1793" i="1" s="1"/>
  <c r="E1484" i="1"/>
  <c r="F1484" i="1" s="1"/>
  <c r="E4480" i="1"/>
  <c r="F4480" i="1" s="1"/>
  <c r="E4152" i="1"/>
  <c r="F4152" i="1" s="1"/>
  <c r="E4527" i="1"/>
  <c r="F4527" i="1" s="1"/>
  <c r="E2273" i="1"/>
  <c r="F2273" i="1" s="1"/>
  <c r="E5456" i="1"/>
  <c r="F5456" i="1" s="1"/>
  <c r="E429" i="1"/>
  <c r="F429" i="1" s="1"/>
  <c r="E1794" i="1"/>
  <c r="F1794" i="1" s="1"/>
  <c r="E2947" i="1"/>
  <c r="F2947" i="1" s="1"/>
  <c r="E5035" i="1"/>
  <c r="F5035" i="1" s="1"/>
  <c r="E1317" i="1"/>
  <c r="F1317" i="1" s="1"/>
  <c r="E5603" i="1"/>
  <c r="F5603" i="1" s="1"/>
  <c r="E2873" i="1"/>
  <c r="F2873" i="1" s="1"/>
  <c r="E6706" i="1"/>
  <c r="F6706" i="1" s="1"/>
  <c r="E2340" i="1"/>
  <c r="F2340" i="1" s="1"/>
  <c r="E4093" i="1"/>
  <c r="F4093" i="1" s="1"/>
  <c r="E6668" i="1"/>
  <c r="F6668" i="1" s="1"/>
  <c r="E198" i="1"/>
  <c r="F198" i="1" s="1"/>
  <c r="E3159" i="1"/>
  <c r="F3159" i="1" s="1"/>
  <c r="E1244" i="1"/>
  <c r="F1244" i="1" s="1"/>
  <c r="E4873" i="1"/>
  <c r="F4873" i="1" s="1"/>
  <c r="E3468" i="1"/>
  <c r="F3468" i="1" s="1"/>
  <c r="E2709" i="1"/>
  <c r="F2709" i="1" s="1"/>
  <c r="E1743" i="1"/>
  <c r="F1743" i="1" s="1"/>
  <c r="E1149" i="1"/>
  <c r="F1149" i="1" s="1"/>
  <c r="E2837" i="1"/>
  <c r="F2837" i="1" s="1"/>
  <c r="E4760" i="1"/>
  <c r="F4760" i="1" s="1"/>
  <c r="E4975" i="1"/>
  <c r="F4975" i="1" s="1"/>
  <c r="E1031" i="1"/>
  <c r="F1031" i="1" s="1"/>
  <c r="E3984" i="1"/>
  <c r="F3984" i="1" s="1"/>
  <c r="E4350" i="1"/>
  <c r="F4350" i="1" s="1"/>
  <c r="E2179" i="1"/>
  <c r="F2179" i="1" s="1"/>
  <c r="E2274" i="1"/>
  <c r="F2274" i="1" s="1"/>
  <c r="E6115" i="1"/>
  <c r="F6115" i="1" s="1"/>
  <c r="E3044" i="1"/>
  <c r="F3044" i="1" s="1"/>
  <c r="E628" i="1"/>
  <c r="F628" i="1" s="1"/>
  <c r="E724" i="1"/>
  <c r="F724" i="1" s="1"/>
  <c r="E4334" i="1"/>
  <c r="F4334" i="1" s="1"/>
  <c r="E5405" i="1"/>
  <c r="F5405" i="1" s="1"/>
  <c r="E4599" i="1"/>
  <c r="F4599" i="1" s="1"/>
  <c r="E5748" i="1"/>
  <c r="F5748" i="1" s="1"/>
  <c r="E2647" i="1"/>
  <c r="F2647" i="1" s="1"/>
  <c r="E4481" i="1"/>
  <c r="F4481" i="1" s="1"/>
  <c r="E1482" i="1"/>
  <c r="F1482" i="1" s="1"/>
  <c r="E5153" i="1"/>
  <c r="F5153" i="1" s="1"/>
  <c r="E6607" i="1"/>
  <c r="F6607" i="1" s="1"/>
  <c r="E5258" i="1"/>
  <c r="F5258" i="1" s="1"/>
  <c r="E3722" i="1"/>
  <c r="F3722" i="1" s="1"/>
  <c r="E4153" i="1"/>
  <c r="F4153" i="1" s="1"/>
  <c r="E4154" i="1"/>
  <c r="F4154" i="1" s="1"/>
  <c r="E3056" i="1"/>
  <c r="F3056" i="1" s="1"/>
  <c r="E5337" i="1"/>
  <c r="F5337" i="1" s="1"/>
  <c r="E5419" i="1"/>
  <c r="F5419" i="1" s="1"/>
  <c r="E623" i="1"/>
  <c r="F623" i="1" s="1"/>
  <c r="E6970" i="1"/>
  <c r="F6970" i="1" s="1"/>
  <c r="E6252" i="1"/>
  <c r="F6252" i="1" s="1"/>
  <c r="E5628" i="1"/>
  <c r="F5628" i="1" s="1"/>
  <c r="E6716" i="1"/>
  <c r="F6716" i="1" s="1"/>
  <c r="E3356" i="1"/>
  <c r="F3356" i="1" s="1"/>
  <c r="E90" i="1"/>
  <c r="F90" i="1" s="1"/>
  <c r="E7119" i="1"/>
  <c r="F7119" i="1" s="1"/>
  <c r="E2900" i="1"/>
  <c r="F2900" i="1" s="1"/>
  <c r="E3443" i="1"/>
  <c r="F3443" i="1" s="1"/>
  <c r="E3342" i="1"/>
  <c r="F3342" i="1" s="1"/>
  <c r="E3910" i="1"/>
  <c r="F3910" i="1" s="1"/>
  <c r="E25" i="1"/>
  <c r="F25" i="1" s="1"/>
  <c r="E4150" i="1"/>
  <c r="F4150" i="1" s="1"/>
  <c r="E5196" i="1"/>
  <c r="F5196" i="1" s="1"/>
  <c r="E5540" i="1"/>
  <c r="F5540" i="1" s="1"/>
  <c r="E4680" i="1"/>
  <c r="F4680" i="1" s="1"/>
  <c r="E1904" i="1"/>
  <c r="F1904" i="1" s="1"/>
  <c r="E1913" i="1"/>
  <c r="F1913" i="1" s="1"/>
  <c r="E2989" i="1"/>
  <c r="F2989" i="1" s="1"/>
  <c r="E3469" i="1"/>
  <c r="F3469" i="1" s="1"/>
  <c r="E6811" i="1"/>
  <c r="F6811" i="1" s="1"/>
  <c r="E2326" i="1"/>
  <c r="F2326" i="1" s="1"/>
  <c r="E5575" i="1"/>
  <c r="F5575" i="1" s="1"/>
  <c r="E6127" i="1"/>
  <c r="F6127" i="1" s="1"/>
  <c r="E6631" i="1"/>
  <c r="F6631" i="1" s="1"/>
  <c r="E3260" i="1"/>
  <c r="F3260" i="1" s="1"/>
  <c r="E5864" i="1"/>
  <c r="F5864" i="1" s="1"/>
  <c r="E2410" i="1"/>
  <c r="F2410" i="1" s="1"/>
  <c r="E5354" i="1"/>
  <c r="F5354" i="1" s="1"/>
  <c r="E6536" i="1"/>
  <c r="F6536" i="1" s="1"/>
  <c r="E385" i="1"/>
  <c r="F385" i="1" s="1"/>
  <c r="E4929" i="1"/>
  <c r="F4929" i="1" s="1"/>
  <c r="E6560" i="1"/>
  <c r="F6560" i="1" s="1"/>
  <c r="E720" i="1"/>
  <c r="F720" i="1" s="1"/>
  <c r="E6957" i="1"/>
  <c r="F6957" i="1" s="1"/>
  <c r="E2755" i="1"/>
  <c r="F2755" i="1" s="1"/>
  <c r="E2201" i="1"/>
  <c r="F2201" i="1" s="1"/>
  <c r="E2541" i="1"/>
  <c r="F2541" i="1" s="1"/>
  <c r="E2756" i="1"/>
  <c r="F2756" i="1" s="1"/>
  <c r="E5951" i="1"/>
  <c r="F5951" i="1" s="1"/>
  <c r="E5870" i="1"/>
  <c r="F5870" i="1" s="1"/>
  <c r="E5871" i="1"/>
  <c r="F5871" i="1" s="1"/>
  <c r="E2639" i="1"/>
  <c r="F2639" i="1" s="1"/>
  <c r="E49" i="1"/>
  <c r="F49" i="1" s="1"/>
  <c r="E1765" i="1"/>
  <c r="F1765" i="1" s="1"/>
  <c r="E6712" i="1"/>
  <c r="F6712" i="1" s="1"/>
  <c r="E4703" i="1"/>
  <c r="F4703" i="1" s="1"/>
  <c r="E5287" i="1"/>
  <c r="F5287" i="1" s="1"/>
  <c r="E2710" i="1"/>
  <c r="F2710" i="1" s="1"/>
  <c r="E7201" i="1"/>
  <c r="F7201" i="1" s="1"/>
  <c r="E4457" i="1"/>
  <c r="F4457" i="1" s="1"/>
  <c r="E3927" i="1"/>
  <c r="F3927" i="1" s="1"/>
  <c r="E5203" i="1"/>
  <c r="F5203" i="1" s="1"/>
  <c r="E1362" i="1"/>
  <c r="F1362" i="1" s="1"/>
  <c r="E2171" i="1"/>
  <c r="F2171" i="1" s="1"/>
  <c r="E7161" i="1"/>
  <c r="F7161" i="1" s="1"/>
  <c r="E2652" i="1"/>
  <c r="F2652" i="1" s="1"/>
  <c r="E5445" i="1"/>
  <c r="F5445" i="1" s="1"/>
  <c r="E7125" i="1"/>
  <c r="F7125" i="1" s="1"/>
  <c r="E1403" i="1"/>
  <c r="F1403" i="1" s="1"/>
  <c r="E6041" i="1"/>
  <c r="F6041" i="1" s="1"/>
  <c r="E9" i="1"/>
  <c r="F9" i="1" s="1"/>
  <c r="E328" i="1"/>
  <c r="F328" i="1" s="1"/>
  <c r="E1099" i="1"/>
  <c r="F1099" i="1" s="1"/>
  <c r="E5541" i="1"/>
  <c r="F5541" i="1" s="1"/>
  <c r="E1327" i="1"/>
  <c r="F1327" i="1" s="1"/>
  <c r="E2065" i="1"/>
  <c r="F2065" i="1" s="1"/>
  <c r="E3942" i="1"/>
  <c r="F3942" i="1" s="1"/>
  <c r="E7382" i="1"/>
  <c r="F7382" i="1" s="1"/>
  <c r="E3726" i="1"/>
  <c r="F3726" i="1" s="1"/>
  <c r="E6414" i="1"/>
  <c r="F6414" i="1" s="1"/>
  <c r="E4366" i="1"/>
  <c r="F4366" i="1" s="1"/>
  <c r="E1740" i="1"/>
  <c r="F1740" i="1" s="1"/>
  <c r="E379" i="1"/>
  <c r="F379" i="1" s="1"/>
  <c r="E3313" i="1"/>
  <c r="F3313" i="1" s="1"/>
  <c r="E2787" i="1"/>
  <c r="F2787" i="1" s="1"/>
  <c r="E1306" i="1"/>
  <c r="F1306" i="1" s="1"/>
  <c r="E6768" i="1"/>
  <c r="F6768" i="1" s="1"/>
  <c r="E4118" i="1"/>
  <c r="F4118" i="1" s="1"/>
  <c r="E3806" i="1"/>
  <c r="F3806" i="1" s="1"/>
  <c r="E6163" i="1"/>
  <c r="F6163" i="1" s="1"/>
  <c r="E7360" i="1"/>
  <c r="F7360" i="1" s="1"/>
  <c r="E2568" i="1"/>
  <c r="F2568" i="1" s="1"/>
  <c r="E6629" i="1"/>
  <c r="F6629" i="1" s="1"/>
  <c r="E1519" i="1"/>
  <c r="F1519" i="1" s="1"/>
  <c r="E6182" i="1"/>
  <c r="F6182" i="1" s="1"/>
  <c r="E6519" i="1"/>
  <c r="F6519" i="1" s="1"/>
  <c r="E621" i="1"/>
  <c r="F621" i="1" s="1"/>
  <c r="E4561" i="1"/>
  <c r="F4561" i="1" s="1"/>
  <c r="E7385" i="1"/>
  <c r="F7385" i="1" s="1"/>
  <c r="E74" i="1"/>
  <c r="F74" i="1" s="1"/>
  <c r="E850" i="1"/>
  <c r="F850" i="1" s="1"/>
  <c r="E3461" i="1"/>
  <c r="F3461" i="1" s="1"/>
  <c r="E1612" i="1"/>
  <c r="F1612" i="1" s="1"/>
  <c r="E6717" i="1"/>
  <c r="F6717" i="1" s="1"/>
  <c r="E2381" i="1"/>
  <c r="F2381" i="1" s="1"/>
  <c r="E326" i="1"/>
  <c r="F326" i="1" s="1"/>
  <c r="E330" i="1"/>
  <c r="F330" i="1" s="1"/>
  <c r="E2055" i="1"/>
  <c r="F2055" i="1" s="1"/>
  <c r="E380" i="1"/>
  <c r="F380" i="1" s="1"/>
  <c r="E7361" i="1"/>
  <c r="F7361" i="1" s="1"/>
  <c r="E1267" i="1"/>
  <c r="F1267" i="1" s="1"/>
  <c r="E1989" i="1"/>
  <c r="F1989" i="1" s="1"/>
  <c r="E2990" i="1"/>
  <c r="F2990" i="1" s="1"/>
  <c r="E6162" i="1"/>
  <c r="F6162" i="1" s="1"/>
  <c r="E4517" i="1"/>
  <c r="F4517" i="1" s="1"/>
  <c r="E3637" i="1"/>
  <c r="F3637" i="1" s="1"/>
  <c r="E7323" i="1"/>
  <c r="F7323" i="1" s="1"/>
  <c r="E2083" i="1"/>
  <c r="F2083" i="1" s="1"/>
  <c r="E2509" i="1"/>
  <c r="F2509" i="1" s="1"/>
  <c r="E358" i="1"/>
  <c r="F358" i="1" s="1"/>
  <c r="E6728" i="1"/>
  <c r="F6728" i="1" s="1"/>
  <c r="E1686" i="1"/>
  <c r="F1686" i="1" s="1"/>
  <c r="E1545" i="1"/>
  <c r="F1545" i="1" s="1"/>
  <c r="E851" i="1"/>
  <c r="F851" i="1" s="1"/>
  <c r="E2717" i="1"/>
  <c r="F2717" i="1" s="1"/>
  <c r="E1213" i="1"/>
  <c r="F1213" i="1" s="1"/>
  <c r="E2275" i="1"/>
  <c r="F2275" i="1" s="1"/>
  <c r="E2802" i="1"/>
  <c r="F2802" i="1" s="1"/>
  <c r="E7032" i="1"/>
  <c r="F7032" i="1" s="1"/>
  <c r="E5349" i="1"/>
  <c r="F5349" i="1" s="1"/>
  <c r="E6308" i="1"/>
  <c r="F6308" i="1" s="1"/>
  <c r="E436" i="1"/>
  <c r="F436" i="1" s="1"/>
  <c r="E2835" i="1"/>
  <c r="F2835" i="1" s="1"/>
  <c r="E5116" i="1"/>
  <c r="F5116" i="1" s="1"/>
  <c r="E2350" i="1"/>
  <c r="F2350" i="1" s="1"/>
  <c r="E749" i="1"/>
  <c r="F749" i="1" s="1"/>
  <c r="E7288" i="1"/>
  <c r="F7288" i="1" s="1"/>
  <c r="E6923" i="1"/>
  <c r="F6923" i="1" s="1"/>
  <c r="E1363" i="1"/>
  <c r="F1363" i="1" s="1"/>
  <c r="E7113" i="1"/>
  <c r="F7113" i="1" s="1"/>
  <c r="E199" i="1"/>
  <c r="F199" i="1" s="1"/>
  <c r="E2073" i="1"/>
  <c r="F2073" i="1" s="1"/>
  <c r="E1480" i="1"/>
  <c r="F1480" i="1" s="1"/>
  <c r="E6028" i="1"/>
  <c r="F6028" i="1" s="1"/>
  <c r="E1446" i="1"/>
  <c r="F1446" i="1" s="1"/>
  <c r="E7033" i="1"/>
  <c r="F7033" i="1" s="1"/>
  <c r="E3500" i="1"/>
  <c r="F3500" i="1" s="1"/>
  <c r="E5885" i="1"/>
  <c r="F5885" i="1" s="1"/>
  <c r="E2991" i="1"/>
  <c r="F2991" i="1" s="1"/>
  <c r="E3455" i="1"/>
  <c r="F3455" i="1" s="1"/>
  <c r="E7092" i="1"/>
  <c r="F7092" i="1" s="1"/>
  <c r="E5989" i="1"/>
  <c r="F5989" i="1" s="1"/>
  <c r="E6139" i="1"/>
  <c r="F6139" i="1" s="1"/>
  <c r="E1795" i="1"/>
  <c r="F1795" i="1" s="1"/>
  <c r="E6278" i="1"/>
  <c r="F6278" i="1" s="1"/>
  <c r="E13" i="1"/>
  <c r="F13" i="1" s="1"/>
  <c r="E6302" i="1"/>
  <c r="F6302" i="1" s="1"/>
  <c r="E7213" i="1"/>
  <c r="F7213" i="1" s="1"/>
  <c r="E4849" i="1"/>
  <c r="F4849" i="1" s="1"/>
  <c r="E4847" i="1"/>
  <c r="F4847" i="1" s="1"/>
  <c r="E4702" i="1"/>
  <c r="F4702" i="1" s="1"/>
  <c r="E2651" i="1"/>
  <c r="F2651" i="1" s="1"/>
  <c r="E4940" i="1"/>
  <c r="F4940" i="1" s="1"/>
  <c r="E941" i="1"/>
  <c r="F941" i="1" s="1"/>
  <c r="E5946" i="1"/>
  <c r="F5946" i="1" s="1"/>
  <c r="E3928" i="1"/>
  <c r="F3928" i="1" s="1"/>
  <c r="E5350" i="1"/>
  <c r="F5350" i="1" s="1"/>
  <c r="E381" i="1"/>
  <c r="F381" i="1" s="1"/>
  <c r="E4773" i="1"/>
  <c r="F4773" i="1" s="1"/>
  <c r="E852" i="1"/>
  <c r="F852" i="1" s="1"/>
  <c r="E5987" i="1"/>
  <c r="F5987" i="1" s="1"/>
  <c r="E1651" i="1"/>
  <c r="F1651" i="1" s="1"/>
  <c r="E1695" i="1"/>
  <c r="F1695" i="1" s="1"/>
  <c r="E5875" i="1"/>
  <c r="F5875" i="1" s="1"/>
  <c r="E1104" i="1"/>
  <c r="F1104" i="1" s="1"/>
  <c r="E6013" i="1"/>
  <c r="F6013" i="1" s="1"/>
  <c r="E4155" i="1"/>
  <c r="F4155" i="1" s="1"/>
  <c r="E4447" i="1"/>
  <c r="F4447" i="1" s="1"/>
  <c r="E4729" i="1"/>
  <c r="F4729" i="1" s="1"/>
  <c r="E5117" i="1"/>
  <c r="F5117" i="1" s="1"/>
  <c r="E6508" i="1"/>
  <c r="F6508" i="1" s="1"/>
  <c r="E815" i="1"/>
  <c r="F815" i="1" s="1"/>
  <c r="E5403" i="1"/>
  <c r="F5403" i="1" s="1"/>
  <c r="E1323" i="1"/>
  <c r="F1323" i="1" s="1"/>
  <c r="E7289" i="1"/>
  <c r="F7289" i="1" s="1"/>
  <c r="E5752" i="1"/>
  <c r="F5752" i="1" s="1"/>
  <c r="E729" i="1"/>
  <c r="F729" i="1" s="1"/>
  <c r="E1579" i="1"/>
  <c r="F1579" i="1" s="1"/>
  <c r="E2375" i="1"/>
  <c r="F2375" i="1" s="1"/>
  <c r="E5065" i="1"/>
  <c r="F5065" i="1" s="1"/>
  <c r="E1912" i="1"/>
  <c r="F1912" i="1" s="1"/>
  <c r="E6247" i="1"/>
  <c r="F6247" i="1" s="1"/>
  <c r="E966" i="1"/>
  <c r="F966" i="1" s="1"/>
  <c r="E2945" i="1"/>
  <c r="F2945" i="1" s="1"/>
  <c r="E838" i="1"/>
  <c r="F838" i="1" s="1"/>
  <c r="E5519" i="1"/>
  <c r="F5519" i="1" s="1"/>
  <c r="E387" i="1"/>
  <c r="F387" i="1" s="1"/>
  <c r="E6729" i="1"/>
  <c r="F6729" i="1" s="1"/>
  <c r="E4012" i="1"/>
  <c r="F4012" i="1" s="1"/>
  <c r="E1464" i="1"/>
  <c r="F1464" i="1" s="1"/>
  <c r="E2764" i="1"/>
  <c r="F2764" i="1" s="1"/>
  <c r="E7027" i="1"/>
  <c r="F7027" i="1" s="1"/>
  <c r="E2510" i="1"/>
  <c r="F2510" i="1" s="1"/>
  <c r="E4330" i="1"/>
  <c r="F4330" i="1" s="1"/>
  <c r="E4631" i="1"/>
  <c r="F4631" i="1" s="1"/>
  <c r="E2056" i="1"/>
  <c r="F2056" i="1" s="1"/>
  <c r="E2414" i="1"/>
  <c r="F2414" i="1" s="1"/>
  <c r="E1983" i="1"/>
  <c r="F1983" i="1" s="1"/>
  <c r="E4189" i="1"/>
  <c r="F4189" i="1" s="1"/>
  <c r="E757" i="1"/>
  <c r="F757" i="1" s="1"/>
  <c r="E7114" i="1"/>
  <c r="F7114" i="1" s="1"/>
  <c r="E6116" i="1"/>
  <c r="F6116" i="1" s="1"/>
  <c r="E606" i="1"/>
  <c r="F606" i="1" s="1"/>
  <c r="E5708" i="1"/>
  <c r="F5708" i="1" s="1"/>
  <c r="E4479" i="1"/>
  <c r="F4479" i="1" s="1"/>
  <c r="E1532" i="1"/>
  <c r="F1532" i="1" s="1"/>
  <c r="E4159" i="1"/>
  <c r="F4159" i="1" s="1"/>
  <c r="E5767" i="1"/>
  <c r="F5767" i="1" s="1"/>
  <c r="E607" i="1"/>
  <c r="F607" i="1" s="1"/>
  <c r="E6208" i="1"/>
  <c r="F6208" i="1" s="1"/>
  <c r="E608" i="1"/>
  <c r="F608" i="1" s="1"/>
  <c r="E5219" i="1"/>
  <c r="F5219" i="1" s="1"/>
  <c r="E942" i="1"/>
  <c r="F942" i="1" s="1"/>
  <c r="E3588" i="1"/>
  <c r="F3588" i="1" s="1"/>
  <c r="E853" i="1"/>
  <c r="F853" i="1" s="1"/>
  <c r="E1918" i="1"/>
  <c r="F1918" i="1" s="1"/>
  <c r="E3447" i="1"/>
  <c r="F3447" i="1" s="1"/>
  <c r="E4180" i="1"/>
  <c r="F4180" i="1" s="1"/>
  <c r="E2279" i="1"/>
  <c r="F2279" i="1" s="1"/>
  <c r="E6772" i="1"/>
  <c r="F6772" i="1" s="1"/>
  <c r="E6335" i="1"/>
  <c r="F6335" i="1" s="1"/>
  <c r="E7122" i="1"/>
  <c r="F7122" i="1" s="1"/>
  <c r="E3905" i="1"/>
  <c r="F3905" i="1" s="1"/>
  <c r="E6336" i="1"/>
  <c r="F6336" i="1" s="1"/>
  <c r="E3906" i="1"/>
  <c r="F3906" i="1" s="1"/>
  <c r="E3216" i="1"/>
  <c r="F3216" i="1" s="1"/>
  <c r="E3729" i="1"/>
  <c r="F3729" i="1" s="1"/>
  <c r="E7272" i="1"/>
  <c r="F7272" i="1" s="1"/>
  <c r="E6596" i="1"/>
  <c r="F6596" i="1" s="1"/>
  <c r="E200" i="1"/>
  <c r="F200" i="1" s="1"/>
  <c r="E937" i="1"/>
  <c r="F937" i="1" s="1"/>
  <c r="E5128" i="1"/>
  <c r="F5128" i="1" s="1"/>
  <c r="E5149" i="1"/>
  <c r="F5149" i="1" s="1"/>
  <c r="E1796" i="1"/>
  <c r="F1796" i="1" s="1"/>
  <c r="E2060" i="1"/>
  <c r="F2060" i="1" s="1"/>
  <c r="E2915" i="1"/>
  <c r="F2915" i="1" s="1"/>
  <c r="E5413" i="1"/>
  <c r="F5413" i="1" s="1"/>
  <c r="E4174" i="1"/>
  <c r="F4174" i="1" s="1"/>
  <c r="E2715" i="1"/>
  <c r="F2715" i="1" s="1"/>
  <c r="E3266" i="1"/>
  <c r="F3266" i="1" s="1"/>
  <c r="E1498" i="1"/>
  <c r="F1498" i="1" s="1"/>
  <c r="E5544" i="1"/>
  <c r="F5544" i="1" s="1"/>
  <c r="E5280" i="1"/>
  <c r="F5280" i="1" s="1"/>
  <c r="E3786" i="1"/>
  <c r="F3786" i="1" s="1"/>
  <c r="E5468" i="1"/>
  <c r="F5468" i="1" s="1"/>
  <c r="E736" i="1"/>
  <c r="F736" i="1" s="1"/>
  <c r="E6023" i="1"/>
  <c r="F6023" i="1" s="1"/>
  <c r="E352" i="1"/>
  <c r="F352" i="1" s="1"/>
  <c r="E4356" i="1"/>
  <c r="F4356" i="1" s="1"/>
  <c r="E2511" i="1"/>
  <c r="F2511" i="1" s="1"/>
  <c r="E1797" i="1"/>
  <c r="F1797" i="1" s="1"/>
  <c r="E323" i="1"/>
  <c r="F323" i="1" s="1"/>
  <c r="E5768" i="1"/>
  <c r="F5768" i="1" s="1"/>
  <c r="E3062" i="1"/>
  <c r="F3062" i="1" s="1"/>
  <c r="E4420" i="1"/>
  <c r="F4420" i="1" s="1"/>
  <c r="E7080" i="1"/>
  <c r="F7080" i="1" s="1"/>
  <c r="E6132" i="1"/>
  <c r="F6132" i="1" s="1"/>
  <c r="E6209" i="1"/>
  <c r="F6209" i="1" s="1"/>
  <c r="E1755" i="1"/>
  <c r="F1755" i="1" s="1"/>
  <c r="E3911" i="1"/>
  <c r="F3911" i="1" s="1"/>
  <c r="E1388" i="1"/>
  <c r="F1388" i="1" s="1"/>
  <c r="E2901" i="1"/>
  <c r="F2901" i="1" s="1"/>
  <c r="E1777" i="1"/>
  <c r="F1777" i="1" s="1"/>
  <c r="E3571" i="1"/>
  <c r="F3571" i="1" s="1"/>
  <c r="E3572" i="1"/>
  <c r="F3572" i="1" s="1"/>
  <c r="E7001" i="1"/>
  <c r="F7001" i="1" s="1"/>
  <c r="E6608" i="1"/>
  <c r="F6608" i="1" s="1"/>
  <c r="E2979" i="1"/>
  <c r="F2979" i="1" s="1"/>
  <c r="E2791" i="1"/>
  <c r="F2791" i="1" s="1"/>
  <c r="E839" i="1"/>
  <c r="F839" i="1" s="1"/>
  <c r="E3164" i="1"/>
  <c r="F3164" i="1" s="1"/>
  <c r="E7067" i="1"/>
  <c r="F7067" i="1" s="1"/>
  <c r="E2220" i="1"/>
  <c r="F2220" i="1" s="1"/>
  <c r="E6611" i="1"/>
  <c r="F6611" i="1" s="1"/>
  <c r="E6977" i="1"/>
  <c r="F6977" i="1" s="1"/>
  <c r="E5101" i="1"/>
  <c r="F5101" i="1" s="1"/>
  <c r="E1990" i="1"/>
  <c r="F1990" i="1" s="1"/>
  <c r="E4973" i="1"/>
  <c r="F4973" i="1" s="1"/>
  <c r="E2909" i="1"/>
  <c r="F2909" i="1" s="1"/>
  <c r="E6654" i="1"/>
  <c r="F6654" i="1" s="1"/>
  <c r="E1923" i="1"/>
  <c r="F1923" i="1" s="1"/>
  <c r="E960" i="1"/>
  <c r="F960" i="1" s="1"/>
  <c r="E6257" i="1"/>
  <c r="F6257" i="1" s="1"/>
  <c r="E5215" i="1"/>
  <c r="F5215" i="1" s="1"/>
  <c r="E5626" i="1"/>
  <c r="F5626" i="1" s="1"/>
  <c r="E560" i="1"/>
  <c r="F560" i="1" s="1"/>
  <c r="E5749" i="1"/>
  <c r="F5749" i="1" s="1"/>
  <c r="E4528" i="1"/>
  <c r="F4528" i="1" s="1"/>
  <c r="E3278" i="1"/>
  <c r="F3278" i="1" s="1"/>
  <c r="E648" i="1"/>
  <c r="F648" i="1" s="1"/>
  <c r="E7291" i="1"/>
  <c r="F7291" i="1" s="1"/>
  <c r="E5627" i="1"/>
  <c r="F5627" i="1" s="1"/>
  <c r="E1696" i="1"/>
  <c r="F1696" i="1" s="1"/>
  <c r="E6258" i="1"/>
  <c r="F6258" i="1" s="1"/>
  <c r="E4638" i="1"/>
  <c r="F4638" i="1" s="1"/>
  <c r="E728" i="1"/>
  <c r="F728" i="1" s="1"/>
  <c r="E3979" i="1"/>
  <c r="F3979" i="1" s="1"/>
  <c r="E3920" i="1"/>
  <c r="F3920" i="1" s="1"/>
  <c r="E700" i="1"/>
  <c r="F700" i="1" s="1"/>
  <c r="E6976" i="1"/>
  <c r="F6976" i="1" s="1"/>
  <c r="E854" i="1"/>
  <c r="F854" i="1" s="1"/>
  <c r="E7115" i="1"/>
  <c r="F7115" i="1" s="1"/>
  <c r="E3912" i="1"/>
  <c r="F3912" i="1" s="1"/>
  <c r="E4812" i="1"/>
  <c r="F4812" i="1" s="1"/>
  <c r="E972" i="1"/>
  <c r="F972" i="1" s="1"/>
  <c r="E6512" i="1"/>
  <c r="F6512" i="1" s="1"/>
  <c r="E4961" i="1"/>
  <c r="F4961" i="1" s="1"/>
  <c r="E7318" i="1"/>
  <c r="F7318" i="1" s="1"/>
  <c r="E5957" i="1"/>
  <c r="F5957" i="1" s="1"/>
  <c r="E3711" i="1"/>
  <c r="F3711" i="1" s="1"/>
  <c r="E4848" i="1"/>
  <c r="F4848" i="1" s="1"/>
  <c r="E6537" i="1"/>
  <c r="F6537" i="1" s="1"/>
  <c r="E3318" i="1"/>
  <c r="F3318" i="1" s="1"/>
  <c r="E4520" i="1"/>
  <c r="F4520" i="1" s="1"/>
  <c r="E4974" i="1"/>
  <c r="F4974" i="1" s="1"/>
  <c r="E1093" i="1"/>
  <c r="F1093" i="1" s="1"/>
  <c r="E6318" i="1"/>
  <c r="F6318" i="1" s="1"/>
  <c r="E6670" i="1"/>
  <c r="F6670" i="1" s="1"/>
  <c r="E7081" i="1"/>
  <c r="F7081" i="1" s="1"/>
  <c r="E2973" i="1"/>
  <c r="F2973" i="1" s="1"/>
  <c r="E96" i="1"/>
  <c r="F96" i="1" s="1"/>
  <c r="E26" i="1"/>
  <c r="F26" i="1" s="1"/>
  <c r="E1766" i="1"/>
  <c r="F1766" i="1" s="1"/>
  <c r="E6179" i="1"/>
  <c r="F6179" i="1" s="1"/>
  <c r="E1334" i="1"/>
  <c r="F1334" i="1" s="1"/>
  <c r="E1767" i="1"/>
  <c r="F1767" i="1" s="1"/>
  <c r="E4156" i="1"/>
  <c r="F4156" i="1" s="1"/>
  <c r="E6511" i="1"/>
  <c r="F6511" i="1" s="1"/>
  <c r="E5457" i="1"/>
  <c r="F5457" i="1" s="1"/>
  <c r="E3041" i="1"/>
  <c r="F3041" i="1" s="1"/>
  <c r="E6288" i="1"/>
  <c r="F6288" i="1" s="1"/>
  <c r="E3938" i="1"/>
  <c r="F3938" i="1" s="1"/>
  <c r="E4013" i="1"/>
  <c r="F4013" i="1" s="1"/>
  <c r="E329" i="1"/>
  <c r="F329" i="1" s="1"/>
  <c r="E6765" i="1"/>
  <c r="F6765" i="1" s="1"/>
  <c r="E4071" i="1"/>
  <c r="F4071" i="1" s="1"/>
  <c r="E382" i="1"/>
  <c r="F382" i="1" s="1"/>
  <c r="E4103" i="1"/>
  <c r="F4103" i="1" s="1"/>
  <c r="E6946" i="1"/>
  <c r="F6946" i="1" s="1"/>
  <c r="E4160" i="1"/>
  <c r="F4160" i="1" s="1"/>
  <c r="E4813" i="1"/>
  <c r="F4813" i="1" s="1"/>
  <c r="E4593" i="1"/>
  <c r="F4593" i="1" s="1"/>
  <c r="E2653" i="1"/>
  <c r="F2653" i="1" s="1"/>
  <c r="E383" i="1"/>
  <c r="F383" i="1" s="1"/>
  <c r="E1311" i="1"/>
  <c r="F1311" i="1" s="1"/>
  <c r="E730" i="1"/>
  <c r="F730" i="1" s="1"/>
  <c r="E7048" i="1"/>
  <c r="F7048" i="1" s="1"/>
  <c r="E3821" i="1"/>
  <c r="F3821" i="1" s="1"/>
  <c r="E4521" i="1"/>
  <c r="F4521" i="1" s="1"/>
  <c r="E1905" i="1"/>
  <c r="F1905" i="1" s="1"/>
  <c r="E4522" i="1"/>
  <c r="F4522" i="1" s="1"/>
  <c r="E5250" i="1"/>
  <c r="F5250" i="1" s="1"/>
  <c r="E1520" i="1"/>
  <c r="F1520" i="1" s="1"/>
  <c r="E6039" i="1"/>
  <c r="F6039" i="1" s="1"/>
  <c r="E5315" i="1"/>
  <c r="F5315" i="1" s="1"/>
  <c r="E5355" i="1"/>
  <c r="F5355" i="1" s="1"/>
  <c r="E5204" i="1"/>
  <c r="F5204" i="1" s="1"/>
  <c r="E1798" i="1"/>
  <c r="F1798" i="1" s="1"/>
  <c r="E3902" i="1"/>
  <c r="F3902" i="1" s="1"/>
  <c r="E1539" i="1"/>
  <c r="F1539" i="1" s="1"/>
  <c r="E2144" i="1"/>
  <c r="F2144" i="1" s="1"/>
  <c r="E1045" i="1"/>
  <c r="F1045" i="1" s="1"/>
  <c r="E91" i="1"/>
  <c r="F91" i="1" s="1"/>
  <c r="E2184" i="1"/>
  <c r="F2184" i="1" s="1"/>
  <c r="E1328" i="1"/>
  <c r="F1328" i="1" s="1"/>
  <c r="E6029" i="1"/>
  <c r="F6029" i="1" s="1"/>
  <c r="E866" i="1"/>
  <c r="F866" i="1" s="1"/>
  <c r="E2948" i="1"/>
  <c r="F2948" i="1" s="1"/>
  <c r="E7082" i="1"/>
  <c r="F7082" i="1" s="1"/>
  <c r="E3219" i="1"/>
  <c r="F3219" i="1" s="1"/>
  <c r="E6656" i="1"/>
  <c r="F6656" i="1" s="1"/>
  <c r="E2681" i="1"/>
  <c r="F2681" i="1" s="1"/>
  <c r="E3903" i="1"/>
  <c r="F3903" i="1" s="1"/>
  <c r="E5593" i="1"/>
  <c r="F5593" i="1" s="1"/>
  <c r="E349" i="1"/>
  <c r="F349" i="1" s="1"/>
  <c r="E4072" i="1"/>
  <c r="F4072" i="1" s="1"/>
  <c r="E4491" i="1"/>
  <c r="F4491" i="1" s="1"/>
  <c r="E5533" i="1"/>
  <c r="F5533" i="1" s="1"/>
  <c r="E7123" i="1"/>
  <c r="F7123" i="1" s="1"/>
  <c r="E511" i="1"/>
  <c r="F511" i="1" s="1"/>
  <c r="E1465" i="1"/>
  <c r="F1465" i="1" s="1"/>
  <c r="E609" i="1"/>
  <c r="F609" i="1" s="1"/>
  <c r="E2537" i="1"/>
  <c r="F2537" i="1" s="1"/>
  <c r="E5006" i="1"/>
  <c r="F5006" i="1" s="1"/>
  <c r="E3501" i="1"/>
  <c r="F3501" i="1" s="1"/>
  <c r="E6538" i="1"/>
  <c r="F6538" i="1" s="1"/>
  <c r="E384" i="1"/>
  <c r="F384" i="1" s="1"/>
  <c r="E5404" i="1"/>
  <c r="F5404" i="1" s="1"/>
  <c r="E4642" i="1"/>
  <c r="F4642" i="1" s="1"/>
  <c r="E1100" i="1"/>
  <c r="F1100" i="1" s="1"/>
  <c r="E359" i="1"/>
  <c r="F359" i="1" s="1"/>
  <c r="E750" i="1"/>
  <c r="F750" i="1" s="1"/>
  <c r="E6030" i="1"/>
  <c r="F6030" i="1" s="1"/>
  <c r="E1245" i="1"/>
  <c r="F1245" i="1" s="1"/>
  <c r="E571" i="1"/>
  <c r="F571" i="1" s="1"/>
  <c r="E3935" i="1"/>
  <c r="F3935" i="1" s="1"/>
  <c r="E2008" i="1"/>
  <c r="F2008" i="1" s="1"/>
  <c r="E35" i="1"/>
  <c r="F35" i="1" s="1"/>
  <c r="E2206" i="1"/>
  <c r="F2206" i="1" s="1"/>
  <c r="E370" i="1"/>
  <c r="F370" i="1" s="1"/>
  <c r="E688" i="1"/>
  <c r="F688" i="1" s="1"/>
  <c r="E3512" i="1"/>
  <c r="F3512" i="1" s="1"/>
  <c r="E360" i="1"/>
  <c r="F360" i="1" s="1"/>
  <c r="E6031" i="1"/>
  <c r="F6031" i="1" s="1"/>
  <c r="E867" i="1"/>
  <c r="F867" i="1" s="1"/>
  <c r="E6355" i="1"/>
  <c r="F6355" i="1" s="1"/>
  <c r="E7184" i="1"/>
  <c r="F7184" i="1" s="1"/>
  <c r="E2376" i="1"/>
  <c r="F2376" i="1" s="1"/>
  <c r="E689" i="1"/>
  <c r="F689" i="1" s="1"/>
  <c r="E4359" i="1"/>
  <c r="F4359" i="1" s="1"/>
  <c r="E1492" i="1"/>
  <c r="F1492" i="1" s="1"/>
  <c r="E2278" i="1"/>
  <c r="F2278" i="1" s="1"/>
  <c r="E2006" i="1"/>
  <c r="F2006" i="1" s="1"/>
  <c r="E6497" i="1"/>
  <c r="F6497" i="1" s="1"/>
  <c r="E5646" i="1"/>
  <c r="F5646" i="1" s="1"/>
  <c r="E6128" i="1"/>
  <c r="F6128" i="1" s="1"/>
  <c r="E6032" i="1"/>
  <c r="F6032" i="1" s="1"/>
  <c r="E4529" i="1"/>
  <c r="F4529" i="1" s="1"/>
  <c r="E6195" i="1"/>
  <c r="F6195" i="1" s="1"/>
  <c r="E3907" i="1"/>
  <c r="F3907" i="1" s="1"/>
  <c r="E4782" i="1"/>
  <c r="F4782" i="1" s="1"/>
  <c r="E4980" i="1"/>
  <c r="F4980" i="1" s="1"/>
  <c r="E4677" i="1"/>
  <c r="F4677" i="1" s="1"/>
  <c r="E2839" i="1"/>
  <c r="F2839" i="1" s="1"/>
  <c r="E2145" i="1"/>
  <c r="F2145" i="1" s="1"/>
  <c r="E6183" i="1"/>
  <c r="F6183" i="1" s="1"/>
  <c r="E2009" i="1"/>
  <c r="F2009" i="1" s="1"/>
  <c r="E6289" i="1"/>
  <c r="F6289" i="1" s="1"/>
  <c r="E6533" i="1"/>
  <c r="F6533" i="1" s="1"/>
  <c r="E5718" i="1"/>
  <c r="F5718" i="1" s="1"/>
  <c r="E6534" i="1"/>
  <c r="F6534" i="1" s="1"/>
  <c r="E1219" i="1"/>
  <c r="F1219" i="1" s="1"/>
  <c r="E5168" i="1"/>
  <c r="F5168" i="1" s="1"/>
  <c r="E5374" i="1"/>
  <c r="F5374" i="1" s="1"/>
  <c r="E7396" i="1"/>
  <c r="F7396" i="1" s="1"/>
  <c r="E6671" i="1"/>
  <c r="F6671" i="1" s="1"/>
  <c r="E6498" i="1"/>
  <c r="F6498" i="1" s="1"/>
  <c r="E5406" i="1"/>
  <c r="F5406" i="1" s="1"/>
  <c r="E5517" i="1"/>
  <c r="F5517" i="1" s="1"/>
  <c r="E1499" i="1"/>
  <c r="F1499" i="1" s="1"/>
  <c r="E6539" i="1"/>
  <c r="F6539" i="1" s="1"/>
  <c r="E3575" i="1"/>
  <c r="F3575" i="1" s="1"/>
  <c r="E408" i="1"/>
  <c r="F408" i="1" s="1"/>
  <c r="E3264" i="1"/>
  <c r="F3264" i="1" s="1"/>
  <c r="E5629" i="1"/>
  <c r="F5629" i="1" s="1"/>
  <c r="E2074" i="1"/>
  <c r="F2074" i="1" s="1"/>
  <c r="E4140" i="1"/>
  <c r="F4140" i="1" s="1"/>
  <c r="E2263" i="1"/>
  <c r="F2263" i="1" s="1"/>
  <c r="E4175" i="1"/>
  <c r="F4175" i="1" s="1"/>
  <c r="E1108" i="1"/>
  <c r="F1108" i="1" s="1"/>
  <c r="E409" i="1"/>
  <c r="F409" i="1" s="1"/>
  <c r="E5144" i="1"/>
  <c r="F5144" i="1" s="1"/>
  <c r="E5518" i="1"/>
  <c r="F5518" i="1" s="1"/>
  <c r="E5126" i="1"/>
  <c r="F5126" i="1" s="1"/>
  <c r="E3822" i="1"/>
  <c r="F3822" i="1" s="1"/>
  <c r="E7375" i="1"/>
  <c r="F7375" i="1" s="1"/>
  <c r="E4814" i="1"/>
  <c r="F4814" i="1" s="1"/>
  <c r="E5878" i="1"/>
  <c r="F5878" i="1" s="1"/>
  <c r="E7118" i="1"/>
  <c r="F7118" i="1" s="1"/>
  <c r="E6767" i="1"/>
  <c r="F6767" i="1" s="1"/>
  <c r="E7210" i="1"/>
  <c r="F7210" i="1" s="1"/>
  <c r="E221" i="1"/>
  <c r="F221" i="1" s="1"/>
  <c r="E6819" i="1"/>
  <c r="F6819" i="1" s="1"/>
  <c r="E5114" i="1"/>
  <c r="F5114" i="1" s="1"/>
  <c r="E1050" i="1"/>
  <c r="F1050" i="1" s="1"/>
  <c r="E4833" i="1"/>
  <c r="F4833" i="1" s="1"/>
  <c r="E3364" i="1"/>
  <c r="F3364" i="1" s="1"/>
  <c r="E1109" i="1"/>
  <c r="F1109" i="1" s="1"/>
  <c r="E1647" i="1"/>
  <c r="F1647" i="1" s="1"/>
  <c r="E1575" i="1"/>
  <c r="F1575" i="1" s="1"/>
  <c r="E2378" i="1"/>
  <c r="F2378" i="1" s="1"/>
  <c r="E6521" i="1"/>
  <c r="F6521" i="1" s="1"/>
  <c r="E2464" i="1"/>
  <c r="F2464" i="1" s="1"/>
  <c r="E3382" i="1"/>
  <c r="F3382" i="1" s="1"/>
  <c r="E6761" i="1"/>
  <c r="F6761" i="1" s="1"/>
  <c r="E651" i="1"/>
  <c r="F651" i="1" s="1"/>
  <c r="E3155" i="1"/>
  <c r="F3155" i="1" s="1"/>
  <c r="E4422" i="1"/>
  <c r="F4422" i="1" s="1"/>
  <c r="E14" i="1"/>
  <c r="F14" i="1" s="1"/>
  <c r="E6200" i="1"/>
  <c r="F6200" i="1" s="1"/>
  <c r="E3365" i="1"/>
  <c r="F3365" i="1" s="1"/>
  <c r="E6212" i="1"/>
  <c r="F6212" i="1" s="1"/>
  <c r="E355" i="1"/>
  <c r="F355" i="1" s="1"/>
  <c r="E5647" i="1"/>
  <c r="F5647" i="1" s="1"/>
  <c r="E4879" i="1"/>
  <c r="F4879" i="1" s="1"/>
  <c r="E6726" i="1"/>
  <c r="F6726" i="1" s="1"/>
  <c r="E974" i="1"/>
  <c r="F974" i="1" s="1"/>
  <c r="E6762" i="1"/>
  <c r="F6762" i="1" s="1"/>
  <c r="E6650" i="1"/>
  <c r="F6650" i="1" s="1"/>
  <c r="E975" i="1"/>
  <c r="F975" i="1" s="1"/>
  <c r="E3896" i="1"/>
  <c r="F3896" i="1" s="1"/>
  <c r="E3055" i="1"/>
  <c r="F3055" i="1" s="1"/>
  <c r="E6241" i="1"/>
  <c r="F6241" i="1" s="1"/>
  <c r="E3913" i="1"/>
  <c r="F3913" i="1" s="1"/>
  <c r="E2341" i="1"/>
  <c r="F2341" i="1" s="1"/>
  <c r="E5281" i="1"/>
  <c r="F5281" i="1" s="1"/>
  <c r="E5151" i="1"/>
  <c r="F5151" i="1" s="1"/>
  <c r="E2075" i="1"/>
  <c r="F2075" i="1" s="1"/>
  <c r="E5769" i="1"/>
  <c r="F5769" i="1" s="1"/>
  <c r="E2792" i="1"/>
  <c r="F2792" i="1" s="1"/>
  <c r="E229" i="1"/>
  <c r="F229" i="1" s="1"/>
  <c r="E4151" i="1"/>
  <c r="F4151" i="1" s="1"/>
  <c r="E5604" i="1"/>
  <c r="F5604" i="1" s="1"/>
  <c r="E303" i="1"/>
  <c r="F303" i="1" s="1"/>
  <c r="E5585" i="1"/>
  <c r="F5585" i="1" s="1"/>
  <c r="E6360" i="1"/>
  <c r="F6360" i="1" s="1"/>
  <c r="E5164" i="1"/>
  <c r="F5164" i="1" s="1"/>
  <c r="E6380" i="1"/>
  <c r="F6380" i="1" s="1"/>
  <c r="E410" i="1"/>
  <c r="F410" i="1" s="1"/>
  <c r="E830" i="1"/>
  <c r="F830" i="1" s="1"/>
  <c r="E2280" i="1"/>
  <c r="F2280" i="1" s="1"/>
  <c r="E3092" i="1"/>
  <c r="F3092" i="1" s="1"/>
  <c r="E5716" i="1"/>
  <c r="F5716" i="1" s="1"/>
  <c r="E2780" i="1"/>
  <c r="F2780" i="1" s="1"/>
  <c r="E416" i="1"/>
  <c r="F416" i="1" s="1"/>
  <c r="E6874" i="1"/>
  <c r="F6874" i="1" s="1"/>
  <c r="E2139" i="1"/>
  <c r="F2139" i="1" s="1"/>
  <c r="E3884" i="1"/>
  <c r="F3884" i="1" s="1"/>
  <c r="E6430" i="1"/>
  <c r="F6430" i="1" s="1"/>
  <c r="E1201" i="1"/>
  <c r="F1201" i="1" s="1"/>
  <c r="E1202" i="1"/>
  <c r="F1202" i="1" s="1"/>
  <c r="E3921" i="1"/>
  <c r="F3921" i="1" s="1"/>
  <c r="E1880" i="1"/>
  <c r="F1880" i="1" s="1"/>
  <c r="E3165" i="1"/>
  <c r="F3165" i="1" s="1"/>
  <c r="E4943" i="1"/>
  <c r="F4943" i="1" s="1"/>
  <c r="E5586" i="1"/>
  <c r="F5586" i="1" s="1"/>
  <c r="E60" i="1"/>
  <c r="F60" i="1" s="1"/>
  <c r="E4821" i="1"/>
  <c r="F4821" i="1" s="1"/>
  <c r="E3087" i="1"/>
  <c r="F3087" i="1" s="1"/>
  <c r="E1015" i="1"/>
  <c r="F1015" i="1" s="1"/>
  <c r="E4417" i="1"/>
  <c r="F4417" i="1" s="1"/>
  <c r="E4639" i="1"/>
  <c r="F4639" i="1" s="1"/>
  <c r="E3014" i="1"/>
  <c r="F3014" i="1" s="1"/>
  <c r="E361" i="1"/>
  <c r="F361" i="1" s="1"/>
  <c r="E5034" i="1"/>
  <c r="F5034" i="1" s="1"/>
  <c r="E3290" i="1"/>
  <c r="F3290" i="1" s="1"/>
  <c r="E3358" i="1"/>
  <c r="F3358" i="1" s="1"/>
  <c r="E2185" i="1"/>
  <c r="F2185" i="1" s="1"/>
  <c r="E5027" i="1"/>
  <c r="F5027" i="1" s="1"/>
  <c r="E3386" i="1"/>
  <c r="F3386" i="1" s="1"/>
  <c r="E1046" i="1"/>
  <c r="F1046" i="1" s="1"/>
  <c r="E4783" i="1"/>
  <c r="F4783" i="1" s="1"/>
  <c r="E1996" i="1"/>
  <c r="F1996" i="1" s="1"/>
  <c r="E4806" i="1"/>
  <c r="F4806" i="1" s="1"/>
  <c r="E6876" i="1"/>
  <c r="F6876" i="1" s="1"/>
  <c r="E1611" i="1"/>
  <c r="F1611" i="1" s="1"/>
  <c r="E1041" i="1"/>
  <c r="F1041" i="1" s="1"/>
  <c r="E227" i="1"/>
  <c r="F227" i="1" s="1"/>
  <c r="E5893" i="1"/>
  <c r="F5893" i="1" s="1"/>
  <c r="E6164" i="1"/>
  <c r="F6164" i="1" s="1"/>
  <c r="E6570" i="1"/>
  <c r="F6570" i="1" s="1"/>
  <c r="E3899" i="1"/>
  <c r="F3899" i="1" s="1"/>
  <c r="E2793" i="1"/>
  <c r="F2793" i="1" s="1"/>
  <c r="E4815" i="1"/>
  <c r="F4815" i="1" s="1"/>
  <c r="E3399" i="1"/>
  <c r="F3399" i="1" s="1"/>
  <c r="E7152" i="1"/>
  <c r="F7152" i="1" s="1"/>
  <c r="E2241" i="1"/>
  <c r="F2241" i="1" s="1"/>
  <c r="E2657" i="1"/>
  <c r="F2657" i="1" s="1"/>
  <c r="E6486" i="1"/>
  <c r="F6486" i="1" s="1"/>
  <c r="E4102" i="1"/>
  <c r="F4102" i="1" s="1"/>
  <c r="E2868" i="1"/>
  <c r="F2868" i="1" s="1"/>
  <c r="E692" i="1"/>
  <c r="F692" i="1" s="1"/>
  <c r="E5855" i="1"/>
  <c r="F5855" i="1" s="1"/>
  <c r="E662" i="1"/>
  <c r="F662" i="1" s="1"/>
  <c r="E4706" i="1"/>
  <c r="F4706" i="1" s="1"/>
  <c r="E7352" i="1"/>
  <c r="F7352" i="1" s="1"/>
  <c r="E388" i="1"/>
  <c r="F388" i="1" s="1"/>
  <c r="E4816" i="1"/>
  <c r="F4816" i="1" s="1"/>
  <c r="E3639" i="1"/>
  <c r="F3639" i="1" s="1"/>
  <c r="E2373" i="1"/>
  <c r="F2373" i="1" s="1"/>
  <c r="E6165" i="1"/>
  <c r="F6165" i="1" s="1"/>
  <c r="E3867" i="1"/>
  <c r="F3867" i="1" s="1"/>
  <c r="E1981" i="1"/>
  <c r="F1981" i="1" s="1"/>
  <c r="E2634" i="1"/>
  <c r="F2634" i="1" s="1"/>
  <c r="E6720" i="1"/>
  <c r="F6720" i="1" s="1"/>
  <c r="E6652" i="1"/>
  <c r="F6652" i="1" s="1"/>
  <c r="E624" i="1"/>
  <c r="F624" i="1" s="1"/>
  <c r="E2476" i="1"/>
  <c r="F2476" i="1" s="1"/>
  <c r="E6036" i="1"/>
  <c r="F6036" i="1" s="1"/>
  <c r="E5288" i="1"/>
  <c r="F5288" i="1" s="1"/>
  <c r="E3363" i="1"/>
  <c r="F3363" i="1" s="1"/>
  <c r="E7251" i="1"/>
  <c r="F7251" i="1" s="1"/>
  <c r="E2221" i="1"/>
  <c r="F2221" i="1" s="1"/>
  <c r="E3640" i="1"/>
  <c r="F3640" i="1" s="1"/>
  <c r="E3743" i="1"/>
  <c r="F3743" i="1" s="1"/>
  <c r="E6522" i="1"/>
  <c r="F6522" i="1" s="1"/>
  <c r="E1516" i="1"/>
  <c r="F1516" i="1" s="1"/>
  <c r="E2129" i="1"/>
  <c r="F2129" i="1" s="1"/>
  <c r="E5105" i="1"/>
  <c r="F5105" i="1" s="1"/>
  <c r="E2711" i="1"/>
  <c r="F2711" i="1" s="1"/>
  <c r="E6672" i="1"/>
  <c r="F6672" i="1" s="1"/>
  <c r="E5334" i="1"/>
  <c r="F5334" i="1" s="1"/>
  <c r="E4530" i="1"/>
  <c r="F4530" i="1" s="1"/>
  <c r="E350" i="1"/>
  <c r="F350" i="1" s="1"/>
  <c r="E5648" i="1"/>
  <c r="F5648" i="1" s="1"/>
  <c r="E2061" i="1"/>
  <c r="F2061" i="1" s="1"/>
  <c r="E3151" i="1"/>
  <c r="F3151" i="1" s="1"/>
  <c r="E3255" i="1"/>
  <c r="F3255" i="1" s="1"/>
  <c r="E6738" i="1"/>
  <c r="F6738" i="1" s="1"/>
  <c r="E1914" i="1"/>
  <c r="F1914" i="1" s="1"/>
  <c r="E2716" i="1"/>
  <c r="F2716" i="1" s="1"/>
  <c r="E600" i="1"/>
  <c r="F600" i="1" s="1"/>
  <c r="E2222" i="1"/>
  <c r="F2222" i="1" s="1"/>
  <c r="E3574" i="1"/>
  <c r="F3574" i="1" s="1"/>
  <c r="E5356" i="1"/>
  <c r="F5356" i="1" s="1"/>
  <c r="E2218" i="1"/>
  <c r="F2218" i="1" s="1"/>
  <c r="E1580" i="1"/>
  <c r="F1580" i="1" s="1"/>
  <c r="E7388" i="1"/>
  <c r="F7388" i="1" s="1"/>
  <c r="E2998" i="1"/>
  <c r="F2998" i="1" s="1"/>
  <c r="E7068" i="1"/>
  <c r="F7068" i="1" s="1"/>
  <c r="E4298" i="1"/>
  <c r="F4298" i="1" s="1"/>
  <c r="E97" i="1"/>
  <c r="F97" i="1" s="1"/>
  <c r="E3359" i="1"/>
  <c r="F3359" i="1" s="1"/>
  <c r="E4765" i="1"/>
  <c r="F4765" i="1" s="1"/>
  <c r="E3207" i="1"/>
  <c r="F3207" i="1" s="1"/>
  <c r="E4161" i="1"/>
  <c r="F4161" i="1" s="1"/>
  <c r="E2869" i="1"/>
  <c r="F2869" i="1" s="1"/>
  <c r="E327" i="1"/>
  <c r="F327" i="1" s="1"/>
  <c r="E6604" i="1"/>
  <c r="F6604" i="1" s="1"/>
  <c r="E2730" i="1"/>
  <c r="F2730" i="1" s="1"/>
  <c r="E6357" i="1"/>
  <c r="F6357" i="1" s="1"/>
  <c r="E3852" i="1"/>
  <c r="F3852" i="1" s="1"/>
  <c r="E36" i="1"/>
  <c r="F36" i="1" s="1"/>
  <c r="E196" i="1"/>
  <c r="F196" i="1" s="1"/>
  <c r="E2276" i="1"/>
  <c r="F2276" i="1" s="1"/>
  <c r="E7164" i="1"/>
  <c r="F7164" i="1" s="1"/>
  <c r="E5045" i="1"/>
  <c r="F5045" i="1" s="1"/>
  <c r="E3943" i="1"/>
  <c r="F3943" i="1" s="1"/>
  <c r="E3713" i="1"/>
  <c r="F3713" i="1" s="1"/>
  <c r="E1501" i="1"/>
  <c r="F1501" i="1" s="1"/>
  <c r="E5630" i="1"/>
  <c r="F5630" i="1" s="1"/>
  <c r="E6868" i="1"/>
  <c r="F6868" i="1" s="1"/>
  <c r="E4952" i="1"/>
  <c r="F4952" i="1" s="1"/>
  <c r="E4299" i="1"/>
  <c r="F4299" i="1" s="1"/>
  <c r="E6101" i="1"/>
  <c r="F6101" i="1" s="1"/>
  <c r="E6702" i="1"/>
  <c r="F6702" i="1" s="1"/>
  <c r="E5197" i="1"/>
  <c r="F5197" i="1" s="1"/>
  <c r="E3360" i="1"/>
  <c r="F3360" i="1" s="1"/>
  <c r="E6196" i="1"/>
  <c r="F6196" i="1" s="1"/>
  <c r="E663" i="1"/>
  <c r="F663" i="1" s="1"/>
  <c r="E3267" i="1"/>
  <c r="F3267" i="1" s="1"/>
  <c r="E1150" i="1"/>
  <c r="F1150" i="1" s="1"/>
  <c r="E4365" i="1"/>
  <c r="F4365" i="1" s="1"/>
  <c r="E362" i="1"/>
  <c r="F362" i="1" s="1"/>
  <c r="E4415" i="1"/>
  <c r="F4415" i="1" s="1"/>
  <c r="E7153" i="1"/>
  <c r="F7153" i="1" s="1"/>
  <c r="E5879" i="1"/>
  <c r="F5879" i="1" s="1"/>
  <c r="E6869" i="1"/>
  <c r="F6869" i="1" s="1"/>
  <c r="E2718" i="1"/>
  <c r="F2718" i="1" s="1"/>
  <c r="E5392" i="1"/>
  <c r="F5392" i="1" s="1"/>
  <c r="E37" i="1"/>
  <c r="F37" i="1" s="1"/>
  <c r="E5324" i="1"/>
  <c r="F5324" i="1" s="1"/>
  <c r="E5148" i="1"/>
  <c r="F5148" i="1" s="1"/>
  <c r="E2452" i="1"/>
  <c r="F2452" i="1" s="1"/>
  <c r="E3256" i="1"/>
  <c r="F3256" i="1" s="1"/>
  <c r="E5106" i="1"/>
  <c r="F5106" i="1" s="1"/>
  <c r="E3714" i="1"/>
  <c r="F3714" i="1" s="1"/>
  <c r="E6033" i="1"/>
  <c r="F6033" i="1" s="1"/>
  <c r="E5351" i="1"/>
  <c r="F5351" i="1" s="1"/>
  <c r="E1416" i="1"/>
  <c r="F1416" i="1" s="1"/>
  <c r="E3878" i="1"/>
  <c r="F3878" i="1" s="1"/>
  <c r="E7369" i="1"/>
  <c r="F7369" i="1" s="1"/>
  <c r="E1768" i="1"/>
  <c r="F1768" i="1" s="1"/>
  <c r="E5213" i="1"/>
  <c r="F5213" i="1" s="1"/>
  <c r="E1924" i="1"/>
  <c r="F1924" i="1" s="1"/>
  <c r="E2913" i="1"/>
  <c r="F2913" i="1" s="1"/>
  <c r="E2449" i="1"/>
  <c r="F2449" i="1" s="1"/>
  <c r="E7012" i="1"/>
  <c r="F7012" i="1" s="1"/>
  <c r="E6552" i="1"/>
  <c r="F6552" i="1" s="1"/>
  <c r="E5753" i="1"/>
  <c r="F5753" i="1" s="1"/>
  <c r="E2342" i="1"/>
  <c r="F2342" i="1" s="1"/>
  <c r="E1366" i="1"/>
  <c r="F1366" i="1" s="1"/>
  <c r="E840" i="1"/>
  <c r="F840" i="1" s="1"/>
  <c r="E5358" i="1"/>
  <c r="F5358" i="1" s="1"/>
  <c r="E6947" i="1"/>
  <c r="F6947" i="1" s="1"/>
  <c r="E6812" i="1"/>
  <c r="F6812" i="1" s="1"/>
  <c r="E4141" i="1"/>
  <c r="F4141" i="1" s="1"/>
  <c r="E6090" i="1"/>
  <c r="F6090" i="1" s="1"/>
  <c r="E3940" i="1"/>
  <c r="F3940" i="1" s="1"/>
  <c r="E7165" i="1"/>
  <c r="F7165" i="1" s="1"/>
  <c r="E7307" i="1"/>
  <c r="F7307" i="1" s="1"/>
  <c r="E2768" i="1"/>
  <c r="F2768" i="1" s="1"/>
  <c r="E6813" i="1"/>
  <c r="F6813" i="1" s="1"/>
  <c r="E5032" i="1"/>
  <c r="F5032" i="1" s="1"/>
  <c r="E4073" i="1"/>
  <c r="F4073" i="1" s="1"/>
  <c r="E6135" i="1"/>
  <c r="F6135" i="1" s="1"/>
  <c r="E1395" i="1"/>
  <c r="F1395" i="1" s="1"/>
  <c r="E3340" i="1"/>
  <c r="F3340" i="1" s="1"/>
  <c r="E6184" i="1"/>
  <c r="F6184" i="1" s="1"/>
  <c r="E6870" i="1"/>
  <c r="F6870" i="1" s="1"/>
  <c r="E5474" i="1"/>
  <c r="F5474" i="1" s="1"/>
  <c r="E3016" i="1"/>
  <c r="F3016" i="1" s="1"/>
  <c r="E7037" i="1"/>
  <c r="F7037" i="1" s="1"/>
  <c r="E2978" i="1"/>
  <c r="F2978" i="1" s="1"/>
  <c r="E6862" i="1"/>
  <c r="F6862" i="1" s="1"/>
  <c r="E2174" i="1"/>
  <c r="F2174" i="1" s="1"/>
  <c r="E3678" i="1"/>
  <c r="F3678" i="1" s="1"/>
  <c r="E6640" i="1"/>
  <c r="F6640" i="1" s="1"/>
  <c r="E1632" i="1"/>
  <c r="F1632" i="1" s="1"/>
  <c r="E1495" i="1"/>
  <c r="F1495" i="1" s="1"/>
  <c r="E7306" i="1"/>
  <c r="F7306" i="1" s="1"/>
  <c r="E619" i="1"/>
  <c r="F619" i="1" s="1"/>
  <c r="E559" i="1"/>
  <c r="F559" i="1" s="1"/>
  <c r="E5044" i="1"/>
  <c r="F5044" i="1" s="1"/>
  <c r="E4047" i="1"/>
  <c r="F4047" i="1" s="1"/>
  <c r="E725" i="1"/>
  <c r="F725" i="1" s="1"/>
  <c r="E4168" i="1"/>
  <c r="F4168" i="1" s="1"/>
  <c r="E6282" i="1"/>
  <c r="F6282" i="1" s="1"/>
  <c r="E6639" i="1"/>
  <c r="F6639" i="1" s="1"/>
  <c r="E4413" i="1"/>
  <c r="F4413" i="1" s="1"/>
  <c r="E583" i="1"/>
  <c r="F583" i="1" s="1"/>
  <c r="E2140" i="1"/>
  <c r="F2140" i="1" s="1"/>
  <c r="E6871" i="1"/>
  <c r="F6871" i="1" s="1"/>
  <c r="E6774" i="1"/>
  <c r="F6774" i="1" s="1"/>
  <c r="E4671" i="1"/>
  <c r="F4671" i="1" s="1"/>
  <c r="E3160" i="1"/>
  <c r="F3160" i="1" s="1"/>
  <c r="E4241" i="1"/>
  <c r="F4241" i="1" s="1"/>
  <c r="E6100" i="1"/>
  <c r="F6100" i="1" s="1"/>
  <c r="E2130" i="1"/>
  <c r="F2130" i="1" s="1"/>
  <c r="E1573" i="1"/>
  <c r="F1573" i="1" s="1"/>
  <c r="E2080" i="1"/>
  <c r="F2080" i="1" s="1"/>
  <c r="E6948" i="1"/>
  <c r="F6948" i="1" s="1"/>
  <c r="E5993" i="1"/>
  <c r="F5993" i="1" s="1"/>
  <c r="E5055" i="1"/>
  <c r="F5055" i="1" s="1"/>
  <c r="E649" i="1"/>
  <c r="F649" i="1" s="1"/>
  <c r="E5198" i="1"/>
  <c r="F5198" i="1" s="1"/>
  <c r="E602" i="1"/>
  <c r="F602" i="1" s="1"/>
  <c r="E6501" i="1"/>
  <c r="F6501" i="1" s="1"/>
  <c r="E6683" i="1"/>
  <c r="F6683" i="1" s="1"/>
  <c r="E2415" i="1"/>
  <c r="F2415" i="1" s="1"/>
  <c r="E610" i="1"/>
  <c r="F610" i="1" s="1"/>
  <c r="E5886" i="1"/>
  <c r="F5886" i="1" s="1"/>
  <c r="E6949" i="1"/>
  <c r="F6949" i="1" s="1"/>
  <c r="E7233" i="1"/>
  <c r="F7233" i="1" s="1"/>
  <c r="E3745" i="1"/>
  <c r="F3745" i="1" s="1"/>
  <c r="E3715" i="1"/>
  <c r="F3715" i="1" s="1"/>
  <c r="E27" i="1"/>
  <c r="F27" i="1" s="1"/>
  <c r="E6306" i="1"/>
  <c r="F6306" i="1" s="1"/>
  <c r="E5123" i="1"/>
  <c r="F5123" i="1" s="1"/>
  <c r="E1586" i="1"/>
  <c r="F1586" i="1" s="1"/>
  <c r="E6567" i="1"/>
  <c r="F6567" i="1" s="1"/>
  <c r="E3221" i="1"/>
  <c r="F3221" i="1" s="1"/>
  <c r="E561" i="1"/>
  <c r="F561" i="1" s="1"/>
  <c r="E1180" i="1"/>
  <c r="F1180" i="1" s="1"/>
  <c r="E1629" i="1"/>
  <c r="F1629" i="1" s="1"/>
  <c r="E7154" i="1"/>
  <c r="F7154" i="1" s="1"/>
  <c r="E3510" i="1"/>
  <c r="F3510" i="1" s="1"/>
  <c r="E6134" i="1"/>
  <c r="F6134" i="1" s="1"/>
  <c r="E6523" i="1"/>
  <c r="F6523" i="1" s="1"/>
  <c r="E2871" i="1"/>
  <c r="F2871" i="1" s="1"/>
  <c r="E4493" i="1"/>
  <c r="F4493" i="1" s="1"/>
  <c r="E6542" i="1"/>
  <c r="F6542" i="1" s="1"/>
  <c r="E5306" i="1"/>
  <c r="F5306" i="1" s="1"/>
  <c r="E6638" i="1"/>
  <c r="F6638" i="1" s="1"/>
  <c r="E6112" i="1"/>
  <c r="F6112" i="1" s="1"/>
  <c r="E2503" i="1"/>
  <c r="F2503" i="1" s="1"/>
  <c r="E3716" i="1"/>
  <c r="F3716" i="1" s="1"/>
  <c r="E2860" i="1"/>
  <c r="F2860" i="1" s="1"/>
  <c r="E2411" i="1"/>
  <c r="F2411" i="1" s="1"/>
  <c r="E5469" i="1"/>
  <c r="F5469" i="1" s="1"/>
  <c r="E3576" i="1"/>
  <c r="F3576" i="1" s="1"/>
  <c r="E3403" i="1"/>
  <c r="F3403" i="1" s="1"/>
  <c r="E228" i="1"/>
  <c r="F228" i="1" s="1"/>
  <c r="E1258" i="1"/>
  <c r="F1258" i="1" s="1"/>
  <c r="E5862" i="1"/>
  <c r="F5862" i="1" s="1"/>
  <c r="E7234" i="1"/>
  <c r="F7234" i="1" s="1"/>
  <c r="E7374" i="1"/>
  <c r="F7374" i="1" s="1"/>
  <c r="E562" i="1"/>
  <c r="F562" i="1" s="1"/>
  <c r="E4822" i="1"/>
  <c r="F4822" i="1" s="1"/>
  <c r="E6998" i="1"/>
  <c r="F6998" i="1" s="1"/>
  <c r="E1906" i="1"/>
  <c r="F1906" i="1" s="1"/>
  <c r="E6642" i="1"/>
  <c r="F6642" i="1" s="1"/>
  <c r="E61" i="1"/>
  <c r="F61" i="1" s="1"/>
  <c r="E7155" i="1"/>
  <c r="F7155" i="1" s="1"/>
  <c r="E4643" i="1"/>
  <c r="F4643" i="1" s="1"/>
  <c r="E6024" i="1"/>
  <c r="F6024" i="1" s="1"/>
  <c r="E7002" i="1"/>
  <c r="F7002" i="1" s="1"/>
  <c r="E6022" i="1"/>
  <c r="F6022" i="1" s="1"/>
  <c r="E652" i="1"/>
  <c r="F652" i="1" s="1"/>
  <c r="E584" i="1"/>
  <c r="F584" i="1" s="1"/>
  <c r="E3361" i="1"/>
  <c r="F3361" i="1" s="1"/>
  <c r="E6561" i="1"/>
  <c r="F6561" i="1" s="1"/>
  <c r="E2719" i="1"/>
  <c r="F2719" i="1" s="1"/>
  <c r="E7235" i="1"/>
  <c r="F7235" i="1" s="1"/>
  <c r="E1907" i="1"/>
  <c r="F1907" i="1" s="1"/>
  <c r="E3985" i="1"/>
  <c r="F3985" i="1" s="1"/>
  <c r="E6823" i="1"/>
  <c r="F6823" i="1" s="1"/>
  <c r="E2765" i="1"/>
  <c r="F2765" i="1" s="1"/>
  <c r="E3505" i="1"/>
  <c r="F3505" i="1" s="1"/>
  <c r="E7124" i="1"/>
  <c r="F7124" i="1" s="1"/>
  <c r="E6309" i="1"/>
  <c r="F6309" i="1" s="1"/>
  <c r="E386" i="1"/>
  <c r="F386" i="1" s="1"/>
  <c r="E2610" i="1"/>
  <c r="F2610" i="1" s="1"/>
  <c r="E3986" i="1"/>
  <c r="F3986" i="1" s="1"/>
  <c r="E5729" i="1"/>
  <c r="F5729" i="1" s="1"/>
  <c r="E50" i="1"/>
  <c r="F50" i="1" s="1"/>
  <c r="E1546" i="1"/>
  <c r="F1546" i="1" s="1"/>
  <c r="E1047" i="1"/>
  <c r="F1047" i="1" s="1"/>
  <c r="E51" i="1"/>
  <c r="F51" i="1" s="1"/>
  <c r="E7142" i="1"/>
  <c r="F7142" i="1" s="1"/>
  <c r="E1417" i="1"/>
  <c r="F1417" i="1" s="1"/>
  <c r="E2640" i="1"/>
  <c r="F2640" i="1" s="1"/>
  <c r="E1547" i="1"/>
  <c r="F1547" i="1" s="1"/>
  <c r="E4048" i="1"/>
  <c r="F4048" i="1" s="1"/>
  <c r="E3099" i="1"/>
  <c r="F3099" i="1" s="1"/>
  <c r="E5420" i="1"/>
  <c r="F5420" i="1" s="1"/>
  <c r="E3589" i="1"/>
  <c r="F3589" i="1" s="1"/>
  <c r="E2186" i="1"/>
  <c r="F2186" i="1" s="1"/>
  <c r="E3462" i="1"/>
  <c r="F3462" i="1" s="1"/>
  <c r="E7298" i="1"/>
  <c r="F7298" i="1" s="1"/>
  <c r="E6872" i="1"/>
  <c r="F6872" i="1" s="1"/>
  <c r="E2861" i="1"/>
  <c r="F2861" i="1" s="1"/>
  <c r="E1581" i="1"/>
  <c r="F1581" i="1" s="1"/>
  <c r="E3833" i="1"/>
  <c r="F3833" i="1" s="1"/>
  <c r="E4727" i="1"/>
  <c r="F4727" i="1" s="1"/>
  <c r="E430" i="1"/>
  <c r="F430" i="1" s="1"/>
  <c r="E6197" i="1"/>
  <c r="F6197" i="1" s="1"/>
  <c r="E19" i="1"/>
  <c r="F19" i="1" s="1"/>
  <c r="E5745" i="1"/>
  <c r="F5745" i="1" s="1"/>
  <c r="E1280" i="1"/>
  <c r="F1280" i="1" s="1"/>
  <c r="E841" i="1"/>
  <c r="F841" i="1" s="1"/>
  <c r="E6710" i="1"/>
  <c r="F6710" i="1" s="1"/>
  <c r="E693" i="1"/>
  <c r="F693" i="1" s="1"/>
  <c r="E1630" i="1"/>
  <c r="F1630" i="1" s="1"/>
  <c r="E6180" i="1"/>
  <c r="F6180" i="1" s="1"/>
  <c r="E4908" i="1"/>
  <c r="F4908" i="1" s="1"/>
  <c r="E6924" i="1"/>
  <c r="F6924" i="1" s="1"/>
  <c r="E694" i="1"/>
  <c r="F694" i="1" s="1"/>
  <c r="E6040" i="1"/>
  <c r="F6040" i="1" s="1"/>
  <c r="E2077" i="1"/>
  <c r="F2077" i="1" s="1"/>
  <c r="E5165" i="1"/>
  <c r="F5165" i="1" s="1"/>
  <c r="E842" i="1"/>
  <c r="F842" i="1" s="1"/>
  <c r="E5887" i="1"/>
  <c r="F5887" i="1" s="1"/>
  <c r="E38" i="1"/>
  <c r="F38" i="1" s="1"/>
  <c r="E3826" i="1"/>
  <c r="F3826" i="1" s="1"/>
  <c r="E305" i="1"/>
  <c r="F305" i="1" s="1"/>
  <c r="E938" i="1"/>
  <c r="F938" i="1" s="1"/>
  <c r="E2081" i="1"/>
  <c r="F2081" i="1" s="1"/>
  <c r="E5784" i="1"/>
  <c r="F5784" i="1" s="1"/>
  <c r="E2994" i="1"/>
  <c r="F2994" i="1" s="1"/>
  <c r="E695" i="1"/>
  <c r="F695" i="1" s="1"/>
  <c r="E2066" i="1"/>
  <c r="F2066" i="1" s="1"/>
  <c r="E6562" i="1"/>
  <c r="F6562" i="1" s="1"/>
  <c r="E3577" i="1"/>
  <c r="F3577" i="1" s="1"/>
  <c r="E5785" i="1"/>
  <c r="F5785" i="1" s="1"/>
  <c r="E698" i="1"/>
  <c r="F698" i="1" s="1"/>
  <c r="E825" i="1"/>
  <c r="F825" i="1" s="1"/>
  <c r="E6092" i="1"/>
  <c r="F6092" i="1" s="1"/>
  <c r="E5678" i="1"/>
  <c r="F5678" i="1" s="1"/>
  <c r="E3827" i="1"/>
  <c r="F3827" i="1" s="1"/>
  <c r="E686" i="1"/>
  <c r="F686" i="1" s="1"/>
  <c r="E1806" i="1"/>
  <c r="F1806" i="1" s="1"/>
  <c r="E723" i="1"/>
  <c r="F723" i="1" s="1"/>
  <c r="E722" i="1"/>
  <c r="F722" i="1" s="1"/>
  <c r="E4327" i="1"/>
  <c r="F4327" i="1" s="1"/>
  <c r="E4771" i="1"/>
  <c r="F4771" i="1" s="1"/>
  <c r="E6769" i="1"/>
  <c r="F6769" i="1" s="1"/>
  <c r="E5112" i="1"/>
  <c r="F5112" i="1" s="1"/>
  <c r="E2500" i="1"/>
  <c r="F2500" i="1" s="1"/>
  <c r="E6050" i="1"/>
  <c r="F6050" i="1" s="1"/>
  <c r="E4559" i="1"/>
  <c r="F4559" i="1" s="1"/>
  <c r="E6276" i="1"/>
  <c r="F6276" i="1" s="1"/>
  <c r="E1987" i="1"/>
  <c r="F1987" i="1" s="1"/>
  <c r="E3100" i="1"/>
  <c r="F3100" i="1" s="1"/>
  <c r="E3037" i="1"/>
  <c r="F3037" i="1" s="1"/>
  <c r="E5448" i="1"/>
  <c r="F5448" i="1" s="1"/>
  <c r="E2138" i="1"/>
  <c r="F2138" i="1" s="1"/>
  <c r="E5666" i="1"/>
  <c r="F5666" i="1" s="1"/>
  <c r="E4027" i="1"/>
  <c r="F4027" i="1" s="1"/>
  <c r="E4236" i="1"/>
  <c r="F4236" i="1" s="1"/>
  <c r="E3020" i="1"/>
  <c r="F3020" i="1" s="1"/>
  <c r="E2853" i="1"/>
  <c r="F2853" i="1" s="1"/>
  <c r="E4112" i="1"/>
  <c r="F4112" i="1" s="1"/>
  <c r="E7206" i="1"/>
  <c r="F7206" i="1" s="1"/>
  <c r="E3416" i="1"/>
  <c r="F3416" i="1" s="1"/>
  <c r="E324" i="1"/>
  <c r="F324" i="1" s="1"/>
  <c r="E5375" i="1"/>
  <c r="F5375" i="1" s="1"/>
  <c r="E7008" i="1"/>
  <c r="F7008" i="1" s="1"/>
  <c r="E519" i="1"/>
  <c r="F519" i="1" s="1"/>
  <c r="E6815" i="1"/>
  <c r="F6815" i="1" s="1"/>
  <c r="E1536" i="1"/>
  <c r="F1536" i="1" s="1"/>
  <c r="E7185" i="1"/>
  <c r="F7185" i="1" s="1"/>
  <c r="E2712" i="1"/>
  <c r="F2712" i="1" s="1"/>
  <c r="E320" i="1"/>
  <c r="F320" i="1" s="1"/>
  <c r="E6218" i="1"/>
  <c r="F6218" i="1" s="1"/>
  <c r="E650" i="1"/>
  <c r="F650" i="1" s="1"/>
  <c r="E222" i="1"/>
  <c r="F222" i="1" s="1"/>
  <c r="E5679" i="1"/>
  <c r="F5679" i="1" s="1"/>
  <c r="E4716" i="1"/>
  <c r="F4716" i="1" s="1"/>
  <c r="E5446" i="1"/>
  <c r="F5446" i="1" s="1"/>
  <c r="E5730" i="1"/>
  <c r="F5730" i="1" s="1"/>
  <c r="E3490" i="1"/>
  <c r="F3490" i="1" s="1"/>
  <c r="E5770" i="1"/>
  <c r="F5770" i="1" s="1"/>
  <c r="E622" i="1"/>
  <c r="F622" i="1" s="1"/>
  <c r="E3261" i="1"/>
  <c r="F3261" i="1" s="1"/>
  <c r="E3922" i="1"/>
  <c r="F3922" i="1" s="1"/>
  <c r="E7162" i="1"/>
  <c r="F7162" i="1" s="1"/>
  <c r="E6025" i="1"/>
  <c r="F6025" i="1" s="1"/>
  <c r="E737" i="1"/>
  <c r="F737" i="1" s="1"/>
  <c r="E5605" i="1"/>
  <c r="F5605" i="1" s="1"/>
  <c r="E2854" i="1"/>
  <c r="F2854" i="1" s="1"/>
  <c r="E4039" i="1"/>
  <c r="F4039" i="1" s="1"/>
  <c r="E2720" i="1"/>
  <c r="F2720" i="1" s="1"/>
  <c r="E3931" i="1"/>
  <c r="F3931" i="1" s="1"/>
  <c r="E5680" i="1"/>
  <c r="F5680" i="1" s="1"/>
  <c r="E1656" i="1"/>
  <c r="F1656" i="1" s="1"/>
  <c r="E6051" i="1"/>
  <c r="F6051" i="1" s="1"/>
  <c r="E5352" i="1"/>
  <c r="F5352" i="1" s="1"/>
  <c r="E3643" i="1"/>
  <c r="F3643" i="1" s="1"/>
  <c r="E2666" i="1"/>
  <c r="F2666" i="1" s="1"/>
  <c r="E1527" i="1"/>
  <c r="F1527" i="1" s="1"/>
  <c r="E1042" i="1"/>
  <c r="F1042" i="1" s="1"/>
  <c r="E3647" i="1"/>
  <c r="F3647" i="1" s="1"/>
  <c r="E696" i="1"/>
  <c r="F696" i="1" s="1"/>
  <c r="E1307" i="1"/>
  <c r="F1307" i="1" s="1"/>
  <c r="E2477" i="1"/>
  <c r="F2477" i="1" s="1"/>
  <c r="E3166" i="1"/>
  <c r="F3166" i="1" s="1"/>
  <c r="E4367" i="1"/>
  <c r="F4367" i="1" s="1"/>
  <c r="E1517" i="1"/>
  <c r="F1517" i="1" s="1"/>
  <c r="E823" i="1"/>
  <c r="F823" i="1" s="1"/>
  <c r="E3641" i="1"/>
  <c r="F3641" i="1" s="1"/>
  <c r="E1582" i="1"/>
  <c r="F1582" i="1" s="1"/>
  <c r="E3036" i="1"/>
  <c r="F3036" i="1" s="1"/>
  <c r="E3798" i="1"/>
  <c r="F3798" i="1" s="1"/>
  <c r="E192" i="1"/>
  <c r="F192" i="1" s="1"/>
  <c r="E3646" i="1"/>
  <c r="F3646" i="1" s="1"/>
  <c r="E3263" i="1"/>
  <c r="F3263" i="1" s="1"/>
  <c r="E5470" i="1"/>
  <c r="F5470" i="1" s="1"/>
  <c r="E3586" i="1"/>
  <c r="F3586" i="1" s="1"/>
  <c r="E6610" i="1"/>
  <c r="F6610" i="1" s="1"/>
  <c r="E2564" i="1"/>
  <c r="F2564" i="1" s="1"/>
  <c r="E3638" i="1"/>
  <c r="F3638" i="1" s="1"/>
  <c r="E4030" i="1"/>
  <c r="F4030" i="1" s="1"/>
  <c r="E6632" i="1"/>
  <c r="F6632" i="1" s="1"/>
  <c r="E3309" i="1"/>
  <c r="F3309" i="1" s="1"/>
  <c r="E1518" i="1"/>
  <c r="F1518" i="1" s="1"/>
  <c r="E4186" i="1"/>
  <c r="F4186" i="1" s="1"/>
  <c r="E6150" i="1"/>
  <c r="F6150" i="1" s="1"/>
  <c r="E3479" i="1"/>
  <c r="F3479" i="1" s="1"/>
  <c r="E3568" i="1"/>
  <c r="F3568" i="1" s="1"/>
  <c r="E684" i="1"/>
  <c r="F684" i="1" s="1"/>
  <c r="E627" i="1"/>
  <c r="F627" i="1" s="1"/>
  <c r="E1418" i="1"/>
  <c r="F1418" i="1" s="1"/>
  <c r="E6374" i="1"/>
  <c r="F6374" i="1" s="1"/>
  <c r="E394" i="1"/>
  <c r="F394" i="1" s="1"/>
  <c r="E831" i="1"/>
  <c r="F831" i="1" s="1"/>
  <c r="E6346" i="1"/>
  <c r="F6346" i="1" s="1"/>
  <c r="E1259" i="1"/>
  <c r="F1259" i="1" s="1"/>
  <c r="E6347" i="1"/>
  <c r="F6347" i="1" s="1"/>
  <c r="E4948" i="1"/>
  <c r="F4948" i="1" s="1"/>
  <c r="E4924" i="1"/>
  <c r="F4924" i="1" s="1"/>
  <c r="E1574" i="1"/>
  <c r="F1574" i="1" s="1"/>
  <c r="E3569" i="1"/>
  <c r="F3569" i="1" s="1"/>
  <c r="E321" i="1"/>
  <c r="F321" i="1" s="1"/>
  <c r="E5696" i="1"/>
  <c r="F5696" i="1" s="1"/>
  <c r="E191" i="1"/>
  <c r="F191" i="1" s="1"/>
  <c r="E5447" i="1"/>
  <c r="F5447" i="1" s="1"/>
  <c r="E4442" i="1"/>
  <c r="F4442" i="1" s="1"/>
  <c r="E2210" i="1"/>
  <c r="F2210" i="1" s="1"/>
  <c r="E1302" i="1"/>
  <c r="F1302" i="1" s="1"/>
  <c r="E4104" i="1"/>
  <c r="F4104" i="1" s="1"/>
  <c r="E395" i="1"/>
  <c r="F395" i="1" s="1"/>
  <c r="E2270" i="1"/>
  <c r="F2270" i="1" s="1"/>
  <c r="E2343" i="1"/>
  <c r="F2343" i="1" s="1"/>
  <c r="E587" i="1"/>
  <c r="F587" i="1" s="1"/>
  <c r="E1711" i="1"/>
  <c r="F1711" i="1" s="1"/>
  <c r="E847" i="1"/>
  <c r="F847" i="1" s="1"/>
  <c r="E3262" i="1"/>
  <c r="F3262" i="1" s="1"/>
  <c r="E4443" i="1"/>
  <c r="F4443" i="1" s="1"/>
  <c r="E2409" i="1"/>
  <c r="F2409" i="1" s="1"/>
  <c r="E4368" i="1"/>
  <c r="F4368" i="1" s="1"/>
  <c r="E4523" i="1"/>
  <c r="F4523" i="1" s="1"/>
  <c r="E6384" i="1"/>
  <c r="F6384" i="1" s="1"/>
  <c r="E1761" i="1"/>
  <c r="F1761" i="1" s="1"/>
  <c r="E5889" i="1"/>
  <c r="F5889" i="1" s="1"/>
  <c r="E5471" i="1"/>
  <c r="F5471" i="1" s="1"/>
  <c r="E5731" i="1"/>
  <c r="F5731" i="1" s="1"/>
  <c r="E5507" i="1"/>
  <c r="F5507" i="1" s="1"/>
  <c r="E2703" i="1"/>
  <c r="F2703" i="1" s="1"/>
  <c r="E3731" i="1"/>
  <c r="F3731" i="1" s="1"/>
  <c r="E1474" i="1"/>
  <c r="F1474" i="1" s="1"/>
  <c r="E1881" i="1"/>
  <c r="F1881" i="1" s="1"/>
  <c r="E6480" i="1"/>
  <c r="F6480" i="1" s="1"/>
  <c r="E2187" i="1"/>
  <c r="F2187" i="1" s="1"/>
  <c r="E2992" i="1"/>
  <c r="F2992" i="1" s="1"/>
  <c r="E2351" i="1"/>
  <c r="F2351" i="1" s="1"/>
  <c r="E3088" i="1"/>
  <c r="F3088" i="1" s="1"/>
  <c r="E3853" i="1"/>
  <c r="F3853" i="1" s="1"/>
  <c r="E4953" i="1"/>
  <c r="F4953" i="1" s="1"/>
  <c r="E4328" i="1"/>
  <c r="F4328" i="1" s="1"/>
  <c r="E6520" i="1"/>
  <c r="F6520" i="1" s="1"/>
  <c r="E2667" i="1"/>
  <c r="F2667" i="1" s="1"/>
  <c r="E1504" i="1"/>
  <c r="F1504" i="1" s="1"/>
  <c r="E7070" i="1"/>
  <c r="F7070" i="1" s="1"/>
  <c r="E2352" i="1"/>
  <c r="F2352" i="1" s="1"/>
  <c r="E855" i="1"/>
  <c r="F855" i="1" s="1"/>
  <c r="E4728" i="1"/>
  <c r="F4728" i="1" s="1"/>
  <c r="E5357" i="1"/>
  <c r="F5357" i="1" s="1"/>
  <c r="E1769" i="1"/>
  <c r="F1769" i="1" s="1"/>
  <c r="E6808" i="1"/>
  <c r="F6808" i="1" s="1"/>
  <c r="E1032" i="1"/>
  <c r="F1032" i="1" s="1"/>
  <c r="E2344" i="1"/>
  <c r="F2344" i="1" s="1"/>
  <c r="E1494" i="1"/>
  <c r="F1494" i="1" s="1"/>
  <c r="E2223" i="1"/>
  <c r="F2223" i="1" s="1"/>
  <c r="E5033" i="1"/>
  <c r="F5033" i="1" s="1"/>
  <c r="E1788" i="1"/>
  <c r="F1788" i="1" s="1"/>
  <c r="E5430" i="1"/>
  <c r="F5430" i="1" s="1"/>
  <c r="E3803" i="1"/>
  <c r="F3803" i="1" s="1"/>
  <c r="E3685" i="1"/>
  <c r="F3685" i="1" s="1"/>
  <c r="E6299" i="1"/>
  <c r="F6299" i="1" s="1"/>
  <c r="E6447" i="1"/>
  <c r="F6447" i="1" s="1"/>
  <c r="E225" i="1"/>
  <c r="F225" i="1" s="1"/>
  <c r="E832" i="1"/>
  <c r="F832" i="1" s="1"/>
  <c r="E5606" i="1"/>
  <c r="F5606" i="1" s="1"/>
  <c r="E1335" i="1"/>
  <c r="F1335" i="1" s="1"/>
  <c r="E5786" i="1"/>
  <c r="F5786" i="1" s="1"/>
  <c r="E5046" i="1"/>
  <c r="F5046" i="1" s="1"/>
  <c r="E6317" i="1"/>
  <c r="F6317" i="1" s="1"/>
  <c r="E3807" i="1"/>
  <c r="F3807" i="1" s="1"/>
  <c r="E2141" i="1"/>
  <c r="F2141" i="1" s="1"/>
  <c r="E2721" i="1"/>
  <c r="F2721" i="1" s="1"/>
  <c r="E5424" i="1"/>
  <c r="F5424" i="1" s="1"/>
  <c r="E7156" i="1"/>
  <c r="F7156" i="1" s="1"/>
  <c r="E4579" i="1"/>
  <c r="F4579" i="1" s="1"/>
  <c r="E6685" i="1"/>
  <c r="F6685" i="1" s="1"/>
  <c r="E7157" i="1"/>
  <c r="F7157" i="1" s="1"/>
  <c r="E4829" i="1"/>
  <c r="F4829" i="1" s="1"/>
  <c r="E1336" i="1"/>
  <c r="F1336" i="1" s="1"/>
  <c r="E3683" i="1"/>
  <c r="F3683" i="1" s="1"/>
  <c r="E3147" i="1"/>
  <c r="F3147" i="1" s="1"/>
  <c r="E588" i="1"/>
  <c r="F588" i="1" s="1"/>
  <c r="E6730" i="1"/>
  <c r="F6730" i="1" s="1"/>
  <c r="E6487" i="1"/>
  <c r="F6487" i="1" s="1"/>
  <c r="E6275" i="1"/>
  <c r="F6275" i="1" s="1"/>
  <c r="E4650" i="1"/>
  <c r="F4650" i="1" s="1"/>
  <c r="E2142" i="1"/>
  <c r="F2142" i="1" s="1"/>
  <c r="E2345" i="1"/>
  <c r="F2345" i="1" s="1"/>
  <c r="E419" i="1"/>
  <c r="F419" i="1" s="1"/>
  <c r="E1712" i="1"/>
  <c r="F1712" i="1" s="1"/>
  <c r="E6633" i="1"/>
  <c r="F6633" i="1" s="1"/>
  <c r="E976" i="1"/>
  <c r="F976" i="1" s="1"/>
  <c r="E1908" i="1"/>
  <c r="F1908" i="1" s="1"/>
  <c r="E2586" i="1"/>
  <c r="F2586" i="1" s="1"/>
  <c r="E4767" i="1"/>
  <c r="F4767" i="1" s="1"/>
  <c r="E856" i="1"/>
  <c r="F856" i="1" s="1"/>
  <c r="E4853" i="1"/>
  <c r="F4853" i="1" s="1"/>
  <c r="E6047" i="1"/>
  <c r="F6047" i="1" s="1"/>
  <c r="E3650" i="1"/>
  <c r="F3650" i="1" s="1"/>
  <c r="E3098" i="1"/>
  <c r="F3098" i="1" s="1"/>
  <c r="E194" i="1"/>
  <c r="F194" i="1" s="1"/>
  <c r="E1136" i="1"/>
  <c r="F1136" i="1" s="1"/>
  <c r="E4891" i="1"/>
  <c r="F4891" i="1" s="1"/>
  <c r="E493" i="1"/>
  <c r="F493" i="1" s="1"/>
  <c r="E1744" i="1"/>
  <c r="F1744" i="1" s="1"/>
  <c r="E3799" i="1"/>
  <c r="F3799" i="1" s="1"/>
  <c r="E963" i="1"/>
  <c r="F963" i="1" s="1"/>
  <c r="E3021" i="1"/>
  <c r="F3021" i="1" s="1"/>
  <c r="E4495" i="1"/>
  <c r="F4495" i="1" s="1"/>
  <c r="E7158" i="1"/>
  <c r="F7158" i="1" s="1"/>
  <c r="E417" i="1"/>
  <c r="F417" i="1" s="1"/>
  <c r="E3415" i="1"/>
  <c r="F3415" i="1" s="1"/>
  <c r="E5056" i="1"/>
  <c r="F5056" i="1" s="1"/>
  <c r="E6314" i="1"/>
  <c r="F6314" i="1" s="1"/>
  <c r="E1420" i="1"/>
  <c r="F1420" i="1" s="1"/>
  <c r="E5607" i="1"/>
  <c r="F5607" i="1" s="1"/>
  <c r="E2949" i="1"/>
  <c r="F2949" i="1" s="1"/>
  <c r="E4704" i="1"/>
  <c r="F4704" i="1" s="1"/>
  <c r="E4807" i="1"/>
  <c r="F4807" i="1" s="1"/>
  <c r="E7034" i="1"/>
  <c r="F7034" i="1" s="1"/>
  <c r="E598" i="1"/>
  <c r="F598" i="1" s="1"/>
  <c r="E2346" i="1"/>
  <c r="F2346" i="1" s="1"/>
  <c r="E708" i="1"/>
  <c r="F708" i="1" s="1"/>
  <c r="E3863" i="1"/>
  <c r="F3863" i="1" s="1"/>
  <c r="E2347" i="1"/>
  <c r="F2347" i="1" s="1"/>
  <c r="E4234" i="1"/>
  <c r="F4234" i="1" s="1"/>
  <c r="E967" i="1"/>
  <c r="F967" i="1" s="1"/>
  <c r="E501" i="1"/>
  <c r="F501" i="1" s="1"/>
  <c r="E964" i="1"/>
  <c r="F964" i="1" s="1"/>
  <c r="E3648" i="1"/>
  <c r="F3648" i="1" s="1"/>
  <c r="E4531" i="1"/>
  <c r="F4531" i="1" s="1"/>
  <c r="E1745" i="1"/>
  <c r="F1745" i="1" s="1"/>
  <c r="E3932" i="1"/>
  <c r="F3932" i="1" s="1"/>
  <c r="E5279" i="1"/>
  <c r="F5279" i="1" s="1"/>
  <c r="E7071" i="1"/>
  <c r="F7071" i="1" s="1"/>
  <c r="E6809" i="1"/>
  <c r="F6809" i="1" s="1"/>
  <c r="E5599" i="1"/>
  <c r="F5599" i="1" s="1"/>
  <c r="E1746" i="1"/>
  <c r="F1746" i="1" s="1"/>
  <c r="E6455" i="1"/>
  <c r="F6455" i="1" s="1"/>
  <c r="E4237" i="1"/>
  <c r="F4237" i="1" s="1"/>
  <c r="E4238" i="1"/>
  <c r="F4238" i="1" s="1"/>
  <c r="E5681" i="1"/>
  <c r="F5681" i="1" s="1"/>
  <c r="E726" i="1"/>
  <c r="F726" i="1" s="1"/>
  <c r="E5397" i="1"/>
  <c r="F5397" i="1" s="1"/>
  <c r="E857" i="1"/>
  <c r="F857" i="1" s="1"/>
  <c r="E5787" i="1"/>
  <c r="F5787" i="1" s="1"/>
  <c r="E5166" i="1"/>
  <c r="F5166" i="1" s="1"/>
  <c r="E431" i="1"/>
  <c r="F431" i="1" s="1"/>
  <c r="E751" i="1"/>
  <c r="F751" i="1" s="1"/>
  <c r="E1105" i="1"/>
  <c r="F1105" i="1" s="1"/>
  <c r="E2466" i="1"/>
  <c r="F2466" i="1" s="1"/>
  <c r="E2693" i="1"/>
  <c r="F2693" i="1" s="1"/>
  <c r="E4884" i="1"/>
  <c r="F4884" i="1" s="1"/>
  <c r="E3684" i="1"/>
  <c r="F3684" i="1" s="1"/>
  <c r="E2771" i="1"/>
  <c r="F2771" i="1" s="1"/>
  <c r="E2412" i="1"/>
  <c r="F2412" i="1" s="1"/>
  <c r="E4925" i="1"/>
  <c r="F4925" i="1" s="1"/>
  <c r="E7126" i="1"/>
  <c r="F7126" i="1" s="1"/>
  <c r="E4724" i="1"/>
  <c r="F4724" i="1" s="1"/>
  <c r="E3502" i="1"/>
  <c r="F3502" i="1" s="1"/>
  <c r="E4804" i="1"/>
  <c r="F4804" i="1" s="1"/>
  <c r="E4187" i="1"/>
  <c r="F4187" i="1" s="1"/>
  <c r="E4808" i="1"/>
  <c r="F4808" i="1" s="1"/>
  <c r="E1166" i="1"/>
  <c r="F1166" i="1" s="1"/>
  <c r="E5398" i="1"/>
  <c r="F5398" i="1" s="1"/>
  <c r="E5990" i="1"/>
  <c r="F5990" i="1" s="1"/>
  <c r="E687" i="1"/>
  <c r="F687" i="1" s="1"/>
  <c r="E6658" i="1"/>
  <c r="F6658" i="1" s="1"/>
  <c r="E1778" i="1"/>
  <c r="F1778" i="1" s="1"/>
  <c r="E3257" i="1"/>
  <c r="F3257" i="1" s="1"/>
  <c r="E3250" i="1"/>
  <c r="F3250" i="1" s="1"/>
  <c r="E4074" i="1"/>
  <c r="F4074" i="1" s="1"/>
  <c r="E7159" i="1"/>
  <c r="F7159" i="1" s="1"/>
  <c r="E611" i="1"/>
  <c r="F611" i="1" s="1"/>
  <c r="E5897" i="1"/>
  <c r="F5897" i="1" s="1"/>
  <c r="E3584" i="1"/>
  <c r="F3584" i="1" s="1"/>
  <c r="E833" i="1"/>
  <c r="F833" i="1" s="1"/>
  <c r="E1462" i="1"/>
  <c r="F1462" i="1" s="1"/>
  <c r="E7357" i="1"/>
  <c r="F7357" i="1" s="1"/>
  <c r="E2851" i="1"/>
  <c r="F2851" i="1" s="1"/>
  <c r="E1463" i="1"/>
  <c r="F1463" i="1" s="1"/>
  <c r="E512" i="1"/>
  <c r="F512" i="1" s="1"/>
  <c r="E5194" i="1"/>
  <c r="F5194" i="1" s="1"/>
  <c r="E6931" i="1"/>
  <c r="F6931" i="1" s="1"/>
  <c r="E4145" i="1"/>
  <c r="F4145" i="1" s="1"/>
  <c r="E3080" i="1"/>
  <c r="F3080" i="1" s="1"/>
  <c r="E2862" i="1"/>
  <c r="F2862" i="1" s="1"/>
  <c r="E2211" i="1"/>
  <c r="F2211" i="1" s="1"/>
  <c r="E585" i="1"/>
  <c r="F585" i="1" s="1"/>
  <c r="E1909" i="1"/>
  <c r="F1909" i="1" s="1"/>
  <c r="E7040" i="1"/>
  <c r="F7040" i="1" s="1"/>
  <c r="E3866" i="1"/>
  <c r="F3866" i="1" s="1"/>
  <c r="E3258" i="1"/>
  <c r="F3258" i="1" s="1"/>
  <c r="E7041" i="1"/>
  <c r="F7041" i="1" s="1"/>
  <c r="E4898" i="1"/>
  <c r="F4898" i="1" s="1"/>
  <c r="E6143" i="1"/>
  <c r="F6143" i="1" s="1"/>
  <c r="E5684" i="1"/>
  <c r="F5684" i="1" s="1"/>
  <c r="E5104" i="1"/>
  <c r="F5104" i="1" s="1"/>
  <c r="E3747" i="1"/>
  <c r="F3747" i="1" s="1"/>
  <c r="E4352" i="1"/>
  <c r="F4352" i="1" s="1"/>
  <c r="E6194" i="1"/>
  <c r="F6194" i="1" s="1"/>
  <c r="E7193" i="1"/>
  <c r="F7193" i="1" s="1"/>
  <c r="E2132" i="1"/>
  <c r="F2132" i="1" s="1"/>
  <c r="E2010" i="1"/>
  <c r="F2010" i="1" s="1"/>
  <c r="E210" i="1"/>
  <c r="F210" i="1" s="1"/>
  <c r="E4784" i="1"/>
  <c r="F4784" i="1" s="1"/>
  <c r="E7160" i="1"/>
  <c r="F7160" i="1" s="1"/>
  <c r="E7044" i="1"/>
  <c r="F7044" i="1" s="1"/>
  <c r="E752" i="1"/>
  <c r="F752" i="1" s="1"/>
  <c r="E4644" i="1"/>
  <c r="F4644" i="1" s="1"/>
  <c r="E6939" i="1"/>
  <c r="F6939" i="1" s="1"/>
  <c r="E3944" i="1"/>
  <c r="F3944" i="1" s="1"/>
  <c r="E3836" i="1"/>
  <c r="F3836" i="1" s="1"/>
  <c r="E5395" i="1"/>
  <c r="F5395" i="1" s="1"/>
  <c r="E5330" i="1"/>
  <c r="F5330" i="1" s="1"/>
  <c r="E6766" i="1"/>
  <c r="F6766" i="1" s="1"/>
  <c r="E1095" i="1"/>
  <c r="F1095" i="1" s="1"/>
  <c r="E6540" i="1"/>
  <c r="F6540" i="1" s="1"/>
  <c r="E6541" i="1"/>
  <c r="F6541" i="1" s="1"/>
  <c r="E3923" i="1"/>
  <c r="F3923" i="1" s="1"/>
  <c r="E2910" i="1"/>
  <c r="F2910" i="1" s="1"/>
  <c r="E685" i="1"/>
  <c r="F685" i="1" s="1"/>
  <c r="E1882" i="1"/>
  <c r="F1882" i="1" s="1"/>
  <c r="E2377" i="1"/>
  <c r="F2377" i="1" s="1"/>
  <c r="E4752" i="1"/>
  <c r="F4752" i="1" s="1"/>
  <c r="E1807" i="1"/>
  <c r="F1807" i="1" s="1"/>
  <c r="E5532" i="1"/>
  <c r="F5532" i="1" s="1"/>
  <c r="E6926" i="1"/>
  <c r="F6926" i="1" s="1"/>
  <c r="E1167" i="1"/>
  <c r="F1167" i="1" s="1"/>
  <c r="E5578" i="1"/>
  <c r="F5578" i="1" s="1"/>
  <c r="E2260" i="1"/>
  <c r="F2260" i="1" s="1"/>
  <c r="E3345" i="1"/>
  <c r="F3345" i="1" s="1"/>
  <c r="E6727" i="1"/>
  <c r="F6727" i="1" s="1"/>
  <c r="E5199" i="1"/>
  <c r="F5199" i="1" s="1"/>
  <c r="E1320" i="1"/>
  <c r="F1320" i="1" s="1"/>
  <c r="E507" i="1"/>
  <c r="F507" i="1" s="1"/>
  <c r="E5102" i="1"/>
  <c r="F5102" i="1" s="1"/>
  <c r="E28" i="1"/>
  <c r="F28" i="1" s="1"/>
  <c r="E4718" i="1"/>
  <c r="F4718" i="1" s="1"/>
  <c r="E1500" i="1"/>
  <c r="F1500" i="1" s="1"/>
  <c r="E2972" i="1"/>
  <c r="F2972" i="1" s="1"/>
  <c r="E201" i="1"/>
  <c r="F201" i="1" s="1"/>
  <c r="E4014" i="1"/>
  <c r="F4014" i="1" s="1"/>
  <c r="E2455" i="1"/>
  <c r="F2455" i="1" s="1"/>
  <c r="E498" i="1"/>
  <c r="F498" i="1" s="1"/>
  <c r="E4524" i="1"/>
  <c r="F4524" i="1" s="1"/>
  <c r="E4370" i="1"/>
  <c r="F4370" i="1" s="1"/>
  <c r="E5622" i="1"/>
  <c r="F5622" i="1" s="1"/>
  <c r="E7094" i="1"/>
  <c r="F7094" i="1" s="1"/>
  <c r="E5865" i="1"/>
  <c r="F5865" i="1" s="1"/>
  <c r="E6107" i="1"/>
  <c r="F6107" i="1" s="1"/>
  <c r="E4874" i="1"/>
  <c r="F4874" i="1" s="1"/>
  <c r="E1631" i="1"/>
  <c r="F1631" i="1" s="1"/>
  <c r="E3167" i="1"/>
  <c r="F3167" i="1" s="1"/>
  <c r="E3491" i="1"/>
  <c r="F3491" i="1" s="1"/>
  <c r="E1799" i="1"/>
  <c r="F1799" i="1" s="1"/>
  <c r="E6763" i="1"/>
  <c r="F6763" i="1" s="1"/>
  <c r="E4046" i="1"/>
  <c r="F4046" i="1" s="1"/>
  <c r="E2566" i="1"/>
  <c r="F2566" i="1" s="1"/>
  <c r="E2446" i="1"/>
  <c r="F2446" i="1" s="1"/>
  <c r="E5209" i="1"/>
  <c r="F5209" i="1" s="1"/>
  <c r="E4304" i="1"/>
  <c r="F4304" i="1" s="1"/>
  <c r="E4146" i="1"/>
  <c r="F4146" i="1" s="1"/>
  <c r="E3492" i="1"/>
  <c r="F3492" i="1" s="1"/>
  <c r="E6659" i="1"/>
  <c r="F6659" i="1" s="1"/>
  <c r="E2007" i="1"/>
  <c r="F2007" i="1" s="1"/>
  <c r="E3449" i="1"/>
  <c r="F3449" i="1" s="1"/>
  <c r="E2413" i="1"/>
  <c r="F2413" i="1" s="1"/>
  <c r="E5129" i="1"/>
  <c r="F5129" i="1" s="1"/>
  <c r="E3748" i="1"/>
  <c r="F3748" i="1" s="1"/>
  <c r="E3168" i="1"/>
  <c r="F3168" i="1" s="1"/>
  <c r="E2261" i="1"/>
  <c r="F2261" i="1" s="1"/>
  <c r="E2754" i="1"/>
  <c r="F2754" i="1" s="1"/>
  <c r="E6713" i="1"/>
  <c r="F6713" i="1" s="1"/>
  <c r="E1779" i="1"/>
  <c r="F1779" i="1" s="1"/>
  <c r="E2444" i="1"/>
  <c r="F2444" i="1" s="1"/>
  <c r="E5472" i="1"/>
  <c r="F5472" i="1" s="1"/>
  <c r="E4101" i="1"/>
  <c r="F4101" i="1" s="1"/>
  <c r="E6014" i="1"/>
  <c r="F6014" i="1" s="1"/>
  <c r="E4672" i="1"/>
  <c r="F4672" i="1" s="1"/>
  <c r="E3649" i="1"/>
  <c r="F3649" i="1" s="1"/>
  <c r="E4157" i="1"/>
  <c r="F4157" i="1" s="1"/>
  <c r="E5998" i="1"/>
  <c r="F5998" i="1" s="1"/>
  <c r="E1524" i="1"/>
  <c r="F1524" i="1" s="1"/>
  <c r="E4628" i="1"/>
  <c r="F4628" i="1" s="1"/>
  <c r="E1770" i="1"/>
  <c r="F1770" i="1" s="1"/>
  <c r="E391" i="1"/>
  <c r="F391" i="1" s="1"/>
  <c r="E6285" i="1"/>
  <c r="F6285" i="1" s="1"/>
  <c r="E4363" i="1"/>
  <c r="F4363" i="1" s="1"/>
  <c r="E5210" i="1"/>
  <c r="F5210" i="1" s="1"/>
  <c r="E3573" i="1"/>
  <c r="F3573" i="1" s="1"/>
  <c r="E2408" i="1"/>
  <c r="F2408" i="1" s="1"/>
  <c r="E5779" i="1"/>
  <c r="F5779" i="1" s="1"/>
  <c r="E6566" i="1"/>
  <c r="F6566" i="1" s="1"/>
  <c r="E5564" i="1"/>
  <c r="F5564" i="1" s="1"/>
  <c r="E2684" i="1"/>
  <c r="F2684" i="1" s="1"/>
  <c r="E6488" i="1"/>
  <c r="F6488" i="1" s="1"/>
  <c r="E5450" i="1"/>
  <c r="F5450" i="1" s="1"/>
  <c r="E3750" i="1"/>
  <c r="F3750" i="1" s="1"/>
  <c r="E2593" i="1"/>
  <c r="F2593" i="1" s="1"/>
  <c r="E6205" i="1"/>
  <c r="F6205" i="1" s="1"/>
  <c r="E4243" i="1"/>
  <c r="F4243" i="1" s="1"/>
  <c r="E1657" i="1"/>
  <c r="F1657" i="1" s="1"/>
  <c r="E5780" i="1"/>
  <c r="F5780" i="1" s="1"/>
  <c r="E4244" i="1"/>
  <c r="F4244" i="1" s="1"/>
  <c r="E868" i="1"/>
  <c r="F868" i="1" s="1"/>
  <c r="E820" i="1"/>
  <c r="F820" i="1" s="1"/>
  <c r="E3081" i="1"/>
  <c r="F3081" i="1" s="1"/>
  <c r="E4335" i="1"/>
  <c r="F4335" i="1" s="1"/>
  <c r="E6192" i="1"/>
  <c r="F6192" i="1" s="1"/>
  <c r="E317" i="1"/>
  <c r="F317" i="1" s="1"/>
  <c r="E2686" i="1"/>
  <c r="F2686" i="1" s="1"/>
  <c r="E7163" i="1"/>
  <c r="F7163" i="1" s="1"/>
  <c r="E62" i="1"/>
  <c r="F62" i="1" s="1"/>
  <c r="E6909" i="1"/>
  <c r="F6909" i="1" s="1"/>
  <c r="E814" i="1"/>
  <c r="F814" i="1" s="1"/>
  <c r="E3796" i="1"/>
  <c r="F3796" i="1" s="1"/>
  <c r="E2353" i="1"/>
  <c r="F2353" i="1" s="1"/>
  <c r="E63" i="1"/>
  <c r="F63" i="1" s="1"/>
  <c r="E2354" i="1"/>
  <c r="F2354" i="1" s="1"/>
  <c r="E1368" i="1"/>
  <c r="F1368" i="1" s="1"/>
  <c r="E6879" i="1"/>
  <c r="F6879" i="1" s="1"/>
  <c r="E3235" i="1"/>
  <c r="F3235" i="1" s="1"/>
  <c r="E5063" i="1"/>
  <c r="F5063" i="1" s="1"/>
  <c r="E5211" i="1"/>
  <c r="F5211" i="1" s="1"/>
  <c r="E753" i="1"/>
  <c r="F753" i="1" s="1"/>
  <c r="E1421" i="1"/>
  <c r="F1421" i="1" s="1"/>
  <c r="E5341" i="1"/>
  <c r="F5341" i="1" s="1"/>
  <c r="E2781" i="1"/>
  <c r="F2781" i="1" s="1"/>
  <c r="E389" i="1"/>
  <c r="F389" i="1" s="1"/>
  <c r="E396" i="1"/>
  <c r="F396" i="1" s="1"/>
  <c r="E7236" i="1"/>
  <c r="F7236" i="1" s="1"/>
  <c r="E844" i="1"/>
  <c r="F844" i="1" s="1"/>
  <c r="E4969" i="1"/>
  <c r="F4969" i="1" s="1"/>
  <c r="E7304" i="1"/>
  <c r="F7304" i="1" s="1"/>
  <c r="E5686" i="1"/>
  <c r="F5686" i="1" s="1"/>
  <c r="E1051" i="1"/>
  <c r="F1051" i="1" s="1"/>
  <c r="E7305" i="1"/>
  <c r="F7305" i="1" s="1"/>
  <c r="E1342" i="1"/>
  <c r="F1342" i="1" s="1"/>
  <c r="E626" i="1"/>
  <c r="F626" i="1" s="1"/>
  <c r="E2918" i="1"/>
  <c r="F2918" i="1" s="1"/>
  <c r="E965" i="1"/>
  <c r="F965" i="1" s="1"/>
  <c r="E1710" i="1"/>
  <c r="F1710" i="1" s="1"/>
  <c r="E1364" i="1"/>
  <c r="F1364" i="1" s="1"/>
  <c r="E3411" i="1"/>
  <c r="F3411" i="1" s="1"/>
  <c r="E1694" i="1"/>
  <c r="F1694" i="1" s="1"/>
  <c r="E6529" i="1"/>
  <c r="F6529" i="1" s="1"/>
  <c r="E6130" i="1"/>
  <c r="F6130" i="1" s="1"/>
  <c r="E4418" i="1"/>
  <c r="F4418" i="1" s="1"/>
  <c r="E390" i="1"/>
  <c r="F390" i="1" s="1"/>
  <c r="E3322" i="1"/>
  <c r="F3322" i="1" s="1"/>
  <c r="E6660" i="1"/>
  <c r="F6660" i="1" s="1"/>
  <c r="E6599" i="1"/>
  <c r="F6599" i="1" s="1"/>
  <c r="E6978" i="1"/>
  <c r="F6978" i="1" s="1"/>
  <c r="E6609" i="1"/>
  <c r="F6609" i="1" s="1"/>
  <c r="E6719" i="1"/>
  <c r="F6719" i="1" s="1"/>
  <c r="E5095" i="1"/>
  <c r="F5095" i="1" s="1"/>
  <c r="E5992" i="1"/>
  <c r="F5992" i="1" s="1"/>
  <c r="E821" i="1"/>
  <c r="F821" i="1" s="1"/>
  <c r="E5376" i="1"/>
  <c r="F5376" i="1" s="1"/>
  <c r="E625" i="1"/>
  <c r="F625" i="1" s="1"/>
  <c r="E1771" i="1"/>
  <c r="F1771" i="1" s="1"/>
  <c r="E3834" i="1"/>
  <c r="F3834" i="1" s="1"/>
  <c r="E1148" i="1"/>
  <c r="F1148" i="1" s="1"/>
  <c r="E4357" i="1"/>
  <c r="F4357" i="1" s="1"/>
  <c r="E3385" i="1"/>
  <c r="F3385" i="1" s="1"/>
  <c r="E6826" i="1"/>
  <c r="F6826" i="1" s="1"/>
  <c r="E754" i="1"/>
  <c r="F754" i="1" s="1"/>
  <c r="E4455" i="1"/>
  <c r="F4455" i="1" s="1"/>
  <c r="E223" i="1"/>
  <c r="F223" i="1" s="1"/>
  <c r="E64" i="1"/>
  <c r="F64" i="1" s="1"/>
  <c r="E6052" i="1"/>
  <c r="F6052" i="1" s="1"/>
  <c r="E7024" i="1"/>
  <c r="F7024" i="1" s="1"/>
  <c r="E4719" i="1"/>
  <c r="F4719" i="1" s="1"/>
  <c r="E6436" i="1"/>
  <c r="F6436" i="1" s="1"/>
  <c r="E3924" i="1"/>
  <c r="F3924" i="1" s="1"/>
  <c r="E6999" i="1"/>
  <c r="F6999" i="1" s="1"/>
  <c r="E2501" i="1"/>
  <c r="F2501" i="1" s="1"/>
  <c r="E2863" i="1"/>
  <c r="F2863" i="1" s="1"/>
  <c r="E3444" i="1"/>
  <c r="F3444" i="1" s="1"/>
  <c r="E2633" i="1"/>
  <c r="F2633" i="1" s="1"/>
  <c r="E3482" i="1"/>
  <c r="F3482" i="1" s="1"/>
  <c r="E7051" i="1"/>
  <c r="F7051" i="1" s="1"/>
  <c r="E3506" i="1"/>
  <c r="F3506" i="1" s="1"/>
  <c r="E5455" i="1"/>
  <c r="F5455" i="1" s="1"/>
  <c r="E3493" i="1"/>
  <c r="F3493" i="1" s="1"/>
  <c r="E5587" i="1"/>
  <c r="F5587" i="1" s="1"/>
  <c r="E513" i="1"/>
  <c r="F513" i="1" s="1"/>
  <c r="E2840" i="1"/>
  <c r="F2840" i="1" s="1"/>
  <c r="E29" i="1"/>
  <c r="F29" i="1" s="1"/>
  <c r="E3929" i="1"/>
  <c r="F3929" i="1" s="1"/>
  <c r="E7035" i="1"/>
  <c r="F7035" i="1" s="1"/>
  <c r="E4772" i="1"/>
  <c r="F4772" i="1" s="1"/>
  <c r="E1265" i="1"/>
  <c r="F1265" i="1" s="1"/>
  <c r="E4448" i="1"/>
  <c r="F4448" i="1" s="1"/>
  <c r="E4449" i="1"/>
  <c r="F4449" i="1" s="1"/>
  <c r="E2026" i="1"/>
  <c r="F2026" i="1" s="1"/>
  <c r="E6283" i="1"/>
  <c r="F6283" i="1" s="1"/>
  <c r="E7147" i="1"/>
  <c r="F7147" i="1" s="1"/>
  <c r="E6955" i="1"/>
  <c r="F6955" i="1" s="1"/>
  <c r="E4098" i="1"/>
  <c r="F4098" i="1" s="1"/>
  <c r="E6213" i="1"/>
  <c r="F6213" i="1" s="1"/>
  <c r="E7042" i="1"/>
  <c r="F7042" i="1" s="1"/>
  <c r="E1697" i="1"/>
  <c r="F1697" i="1" s="1"/>
  <c r="E5754" i="1"/>
  <c r="F5754" i="1" s="1"/>
  <c r="E1196" i="1"/>
  <c r="F1196" i="1" s="1"/>
  <c r="E983" i="1"/>
  <c r="F983" i="1" s="1"/>
  <c r="E5600" i="1"/>
  <c r="F5600" i="1" s="1"/>
  <c r="E4245" i="1"/>
  <c r="F4245" i="1" s="1"/>
  <c r="E6956" i="1"/>
  <c r="F6956" i="1" s="1"/>
  <c r="E3679" i="1"/>
  <c r="F3679" i="1" s="1"/>
  <c r="E2782" i="1"/>
  <c r="F2782" i="1" s="1"/>
  <c r="E1266" i="1"/>
  <c r="F1266" i="1" s="1"/>
  <c r="E4978" i="1"/>
  <c r="F4978" i="1" s="1"/>
  <c r="E30" i="1"/>
  <c r="F30" i="1" s="1"/>
  <c r="E5588" i="1"/>
  <c r="F5588" i="1" s="1"/>
  <c r="E7036" i="1"/>
  <c r="F7036" i="1" s="1"/>
  <c r="E5011" i="1"/>
  <c r="F5011" i="1" s="1"/>
  <c r="E3800" i="1"/>
  <c r="F3800" i="1" s="1"/>
  <c r="E3590" i="1"/>
  <c r="F3590" i="1" s="1"/>
  <c r="E508" i="1"/>
  <c r="F508" i="1" s="1"/>
  <c r="E3241" i="1"/>
  <c r="F3241" i="1" s="1"/>
  <c r="E5866" i="1"/>
  <c r="F5866" i="1" s="1"/>
  <c r="E3869" i="1"/>
  <c r="F3869" i="1" s="1"/>
  <c r="E1111" i="1"/>
  <c r="F1111" i="1" s="1"/>
  <c r="E401" i="1"/>
  <c r="F401" i="1" s="1"/>
  <c r="E7383" i="1"/>
  <c r="F7383" i="1" s="1"/>
  <c r="E1443" i="1"/>
  <c r="F1443" i="1" s="1"/>
  <c r="E1994" i="1"/>
  <c r="F1994" i="1" s="1"/>
  <c r="E7065" i="1"/>
  <c r="F7065" i="1" s="1"/>
  <c r="E7127" i="1"/>
  <c r="F7127" i="1" s="1"/>
  <c r="E4725" i="1"/>
  <c r="F4725" i="1" s="1"/>
  <c r="E5520" i="1"/>
  <c r="F5520" i="1" s="1"/>
  <c r="E3987" i="1"/>
  <c r="F3987" i="1" s="1"/>
  <c r="E1329" i="1"/>
  <c r="F1329" i="1" s="1"/>
  <c r="E65" i="1"/>
  <c r="F65" i="1" s="1"/>
  <c r="E1789" i="1"/>
  <c r="F1789" i="1" s="1"/>
  <c r="E6015" i="1"/>
  <c r="F6015" i="1" s="1"/>
  <c r="E1330" i="1"/>
  <c r="F1330" i="1" s="1"/>
  <c r="E5579" i="1"/>
  <c r="F5579" i="1" s="1"/>
  <c r="E66" i="1"/>
  <c r="F66" i="1" s="1"/>
  <c r="E4518" i="1"/>
  <c r="F4518" i="1" s="1"/>
  <c r="E1331" i="1"/>
  <c r="F1331" i="1" s="1"/>
  <c r="E7319" i="1"/>
  <c r="F7319" i="1" s="1"/>
  <c r="E4751" i="1"/>
  <c r="F4751" i="1" s="1"/>
  <c r="E1369" i="1"/>
  <c r="F1369" i="1" s="1"/>
  <c r="E1747" i="1"/>
  <c r="F1747" i="1" s="1"/>
  <c r="E2331" i="1"/>
  <c r="F2331" i="1" s="1"/>
  <c r="E6109" i="1"/>
  <c r="F6109" i="1" s="1"/>
  <c r="E7166" i="1"/>
  <c r="F7166" i="1" s="1"/>
  <c r="E5545" i="1"/>
  <c r="F5545" i="1" s="1"/>
  <c r="E4294" i="1"/>
  <c r="F4294" i="1" s="1"/>
  <c r="E5036" i="1"/>
  <c r="F5036" i="1" s="1"/>
  <c r="E4289" i="1"/>
  <c r="F4289" i="1" s="1"/>
  <c r="E397" i="1"/>
  <c r="F397" i="1" s="1"/>
  <c r="E5755" i="1"/>
  <c r="F5755" i="1" s="1"/>
  <c r="E1203" i="1"/>
  <c r="F1203" i="1" s="1"/>
  <c r="E1570" i="1"/>
  <c r="F1570" i="1" s="1"/>
  <c r="E664" i="1"/>
  <c r="F664" i="1" s="1"/>
  <c r="E1033" i="1"/>
  <c r="F1033" i="1" s="1"/>
  <c r="E509" i="1"/>
  <c r="F509" i="1" s="1"/>
  <c r="E4926" i="1"/>
  <c r="F4926" i="1" s="1"/>
  <c r="E2694" i="1"/>
  <c r="F2694" i="1" s="1"/>
  <c r="E3881" i="1"/>
  <c r="F3881" i="1" s="1"/>
  <c r="E7017" i="1"/>
  <c r="F7017" i="1" s="1"/>
  <c r="E3854" i="1"/>
  <c r="F3854" i="1" s="1"/>
  <c r="E3083" i="1"/>
  <c r="F3083" i="1" s="1"/>
  <c r="E5214" i="1"/>
  <c r="F5214" i="1" s="1"/>
  <c r="E398" i="1"/>
  <c r="F398" i="1" s="1"/>
  <c r="E5726" i="1"/>
  <c r="F5726" i="1" s="1"/>
  <c r="E1720" i="1"/>
  <c r="F1720" i="1" s="1"/>
  <c r="E230" i="1"/>
  <c r="F230" i="1" s="1"/>
  <c r="E6705" i="1"/>
  <c r="F6705" i="1" s="1"/>
  <c r="E6113" i="1"/>
  <c r="F6113" i="1" s="1"/>
  <c r="E1370" i="1"/>
  <c r="F1370" i="1" s="1"/>
  <c r="E7030" i="1"/>
  <c r="F7030" i="1" s="1"/>
  <c r="E6114" i="1"/>
  <c r="F6114" i="1" s="1"/>
  <c r="E1110" i="1"/>
  <c r="F1110" i="1" s="1"/>
  <c r="E5026" i="1"/>
  <c r="F5026" i="1" s="1"/>
  <c r="E3494" i="1"/>
  <c r="F3494" i="1" s="1"/>
  <c r="E1371" i="1"/>
  <c r="F1371" i="1" s="1"/>
  <c r="E1721" i="1"/>
  <c r="F1721" i="1" s="1"/>
  <c r="E3495" i="1"/>
  <c r="F3495" i="1" s="1"/>
  <c r="E1034" i="1"/>
  <c r="F1034" i="1" s="1"/>
  <c r="E4827" i="1"/>
  <c r="F4827" i="1" s="1"/>
  <c r="E3218" i="1"/>
  <c r="F3218" i="1" s="1"/>
  <c r="E4028" i="1"/>
  <c r="F4028" i="1" s="1"/>
  <c r="E5653" i="1"/>
  <c r="F5653" i="1" s="1"/>
  <c r="E2705" i="1"/>
  <c r="F2705" i="1" s="1"/>
  <c r="E4509" i="1"/>
  <c r="F4509" i="1" s="1"/>
  <c r="E302" i="1"/>
  <c r="F302" i="1" s="1"/>
  <c r="E5361" i="1"/>
  <c r="F5361" i="1" s="1"/>
  <c r="E5396" i="1"/>
  <c r="F5396" i="1" s="1"/>
  <c r="E1533" i="1"/>
  <c r="F1533" i="1" s="1"/>
  <c r="E1023" i="1"/>
  <c r="F1023" i="1" s="1"/>
  <c r="E5550" i="1"/>
  <c r="F5550" i="1" s="1"/>
  <c r="E2801" i="1"/>
  <c r="F2801" i="1" s="1"/>
  <c r="E5362" i="1"/>
  <c r="F5362" i="1" s="1"/>
  <c r="E6016" i="1"/>
  <c r="F6016" i="1" s="1"/>
  <c r="E4785" i="1"/>
  <c r="F4785" i="1" s="1"/>
  <c r="E2453" i="1"/>
  <c r="F2453" i="1" s="1"/>
  <c r="E4723" i="1"/>
  <c r="F4723" i="1" s="1"/>
  <c r="E2700" i="1"/>
  <c r="F2700" i="1" s="1"/>
  <c r="E4041" i="1"/>
  <c r="F4041" i="1" s="1"/>
  <c r="E738" i="1"/>
  <c r="F738" i="1" s="1"/>
  <c r="E4534" i="1"/>
  <c r="F4534" i="1" s="1"/>
  <c r="E1016" i="1"/>
  <c r="F1016" i="1" s="1"/>
  <c r="E6965" i="1"/>
  <c r="F6965" i="1" s="1"/>
  <c r="E714" i="1"/>
  <c r="F714" i="1" s="1"/>
  <c r="E399" i="1"/>
  <c r="F399" i="1" s="1"/>
  <c r="E4651" i="1"/>
  <c r="F4651" i="1" s="1"/>
  <c r="E1339" i="1"/>
  <c r="F1339" i="1" s="1"/>
  <c r="E4451" i="1"/>
  <c r="F4451" i="1" s="1"/>
  <c r="E4930" i="1"/>
  <c r="F4930" i="1" s="1"/>
  <c r="E4246" i="1"/>
  <c r="F4246" i="1" s="1"/>
  <c r="E7231" i="1"/>
  <c r="F7231" i="1" s="1"/>
  <c r="E5952" i="1"/>
  <c r="F5952" i="1" s="1"/>
  <c r="E5942" i="1"/>
  <c r="F5942" i="1" s="1"/>
  <c r="E826" i="1"/>
  <c r="F826" i="1" s="1"/>
  <c r="E2023" i="1"/>
  <c r="F2023" i="1" s="1"/>
  <c r="E1027" i="1"/>
  <c r="F1027" i="1" s="1"/>
  <c r="E3749" i="1"/>
  <c r="F3749" i="1" s="1"/>
  <c r="E6048" i="1"/>
  <c r="F6048" i="1" s="1"/>
  <c r="E5727" i="1"/>
  <c r="F5727" i="1" s="1"/>
  <c r="E2704" i="1"/>
  <c r="F2704" i="1" s="1"/>
  <c r="E4247" i="1"/>
  <c r="F4247" i="1" s="1"/>
  <c r="E4970" i="1"/>
  <c r="F4970" i="1" s="1"/>
  <c r="E1332" i="1"/>
  <c r="F1332" i="1" s="1"/>
  <c r="E3161" i="1"/>
  <c r="F3161" i="1" s="1"/>
  <c r="E717" i="1"/>
  <c r="F717" i="1" s="1"/>
  <c r="E5521" i="1"/>
  <c r="F5521" i="1" s="1"/>
  <c r="E6810" i="1"/>
  <c r="F6810" i="1" s="1"/>
  <c r="E1759" i="1"/>
  <c r="F1759" i="1" s="1"/>
  <c r="E5323" i="1"/>
  <c r="F5323" i="1" s="1"/>
  <c r="E1341" i="1"/>
  <c r="F1341" i="1" s="1"/>
  <c r="E3201" i="1"/>
  <c r="F3201" i="1" s="1"/>
  <c r="E6563" i="1"/>
  <c r="F6563" i="1" s="1"/>
  <c r="E5728" i="1"/>
  <c r="F5728" i="1" s="1"/>
  <c r="E5712" i="1"/>
  <c r="F5712" i="1" s="1"/>
  <c r="E6310" i="1"/>
  <c r="F6310" i="1" s="1"/>
  <c r="E1372" i="1"/>
  <c r="F1372" i="1" s="1"/>
  <c r="E1439" i="1"/>
  <c r="F1439" i="1" s="1"/>
  <c r="E5057" i="1"/>
  <c r="F5057" i="1" s="1"/>
  <c r="E3061" i="1"/>
  <c r="F3061" i="1" s="1"/>
  <c r="E6093" i="1"/>
  <c r="F6093" i="1" s="1"/>
  <c r="E2562" i="1"/>
  <c r="F2562" i="1" s="1"/>
  <c r="E2438" i="1"/>
  <c r="F2438" i="1" s="1"/>
  <c r="E6771" i="1"/>
  <c r="F6771" i="1" s="1"/>
  <c r="E711" i="1"/>
  <c r="F711" i="1" s="1"/>
  <c r="E2403" i="1"/>
  <c r="F2403" i="1" s="1"/>
  <c r="E1246" i="1"/>
  <c r="F1246" i="1" s="1"/>
  <c r="E3794" i="1"/>
  <c r="F3794" i="1" s="1"/>
  <c r="E502" i="1"/>
  <c r="F502" i="1" s="1"/>
  <c r="E2069" i="1"/>
  <c r="F2069" i="1" s="1"/>
  <c r="E1445" i="1"/>
  <c r="F1445" i="1" s="1"/>
  <c r="E2183" i="1"/>
  <c r="F2183" i="1" s="1"/>
  <c r="E5385" i="1"/>
  <c r="F5385" i="1" s="1"/>
  <c r="E5195" i="1"/>
  <c r="F5195" i="1" s="1"/>
  <c r="E1214" i="1"/>
  <c r="F1214" i="1" s="1"/>
  <c r="E2245" i="1"/>
  <c r="F2245" i="1" s="1"/>
  <c r="E5008" i="1"/>
  <c r="F5008" i="1" s="1"/>
  <c r="E2855" i="1"/>
  <c r="F2855" i="1" s="1"/>
  <c r="E3329" i="1"/>
  <c r="F3329" i="1" s="1"/>
  <c r="E5894" i="1"/>
  <c r="F5894" i="1" s="1"/>
  <c r="E506" i="1"/>
  <c r="F506" i="1" s="1"/>
  <c r="E1897" i="1"/>
  <c r="F1897" i="1" s="1"/>
  <c r="E6377" i="1"/>
  <c r="F6377" i="1" s="1"/>
  <c r="E1176" i="1"/>
  <c r="F1176" i="1" s="1"/>
  <c r="E5601" i="1"/>
  <c r="F5601" i="1" s="1"/>
  <c r="E3169" i="1"/>
  <c r="F3169" i="1" s="1"/>
  <c r="E7015" i="1"/>
  <c r="F7015" i="1" s="1"/>
  <c r="E3017" i="1"/>
  <c r="F3017" i="1" s="1"/>
  <c r="E5746" i="1"/>
  <c r="F5746" i="1" s="1"/>
  <c r="E1910" i="1"/>
  <c r="F1910" i="1" s="1"/>
  <c r="E4300" i="1"/>
  <c r="F4300" i="1" s="1"/>
  <c r="E3832" i="1"/>
  <c r="F3832" i="1" s="1"/>
  <c r="E933" i="1"/>
  <c r="F933" i="1" s="1"/>
  <c r="E3914" i="1"/>
  <c r="F3914" i="1" s="1"/>
  <c r="E4825" i="1"/>
  <c r="F4825" i="1" s="1"/>
  <c r="E7066" i="1"/>
  <c r="F7066" i="1" s="1"/>
  <c r="E1020" i="1"/>
  <c r="F1020" i="1" s="1"/>
  <c r="E739" i="1"/>
  <c r="F739" i="1" s="1"/>
  <c r="E1197" i="1"/>
  <c r="F1197" i="1" s="1"/>
  <c r="E5542" i="1"/>
  <c r="F5542" i="1" s="1"/>
  <c r="E3804" i="1"/>
  <c r="F3804" i="1" s="1"/>
  <c r="E3982" i="1"/>
  <c r="F3982" i="1" s="1"/>
  <c r="E5771" i="1"/>
  <c r="F5771" i="1" s="1"/>
  <c r="E5438" i="1"/>
  <c r="F5438" i="1" s="1"/>
  <c r="E1144" i="1"/>
  <c r="F1144" i="1" s="1"/>
  <c r="E5595" i="1"/>
  <c r="F5595" i="1" s="1"/>
  <c r="E1200" i="1"/>
  <c r="F1200" i="1" s="1"/>
  <c r="E5058" i="1"/>
  <c r="F5058" i="1" s="1"/>
  <c r="E5059" i="1"/>
  <c r="F5059" i="1" s="1"/>
  <c r="E3882" i="1"/>
  <c r="F3882" i="1" s="1"/>
  <c r="E4296" i="1"/>
  <c r="F4296" i="1" s="1"/>
  <c r="E2867" i="1"/>
  <c r="F2867" i="1" s="1"/>
  <c r="E3496" i="1"/>
  <c r="F3496" i="1" s="1"/>
  <c r="E2587" i="1"/>
  <c r="F2587" i="1" s="1"/>
  <c r="E6597" i="1"/>
  <c r="F6597" i="1" s="1"/>
  <c r="E1035" i="1"/>
  <c r="F1035" i="1" s="1"/>
  <c r="E6877" i="1"/>
  <c r="F6877" i="1" s="1"/>
  <c r="E4789" i="1"/>
  <c r="F4789" i="1" s="1"/>
  <c r="E1587" i="1"/>
  <c r="F1587" i="1" s="1"/>
  <c r="E3154" i="1"/>
  <c r="F3154" i="1" s="1"/>
  <c r="E1466" i="1"/>
  <c r="F1466" i="1" s="1"/>
  <c r="E3933" i="1"/>
  <c r="F3933" i="1" s="1"/>
  <c r="E5497" i="1"/>
  <c r="F5497" i="1" s="1"/>
  <c r="E3307" i="1"/>
  <c r="F3307" i="1" s="1"/>
  <c r="E2580" i="1"/>
  <c r="F2580" i="1" s="1"/>
  <c r="E2625" i="1"/>
  <c r="F2625" i="1" s="1"/>
  <c r="E4044" i="1"/>
  <c r="F4044" i="1" s="1"/>
  <c r="E306" i="1"/>
  <c r="F306" i="1" s="1"/>
  <c r="E7312" i="1"/>
  <c r="F7312" i="1" s="1"/>
  <c r="E1036" i="1"/>
  <c r="F1036" i="1" s="1"/>
  <c r="E1683" i="1"/>
  <c r="F1683" i="1" s="1"/>
  <c r="E514" i="1"/>
  <c r="F514" i="1" s="1"/>
  <c r="E5994" i="1"/>
  <c r="F5994" i="1" s="1"/>
  <c r="E4239" i="1"/>
  <c r="F4239" i="1" s="1"/>
  <c r="E211" i="1"/>
  <c r="F211" i="1" s="1"/>
  <c r="E4105" i="1"/>
  <c r="F4105" i="1" s="1"/>
  <c r="E5060" i="1"/>
  <c r="F5060" i="1" s="1"/>
  <c r="E6259" i="1"/>
  <c r="F6259" i="1" s="1"/>
  <c r="E6216" i="1"/>
  <c r="F6216" i="1" s="1"/>
  <c r="E3312" i="1"/>
  <c r="F3312" i="1" s="1"/>
  <c r="E4188" i="1"/>
  <c r="F4188" i="1" s="1"/>
  <c r="E4541" i="1"/>
  <c r="F4541" i="1" s="1"/>
  <c r="E4623" i="1"/>
  <c r="F4623" i="1" s="1"/>
  <c r="E4828" i="1"/>
  <c r="F4828" i="1" s="1"/>
  <c r="E2047" i="1"/>
  <c r="F2047" i="1" s="1"/>
  <c r="E3945" i="1"/>
  <c r="F3945" i="1" s="1"/>
  <c r="E212" i="1"/>
  <c r="F212" i="1" s="1"/>
  <c r="E5898" i="1"/>
  <c r="F5898" i="1" s="1"/>
  <c r="E7052" i="1"/>
  <c r="F7052" i="1" s="1"/>
  <c r="E563" i="1"/>
  <c r="F563" i="1" s="1"/>
  <c r="E6254" i="1"/>
  <c r="F6254" i="1" s="1"/>
  <c r="E1898" i="1"/>
  <c r="F1898" i="1" s="1"/>
  <c r="E7321" i="1"/>
  <c r="F7321" i="1" s="1"/>
  <c r="E3980" i="1"/>
  <c r="F3980" i="1" s="1"/>
  <c r="E921" i="1"/>
  <c r="F921" i="1" s="1"/>
  <c r="E3202" i="1"/>
  <c r="F3202" i="1" s="1"/>
  <c r="E3825" i="1"/>
  <c r="F3825" i="1" s="1"/>
  <c r="E5150" i="1"/>
  <c r="F5150" i="1" s="1"/>
  <c r="E4720" i="1"/>
  <c r="F4720" i="1" s="1"/>
  <c r="E39" i="1"/>
  <c r="F39" i="1" s="1"/>
  <c r="E4119" i="1"/>
  <c r="F4119" i="1" s="1"/>
  <c r="E3497" i="1"/>
  <c r="F3497" i="1" s="1"/>
  <c r="E2213" i="1"/>
  <c r="F2213" i="1" s="1"/>
  <c r="E1982" i="1"/>
  <c r="F1982" i="1" s="1"/>
  <c r="E564" i="1"/>
  <c r="F564" i="1" s="1"/>
  <c r="E3503" i="1"/>
  <c r="F3503" i="1" s="1"/>
  <c r="E3820" i="1"/>
  <c r="F3820" i="1" s="1"/>
  <c r="E4049" i="1"/>
  <c r="F4049" i="1" s="1"/>
  <c r="E6020" i="1"/>
  <c r="F6020" i="1" s="1"/>
  <c r="E3677" i="1"/>
  <c r="F3677" i="1" s="1"/>
  <c r="E7194" i="1"/>
  <c r="F7194" i="1" s="1"/>
  <c r="E1415" i="1"/>
  <c r="F1415" i="1" s="1"/>
  <c r="E4707" i="1"/>
  <c r="F4707" i="1" s="1"/>
  <c r="E5872" i="1"/>
  <c r="F5872" i="1" s="1"/>
  <c r="E6866" i="1"/>
  <c r="F6866" i="1" s="1"/>
  <c r="E1780" i="1"/>
  <c r="F1780" i="1" s="1"/>
  <c r="E7045" i="1"/>
  <c r="F7045" i="1" s="1"/>
  <c r="E4492" i="1"/>
  <c r="F4492" i="1" s="1"/>
  <c r="E3200" i="1"/>
  <c r="F3200" i="1" s="1"/>
  <c r="E301" i="1"/>
  <c r="F301" i="1" s="1"/>
  <c r="E1883" i="1"/>
  <c r="F1883" i="1" s="1"/>
  <c r="E3717" i="1"/>
  <c r="F3717" i="1" s="1"/>
  <c r="E5453" i="1"/>
  <c r="F5453" i="1" s="1"/>
  <c r="E2082" i="1"/>
  <c r="F2082" i="1" s="1"/>
  <c r="E7325" i="1"/>
  <c r="F7325" i="1" s="1"/>
  <c r="E7362" i="1"/>
  <c r="F7362" i="1" s="1"/>
  <c r="E6987" i="1"/>
  <c r="F6987" i="1" s="1"/>
  <c r="E6274" i="1"/>
  <c r="F6274" i="1" s="1"/>
  <c r="E5130" i="1"/>
  <c r="F5130" i="1" s="1"/>
  <c r="E4361" i="1"/>
  <c r="F4361" i="1" s="1"/>
  <c r="E1634" i="1"/>
  <c r="F1634" i="1" s="1"/>
  <c r="E5991" i="1"/>
  <c r="F5991" i="1" s="1"/>
  <c r="E2631" i="1"/>
  <c r="F2631" i="1" s="1"/>
  <c r="E3507" i="1"/>
  <c r="F3507" i="1" s="1"/>
  <c r="E5623" i="1"/>
  <c r="F5623" i="1" s="1"/>
  <c r="E5012" i="1"/>
  <c r="F5012" i="1" s="1"/>
  <c r="E1884" i="1"/>
  <c r="F1884" i="1" s="1"/>
  <c r="E1037" i="1"/>
  <c r="F1037" i="1" s="1"/>
  <c r="E6628" i="1"/>
  <c r="F6628" i="1" s="1"/>
  <c r="E5261" i="1"/>
  <c r="F5261" i="1" s="1"/>
  <c r="E3152" i="1"/>
  <c r="F3152" i="1" s="1"/>
  <c r="E3941" i="1"/>
  <c r="F3941" i="1" s="1"/>
  <c r="E1359" i="1"/>
  <c r="F1359" i="1" s="1"/>
  <c r="E1017" i="1"/>
  <c r="F1017" i="1" s="1"/>
  <c r="E3718" i="1"/>
  <c r="F3718" i="1" s="1"/>
  <c r="E5061" i="1"/>
  <c r="F5061" i="1" s="1"/>
  <c r="E1337" i="1"/>
  <c r="F1337" i="1" s="1"/>
  <c r="E3153" i="1"/>
  <c r="F3153" i="1" s="1"/>
  <c r="E4542" i="1"/>
  <c r="F4542" i="1" s="1"/>
  <c r="E3242" i="1"/>
  <c r="F3242" i="1" s="1"/>
  <c r="E4909" i="1"/>
  <c r="F4909" i="1" s="1"/>
  <c r="E3063" i="1"/>
  <c r="F3063" i="1" s="1"/>
  <c r="E5554" i="1"/>
  <c r="F5554" i="1" s="1"/>
  <c r="E4629" i="1"/>
  <c r="F4629" i="1" s="1"/>
  <c r="E432" i="1"/>
  <c r="F432" i="1" s="1"/>
  <c r="E2180" i="1"/>
  <c r="F2180" i="1" s="1"/>
  <c r="E1295" i="1"/>
  <c r="F1295" i="1" s="1"/>
  <c r="E3156" i="1"/>
  <c r="F3156" i="1" s="1"/>
  <c r="E3428" i="1"/>
  <c r="F3428" i="1" s="1"/>
  <c r="E3508" i="1"/>
  <c r="F3508" i="1" s="1"/>
  <c r="E4106" i="1"/>
  <c r="F4106" i="1" s="1"/>
  <c r="E4478" i="1"/>
  <c r="F4478" i="1" s="1"/>
  <c r="E4619" i="1"/>
  <c r="F4619" i="1" s="1"/>
  <c r="E5487" i="1"/>
  <c r="F5487" i="1" s="1"/>
  <c r="E2181" i="1"/>
  <c r="F2181" i="1" s="1"/>
  <c r="E7391" i="1"/>
  <c r="F7391" i="1" s="1"/>
  <c r="E2486" i="1"/>
  <c r="F2486" i="1" s="1"/>
  <c r="E4938" i="1"/>
  <c r="F4938" i="1" s="1"/>
  <c r="E6037" i="1"/>
  <c r="F6037" i="1" s="1"/>
  <c r="E846" i="1"/>
  <c r="F846" i="1" s="1"/>
  <c r="E6940" i="1"/>
  <c r="F6940" i="1" s="1"/>
  <c r="E3292" i="1"/>
  <c r="F3292" i="1" s="1"/>
  <c r="E318" i="1"/>
  <c r="F318" i="1" s="1"/>
  <c r="E3293" i="1"/>
  <c r="F3293" i="1" s="1"/>
  <c r="E5602" i="1"/>
  <c r="F5602" i="1" s="1"/>
  <c r="E433" i="1"/>
  <c r="F433" i="1" s="1"/>
  <c r="E6206" i="1"/>
  <c r="F6206" i="1" s="1"/>
  <c r="E6437" i="1"/>
  <c r="F6437" i="1" s="1"/>
  <c r="E2896" i="1"/>
  <c r="F2896" i="1" s="1"/>
  <c r="E4450" i="1"/>
  <c r="F4450" i="1" s="1"/>
  <c r="E4029" i="1"/>
  <c r="F4029" i="1" s="1"/>
  <c r="E1340" i="1"/>
  <c r="F1340" i="1" s="1"/>
  <c r="E4826" i="1"/>
  <c r="F4826" i="1" s="1"/>
  <c r="E31" i="1"/>
  <c r="F31" i="1" s="1"/>
  <c r="E1469" i="1"/>
  <c r="F1469" i="1" s="1"/>
  <c r="E1038" i="1"/>
  <c r="F1038" i="1" s="1"/>
  <c r="E2178" i="1"/>
  <c r="F2178" i="1" s="1"/>
  <c r="E1039" i="1"/>
  <c r="F1039" i="1" s="1"/>
  <c r="E4903" i="1"/>
  <c r="F4903" i="1" s="1"/>
  <c r="E7132" i="1"/>
  <c r="F7132" i="1" s="1"/>
  <c r="E3801" i="1"/>
  <c r="F3801" i="1" s="1"/>
  <c r="E3680" i="1"/>
  <c r="F3680" i="1" s="1"/>
  <c r="E7076" i="1"/>
  <c r="F7076" i="1" s="1"/>
  <c r="E3093" i="1"/>
  <c r="F3093" i="1" s="1"/>
  <c r="E2133" i="1"/>
  <c r="F2133" i="1" s="1"/>
  <c r="E2265" i="1"/>
  <c r="F2265" i="1" s="1"/>
  <c r="E3094" i="1"/>
  <c r="F3094" i="1" s="1"/>
  <c r="E2803" i="1"/>
  <c r="F2803" i="1" s="1"/>
  <c r="E1781" i="1"/>
  <c r="F1781" i="1" s="1"/>
  <c r="E6207" i="1"/>
  <c r="F6207" i="1" s="1"/>
  <c r="E6564" i="1"/>
  <c r="F6564" i="1" s="1"/>
  <c r="E6286" i="1"/>
  <c r="F6286" i="1" s="1"/>
  <c r="E2683" i="1"/>
  <c r="F2683" i="1" s="1"/>
  <c r="E499" i="1"/>
  <c r="F499" i="1" s="1"/>
  <c r="E6908" i="1"/>
  <c r="F6908" i="1" s="1"/>
  <c r="E4880" i="1"/>
  <c r="F4880" i="1" s="1"/>
  <c r="E4904" i="1"/>
  <c r="F4904" i="1" s="1"/>
  <c r="E2225" i="1"/>
  <c r="F2225" i="1" s="1"/>
  <c r="E5205" i="1"/>
  <c r="F5205" i="1" s="1"/>
  <c r="E1808" i="1"/>
  <c r="F1808" i="1" s="1"/>
  <c r="E3244" i="1"/>
  <c r="F3244" i="1" s="1"/>
  <c r="E2146" i="1"/>
  <c r="F2146" i="1" s="1"/>
  <c r="E6911" i="1"/>
  <c r="F6911" i="1" s="1"/>
  <c r="E3236" i="1"/>
  <c r="F3236" i="1" s="1"/>
  <c r="E6287" i="1"/>
  <c r="F6287" i="1" s="1"/>
  <c r="E6565" i="1"/>
  <c r="F6565" i="1" s="1"/>
  <c r="E2668" i="1"/>
  <c r="F2668" i="1" s="1"/>
  <c r="E4120" i="1"/>
  <c r="F4120" i="1" s="1"/>
  <c r="E3681" i="1"/>
  <c r="F3681" i="1" s="1"/>
  <c r="E5563" i="1"/>
  <c r="F5563" i="1" s="1"/>
  <c r="E1310" i="1"/>
  <c r="F1310" i="1" s="1"/>
  <c r="E2439" i="1"/>
  <c r="F2439" i="1" s="1"/>
  <c r="E2944" i="1"/>
  <c r="F2944" i="1" s="1"/>
  <c r="E6645" i="1"/>
  <c r="F6645" i="1" s="1"/>
  <c r="E3404" i="1"/>
  <c r="F3404" i="1" s="1"/>
  <c r="E6773" i="1"/>
  <c r="F6773" i="1" s="1"/>
  <c r="E1470" i="1"/>
  <c r="F1470" i="1" s="1"/>
  <c r="E4123" i="1"/>
  <c r="F4123" i="1" s="1"/>
  <c r="E1540" i="1"/>
  <c r="F1540" i="1" s="1"/>
  <c r="E4754" i="1"/>
  <c r="F4754" i="1" s="1"/>
  <c r="E6764" i="1"/>
  <c r="F6764" i="1" s="1"/>
  <c r="E4755" i="1"/>
  <c r="F4755" i="1" s="1"/>
  <c r="E3208" i="1"/>
  <c r="F3208" i="1" s="1"/>
  <c r="E7257" i="1"/>
  <c r="F7257" i="1" s="1"/>
  <c r="E32" i="1"/>
  <c r="F32" i="1" s="1"/>
  <c r="E4456" i="1"/>
  <c r="F4456" i="1" s="1"/>
  <c r="E704" i="1"/>
  <c r="F704" i="1" s="1"/>
  <c r="E2747" i="1"/>
  <c r="F2747" i="1" s="1"/>
  <c r="E655" i="1"/>
  <c r="F655" i="1" s="1"/>
  <c r="E4323" i="1"/>
  <c r="F4323" i="1" s="1"/>
  <c r="E2447" i="1"/>
  <c r="F2447" i="1" s="1"/>
  <c r="E4181" i="1"/>
  <c r="F4181" i="1" s="1"/>
  <c r="E1722" i="1"/>
  <c r="F1722" i="1" s="1"/>
  <c r="E520" i="1"/>
  <c r="F520" i="1" s="1"/>
  <c r="E3498" i="1"/>
  <c r="F3498" i="1" s="1"/>
  <c r="E4600" i="1"/>
  <c r="F4600" i="1" s="1"/>
  <c r="E2638" i="1"/>
  <c r="F2638" i="1" s="1"/>
  <c r="E3570" i="1"/>
  <c r="F3570" i="1" s="1"/>
  <c r="E2024" i="1"/>
  <c r="F2024" i="1" s="1"/>
  <c r="E2496" i="1"/>
  <c r="F2496" i="1" s="1"/>
  <c r="E5309" i="1"/>
  <c r="F5309" i="1" s="1"/>
  <c r="E4031" i="1"/>
  <c r="F4031" i="1" s="1"/>
  <c r="E657" i="1"/>
  <c r="F657" i="1" s="1"/>
  <c r="E2800" i="1"/>
  <c r="F2800" i="1" s="1"/>
  <c r="E5778" i="1"/>
  <c r="F5778" i="1" s="1"/>
  <c r="E2806" i="1"/>
  <c r="F2806" i="1" s="1"/>
  <c r="E6431" i="1"/>
  <c r="F6431" i="1" s="1"/>
  <c r="E2807" i="1"/>
  <c r="F2807" i="1" s="1"/>
  <c r="E7049" i="1"/>
  <c r="F7049" i="1" s="1"/>
  <c r="E6912" i="1"/>
  <c r="F6912" i="1" s="1"/>
  <c r="E5740" i="1"/>
  <c r="F5740" i="1" s="1"/>
  <c r="E5732" i="1"/>
  <c r="F5732" i="1" s="1"/>
  <c r="E2970" i="1"/>
  <c r="F2970" i="1" s="1"/>
  <c r="E7254" i="1"/>
  <c r="F7254" i="1" s="1"/>
  <c r="E2504" i="1"/>
  <c r="F2504" i="1" s="1"/>
  <c r="E5959" i="1"/>
  <c r="F5959" i="1" s="1"/>
  <c r="E7140" i="1"/>
  <c r="F7140" i="1" s="1"/>
  <c r="E4971" i="1"/>
  <c r="F4971" i="1" s="1"/>
  <c r="E962" i="1"/>
  <c r="F962" i="1" s="1"/>
  <c r="E4883" i="1"/>
  <c r="F4883" i="1" s="1"/>
  <c r="E2808" i="1"/>
  <c r="F2808" i="1" s="1"/>
  <c r="E6017" i="1"/>
  <c r="F6017" i="1" s="1"/>
  <c r="E2561" i="1"/>
  <c r="F2561" i="1" s="1"/>
  <c r="E4519" i="1"/>
  <c r="F4519" i="1" s="1"/>
  <c r="E4194" i="1"/>
  <c r="F4194" i="1" s="1"/>
  <c r="E6034" i="1"/>
  <c r="F6034" i="1" s="1"/>
  <c r="E4360" i="1"/>
  <c r="F4360" i="1" s="1"/>
  <c r="E1800" i="1"/>
  <c r="F1800" i="1" s="1"/>
  <c r="E5608" i="1"/>
  <c r="F5608" i="1" s="1"/>
  <c r="E2547" i="1"/>
  <c r="F2547" i="1" s="1"/>
  <c r="E3682" i="1"/>
  <c r="F3682" i="1" s="1"/>
  <c r="E4819" i="1"/>
  <c r="F4819" i="1" s="1"/>
  <c r="E351" i="1"/>
  <c r="F351" i="1" s="1"/>
  <c r="E1613" i="1"/>
  <c r="F1613" i="1" s="1"/>
  <c r="E2809" i="1"/>
  <c r="F2809" i="1" s="1"/>
  <c r="E76" i="1"/>
  <c r="F76" i="1" s="1"/>
  <c r="E5246" i="1"/>
  <c r="F5246" i="1" s="1"/>
  <c r="E6375" i="1"/>
  <c r="F6375" i="1" s="1"/>
  <c r="E4608" i="1"/>
  <c r="F4608" i="1" s="1"/>
  <c r="E1541" i="1"/>
  <c r="F1541" i="1" s="1"/>
  <c r="E1988" i="1"/>
  <c r="F1988" i="1" s="1"/>
  <c r="E2516" i="1"/>
  <c r="F2516" i="1" s="1"/>
  <c r="E2925" i="1"/>
  <c r="F2925" i="1" s="1"/>
  <c r="E4472" i="1"/>
  <c r="F4472" i="1" s="1"/>
  <c r="E3000" i="1"/>
  <c r="F3000" i="1" s="1"/>
  <c r="E4941" i="1"/>
  <c r="F4941" i="1" s="1"/>
  <c r="E1997" i="1"/>
  <c r="F1997" i="1" s="1"/>
  <c r="E2282" i="1"/>
  <c r="F2282" i="1" s="1"/>
  <c r="E5475" i="1"/>
  <c r="F5475" i="1" s="1"/>
  <c r="E6426" i="1"/>
  <c r="F6426" i="1" s="1"/>
  <c r="E4045" i="1"/>
  <c r="F4045" i="1" s="1"/>
  <c r="E6721" i="1"/>
  <c r="F6721" i="1" s="1"/>
  <c r="E4076" i="1"/>
  <c r="F4076" i="1" s="1"/>
  <c r="E705" i="1"/>
  <c r="F705" i="1" s="1"/>
  <c r="E6873" i="1"/>
  <c r="F6873" i="1" s="1"/>
  <c r="E2810" i="1"/>
  <c r="F2810" i="1" s="1"/>
  <c r="E2811" i="1"/>
  <c r="F2811" i="1" s="1"/>
  <c r="E411" i="1"/>
  <c r="F411" i="1" s="1"/>
  <c r="E3562" i="1"/>
  <c r="F3562" i="1" s="1"/>
  <c r="E239" i="1"/>
  <c r="F239" i="1" s="1"/>
  <c r="E2687" i="1"/>
  <c r="F2687" i="1" s="1"/>
  <c r="E3058" i="1"/>
  <c r="F3058" i="1" s="1"/>
  <c r="E3059" i="1"/>
  <c r="F3059" i="1" s="1"/>
  <c r="E2812" i="1"/>
  <c r="F2812" i="1" s="1"/>
  <c r="E3417" i="1"/>
  <c r="F3417" i="1" s="1"/>
  <c r="E231" i="1"/>
  <c r="F231" i="1" s="1"/>
  <c r="E5009" i="1"/>
  <c r="F5009" i="1" s="1"/>
  <c r="E2674" i="1"/>
  <c r="F2674" i="1" s="1"/>
  <c r="E858" i="1"/>
  <c r="F858" i="1" s="1"/>
  <c r="E859" i="1"/>
  <c r="F859" i="1" s="1"/>
  <c r="E860" i="1"/>
  <c r="F860" i="1" s="1"/>
  <c r="E2813" i="1"/>
  <c r="F2813" i="1" s="1"/>
  <c r="E2946" i="1"/>
  <c r="F2946" i="1" s="1"/>
  <c r="E2814" i="1"/>
  <c r="F2814" i="1" s="1"/>
  <c r="E7000" i="1"/>
  <c r="F7000" i="1" s="1"/>
  <c r="E2815" i="1"/>
  <c r="F2815" i="1" s="1"/>
  <c r="E1521" i="1"/>
  <c r="F1521" i="1" s="1"/>
  <c r="E5206" i="1"/>
  <c r="F5206" i="1" s="1"/>
  <c r="E5064" i="1"/>
  <c r="F5064" i="1" s="1"/>
  <c r="E3157" i="1"/>
  <c r="F3157" i="1" s="1"/>
  <c r="E4543" i="1"/>
  <c r="F4543" i="1" s="1"/>
  <c r="E3022" i="1"/>
  <c r="F3022" i="1" s="1"/>
  <c r="E2701" i="1"/>
  <c r="F2701" i="1" s="1"/>
  <c r="E2588" i="1"/>
  <c r="F2588" i="1" s="1"/>
  <c r="E67" i="1"/>
  <c r="F67" i="1" s="1"/>
  <c r="E3397" i="1"/>
  <c r="F3397" i="1" s="1"/>
  <c r="E5041" i="1"/>
  <c r="F5041" i="1" s="1"/>
  <c r="E6988" i="1"/>
  <c r="F6988" i="1" s="1"/>
  <c r="E1528" i="1"/>
  <c r="F1528" i="1" s="1"/>
  <c r="E4646" i="1"/>
  <c r="F4646" i="1" s="1"/>
  <c r="E1919" i="1"/>
  <c r="F1919" i="1" s="1"/>
  <c r="E4788" i="1"/>
  <c r="F4788" i="1" s="1"/>
  <c r="E5449" i="1"/>
  <c r="F5449" i="1" s="1"/>
  <c r="E3418" i="1"/>
  <c r="F3418" i="1" s="1"/>
  <c r="E861" i="1"/>
  <c r="F861" i="1" s="1"/>
  <c r="E2271" i="1"/>
  <c r="F2271" i="1" s="1"/>
  <c r="E2448" i="1"/>
  <c r="F2448" i="1" s="1"/>
  <c r="E7232" i="1"/>
  <c r="F7232" i="1" s="1"/>
  <c r="E3818" i="1"/>
  <c r="F3818" i="1" s="1"/>
  <c r="E824" i="1"/>
  <c r="F824" i="1" s="1"/>
  <c r="E1885" i="1"/>
  <c r="F1885" i="1" s="1"/>
  <c r="E7363" i="1"/>
  <c r="F7363" i="1" s="1"/>
  <c r="E7364" i="1"/>
  <c r="F7364" i="1" s="1"/>
  <c r="E1633" i="1"/>
  <c r="F1633" i="1" s="1"/>
  <c r="E1467" i="1"/>
  <c r="F1467" i="1" s="1"/>
  <c r="E1522" i="1"/>
  <c r="F1522" i="1" s="1"/>
  <c r="E2224" i="1"/>
  <c r="F2224" i="1" s="1"/>
  <c r="E190" i="1"/>
  <c r="F190" i="1" s="1"/>
  <c r="E6105" i="1"/>
  <c r="F6105" i="1" s="1"/>
  <c r="E862" i="1"/>
  <c r="F862" i="1" s="1"/>
  <c r="E4609" i="1"/>
  <c r="F4609" i="1" s="1"/>
  <c r="E4594" i="1"/>
  <c r="F4594" i="1" s="1"/>
  <c r="E755" i="1"/>
  <c r="F755" i="1" s="1"/>
  <c r="E5290" i="1"/>
  <c r="F5290" i="1" s="1"/>
  <c r="E4630" i="1"/>
  <c r="F4630" i="1" s="1"/>
  <c r="E1542" i="1"/>
  <c r="F1542" i="1" s="1"/>
  <c r="E6990" i="1"/>
  <c r="F6990" i="1" s="1"/>
  <c r="E1468" i="1"/>
  <c r="F1468" i="1" s="1"/>
  <c r="E3351" i="1"/>
  <c r="F3351" i="1" s="1"/>
  <c r="E1874" i="1"/>
  <c r="F1874" i="1" s="1"/>
  <c r="E6669" i="1"/>
  <c r="F6669" i="1" s="1"/>
  <c r="E5698" i="1"/>
  <c r="F5698" i="1" s="1"/>
  <c r="E7365" i="1"/>
  <c r="F7365" i="1" s="1"/>
  <c r="E3247" i="1"/>
  <c r="F3247" i="1" s="1"/>
  <c r="E4138" i="1"/>
  <c r="F4138" i="1" s="1"/>
  <c r="E2406" i="1"/>
  <c r="F2406" i="1" s="1"/>
  <c r="E3078" i="1"/>
  <c r="F3078" i="1" s="1"/>
  <c r="E4305" i="1"/>
  <c r="F4305" i="1" s="1"/>
  <c r="E4817" i="1"/>
  <c r="F4817" i="1" s="1"/>
  <c r="E4040" i="1"/>
  <c r="F4040" i="1" s="1"/>
  <c r="E2134" i="1"/>
  <c r="F2134" i="1" s="1"/>
  <c r="E4927" i="1"/>
  <c r="F4927" i="1" s="1"/>
  <c r="E434" i="1"/>
  <c r="F434" i="1" s="1"/>
  <c r="E7269" i="1"/>
  <c r="F7269" i="1" s="1"/>
  <c r="E3719" i="1"/>
  <c r="F3719" i="1" s="1"/>
  <c r="E2277" i="1"/>
  <c r="F2277" i="1" s="1"/>
  <c r="E1650" i="1"/>
  <c r="F1650" i="1" s="1"/>
  <c r="E818" i="1"/>
  <c r="F818" i="1" s="1"/>
  <c r="E5573" i="1"/>
  <c r="F5573" i="1" s="1"/>
  <c r="E2732" i="1"/>
  <c r="F2732" i="1" s="1"/>
  <c r="E1264" i="1"/>
  <c r="F1264" i="1" s="1"/>
  <c r="E77" i="1"/>
  <c r="F77" i="1" s="1"/>
  <c r="E2135" i="1"/>
  <c r="F2135" i="1" s="1"/>
  <c r="E7043" i="1"/>
  <c r="F7043" i="1" s="1"/>
  <c r="E2895" i="1"/>
  <c r="F2895" i="1" s="1"/>
  <c r="E6510" i="1"/>
  <c r="F6510" i="1" s="1"/>
  <c r="E5562" i="1"/>
  <c r="F5562" i="1" s="1"/>
  <c r="E6489" i="1"/>
  <c r="F6489" i="1" s="1"/>
  <c r="E4972" i="1"/>
  <c r="F4972" i="1" s="1"/>
  <c r="E4177" i="1"/>
  <c r="F4177" i="1" s="1"/>
  <c r="E3908" i="1"/>
  <c r="F3908" i="1" s="1"/>
  <c r="E2856" i="1"/>
  <c r="F2856" i="1" s="1"/>
  <c r="E6106" i="1"/>
  <c r="F6106" i="1" s="1"/>
  <c r="E5781" i="1"/>
  <c r="F5781" i="1" s="1"/>
  <c r="E5522" i="1"/>
  <c r="F5522" i="1" s="1"/>
  <c r="E78" i="1"/>
  <c r="F78" i="1" s="1"/>
  <c r="E3405" i="1"/>
  <c r="F3405" i="1" s="1"/>
  <c r="E1523" i="1"/>
  <c r="F1523" i="1" s="1"/>
  <c r="E4077" i="1"/>
  <c r="F4077" i="1" s="1"/>
  <c r="E718" i="1"/>
  <c r="F718" i="1" s="1"/>
  <c r="E3259" i="1"/>
  <c r="F3259" i="1" s="1"/>
  <c r="E6053" i="1"/>
  <c r="F6053" i="1" s="1"/>
  <c r="E2067" i="1"/>
  <c r="F2067" i="1" s="1"/>
  <c r="E1749" i="1"/>
  <c r="F1749" i="1" s="1"/>
  <c r="E5743" i="1"/>
  <c r="F5743" i="1" s="1"/>
  <c r="E5098" i="1"/>
  <c r="F5098" i="1" s="1"/>
  <c r="E6198" i="1"/>
  <c r="F6198" i="1" s="1"/>
  <c r="E3346" i="1"/>
  <c r="F3346" i="1" s="1"/>
  <c r="E7128" i="1"/>
  <c r="F7128" i="1" s="1"/>
  <c r="E5502" i="1"/>
  <c r="F5502" i="1" s="1"/>
  <c r="E3035" i="1"/>
  <c r="F3035" i="1" s="1"/>
  <c r="E5782" i="1"/>
  <c r="F5782" i="1" s="1"/>
  <c r="E2544" i="1"/>
  <c r="F2544" i="1" s="1"/>
  <c r="E5954" i="1"/>
  <c r="F5954" i="1" s="1"/>
  <c r="E79" i="1"/>
  <c r="F79" i="1" s="1"/>
  <c r="E6181" i="1"/>
  <c r="F6181" i="1" s="1"/>
  <c r="E5739" i="1"/>
  <c r="F5739" i="1" s="1"/>
  <c r="E5509" i="1"/>
  <c r="F5509" i="1" s="1"/>
  <c r="E2219" i="1"/>
  <c r="F2219" i="1" s="1"/>
  <c r="E7137" i="1"/>
  <c r="F7137" i="1" s="1"/>
  <c r="E6543" i="1"/>
  <c r="F6543" i="1" s="1"/>
  <c r="E1098" i="1"/>
  <c r="F1098" i="1" s="1"/>
  <c r="E1438" i="1"/>
  <c r="F1438" i="1" s="1"/>
  <c r="E5393" i="1"/>
  <c r="F5393" i="1" s="1"/>
  <c r="E4634" i="1"/>
  <c r="F4634" i="1" s="1"/>
  <c r="E6845" i="1"/>
  <c r="F6845" i="1" s="1"/>
  <c r="E3347" i="1"/>
  <c r="F3347" i="1" s="1"/>
  <c r="E2589" i="1"/>
  <c r="F2589" i="1" s="1"/>
  <c r="E7392" i="1"/>
  <c r="F7392" i="1" s="1"/>
  <c r="E6453" i="1"/>
  <c r="F6453" i="1" s="1"/>
  <c r="E7393" i="1"/>
  <c r="F7393" i="1" s="1"/>
  <c r="E5772" i="1"/>
  <c r="F5772" i="1" s="1"/>
  <c r="E5145" i="1"/>
  <c r="F5145" i="1" s="1"/>
  <c r="E5773" i="1"/>
  <c r="F5773" i="1" s="1"/>
  <c r="E7394" i="1"/>
  <c r="F7394" i="1" s="1"/>
  <c r="E6722" i="1"/>
  <c r="F6722" i="1" s="1"/>
  <c r="E5788" i="1"/>
  <c r="F5788" i="1" s="1"/>
  <c r="E3095" i="1"/>
  <c r="F3095" i="1" s="1"/>
  <c r="E843" i="1"/>
  <c r="F843" i="1" s="1"/>
  <c r="E7186" i="1"/>
  <c r="F7186" i="1" s="1"/>
  <c r="E5682" i="1"/>
  <c r="F5682" i="1" s="1"/>
  <c r="E3084" i="1"/>
  <c r="F3084" i="1" s="1"/>
  <c r="E5538" i="1"/>
  <c r="F5538" i="1" s="1"/>
  <c r="E5774" i="1"/>
  <c r="F5774" i="1" s="1"/>
  <c r="E6550" i="1"/>
  <c r="F6550" i="1" s="1"/>
  <c r="E2902" i="1"/>
  <c r="F2902" i="1" s="1"/>
  <c r="E3303" i="1"/>
  <c r="F3303" i="1" s="1"/>
  <c r="E2131" i="1"/>
  <c r="F2131" i="1" s="1"/>
  <c r="E3946" i="1"/>
  <c r="F3946" i="1" s="1"/>
  <c r="E3563" i="1"/>
  <c r="F3563" i="1" s="1"/>
  <c r="E3585" i="1"/>
  <c r="F3585" i="1" s="1"/>
  <c r="E2182" i="1"/>
  <c r="F2182" i="1" s="1"/>
  <c r="E5158" i="1"/>
  <c r="F5158" i="1" s="1"/>
  <c r="E7395" i="1"/>
  <c r="F7395" i="1" s="1"/>
  <c r="E5504" i="1"/>
  <c r="F5504" i="1" s="1"/>
  <c r="E2175" i="1"/>
  <c r="F2175" i="1" s="1"/>
  <c r="E3085" i="1"/>
  <c r="F3085" i="1" s="1"/>
  <c r="E827" i="1"/>
  <c r="F827" i="1" s="1"/>
  <c r="E6454" i="1"/>
  <c r="F6454" i="1" s="1"/>
  <c r="E3564" i="1"/>
  <c r="F3564" i="1" s="1"/>
  <c r="E6026" i="1"/>
  <c r="F6026" i="1" s="1"/>
  <c r="E816" i="1"/>
  <c r="F816" i="1" s="1"/>
  <c r="E412" i="1"/>
  <c r="F412" i="1" s="1"/>
  <c r="E213" i="1"/>
  <c r="F213" i="1" s="1"/>
  <c r="E931" i="1"/>
  <c r="F931" i="1" s="1"/>
  <c r="E3323" i="1"/>
  <c r="F3323" i="1" s="1"/>
  <c r="E6484" i="1"/>
  <c r="F6484" i="1" s="1"/>
  <c r="E2911" i="1"/>
  <c r="F2911" i="1" s="1"/>
  <c r="E1782" i="1"/>
  <c r="F1782" i="1" s="1"/>
  <c r="E2404" i="1"/>
  <c r="F2404" i="1" s="1"/>
  <c r="E2590" i="1"/>
  <c r="F2590" i="1" s="1"/>
  <c r="E5744" i="1"/>
  <c r="F5744" i="1" s="1"/>
  <c r="E2870" i="1"/>
  <c r="F2870" i="1" s="1"/>
  <c r="E3815" i="1"/>
  <c r="F3815" i="1" s="1"/>
  <c r="E984" i="1"/>
  <c r="F984" i="1" s="1"/>
  <c r="E740" i="1"/>
  <c r="F740" i="1" s="1"/>
  <c r="E4121" i="1"/>
  <c r="F4121" i="1" s="1"/>
  <c r="E741" i="1"/>
  <c r="F741" i="1" s="1"/>
  <c r="E1101" i="1"/>
  <c r="F1101" i="1" s="1"/>
  <c r="E1471" i="1"/>
  <c r="F1471" i="1" s="1"/>
  <c r="E6035" i="1"/>
  <c r="F6035" i="1" s="1"/>
  <c r="E6485" i="1"/>
  <c r="F6485" i="1" s="1"/>
  <c r="E2025" i="1"/>
  <c r="F2025" i="1" s="1"/>
  <c r="E863" i="1"/>
  <c r="F863" i="1" s="1"/>
  <c r="E6409" i="1"/>
  <c r="F6409" i="1" s="1"/>
  <c r="E4075" i="1"/>
  <c r="F4075" i="1" s="1"/>
  <c r="E3398" i="1"/>
  <c r="F3398" i="1" s="1"/>
  <c r="E6875" i="1"/>
  <c r="F6875" i="1" s="1"/>
  <c r="E1762" i="1"/>
  <c r="F1762" i="1" s="1"/>
  <c r="E2517" i="1"/>
  <c r="F2517" i="1" s="1"/>
  <c r="E7167" i="1"/>
  <c r="F7167" i="1" s="1"/>
  <c r="E3841" i="1"/>
  <c r="F3841" i="1" s="1"/>
  <c r="E4458" i="1"/>
  <c r="F4458" i="1" s="1"/>
  <c r="E3245" i="1"/>
  <c r="F3245" i="1" s="1"/>
  <c r="E3652" i="1"/>
  <c r="F3652" i="1" s="1"/>
  <c r="E1048" i="1"/>
  <c r="F1048" i="1" s="1"/>
  <c r="E5676" i="1"/>
  <c r="F5676" i="1" s="1"/>
  <c r="E1139" i="1"/>
  <c r="F1139" i="1" s="1"/>
  <c r="E1472" i="1"/>
  <c r="F1472" i="1" s="1"/>
  <c r="E1473" i="1"/>
  <c r="F1473" i="1" s="1"/>
  <c r="E510" i="1"/>
  <c r="F510" i="1" s="1"/>
  <c r="E2502" i="1"/>
  <c r="F2502" i="1" s="1"/>
  <c r="E3348" i="1"/>
  <c r="F3348" i="1" s="1"/>
  <c r="E731" i="1"/>
  <c r="F731" i="1" s="1"/>
  <c r="E5328" i="1"/>
  <c r="F5328" i="1" s="1"/>
  <c r="E864" i="1"/>
  <c r="F864" i="1" s="1"/>
  <c r="E3057" i="1"/>
  <c r="F3057" i="1" s="1"/>
  <c r="E3735" i="1"/>
  <c r="F3735" i="1" s="1"/>
  <c r="E5667" i="1"/>
  <c r="F5667" i="1" s="1"/>
  <c r="E6315" i="1"/>
  <c r="F6315" i="1" s="1"/>
  <c r="E202" i="1"/>
  <c r="F202" i="1" s="1"/>
  <c r="E2834" i="1"/>
  <c r="F2834" i="1" s="1"/>
  <c r="E5876" i="1"/>
  <c r="F5876" i="1" s="1"/>
  <c r="E1534" i="1"/>
  <c r="F1534" i="1" s="1"/>
  <c r="E5539" i="1"/>
  <c r="F5539" i="1" s="1"/>
  <c r="E5584" i="1"/>
  <c r="F5584" i="1" s="1"/>
  <c r="E3509" i="1"/>
  <c r="F3509" i="1" s="1"/>
  <c r="E2473" i="1"/>
  <c r="F2473" i="1" s="1"/>
  <c r="E979" i="1"/>
  <c r="F979" i="1" s="1"/>
  <c r="E1684" i="1"/>
  <c r="F1684" i="1" s="1"/>
  <c r="E5775" i="1"/>
  <c r="F5775" i="1" s="1"/>
  <c r="E5996" i="1"/>
  <c r="F5996" i="1" s="1"/>
  <c r="E3851" i="1"/>
  <c r="F3851" i="1" s="1"/>
  <c r="E2076" i="1"/>
  <c r="F2076" i="1" s="1"/>
  <c r="E1649" i="1"/>
  <c r="F1649" i="1" s="1"/>
  <c r="E2620" i="1"/>
  <c r="F2620" i="1" s="1"/>
  <c r="E6945" i="1"/>
  <c r="F6945" i="1" s="1"/>
  <c r="E4301" i="1"/>
  <c r="F4301" i="1" s="1"/>
  <c r="E5793" i="1"/>
  <c r="F5793" i="1" s="1"/>
  <c r="E3205" i="1"/>
  <c r="F3205" i="1" s="1"/>
  <c r="E2971" i="1"/>
  <c r="F2971" i="1" s="1"/>
  <c r="E7079" i="1"/>
  <c r="F7079" i="1" s="1"/>
  <c r="E2608" i="1"/>
  <c r="F2608" i="1" s="1"/>
  <c r="E6991" i="1"/>
  <c r="F6991" i="1" s="1"/>
  <c r="E3018" i="1"/>
  <c r="F3018" i="1" s="1"/>
  <c r="E2244" i="1"/>
  <c r="F2244" i="1" s="1"/>
  <c r="E4937" i="1"/>
  <c r="F4937" i="1" s="1"/>
  <c r="E1537" i="1"/>
  <c r="F1537" i="1" s="1"/>
  <c r="E3097" i="1"/>
  <c r="F3097" i="1" s="1"/>
  <c r="E2621" i="1"/>
  <c r="F2621" i="1" s="1"/>
  <c r="E240" i="1"/>
  <c r="F240" i="1" s="1"/>
  <c r="E3651" i="1"/>
  <c r="F3651" i="1" s="1"/>
  <c r="E6842" i="1"/>
  <c r="F6842" i="1" s="1"/>
  <c r="E4182" i="1"/>
  <c r="F4182" i="1" s="1"/>
  <c r="E4591" i="1"/>
  <c r="F4591" i="1" s="1"/>
  <c r="E2512" i="1"/>
  <c r="F2512" i="1" s="1"/>
  <c r="E1021" i="1"/>
  <c r="F1021" i="1" s="1"/>
  <c r="E2505" i="1"/>
  <c r="F2505" i="1" s="1"/>
  <c r="E4717" i="1"/>
  <c r="F4717" i="1" s="1"/>
  <c r="E3349" i="1"/>
  <c r="F3349" i="1" s="1"/>
  <c r="E1886" i="1"/>
  <c r="F1886" i="1" s="1"/>
  <c r="E4107" i="1"/>
  <c r="F4107" i="1" s="1"/>
  <c r="E6775" i="1"/>
  <c r="F6775" i="1" s="1"/>
  <c r="E6776" i="1"/>
  <c r="F6776" i="1" s="1"/>
  <c r="E5953" i="1"/>
  <c r="F5953" i="1" s="1"/>
  <c r="E2769" i="1"/>
  <c r="F2769" i="1" s="1"/>
  <c r="E612" i="1"/>
  <c r="F612" i="1" s="1"/>
  <c r="E4354" i="1"/>
  <c r="F4354" i="1" s="1"/>
  <c r="E4050" i="1"/>
  <c r="F4050" i="1" s="1"/>
  <c r="E83" i="1"/>
  <c r="F83" i="1" s="1"/>
  <c r="E500" i="1"/>
  <c r="F500" i="1" s="1"/>
  <c r="E6290" i="1"/>
  <c r="F6290" i="1" s="1"/>
  <c r="E3990" i="1"/>
  <c r="F3990" i="1" s="1"/>
  <c r="E437" i="1"/>
  <c r="F437" i="1" s="1"/>
  <c r="E197" i="1"/>
  <c r="F197" i="1" s="1"/>
  <c r="E3991" i="1"/>
  <c r="F3991" i="1" s="1"/>
  <c r="E1748" i="1"/>
  <c r="F1748" i="1" s="1"/>
  <c r="E6244" i="1"/>
  <c r="F6244" i="1" s="1"/>
  <c r="E5890" i="1"/>
  <c r="F5890" i="1" s="1"/>
  <c r="E3240" i="1"/>
  <c r="F3240" i="1" s="1"/>
  <c r="E4645" i="1"/>
  <c r="F4645" i="1" s="1"/>
  <c r="E5407" i="1"/>
  <c r="F5407" i="1" s="1"/>
  <c r="E4721" i="1"/>
  <c r="F4721" i="1" s="1"/>
  <c r="E7203" i="1"/>
  <c r="F7203" i="1" s="1"/>
  <c r="E3248" i="1"/>
  <c r="F3248" i="1" s="1"/>
  <c r="E7253" i="1"/>
  <c r="F7253" i="1" s="1"/>
  <c r="E5118" i="1"/>
  <c r="F5118" i="1" s="1"/>
  <c r="E4136" i="1"/>
  <c r="F4136" i="1" s="1"/>
  <c r="E7212" i="1"/>
  <c r="F7212" i="1" s="1"/>
  <c r="E5383" i="1"/>
  <c r="F5383" i="1" s="1"/>
  <c r="E3484" i="1"/>
  <c r="F3484" i="1" s="1"/>
  <c r="E1757" i="1"/>
  <c r="F1757" i="1" s="1"/>
  <c r="E2804" i="1"/>
  <c r="F2804" i="1" s="1"/>
  <c r="E865" i="1"/>
  <c r="F865" i="1" s="1"/>
  <c r="E828" i="1"/>
  <c r="F828" i="1" s="1"/>
  <c r="E1763" i="1"/>
  <c r="F1763" i="1" s="1"/>
  <c r="E2495" i="1"/>
  <c r="F2495" i="1" s="1"/>
  <c r="E6837" i="1"/>
  <c r="F6837" i="1" s="1"/>
  <c r="E1220" i="1"/>
  <c r="F1220" i="1" s="1"/>
  <c r="E923" i="1"/>
  <c r="F923" i="1" s="1"/>
  <c r="E4775" i="1"/>
  <c r="F4775" i="1" s="1"/>
  <c r="E1652" i="1"/>
  <c r="F1652" i="1" s="1"/>
  <c r="E6185" i="1"/>
  <c r="F6185" i="1" s="1"/>
  <c r="E7121" i="1"/>
  <c r="F7121" i="1" s="1"/>
  <c r="E1890" i="1"/>
  <c r="F1890" i="1" s="1"/>
  <c r="E2283" i="1"/>
  <c r="F2283" i="1" s="1"/>
  <c r="E75" i="1"/>
  <c r="F75" i="1" s="1"/>
  <c r="E2748" i="1"/>
  <c r="F2748" i="1" s="1"/>
  <c r="E1043" i="1"/>
  <c r="F1043" i="1" s="1"/>
  <c r="E3732" i="1"/>
  <c r="F3732" i="1" s="1"/>
  <c r="E4321" i="1"/>
  <c r="F4321" i="1" s="1"/>
  <c r="E3070" i="1"/>
  <c r="F3070" i="1" s="1"/>
  <c r="E5193" i="1"/>
  <c r="F5193" i="1" s="1"/>
  <c r="E4762" i="1"/>
  <c r="F4762" i="1" s="1"/>
  <c r="E2805" i="1"/>
  <c r="F2805" i="1" s="1"/>
  <c r="E7389" i="1"/>
  <c r="F7389" i="1" s="1"/>
  <c r="E3819" i="1"/>
  <c r="F3819" i="1" s="1"/>
  <c r="E226" i="1"/>
  <c r="F226" i="1" s="1"/>
  <c r="E742" i="1"/>
  <c r="F742" i="1" s="1"/>
  <c r="E1297" i="1"/>
  <c r="F1297" i="1" s="1"/>
  <c r="E1760" i="1"/>
  <c r="F1760" i="1" s="1"/>
  <c r="E4351" i="1"/>
  <c r="F4351" i="1" s="1"/>
  <c r="E4589" i="1"/>
  <c r="F4589" i="1" s="1"/>
  <c r="E6193" i="1"/>
  <c r="F6193" i="1" s="1"/>
  <c r="E3591" i="1"/>
  <c r="F3591" i="1" s="1"/>
  <c r="E84" i="1"/>
  <c r="F84" i="1" s="1"/>
  <c r="E2549" i="1"/>
  <c r="F2549" i="1" s="1"/>
  <c r="E5707" i="1"/>
  <c r="F5707" i="1" s="1"/>
  <c r="E1791" i="1"/>
  <c r="F1791" i="1" s="1"/>
  <c r="E5714" i="1"/>
  <c r="F5714" i="1" s="1"/>
  <c r="E2538" i="1"/>
  <c r="F2538" i="1" s="1"/>
  <c r="E6551" i="1"/>
  <c r="F6551" i="1" s="1"/>
  <c r="E1326" i="1"/>
  <c r="F1326" i="1" s="1"/>
  <c r="E2478" i="1"/>
  <c r="F2478" i="1" s="1"/>
  <c r="E2441" i="1"/>
  <c r="F2441" i="1" s="1"/>
  <c r="E5706" i="1"/>
  <c r="F5706" i="1" s="1"/>
  <c r="E1790" i="1"/>
  <c r="F1790" i="1" s="1"/>
  <c r="E3352" i="1"/>
  <c r="F3352" i="1" s="1"/>
  <c r="E5408" i="1"/>
  <c r="F5408" i="1" s="1"/>
  <c r="E6989" i="1"/>
  <c r="F6989" i="1" s="1"/>
  <c r="E3445" i="1"/>
  <c r="F3445" i="1" s="1"/>
  <c r="E234" i="1"/>
  <c r="F234" i="1" s="1"/>
  <c r="E4900" i="1"/>
  <c r="F4900" i="1" s="1"/>
  <c r="E4167" i="1"/>
  <c r="F4167" i="1" s="1"/>
  <c r="E4674" i="1"/>
  <c r="F4674" i="1" s="1"/>
  <c r="E6684" i="1"/>
  <c r="F6684" i="1" s="1"/>
  <c r="E2999" i="1"/>
  <c r="F2999" i="1" s="1"/>
  <c r="E6651" i="1"/>
  <c r="F6651" i="1" s="1"/>
  <c r="E80" i="1"/>
  <c r="F80" i="1" s="1"/>
  <c r="E6732" i="1"/>
  <c r="F6732" i="1" s="1"/>
  <c r="E5794" i="1"/>
  <c r="F5794" i="1" s="1"/>
  <c r="E5580" i="1"/>
  <c r="F5580" i="1" s="1"/>
  <c r="E2916" i="1"/>
  <c r="F2916" i="1" s="1"/>
  <c r="E2479" i="1"/>
  <c r="F2479" i="1" s="1"/>
  <c r="E3064" i="1"/>
  <c r="F3064" i="1" s="1"/>
  <c r="E2332" i="1"/>
  <c r="F2332" i="1" s="1"/>
  <c r="E4605" i="1"/>
  <c r="F4605" i="1" s="1"/>
  <c r="E5110" i="1"/>
  <c r="F5110" i="1" s="1"/>
  <c r="E6449" i="1"/>
  <c r="F6449" i="1" s="1"/>
  <c r="E7097" i="1"/>
  <c r="F7097" i="1" s="1"/>
  <c r="E5207" i="1"/>
  <c r="F5207" i="1" s="1"/>
  <c r="E3644" i="1"/>
  <c r="F3644" i="1" s="1"/>
  <c r="E5208" i="1"/>
  <c r="F5208" i="1" s="1"/>
  <c r="E922" i="1"/>
  <c r="F922" i="1" s="1"/>
  <c r="E20" i="1"/>
  <c r="F20" i="1" s="1"/>
  <c r="E1783" i="1"/>
  <c r="F1783" i="1" s="1"/>
  <c r="E6822" i="1"/>
  <c r="F6822" i="1" s="1"/>
  <c r="E5651" i="1"/>
  <c r="F5651" i="1" s="1"/>
  <c r="E235" i="1"/>
  <c r="F235" i="1" s="1"/>
  <c r="E6867" i="1"/>
  <c r="F6867" i="1" s="1"/>
  <c r="E1367" i="1"/>
  <c r="F1367" i="1" s="1"/>
  <c r="E2059" i="1"/>
  <c r="F2059" i="1" s="1"/>
  <c r="E6509" i="1"/>
  <c r="F6509" i="1" s="1"/>
  <c r="E924" i="1"/>
  <c r="F924" i="1" s="1"/>
  <c r="E2240" i="1"/>
  <c r="F2240" i="1" s="1"/>
  <c r="E6091" i="1"/>
  <c r="F6091" i="1" s="1"/>
  <c r="E2761" i="1"/>
  <c r="F2761" i="1" s="1"/>
  <c r="E2513" i="1"/>
  <c r="F2513" i="1" s="1"/>
  <c r="E1052" i="1"/>
  <c r="F1052" i="1" s="1"/>
  <c r="E5131" i="1"/>
  <c r="F5131" i="1" s="1"/>
  <c r="E4809" i="1"/>
  <c r="F4809" i="1" s="1"/>
  <c r="E6824" i="1"/>
  <c r="F6824" i="1" s="1"/>
  <c r="E5260" i="1"/>
  <c r="F5260" i="1" s="1"/>
  <c r="E6435" i="1"/>
  <c r="F6435" i="1" s="1"/>
  <c r="E2628" i="1"/>
  <c r="F2628" i="1" s="1"/>
  <c r="E5326" i="1"/>
  <c r="F5326" i="1" s="1"/>
  <c r="E6838" i="1"/>
  <c r="F6838" i="1" s="1"/>
  <c r="E2442" i="1"/>
  <c r="F2442" i="1" s="1"/>
  <c r="E3981" i="1"/>
  <c r="F3981" i="1" s="1"/>
  <c r="E1281" i="1"/>
  <c r="F1281" i="1" s="1"/>
  <c r="E1447" i="1"/>
  <c r="F1447" i="1" s="1"/>
  <c r="E4051" i="1"/>
  <c r="F4051" i="1" s="1"/>
  <c r="E6839" i="1"/>
  <c r="F6839" i="1" s="1"/>
  <c r="E5103" i="1"/>
  <c r="F5103" i="1" s="1"/>
  <c r="E5645" i="1"/>
  <c r="F5645" i="1" s="1"/>
  <c r="E4482" i="1"/>
  <c r="F4482" i="1" s="1"/>
  <c r="E182" i="1"/>
  <c r="F182" i="1" s="1"/>
  <c r="E2606" i="1"/>
  <c r="F2606" i="1" s="1"/>
  <c r="E4409" i="1"/>
  <c r="F4409" i="1" s="1"/>
  <c r="E3727" i="1"/>
  <c r="F3727" i="1" s="1"/>
  <c r="E817" i="1"/>
  <c r="F817" i="1" s="1"/>
  <c r="E5386" i="1"/>
  <c r="F5386" i="1" s="1"/>
  <c r="E597" i="1"/>
  <c r="F597" i="1" s="1"/>
  <c r="F374" i="2" l="1"/>
  <c r="G374" i="2" s="1"/>
</calcChain>
</file>

<file path=xl/sharedStrings.xml><?xml version="1.0" encoding="utf-8"?>
<sst xmlns="http://schemas.openxmlformats.org/spreadsheetml/2006/main" count="7883" uniqueCount="84">
  <si>
    <t>MOVIE</t>
  </si>
  <si>
    <t>EBOOK</t>
  </si>
  <si>
    <t>TELEVISION</t>
  </si>
  <si>
    <t>MUSIC</t>
  </si>
  <si>
    <t>AUDIOBOOK</t>
  </si>
  <si>
    <t>COMIC</t>
  </si>
  <si>
    <t>ARD</t>
  </si>
  <si>
    <t>BDV</t>
  </si>
  <si>
    <t>BDH</t>
  </si>
  <si>
    <t>BRI</t>
  </si>
  <si>
    <t>BRO</t>
  </si>
  <si>
    <t>CHA</t>
  </si>
  <si>
    <t>CRO</t>
  </si>
  <si>
    <t>DOB</t>
  </si>
  <si>
    <t>EAS</t>
  </si>
  <si>
    <t>PEK</t>
  </si>
  <si>
    <t>GRE</t>
  </si>
  <si>
    <t>HAR</t>
  </si>
  <si>
    <t>HAS</t>
  </si>
  <si>
    <t>MON</t>
  </si>
  <si>
    <t>IRV</t>
  </si>
  <si>
    <t>SHR</t>
  </si>
  <si>
    <t>KAT</t>
  </si>
  <si>
    <t>LAR</t>
  </si>
  <si>
    <t>LEW</t>
  </si>
  <si>
    <t>MAM</t>
  </si>
  <si>
    <t>MTK</t>
  </si>
  <si>
    <t>MTV</t>
  </si>
  <si>
    <t>MTP</t>
  </si>
  <si>
    <t>NEW</t>
  </si>
  <si>
    <t>ARM</t>
  </si>
  <si>
    <t>NOR</t>
  </si>
  <si>
    <t>OSS</t>
  </si>
  <si>
    <t>POR</t>
  </si>
  <si>
    <t>POU</t>
  </si>
  <si>
    <t>PUR</t>
  </si>
  <si>
    <t>RYE</t>
  </si>
  <si>
    <t>SCA</t>
  </si>
  <si>
    <t>SOM</t>
  </si>
  <si>
    <t>PEL</t>
  </si>
  <si>
    <t>TUK</t>
  </si>
  <si>
    <t>TAR</t>
  </si>
  <si>
    <t>WHI</t>
  </si>
  <si>
    <t>YON</t>
  </si>
  <si>
    <t>borrowed</t>
  </si>
  <si>
    <t>librarycard</t>
  </si>
  <si>
    <t>Price</t>
  </si>
  <si>
    <t>Format</t>
  </si>
  <si>
    <t>Library Branch</t>
  </si>
  <si>
    <t>Row Labels</t>
  </si>
  <si>
    <t>Grand Total</t>
  </si>
  <si>
    <t>Total Library Spending</t>
  </si>
  <si>
    <t>Library Spending</t>
  </si>
  <si>
    <t>Total Circs</t>
  </si>
  <si>
    <t>Circs</t>
  </si>
  <si>
    <t>Branch</t>
  </si>
  <si>
    <t>Date Registered</t>
  </si>
  <si>
    <t>Librarycard</t>
  </si>
  <si>
    <t>Registered Library</t>
  </si>
  <si>
    <t>Abbv</t>
  </si>
  <si>
    <t>Count of Date Registered</t>
  </si>
  <si>
    <t>New Registered Patrons</t>
  </si>
  <si>
    <t>Abrv</t>
  </si>
  <si>
    <t>Column Labels</t>
  </si>
  <si>
    <t>Count of borrowed</t>
  </si>
  <si>
    <t>Total Count of borrowed</t>
  </si>
  <si>
    <t>Total Sum of Price</t>
  </si>
  <si>
    <t>Sum of Price</t>
  </si>
  <si>
    <t>select</t>
  </si>
  <si>
    <t>circ.borrowed,</t>
  </si>
  <si>
    <t>libraryCardForPatron(circ.patronId, circ.borrowed) as libraryCard,</t>
  </si>
  <si>
    <t>price,</t>
  </si>
  <si>
    <t>kind.name as "Format"</t>
  </si>
  <si>
    <t>from circ</t>
  </si>
  <si>
    <t>join content on content.id = circ.contentid</t>
  </si>
  <si>
    <t>join kind on kind.id = content.kindid</t>
  </si>
  <si>
    <t>and circ.libraryid = 1591</t>
  </si>
  <si>
    <t>Total</t>
  </si>
  <si>
    <t xml:space="preserve"> </t>
  </si>
  <si>
    <t>WLS</t>
  </si>
  <si>
    <t>join library on library.id = circ.libraryid</t>
  </si>
  <si>
    <t>and borrowed &gt;= DATE '01/01/2018' - ( DATE '01/01/2018' AT TIME ZONE 'utc' - DATE '01/01/2018')</t>
  </si>
  <si>
    <t>AND borrowed &lt;  DATE '02/01/2018' - ( DATE '02/01/2018' AT TIME ZONE timezonename - DATE '02/01/2018')</t>
  </si>
  <si>
    <t>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</si>
</sst>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 applyFont="1"/>
    <xf numFmtId="1" fontId="2" fillId="0" borderId="0" xfId="1" applyNumberFormat="1" applyFont="1"/>
    <xf numFmtId="1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4" fillId="2" borderId="1" xfId="0" applyFont="1" applyFill="1" applyBorder="1"/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17" fontId="4" fillId="2" borderId="0" xfId="0" applyNumberFormat="1" applyFont="1" applyFill="1"/>
    <xf numFmtId="0" fontId="4" fillId="2" borderId="0" xfId="0" applyNumberFormat="1" applyFont="1" applyFill="1" applyAlignment="1">
      <alignment horizontal="center"/>
    </xf>
    <xf numFmtId="47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3" fillId="0" borderId="0" xfId="0" applyNumberFormat="1" applyFont="1"/>
  </cellXfs>
  <cellStyles count="2">
    <cellStyle name="Comma" xfId="1" builtinId="3"/>
    <cellStyle name="Normal" xfId="0" builtinId="0"/>
  </cellStyles>
  <dxfs count="183">
    <dxf>
      <numFmt numFmtId="0" formatCode="General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udy Orta" refreshedDate="43144.574716435185" createdVersion="6" refreshedVersion="6" minRefreshableVersion="3" recordCount="34538">
  <cacheSource type="worksheet">
    <worksheetSource ref="A1:F1048576" sheet="Sheet1"/>
  </cacheSource>
  <cacheFields count="8">
    <cacheField name="borrowed" numFmtId="0">
      <sharedItems containsNonDate="0" containsDate="1" containsString="0" containsBlank="1" minDate="2017-12-31T19:10:57" maxDate="2018-01-31T23:58:36" count="7381">
        <d v="2018-01-04T18:16:05"/>
        <d v="2018-01-04T18:17:02"/>
        <d v="2017-12-31T19:36:56"/>
        <d v="2017-12-31T19:39:39"/>
        <d v="2017-12-31T19:40:43"/>
        <d v="2017-12-31T19:41:11"/>
        <d v="2017-12-31T19:44:06"/>
        <d v="2017-12-31T22:36:37"/>
        <d v="2017-12-31T23:36:46"/>
        <d v="2017-12-31T23:38:45"/>
        <d v="2018-01-01T00:14:49"/>
        <d v="2018-01-01T00:15:09"/>
        <d v="2018-01-01T00:19:38"/>
        <d v="2018-01-01T02:06:35"/>
        <d v="2018-01-01T02:07:40"/>
        <d v="2018-01-01T02:09:21"/>
        <d v="2018-01-01T02:10:45"/>
        <d v="2018-01-01T07:11:54"/>
        <d v="2018-01-01T10:28:44"/>
        <d v="2018-01-01T11:04:19"/>
        <d v="2018-01-01T11:07:39"/>
        <d v="2018-01-01T11:07:48"/>
        <d v="2018-01-01T11:18:34"/>
        <d v="2018-01-01T12:15:06"/>
        <d v="2018-01-01T12:37:36"/>
        <d v="2018-01-01T12:56:09"/>
        <d v="2018-01-01T13:34:44"/>
        <d v="2018-01-01T13:35:37"/>
        <d v="2018-01-01T13:45:56"/>
        <d v="2018-01-01T13:50:34"/>
        <d v="2018-01-01T13:51:44"/>
        <d v="2018-01-01T14:49:39"/>
        <d v="2018-01-01T14:58:23"/>
        <d v="2018-01-01T15:21:06"/>
        <d v="2018-01-01T15:46:11"/>
        <d v="2018-01-01T15:50:21"/>
        <d v="2018-01-01T16:08:26"/>
        <d v="2018-01-01T16:47:51"/>
        <d v="2018-01-01T17:05:01"/>
        <d v="2018-01-01T17:05:39"/>
        <d v="2018-01-01T17:07:01"/>
        <d v="2018-01-01T17:07:43"/>
        <d v="2018-01-01T17:08:59"/>
        <d v="2018-01-01T18:13:42"/>
        <d v="2018-01-01T18:19:07"/>
        <d v="2018-01-01T18:21:17"/>
        <d v="2018-01-01T18:32:42"/>
        <d v="2018-01-01T18:57:35"/>
        <d v="2018-01-01T19:05:35"/>
        <d v="2018-01-01T19:06:35"/>
        <d v="2018-01-01T19:11:32"/>
        <d v="2018-01-01T19:29:01"/>
        <d v="2018-01-01T19:30:58"/>
        <d v="2018-01-01T20:12:05"/>
        <d v="2018-01-01T20:29:56"/>
        <d v="2018-01-01T20:30:53"/>
        <d v="2018-01-01T20:40:35"/>
        <d v="2018-01-01T21:10:06"/>
        <d v="2018-01-01T22:15:05"/>
        <d v="2018-01-01T22:23:40"/>
        <d v="2018-01-01T23:47:47"/>
        <d v="2018-01-01T23:47:57"/>
        <d v="2018-01-02T00:06:14"/>
        <d v="2018-01-02T00:27:44"/>
        <d v="2018-01-02T00:35:36"/>
        <d v="2018-01-02T08:00:58"/>
        <d v="2018-01-02T09:51:03"/>
        <d v="2018-01-02T11:21:01"/>
        <d v="2018-01-02T11:27:11"/>
        <d v="2018-01-02T11:35:12"/>
        <d v="2018-01-02T11:38:51"/>
        <d v="2018-01-02T11:43:19"/>
        <d v="2018-01-02T11:54:46"/>
        <d v="2018-01-02T13:18:45"/>
        <d v="2018-01-02T14:58:45"/>
        <d v="2018-01-02T15:01:05"/>
        <d v="2018-01-02T15:01:11"/>
        <d v="2018-01-02T15:01:17"/>
        <d v="2018-01-02T15:01:22"/>
        <d v="2018-01-02T15:01:27"/>
        <d v="2018-01-02T15:10:21"/>
        <d v="2018-01-02T15:35:15"/>
        <d v="2018-01-02T15:43:43"/>
        <d v="2018-01-02T15:44:55"/>
        <d v="2018-01-02T16:05:54"/>
        <d v="2018-01-02T18:04:42"/>
        <d v="2018-01-02T18:40:22"/>
        <d v="2018-01-02T18:47:36"/>
        <d v="2018-01-02T19:00:55"/>
        <d v="2018-01-02T19:24:31"/>
        <d v="2018-01-02T22:58:13"/>
        <d v="2018-01-03T00:00:27"/>
        <d v="2018-01-03T00:01:12"/>
        <d v="2018-01-03T00:27:28"/>
        <d v="2018-01-03T00:59:58"/>
        <d v="2018-01-03T07:16:26"/>
        <d v="2018-01-03T10:10:34"/>
        <d v="2018-01-03T16:52:32"/>
        <d v="2018-01-03T18:36:09"/>
        <d v="2018-01-03T19:22:54"/>
        <d v="2018-01-03T20:26:24"/>
        <d v="2018-01-03T20:27:40"/>
        <d v="2018-01-03T20:42:20"/>
        <d v="2018-01-03T21:03:44"/>
        <d v="2018-01-03T21:08:32"/>
        <d v="2018-01-03T21:42:35"/>
        <d v="2018-01-03T22:55:08"/>
        <d v="2018-01-03T23:01:28"/>
        <d v="2018-01-03T23:01:39"/>
        <d v="2018-01-03T23:01:48"/>
        <d v="2018-01-03T23:01:59"/>
        <d v="2018-01-03T23:09:00"/>
        <d v="2018-01-03T23:32:26"/>
        <d v="2018-01-04T07:08:15"/>
        <d v="2018-01-04T09:44:44"/>
        <d v="2018-01-04T10:00:24"/>
        <d v="2018-01-04T10:27:38"/>
        <d v="2018-01-04T10:28:12"/>
        <d v="2018-01-04T13:24:13"/>
        <d v="2018-01-04T13:35:50"/>
        <d v="2018-01-04T15:49:51"/>
        <d v="2018-01-04T16:19:08"/>
        <d v="2018-01-04T17:54:53"/>
        <d v="2018-01-04T19:07:51"/>
        <d v="2018-01-04T19:30:23"/>
        <d v="2018-01-04T19:40:03"/>
        <d v="2018-01-04T20:13:52"/>
        <d v="2018-01-04T20:19:38"/>
        <d v="2018-01-04T20:21:41"/>
        <d v="2018-01-04T20:36:04"/>
        <d v="2018-01-04T20:36:58"/>
        <d v="2018-01-04T20:51:38"/>
        <d v="2018-01-04T20:52:03"/>
        <d v="2018-01-04T20:59:10"/>
        <d v="2018-01-04T21:03:42"/>
        <d v="2018-01-04T21:09:18"/>
        <d v="2018-01-04T21:45:35"/>
        <d v="2018-01-04T21:52:46"/>
        <d v="2018-01-04T21:53:54"/>
        <d v="2018-01-04T22:19:22"/>
        <d v="2018-01-05T02:20:06"/>
        <d v="2018-01-05T06:03:38"/>
        <d v="2018-01-05T06:09:37"/>
        <d v="2018-01-05T08:23:55"/>
        <d v="2018-01-05T08:43:58"/>
        <d v="2018-01-05T08:50:29"/>
        <d v="2018-01-05T09:24:32"/>
        <d v="2018-01-05T09:25:14"/>
        <d v="2018-01-05T13:02:48"/>
        <d v="2018-01-05T14:11:49"/>
        <d v="2018-01-05T15:32:34"/>
        <d v="2018-01-05T15:54:56"/>
        <d v="2018-01-05T15:55:00"/>
        <d v="2018-01-05T16:27:15"/>
        <d v="2018-01-05T16:29:41"/>
        <d v="2018-01-05T17:29:00"/>
        <d v="2018-01-05T17:45:25"/>
        <d v="2018-01-05T17:55:49"/>
        <d v="2018-01-05T19:53:48"/>
        <d v="2018-01-05T20:33:41"/>
        <d v="2018-01-05T20:36:19"/>
        <d v="2018-01-05T20:39:39"/>
        <d v="2018-01-05T21:16:24"/>
        <d v="2018-01-05T21:30:07"/>
        <d v="2018-01-05T21:43:52"/>
        <d v="2018-01-05T22:09:15"/>
        <d v="2018-01-05T22:20:10"/>
        <d v="2018-01-05T22:29:40"/>
        <d v="2018-01-05T23:06:05"/>
        <d v="2018-01-06T02:32:00"/>
        <d v="2018-01-06T07:12:07"/>
        <d v="2018-01-06T07:12:55"/>
        <d v="2018-01-06T09:43:06"/>
        <d v="2018-01-06T09:52:07"/>
        <d v="2018-01-06T12:30:12"/>
        <d v="2018-01-06T12:30:54"/>
        <d v="2018-01-06T12:31:07"/>
        <d v="2018-01-06T12:39:18"/>
        <d v="2018-01-06T12:50:56"/>
        <d v="2018-01-06T13:48:37"/>
        <d v="2018-01-06T16:27:59"/>
        <d v="2018-01-06T17:03:45"/>
        <d v="2018-01-06T17:28:23"/>
        <d v="2018-01-06T17:33:55"/>
        <d v="2018-01-06T17:38:12"/>
        <d v="2018-01-06T17:42:33"/>
        <d v="2018-01-06T18:05:54"/>
        <d v="2018-01-06T18:18:22"/>
        <d v="2018-01-06T19:24:03"/>
        <d v="2018-01-06T21:16:10"/>
        <d v="2018-01-06T21:30:08"/>
        <d v="2018-01-06T22:59:09"/>
        <d v="2018-01-06T23:19:39"/>
        <d v="2018-01-07T00:46:03"/>
        <d v="2018-01-07T13:22:28"/>
        <d v="2018-01-07T15:06:09"/>
        <d v="2018-01-07T15:53:15"/>
        <d v="2018-01-07T16:21:05"/>
        <d v="2018-01-07T16:51:12"/>
        <d v="2018-01-07T17:14:23"/>
        <d v="2018-01-07T19:28:51"/>
        <d v="2018-01-07T19:39:41"/>
        <d v="2018-01-07T19:42:15"/>
        <d v="2018-01-07T19:51:55"/>
        <d v="2018-01-07T19:56:51"/>
        <d v="2018-01-07T19:59:44"/>
        <d v="2018-01-07T20:03:54"/>
        <d v="2018-01-07T20:10:07"/>
        <d v="2018-01-07T21:29:07"/>
        <d v="2018-01-07T21:43:36"/>
        <d v="2018-01-07T21:43:49"/>
        <d v="2018-01-07T21:59:23"/>
        <d v="2018-01-07T22:25:25"/>
        <d v="2018-01-07T22:25:29"/>
        <d v="2018-01-07T22:44:46"/>
        <d v="2018-01-07T22:50:01"/>
        <d v="2018-01-07T23:19:01"/>
        <d v="2018-01-07T23:49:58"/>
        <d v="2018-01-08T07:29:01"/>
        <d v="2018-01-08T09:48:11"/>
        <d v="2018-01-08T11:06:15"/>
        <d v="2018-01-08T12:15:03"/>
        <d v="2018-01-08T14:19:57"/>
        <d v="2018-01-08T15:04:52"/>
        <d v="2018-01-08T15:43:23"/>
        <d v="2018-01-08T16:43:44"/>
        <d v="2018-01-08T19:11:05"/>
        <d v="2018-01-08T20:33:44"/>
        <d v="2018-01-08T20:36:15"/>
        <d v="2018-01-08T20:40:31"/>
        <d v="2018-01-08T20:51:55"/>
        <d v="2018-01-08T21:24:45"/>
        <d v="2018-01-09T08:05:00"/>
        <d v="2018-01-09T08:06:16"/>
        <d v="2018-01-09T08:07:01"/>
        <d v="2018-01-09T08:07:52"/>
        <d v="2018-01-09T08:12:34"/>
        <d v="2018-01-09T11:28:20"/>
        <d v="2018-01-09T11:51:49"/>
        <d v="2018-01-09T13:14:48"/>
        <d v="2018-01-09T14:55:15"/>
        <d v="2018-01-09T16:01:26"/>
        <d v="2018-01-09T17:05:05"/>
        <d v="2018-01-09T18:17:51"/>
        <d v="2018-01-09T18:36:09"/>
        <d v="2018-01-09T19:36:35"/>
        <d v="2018-01-09T20:05:52"/>
        <d v="2018-01-09T20:59:31"/>
        <d v="2018-01-09T20:59:33"/>
        <d v="2018-01-09T21:02:20"/>
        <d v="2018-01-09T21:03:22"/>
        <d v="2018-01-09T21:05:03"/>
        <d v="2018-01-09T21:09:36"/>
        <d v="2018-01-09T22:18:25"/>
        <d v="2018-01-09T22:22:15"/>
        <d v="2018-01-09T22:52:17"/>
        <d v="2018-01-09T22:57:38"/>
        <d v="2018-01-09T23:52:19"/>
        <d v="2018-01-10T07:15:53"/>
        <d v="2018-01-10T08:08:53"/>
        <d v="2018-01-10T08:30:58"/>
        <d v="2018-01-10T08:35:09"/>
        <d v="2018-01-10T08:35:32"/>
        <d v="2018-01-10T08:35:42"/>
        <d v="2018-01-10T10:27:10"/>
        <d v="2018-01-10T11:37:43"/>
        <d v="2018-01-10T14:04:07"/>
        <d v="2018-01-10T14:30:56"/>
        <d v="2018-01-10T14:32:34"/>
        <d v="2018-01-10T15:09:41"/>
        <d v="2018-01-10T16:50:40"/>
        <d v="2018-01-10T17:14:23"/>
        <d v="2018-01-10T17:39:25"/>
        <d v="2018-01-10T17:41:10"/>
        <d v="2018-01-10T18:50:41"/>
        <d v="2018-01-10T18:51:26"/>
        <d v="2018-01-10T18:52:16"/>
        <d v="2018-01-10T19:04:07"/>
        <d v="2018-01-10T19:04:12"/>
        <d v="2018-01-10T20:27:09"/>
        <d v="2018-01-10T21:45:44"/>
        <d v="2018-01-10T21:56:27"/>
        <d v="2018-01-10T22:10:02"/>
        <d v="2018-01-10T22:16:13"/>
        <d v="2018-01-11T10:44:52"/>
        <d v="2018-01-11T12:42:36"/>
        <d v="2018-01-11T14:32:15"/>
        <d v="2018-01-11T15:00:07"/>
        <d v="2018-01-11T15:59:25"/>
        <d v="2018-01-11T16:46:46"/>
        <d v="2018-01-11T18:24:45"/>
        <d v="2018-01-11T18:58:20"/>
        <d v="2018-01-11T19:23:51"/>
        <d v="2018-01-11T20:09:25"/>
        <d v="2018-01-11T21:00:35"/>
        <d v="2018-01-12T05:07:55"/>
        <d v="2018-01-12T05:53:04"/>
        <d v="2018-01-12T09:24:25"/>
        <d v="2018-01-12T10:03:59"/>
        <d v="2018-01-12T10:40:15"/>
        <d v="2018-01-12T10:51:31"/>
        <d v="2018-01-12T12:25:03"/>
        <d v="2018-01-12T13:32:56"/>
        <d v="2018-01-12T14:08:34"/>
        <d v="2018-01-12T14:39:53"/>
        <d v="2018-01-12T14:43:58"/>
        <d v="2018-01-12T15:42:24"/>
        <d v="2018-01-12T15:46:32"/>
        <d v="2018-01-12T15:47:15"/>
        <d v="2018-01-12T16:23:04"/>
        <d v="2018-01-12T17:49:17"/>
        <d v="2018-01-12T18:45:59"/>
        <d v="2018-01-12T18:56:16"/>
        <d v="2018-01-12T19:52:52"/>
        <d v="2018-01-12T22:22:11"/>
        <d v="2018-01-13T06:48:03"/>
        <d v="2018-01-13T07:36:10"/>
        <d v="2018-01-13T07:42:03"/>
        <d v="2018-01-13T08:45:56"/>
        <d v="2018-01-13T09:19:14"/>
        <d v="2018-01-13T09:48:12"/>
        <d v="2018-01-13T10:06:40"/>
        <d v="2018-01-13T10:15:46"/>
        <d v="2018-01-13T11:04:08"/>
        <d v="2018-01-13T11:43:26"/>
        <d v="2018-01-13T11:51:01"/>
        <d v="2018-01-13T13:23:16"/>
        <d v="2018-01-13T13:31:46"/>
        <d v="2018-01-13T17:13:57"/>
        <d v="2018-01-13T18:24:07"/>
        <d v="2018-01-13T19:50:59"/>
        <d v="2018-01-13T20:00:37"/>
        <d v="2018-01-13T22:14:03"/>
        <d v="2018-01-13T22:34:51"/>
        <d v="2018-01-13T22:40:09"/>
        <d v="2018-01-13T22:44:34"/>
        <d v="2018-01-13T22:54:14"/>
        <d v="2018-01-13T23:11:22"/>
        <d v="2018-01-14T10:07:55"/>
        <d v="2018-01-14T11:32:47"/>
        <d v="2018-01-14T12:46:05"/>
        <d v="2018-01-14T13:16:12"/>
        <d v="2018-01-14T14:09:17"/>
        <d v="2018-01-14T14:50:27"/>
        <d v="2018-01-14T15:07:46"/>
        <d v="2018-01-14T17:14:52"/>
        <d v="2018-01-14T20:17:20"/>
        <d v="2018-01-14T22:40:33"/>
        <d v="2018-01-14T22:46:03"/>
        <d v="2018-01-15T04:02:41"/>
        <d v="2018-01-15T07:55:37"/>
        <d v="2018-01-15T09:17:37"/>
        <d v="2018-01-15T09:55:28"/>
        <d v="2018-01-15T10:15:42"/>
        <d v="2018-01-15T12:47:00"/>
        <d v="2018-01-15T17:07:19"/>
        <d v="2018-01-15T17:53:55"/>
        <d v="2018-01-15T17:54:23"/>
        <d v="2018-01-15T18:00:59"/>
        <d v="2018-01-15T18:14:39"/>
        <d v="2018-01-15T18:15:31"/>
        <d v="2018-01-15T19:34:23"/>
        <d v="2018-01-15T20:34:35"/>
        <d v="2018-01-15T21:02:20"/>
        <d v="2018-01-15T21:23:23"/>
        <d v="2018-01-15T21:29:54"/>
        <d v="2018-01-15T22:52:26"/>
        <d v="2018-01-15T23:16:47"/>
        <d v="2018-01-15T23:28:46"/>
        <d v="2018-01-16T12:40:07"/>
        <d v="2018-01-16T17:15:42"/>
        <d v="2018-01-16T18:21:33"/>
        <d v="2018-01-16T19:17:46"/>
        <d v="2018-01-17T00:23:15"/>
        <d v="2018-01-17T06:34:40"/>
        <d v="2018-01-17T07:37:31"/>
        <d v="2018-01-17T08:56:07"/>
        <d v="2018-01-17T13:08:00"/>
        <d v="2018-01-17T13:14:02"/>
        <d v="2018-01-17T13:14:28"/>
        <d v="2018-01-17T13:15:52"/>
        <d v="2018-01-17T13:20:03"/>
        <d v="2018-01-17T15:12:20"/>
        <d v="2018-01-17T17:01:35"/>
        <d v="2018-01-17T17:11:04"/>
        <d v="2018-01-17T18:44:32"/>
        <d v="2018-01-17T19:02:37"/>
        <d v="2018-01-17T20:56:05"/>
        <d v="2018-01-17T20:56:51"/>
        <d v="2018-01-18T06:13:58"/>
        <d v="2018-01-18T09:01:23"/>
        <d v="2018-01-18T09:09:15"/>
        <d v="2018-01-18T10:48:23"/>
        <d v="2018-01-18T11:02:18"/>
        <d v="2018-01-18T11:03:22"/>
        <d v="2018-01-18T11:07:22"/>
        <d v="2018-01-18T11:07:34"/>
        <d v="2018-01-18T11:08:29"/>
        <d v="2018-01-18T12:03:27"/>
        <d v="2018-01-18T16:44:34"/>
        <d v="2018-01-18T17:59:18"/>
        <d v="2018-01-18T18:09:02"/>
        <d v="2018-01-18T19:36:15"/>
        <d v="2018-01-18T20:04:03"/>
        <d v="2018-01-18T20:04:45"/>
        <d v="2018-01-18T20:08:05"/>
        <d v="2018-01-18T20:47:03"/>
        <d v="2018-01-18T20:54:47"/>
        <d v="2018-01-18T20:56:23"/>
        <d v="2018-01-19T00:47:55"/>
        <d v="2018-01-19T05:35:28"/>
        <d v="2018-01-19T07:04:40"/>
        <d v="2018-01-19T07:41:51"/>
        <d v="2018-01-19T08:08:06"/>
        <d v="2018-01-19T08:51:34"/>
        <d v="2018-01-19T09:06:38"/>
        <d v="2018-01-19T10:49:41"/>
        <d v="2018-01-19T13:29:38"/>
        <d v="2018-01-19T14:03:44"/>
        <d v="2018-01-19T14:04:04"/>
        <d v="2018-01-19T14:34:59"/>
        <d v="2018-01-19T16:26:57"/>
        <d v="2018-01-19T17:10:49"/>
        <d v="2018-01-19T17:11:23"/>
        <d v="2018-01-19T17:12:30"/>
        <d v="2018-01-19T17:40:56"/>
        <d v="2018-01-19T17:57:04"/>
        <d v="2018-01-19T18:05:00"/>
        <d v="2018-01-19T19:13:38"/>
        <d v="2018-01-19T20:43:37"/>
        <d v="2018-01-19T21:59:11"/>
        <d v="2018-01-19T21:59:51"/>
        <d v="2018-01-19T22:12:32"/>
        <d v="2018-01-19T22:17:19"/>
        <d v="2018-01-19T23:12:45"/>
        <d v="2018-01-20T08:55:57"/>
        <d v="2018-01-20T10:34:18"/>
        <d v="2018-01-20T11:02:11"/>
        <d v="2018-01-20T12:12:38"/>
        <d v="2018-01-20T12:17:57"/>
        <d v="2018-01-20T12:32:44"/>
        <d v="2018-01-20T12:47:48"/>
        <d v="2018-01-20T12:48:12"/>
        <d v="2018-01-20T14:19:57"/>
        <d v="2018-01-20T14:30:59"/>
        <d v="2018-01-20T15:19:22"/>
        <d v="2018-01-20T16:15:31"/>
        <d v="2018-01-20T17:33:31"/>
        <d v="2018-01-20T17:36:12"/>
        <d v="2018-01-20T17:38:32"/>
        <d v="2018-01-20T18:57:45"/>
        <d v="2018-01-20T19:14:28"/>
        <d v="2018-01-21T02:16:31"/>
        <d v="2018-01-21T02:28:19"/>
        <d v="2018-01-21T02:32:51"/>
        <d v="2018-01-21T07:08:04"/>
        <d v="2018-01-21T07:20:38"/>
        <d v="2018-01-21T11:08:06"/>
        <d v="2018-01-21T13:28:02"/>
        <d v="2018-01-21T14:37:01"/>
        <d v="2018-01-21T16:22:57"/>
        <d v="2018-01-21T16:40:44"/>
        <d v="2018-01-21T16:47:14"/>
        <d v="2018-01-21T17:49:22"/>
        <d v="2018-01-21T19:34:29"/>
        <d v="2018-01-21T22:09:00"/>
        <d v="2018-01-21T22:10:20"/>
        <d v="2018-01-21T22:14:05"/>
        <d v="2018-01-21T22:42:54"/>
        <d v="2018-01-21T22:53:11"/>
        <d v="2018-01-22T02:33:00"/>
        <d v="2018-01-22T07:47:00"/>
        <d v="2018-01-22T07:47:18"/>
        <d v="2018-01-22T10:10:40"/>
        <d v="2018-01-22T10:27:56"/>
        <d v="2018-01-22T10:37:18"/>
        <d v="2018-01-22T10:39:32"/>
        <d v="2018-01-22T11:30:42"/>
        <d v="2018-01-22T15:00:23"/>
        <d v="2018-01-22T15:03:24"/>
        <d v="2018-01-22T15:41:12"/>
        <d v="2018-01-22T16:46:39"/>
        <d v="2018-01-22T17:33:06"/>
        <d v="2018-01-22T20:05:36"/>
        <d v="2018-01-22T20:37:10"/>
        <d v="2018-01-22T20:37:42"/>
        <d v="2018-01-22T21:12:18"/>
        <d v="2018-01-22T21:39:50"/>
        <d v="2018-01-22T22:09:12"/>
        <d v="2018-01-22T23:39:10"/>
        <d v="2018-01-23T07:00:46"/>
        <d v="2018-01-23T09:48:58"/>
        <d v="2018-01-23T11:22:53"/>
        <d v="2018-01-23T11:43:54"/>
        <d v="2018-01-23T11:54:53"/>
        <d v="2018-01-23T11:57:05"/>
        <d v="2018-01-23T14:57:41"/>
        <d v="2018-01-23T15:21:18"/>
        <d v="2018-01-23T15:48:58"/>
        <d v="2018-01-23T17:17:37"/>
        <d v="2018-01-23T17:35:28"/>
        <d v="2018-01-23T18:59:16"/>
        <d v="2018-01-23T19:16:15"/>
        <d v="2018-01-23T19:17:20"/>
        <d v="2018-01-23T19:31:36"/>
        <d v="2018-01-23T21:48:04"/>
        <d v="2018-01-23T22:38:23"/>
        <d v="2018-01-23T22:38:34"/>
        <d v="2018-01-23T23:19:13"/>
        <d v="2018-01-24T00:20:10"/>
        <d v="2018-01-24T00:31:05"/>
        <d v="2018-01-24T01:16:54"/>
        <d v="2018-01-24T04:11:19"/>
        <d v="2018-01-24T04:13:36"/>
        <d v="2018-01-24T05:17:08"/>
        <d v="2018-01-24T06:16:42"/>
        <d v="2018-01-24T07:25:15"/>
        <d v="2018-01-24T08:13:02"/>
        <d v="2018-01-24T09:34:20"/>
        <d v="2018-01-24T10:04:48"/>
        <d v="2018-01-24T10:46:39"/>
        <d v="2018-01-24T10:55:37"/>
        <d v="2018-01-24T11:55:54"/>
        <d v="2018-01-24T13:20:06"/>
        <d v="2018-01-24T13:25:47"/>
        <d v="2018-01-24T13:40:04"/>
        <d v="2018-01-24T15:05:16"/>
        <d v="2018-01-24T15:27:34"/>
        <d v="2018-01-24T16:05:33"/>
        <d v="2018-01-24T16:44:32"/>
        <d v="2018-01-24T17:33:40"/>
        <d v="2018-01-24T17:56:13"/>
        <d v="2018-01-24T21:46:28"/>
        <d v="2018-01-24T22:29:10"/>
        <d v="2018-01-24T22:31:47"/>
        <d v="2018-01-24T22:33:03"/>
        <d v="2018-01-24T23:46:27"/>
        <d v="2018-01-25T01:16:06"/>
        <d v="2018-01-25T05:11:35"/>
        <d v="2018-01-25T08:25:22"/>
        <d v="2018-01-25T08:36:25"/>
        <d v="2018-01-25T08:40:58"/>
        <d v="2018-01-25T09:13:39"/>
        <d v="2018-01-25T09:20:58"/>
        <d v="2018-01-25T12:11:13"/>
        <d v="2018-01-25T13:06:37"/>
        <d v="2018-01-25T13:07:09"/>
        <d v="2018-01-25T13:11:09"/>
        <d v="2018-01-25T13:46:47"/>
        <d v="2018-01-25T13:58:54"/>
        <d v="2018-01-25T13:59:28"/>
        <d v="2018-01-25T14:24:09"/>
        <d v="2018-01-25T14:38:28"/>
        <d v="2018-01-25T14:41:38"/>
        <d v="2018-01-25T14:47:43"/>
        <d v="2018-01-25T14:48:07"/>
        <d v="2018-01-25T14:49:28"/>
        <d v="2018-01-25T14:51:44"/>
        <d v="2018-01-25T15:43:44"/>
        <d v="2018-01-25T19:02:25"/>
        <d v="2018-01-25T20:04:52"/>
        <d v="2018-01-25T20:24:24"/>
        <d v="2018-01-25T20:26:37"/>
        <d v="2018-01-25T21:16:23"/>
        <d v="2018-01-25T21:26:59"/>
        <d v="2018-01-25T21:35:06"/>
        <d v="2018-01-25T21:40:12"/>
        <d v="2018-01-25T22:07:03"/>
        <d v="2018-01-25T22:25:50"/>
        <d v="2018-01-25T22:55:09"/>
        <d v="2018-01-26T00:22:36"/>
        <d v="2018-01-26T09:39:52"/>
        <d v="2018-01-26T10:29:35"/>
        <d v="2018-01-26T11:10:36"/>
        <d v="2018-01-26T12:03:08"/>
        <d v="2018-01-26T12:18:26"/>
        <d v="2018-01-26T17:44:24"/>
        <d v="2018-01-26T17:53:43"/>
        <d v="2018-01-26T18:10:50"/>
        <d v="2018-01-26T19:36:20"/>
        <d v="2018-01-26T21:35:03"/>
        <d v="2018-01-26T22:00:01"/>
        <d v="2018-01-26T22:01:18"/>
        <d v="2018-01-26T22:25:55"/>
        <d v="2018-01-26T22:27:13"/>
        <d v="2018-01-26T22:41:22"/>
        <d v="2018-01-26T22:41:47"/>
        <d v="2018-01-27T00:24:03"/>
        <d v="2018-01-27T02:48:21"/>
        <d v="2018-01-27T02:48:47"/>
        <d v="2018-01-27T02:49:50"/>
        <d v="2018-01-27T03:51:24"/>
        <d v="2018-01-27T10:13:31"/>
        <d v="2018-01-27T11:24:22"/>
        <d v="2018-01-27T11:27:14"/>
        <d v="2018-01-27T14:36:22"/>
        <d v="2018-01-27T14:38:01"/>
        <d v="2018-01-27T14:40:54"/>
        <d v="2018-01-27T16:11:45"/>
        <d v="2018-01-27T16:22:25"/>
        <d v="2018-01-27T17:53:52"/>
        <d v="2018-01-27T18:42:43"/>
        <d v="2018-01-27T18:43:30"/>
        <d v="2018-01-27T19:09:47"/>
        <d v="2018-01-27T20:13:38"/>
        <d v="2018-01-27T20:17:40"/>
        <d v="2018-01-27T20:21:16"/>
        <d v="2018-01-27T20:22:31"/>
        <d v="2018-01-27T20:27:10"/>
        <d v="2018-01-27T21:05:50"/>
        <d v="2018-01-27T21:23:44"/>
        <d v="2018-01-27T21:31:06"/>
        <d v="2018-01-27T22:07:25"/>
        <d v="2018-01-27T23:16:28"/>
        <d v="2018-01-27T23:36:35"/>
        <d v="2018-01-28T00:33:58"/>
        <d v="2018-01-28T08:48:51"/>
        <d v="2018-01-28T10:50:57"/>
        <d v="2018-01-28T10:56:55"/>
        <d v="2018-01-28T11:16:50"/>
        <d v="2018-01-28T11:20:24"/>
        <d v="2018-01-28T12:00:41"/>
        <d v="2018-01-28T13:17:52"/>
        <d v="2018-01-28T14:17:58"/>
        <d v="2018-01-28T16:30:07"/>
        <d v="2018-01-28T18:28:03"/>
        <d v="2018-01-28T19:26:25"/>
        <d v="2018-01-28T20:38:47"/>
        <d v="2018-01-28T20:51:57"/>
        <d v="2018-01-28T21:02:55"/>
        <d v="2018-01-28T21:17:36"/>
        <d v="2018-01-28T21:27:13"/>
        <d v="2018-01-28T21:37:04"/>
        <d v="2018-01-28T22:54:47"/>
        <d v="2018-01-28T22:54:52"/>
        <d v="2018-01-28T22:58:42"/>
        <d v="2018-01-28T23:23:55"/>
        <d v="2018-01-28T23:26:42"/>
        <d v="2018-01-29T00:00:33"/>
        <d v="2018-01-29T05:09:55"/>
        <d v="2018-01-29T08:24:47"/>
        <d v="2018-01-29T10:54:35"/>
        <d v="2018-01-29T11:31:01"/>
        <d v="2018-01-29T11:31:39"/>
        <d v="2018-01-29T11:33:31"/>
        <d v="2018-01-29T12:22:46"/>
        <d v="2018-01-29T13:33:21"/>
        <d v="2018-01-29T13:39:40"/>
        <d v="2018-01-29T13:51:19"/>
        <d v="2018-01-29T15:08:46"/>
        <d v="2018-01-29T15:19:18"/>
        <d v="2018-01-29T16:06:48"/>
        <d v="2018-01-29T16:16:17"/>
        <d v="2018-01-29T17:20:00"/>
        <d v="2018-01-29T17:25:48"/>
        <d v="2018-01-29T20:01:29"/>
        <d v="2018-01-29T20:31:36"/>
        <d v="2018-01-29T20:37:36"/>
        <d v="2018-01-29T21:24:23"/>
        <d v="2018-01-29T22:23:57"/>
        <d v="2018-01-29T23:24:12"/>
        <d v="2018-01-29T23:26:26"/>
        <d v="2018-01-29T23:34:03"/>
        <d v="2018-01-30T01:32:33"/>
        <d v="2018-01-30T07:39:35"/>
        <d v="2018-01-30T08:57:55"/>
        <d v="2018-01-30T09:30:24"/>
        <d v="2018-01-30T14:44:18"/>
        <d v="2018-01-30T15:18:45"/>
        <d v="2018-01-30T17:02:27"/>
        <d v="2018-01-30T17:52:03"/>
        <d v="2018-01-30T18:29:47"/>
        <d v="2018-01-30T20:05:45"/>
        <d v="2018-01-30T20:07:11"/>
        <d v="2018-01-30T20:31:35"/>
        <d v="2018-01-30T20:34:44"/>
        <d v="2018-01-30T20:49:44"/>
        <d v="2018-01-30T21:37:38"/>
        <d v="2018-01-30T21:40:54"/>
        <d v="2018-01-30T21:41:20"/>
        <d v="2018-01-30T21:44:00"/>
        <d v="2018-01-30T22:08:35"/>
        <d v="2018-01-31T08:50:44"/>
        <d v="2018-01-31T09:22:07"/>
        <d v="2018-01-31T12:30:46"/>
        <d v="2018-01-31T12:32:51"/>
        <d v="2018-01-31T13:32:56"/>
        <d v="2018-01-31T13:34:05"/>
        <d v="2018-01-31T14:05:39"/>
        <d v="2018-01-31T16:05:52"/>
        <d v="2018-01-31T17:28:55"/>
        <d v="2018-01-31T17:32:48"/>
        <d v="2018-01-31T17:34:46"/>
        <d v="2018-01-31T17:46:51"/>
        <d v="2018-01-31T17:57:04"/>
        <d v="2018-01-31T19:31:08"/>
        <d v="2018-01-31T19:49:09"/>
        <d v="2018-01-31T19:59:39"/>
        <d v="2018-01-31T20:41:13"/>
        <d v="2018-01-31T22:46:27"/>
        <d v="2018-01-31T22:52:09"/>
        <d v="2018-01-31T22:52:55"/>
        <d v="2018-01-31T23:28:12"/>
        <d v="2018-01-31T23:32:40"/>
        <d v="2018-01-31T23:35:26"/>
        <d v="2018-01-31T23:38:20"/>
        <d v="2018-01-13T14:43:34"/>
        <d v="2018-01-14T20:10:27"/>
        <d v="2018-01-15T06:59:53"/>
        <d v="2018-01-18T06:29:27"/>
        <d v="2018-01-21T09:05:27"/>
        <d v="2018-01-21T20:28:29"/>
        <d v="2018-01-23T06:25:49"/>
        <d v="2018-01-27T22:07:34"/>
        <d v="2018-01-28T19:54:49"/>
        <d v="2018-01-31T18:31:26"/>
        <d v="2018-01-31T18:48:25"/>
        <d v="2018-01-31T20:34:53"/>
        <d v="2018-01-31T20:35:46"/>
        <d v="2017-12-31T21:48:00"/>
        <d v="2018-01-01T00:29:16"/>
        <d v="2018-01-01T07:53:30"/>
        <d v="2018-01-01T09:43:42"/>
        <d v="2018-01-01T10:19:44"/>
        <d v="2018-01-01T13:16:22"/>
        <d v="2018-01-01T14:38:15"/>
        <d v="2018-01-01T15:12:08"/>
        <d v="2018-01-01T17:19:29"/>
        <d v="2018-01-01T17:23:35"/>
        <d v="2018-01-01T17:59:30"/>
        <d v="2018-01-01T18:03:15"/>
        <d v="2018-01-01T20:28:19"/>
        <d v="2018-01-01T20:37:59"/>
        <d v="2018-01-01T20:52:38"/>
        <d v="2018-01-01T21:47:58"/>
        <d v="2018-01-01T22:46:44"/>
        <d v="2018-01-02T00:54:48"/>
        <d v="2018-01-02T01:54:08"/>
        <d v="2018-01-02T08:35:17"/>
        <d v="2018-01-02T08:57:22"/>
        <d v="2018-01-02T09:40:03"/>
        <d v="2018-01-02T10:03:51"/>
        <d v="2018-01-02T11:31:06"/>
        <d v="2018-01-02T13:59:32"/>
        <d v="2018-01-02T14:00:00"/>
        <d v="2018-01-02T15:18:57"/>
        <d v="2018-01-02T17:19:17"/>
        <d v="2018-01-02T19:04:52"/>
        <d v="2018-01-02T19:27:28"/>
        <d v="2018-01-02T20:17:43"/>
        <d v="2018-01-02T20:18:19"/>
        <d v="2018-01-02T20:22:07"/>
        <d v="2018-01-02T20:22:18"/>
        <d v="2018-01-02T20:58:29"/>
        <d v="2018-01-02T22:59:11"/>
        <d v="2018-01-03T00:48:49"/>
        <d v="2018-01-03T09:45:55"/>
        <d v="2018-01-03T10:22:04"/>
        <d v="2018-01-03T10:56:44"/>
        <d v="2018-01-03T11:33:55"/>
        <d v="2018-01-03T15:09:50"/>
        <d v="2018-01-03T15:32:54"/>
        <d v="2018-01-03T19:02:08"/>
        <d v="2018-01-03T19:02:27"/>
        <d v="2018-01-03T19:02:45"/>
        <d v="2018-01-03T19:12:41"/>
        <d v="2018-01-03T19:12:45"/>
        <d v="2018-01-03T19:17:15"/>
        <d v="2018-01-03T19:17:25"/>
        <d v="2018-01-03T22:02:47"/>
        <d v="2018-01-03T22:26:39"/>
        <d v="2018-01-03T23:25:16"/>
        <d v="2018-01-03T23:38:24"/>
        <d v="2018-01-03T23:49:23"/>
        <d v="2018-01-03T23:49:30"/>
        <d v="2018-01-03T23:53:05"/>
        <d v="2018-01-04T00:39:35"/>
        <d v="2018-01-04T10:13:13"/>
        <d v="2018-01-04T10:13:19"/>
        <d v="2018-01-04T14:00:57"/>
        <d v="2018-01-04T14:09:12"/>
        <d v="2018-01-04T14:28:18"/>
        <d v="2018-01-04T16:38:25"/>
        <d v="2018-01-04T17:25:21"/>
        <d v="2018-01-04T18:56:55"/>
        <d v="2018-01-04T19:03:41"/>
        <d v="2018-01-04T19:04:43"/>
        <d v="2018-01-04T20:48:58"/>
        <d v="2018-01-04T20:51:07"/>
        <d v="2018-01-04T21:10:49"/>
        <d v="2018-01-04T22:15:30"/>
        <d v="2018-01-04T22:25:22"/>
        <d v="2018-01-04T22:37:03"/>
        <d v="2018-01-04T22:55:27"/>
        <d v="2018-01-05T00:15:03"/>
        <d v="2018-01-05T12:30:28"/>
        <d v="2018-01-05T13:14:08"/>
        <d v="2018-01-05T14:28:59"/>
        <d v="2018-01-05T19:29:31"/>
        <d v="2018-01-05T20:01:27"/>
        <d v="2018-01-05T20:11:24"/>
        <d v="2018-01-05T20:12:10"/>
        <d v="2018-01-05T20:13:22"/>
        <d v="2018-01-05T20:14:34"/>
        <d v="2018-01-05T20:52:26"/>
        <d v="2018-01-05T20:52:39"/>
        <d v="2018-01-05T21:12:34"/>
        <d v="2018-01-05T21:39:21"/>
        <d v="2018-01-06T06:03:07"/>
        <d v="2018-01-06T09:44:28"/>
        <d v="2018-01-06T11:53:17"/>
        <d v="2018-01-06T13:18:06"/>
        <d v="2018-01-06T19:17:44"/>
        <d v="2018-01-06T20:52:01"/>
        <d v="2018-01-06T21:22:36"/>
        <d v="2018-01-06T21:27:37"/>
        <d v="2018-01-06T21:42:14"/>
        <d v="2018-01-06T21:50:12"/>
        <d v="2018-01-07T03:02:22"/>
        <d v="2018-01-07T03:02:58"/>
        <d v="2018-01-07T11:24:32"/>
        <d v="2018-01-07T13:24:33"/>
        <d v="2018-01-07T15:00:04"/>
        <d v="2018-01-07T17:11:10"/>
        <d v="2018-01-07T17:28:02"/>
        <d v="2018-01-07T17:30:09"/>
        <d v="2018-01-07T17:33:55"/>
        <d v="2018-01-07T19:41:55"/>
        <d v="2018-01-07T20:56:11"/>
        <d v="2018-01-07T21:20:56"/>
        <d v="2018-01-07T21:25:11"/>
        <d v="2018-01-07T21:27:38"/>
        <d v="2018-01-07T23:23:36"/>
        <d v="2018-01-08T01:01:20"/>
        <d v="2018-01-08T01:14:06"/>
        <d v="2018-01-08T07:03:25"/>
        <d v="2018-01-08T08:48:49"/>
        <d v="2018-01-08T09:22:45"/>
        <d v="2018-01-08T10:15:15"/>
        <d v="2018-01-08T10:36:18"/>
        <d v="2018-01-08T11:00:43"/>
        <d v="2018-01-08T13:21:49"/>
        <d v="2018-01-08T15:20:50"/>
        <d v="2018-01-08T18:17:39"/>
        <d v="2018-01-08T19:16:53"/>
        <d v="2018-01-08T20:36:12"/>
        <d v="2018-01-08T20:54:57"/>
        <d v="2018-01-08T21:29:26"/>
        <d v="2018-01-08T22:02:35"/>
        <d v="2018-01-08T22:02:46"/>
        <d v="2018-01-08T22:14:04"/>
        <d v="2018-01-08T22:32:12"/>
        <d v="2018-01-08T22:56:17"/>
        <d v="2018-01-08T23:41:05"/>
        <d v="2018-01-08T23:43:02"/>
        <d v="2018-01-08T23:46:42"/>
        <d v="2018-01-09T06:05:12"/>
        <d v="2018-01-09T06:05:46"/>
        <d v="2018-01-09T06:07:09"/>
        <d v="2018-01-09T06:47:46"/>
        <d v="2018-01-09T06:48:37"/>
        <d v="2018-01-09T06:48:39"/>
        <d v="2018-01-09T06:49:51"/>
        <d v="2018-01-09T07:33:01"/>
        <d v="2018-01-09T09:54:12"/>
        <d v="2018-01-09T09:59:32"/>
        <d v="2018-01-09T10:34:29"/>
        <d v="2018-01-09T12:17:19"/>
        <d v="2018-01-09T12:44:23"/>
        <d v="2018-01-09T15:11:56"/>
        <d v="2018-01-09T17:31:13"/>
        <d v="2018-01-09T19:23:00"/>
        <d v="2018-01-09T21:04:37"/>
        <d v="2018-01-09T21:08:15"/>
        <d v="2018-01-09T21:21:18"/>
        <d v="2018-01-09T21:29:44"/>
        <d v="2018-01-09T21:37:59"/>
        <d v="2018-01-09T21:41:22"/>
        <d v="2018-01-09T21:52:16"/>
        <d v="2018-01-09T22:00:30"/>
        <d v="2018-01-09T22:03:51"/>
        <d v="2018-01-10T00:16:24"/>
        <d v="2018-01-10T06:23:59"/>
        <d v="2018-01-10T06:57:45"/>
        <d v="2018-01-10T07:51:35"/>
        <d v="2018-01-10T07:55:37"/>
        <d v="2018-01-10T09:52:37"/>
        <d v="2018-01-10T12:10:19"/>
        <d v="2018-01-10T12:12:38"/>
        <d v="2018-01-10T13:59:49"/>
        <d v="2018-01-10T14:30:12"/>
        <d v="2018-01-10T14:43:31"/>
        <d v="2018-01-10T14:44:20"/>
        <d v="2018-01-10T14:51:13"/>
        <d v="2018-01-10T14:52:36"/>
        <d v="2018-01-10T14:53:54"/>
        <d v="2018-01-10T15:24:00"/>
        <d v="2018-01-10T16:03:54"/>
        <d v="2018-01-10T18:40:56"/>
        <d v="2018-01-10T18:42:12"/>
        <d v="2018-01-10T21:56:32"/>
        <d v="2018-01-10T23:17:46"/>
        <d v="2018-01-10T23:28:02"/>
        <d v="2018-01-11T00:46:38"/>
        <d v="2018-01-11T07:04:34"/>
        <d v="2018-01-11T11:11:23"/>
        <d v="2018-01-11T12:58:44"/>
        <d v="2018-01-11T13:07:14"/>
        <d v="2018-01-11T13:33:22"/>
        <d v="2018-01-11T15:44:42"/>
        <d v="2018-01-11T16:06:45"/>
        <d v="2018-01-11T17:02:42"/>
        <d v="2018-01-11T18:02:09"/>
        <d v="2018-01-11T19:04:33"/>
        <d v="2018-01-11T19:44:59"/>
        <d v="2018-01-11T19:48:11"/>
        <d v="2018-01-11T21:28:48"/>
        <d v="2018-01-11T22:51:00"/>
        <d v="2018-01-12T04:39:28"/>
        <d v="2018-01-12T11:22:25"/>
        <d v="2018-01-12T13:16:50"/>
        <d v="2018-01-12T15:34:35"/>
        <d v="2018-01-12T15:35:41"/>
        <d v="2018-01-12T17:25:41"/>
        <d v="2018-01-12T17:25:54"/>
        <d v="2018-01-12T17:26:55"/>
        <d v="2018-01-12T17:29:03"/>
        <d v="2018-01-12T18:43:08"/>
        <d v="2018-01-12T18:45:53"/>
        <d v="2018-01-12T22:59:03"/>
        <d v="2018-01-13T00:03:50"/>
        <d v="2018-01-13T07:21:14"/>
        <d v="2018-01-13T11:00:09"/>
        <d v="2018-01-13T11:01:40"/>
        <d v="2018-01-13T11:42:05"/>
        <d v="2018-01-13T13:25:47"/>
        <d v="2018-01-13T14:40:42"/>
        <d v="2018-01-13T15:20:41"/>
        <d v="2018-01-13T16:23:55"/>
        <d v="2018-01-13T17:15:26"/>
        <d v="2018-01-13T17:17:13"/>
        <d v="2018-01-13T18:13:46"/>
        <d v="2018-01-13T18:17:59"/>
        <d v="2018-01-13T20:30:38"/>
        <d v="2018-01-13T20:30:45"/>
        <d v="2018-01-13T20:58:46"/>
        <d v="2018-01-13T21:11:41"/>
        <d v="2018-01-13T22:24:37"/>
        <d v="2018-01-13T23:15:33"/>
        <d v="2018-01-14T01:08:27"/>
        <d v="2018-01-14T02:31:07"/>
        <d v="2018-01-14T05:45:14"/>
        <d v="2018-01-14T11:18:44"/>
        <d v="2018-01-14T15:01:31"/>
        <d v="2018-01-14T17:46:45"/>
        <d v="2018-01-14T17:59:14"/>
        <d v="2018-01-14T20:04:46"/>
        <d v="2018-01-14T20:24:11"/>
        <d v="2018-01-14T22:22:07"/>
        <d v="2018-01-15T00:06:29"/>
        <d v="2018-01-15T03:17:19"/>
        <d v="2018-01-15T11:04:24"/>
        <d v="2018-01-15T11:07:59"/>
        <d v="2018-01-15T11:18:41"/>
        <d v="2018-01-15T12:49:01"/>
        <d v="2018-01-15T13:48:40"/>
        <d v="2018-01-15T14:54:43"/>
        <d v="2018-01-15T14:55:46"/>
        <d v="2018-01-15T14:56:11"/>
        <d v="2018-01-15T14:56:47"/>
        <d v="2018-01-15T15:05:23"/>
        <d v="2018-01-15T17:39:36"/>
        <d v="2018-01-15T18:04:23"/>
        <d v="2018-01-15T18:07:19"/>
        <d v="2018-01-15T19:13:00"/>
        <d v="2018-01-15T20:23:10"/>
        <d v="2018-01-15T20:29:43"/>
        <d v="2018-01-15T22:45:33"/>
        <d v="2018-01-15T22:47:16"/>
        <d v="2018-01-15T23:03:26"/>
        <d v="2018-01-15T23:22:08"/>
        <d v="2018-01-15T23:52:19"/>
        <d v="2018-01-16T00:14:58"/>
        <d v="2018-01-16T01:30:03"/>
        <d v="2018-01-16T01:43:57"/>
        <d v="2018-01-16T03:20:40"/>
        <d v="2018-01-16T08:38:16"/>
        <d v="2018-01-16T11:03:06"/>
        <d v="2018-01-16T14:10:06"/>
        <d v="2018-01-16T14:53:55"/>
        <d v="2018-01-16T17:48:33"/>
        <d v="2018-01-16T18:29:03"/>
        <d v="2018-01-16T19:10:15"/>
        <d v="2018-01-16T19:32:09"/>
        <d v="2018-01-16T20:10:39"/>
        <d v="2018-01-16T20:53:06"/>
        <d v="2018-01-16T23:43:42"/>
        <d v="2018-01-17T01:22:07"/>
        <d v="2018-01-17T01:33:49"/>
        <d v="2018-01-17T07:34:25"/>
        <d v="2018-01-17T07:49:48"/>
        <d v="2018-01-17T09:43:54"/>
        <d v="2018-01-17T09:44:38"/>
        <d v="2018-01-17T09:45:19"/>
        <d v="2018-01-17T09:46:21"/>
        <d v="2018-01-17T09:46:45"/>
        <d v="2018-01-17T09:57:47"/>
        <d v="2018-01-17T10:33:17"/>
        <d v="2018-01-17T10:44:04"/>
        <d v="2018-01-17T12:10:44"/>
        <d v="2018-01-17T12:51:59"/>
        <d v="2018-01-17T16:34:01"/>
        <d v="2018-01-17T17:00:40"/>
        <d v="2018-01-17T17:04:40"/>
        <d v="2018-01-17T17:28:52"/>
        <d v="2018-01-17T21:07:21"/>
        <d v="2018-01-17T21:48:40"/>
        <d v="2018-01-17T21:59:00"/>
        <d v="2018-01-18T07:17:20"/>
        <d v="2018-01-18T11:41:57"/>
        <d v="2018-01-18T13:20:37"/>
        <d v="2018-01-18T14:44:11"/>
        <d v="2018-01-18T15:50:18"/>
        <d v="2018-01-18T15:51:48"/>
        <d v="2018-01-18T16:18:14"/>
        <d v="2018-01-18T16:52:02"/>
        <d v="2018-01-18T17:37:30"/>
        <d v="2018-01-18T17:42:40"/>
        <d v="2018-01-18T20:27:07"/>
        <d v="2018-01-18T20:33:03"/>
        <d v="2018-01-18T21:37:52"/>
        <d v="2018-01-18T22:34:15"/>
        <d v="2018-01-18T22:35:06"/>
        <d v="2018-01-18T22:58:08"/>
        <d v="2018-01-18T23:01:33"/>
        <d v="2018-01-18T23:01:59"/>
        <d v="2018-01-18T23:06:07"/>
        <d v="2018-01-18T23:10:28"/>
        <d v="2018-01-19T10:58:17"/>
        <d v="2018-01-19T11:32:09"/>
        <d v="2018-01-19T16:08:06"/>
        <d v="2018-01-19T16:14:56"/>
        <d v="2018-01-19T16:19:04"/>
        <d v="2018-01-19T18:22:08"/>
        <d v="2018-01-19T18:24:39"/>
        <d v="2018-01-19T19:09:29"/>
        <d v="2018-01-19T22:15:01"/>
        <d v="2018-01-19T22:42:27"/>
        <d v="2018-01-20T00:05:28"/>
        <d v="2018-01-20T07:47:07"/>
        <d v="2018-01-20T08:59:32"/>
        <d v="2018-01-20T12:15:33"/>
        <d v="2018-01-20T14:16:27"/>
        <d v="2018-01-20T14:24:43"/>
        <d v="2018-01-20T15:38:33"/>
        <d v="2018-01-20T17:05:11"/>
        <d v="2018-01-20T21:42:45"/>
        <d v="2018-01-20T22:17:31"/>
        <d v="2018-01-20T22:18:00"/>
        <d v="2018-01-20T22:33:12"/>
        <d v="2018-01-21T07:25:53"/>
        <d v="2018-01-21T07:51:50"/>
        <d v="2018-01-21T08:09:10"/>
        <d v="2018-01-21T10:59:39"/>
        <d v="2018-01-21T12:15:18"/>
        <d v="2018-01-21T12:51:08"/>
        <d v="2018-01-21T16:57:57"/>
        <d v="2018-01-21T17:04:51"/>
        <d v="2018-01-21T17:11:49"/>
        <d v="2018-01-21T17:52:00"/>
        <d v="2018-01-21T17:59:58"/>
        <d v="2018-01-21T18:05:11"/>
        <d v="2018-01-21T18:07:51"/>
        <d v="2018-01-21T18:09:54"/>
        <d v="2018-01-21T19:08:04"/>
        <d v="2018-01-21T19:21:57"/>
        <d v="2018-01-21T19:32:10"/>
        <d v="2018-01-21T20:47:10"/>
        <d v="2018-01-22T00:37:23"/>
        <d v="2018-01-22T02:20:05"/>
        <d v="2018-01-22T08:05:06"/>
        <d v="2018-01-22T08:09:47"/>
        <d v="2018-01-22T09:33:20"/>
        <d v="2018-01-22T10:59:01"/>
        <d v="2018-01-22T15:16:43"/>
        <d v="2018-01-22T15:17:03"/>
        <d v="2018-01-22T15:17:22"/>
        <d v="2018-01-22T17:32:15"/>
        <d v="2018-01-22T19:08:20"/>
        <d v="2018-01-22T21:29:20"/>
        <d v="2018-01-22T23:42:09"/>
        <d v="2018-01-23T02:55:44"/>
        <d v="2018-01-23T12:03:58"/>
        <d v="2018-01-23T14:57:35"/>
        <d v="2018-01-23T16:20:35"/>
        <d v="2018-01-23T16:20:45"/>
        <d v="2018-01-23T18:19:49"/>
        <d v="2018-01-23T20:52:41"/>
        <d v="2018-01-23T21:21:52"/>
        <d v="2018-01-23T22:56:53"/>
        <d v="2018-01-23T23:55:31"/>
        <d v="2018-01-24T02:59:19"/>
        <d v="2018-01-24T03:13:39"/>
        <d v="2018-01-24T04:01:07"/>
        <d v="2018-01-24T05:25:58"/>
        <d v="2018-01-24T07:20:05"/>
        <d v="2018-01-24T08:03:13"/>
        <d v="2018-01-24T08:06:16"/>
        <d v="2018-01-24T08:32:15"/>
        <d v="2018-01-24T09:18:44"/>
        <d v="2018-01-24T10:36:21"/>
        <d v="2018-01-24T12:06:10"/>
        <d v="2018-01-24T12:25:54"/>
        <d v="2018-01-24T14:35:15"/>
        <d v="2018-01-24T14:41:35"/>
        <d v="2018-01-24T15:53:06"/>
        <d v="2018-01-24T16:06:40"/>
        <d v="2018-01-24T17:02:58"/>
        <d v="2018-01-24T17:04:29"/>
        <d v="2018-01-24T18:08:25"/>
        <d v="2018-01-24T20:39:26"/>
        <d v="2018-01-24T20:42:25"/>
        <d v="2018-01-24T21:15:28"/>
        <d v="2018-01-24T21:42:16"/>
        <d v="2018-01-24T21:53:30"/>
        <d v="2018-01-24T22:17:42"/>
        <d v="2018-01-24T22:36:36"/>
        <d v="2018-01-24T22:52:55"/>
        <d v="2018-01-25T06:09:20"/>
        <d v="2018-01-25T07:49:35"/>
        <d v="2018-01-25T07:50:39"/>
        <d v="2018-01-25T12:15:59"/>
        <d v="2018-01-25T13:17:27"/>
        <d v="2018-01-25T14:23:38"/>
        <d v="2018-01-25T15:06:43"/>
        <d v="2018-01-25T15:07:49"/>
        <d v="2018-01-25T15:09:01"/>
        <d v="2018-01-25T15:23:31"/>
        <d v="2018-01-25T16:24:20"/>
        <d v="2018-01-25T17:03:10"/>
        <d v="2018-01-25T19:58:45"/>
        <d v="2018-01-25T19:59:22"/>
        <d v="2018-01-25T20:22:44"/>
        <d v="2018-01-25T20:42:09"/>
        <d v="2018-01-25T21:59:04"/>
        <d v="2018-01-25T22:16:29"/>
        <d v="2018-01-25T23:02:21"/>
        <d v="2018-01-26T00:56:57"/>
        <d v="2018-01-26T07:27:16"/>
        <d v="2018-01-26T13:25:08"/>
        <d v="2018-01-26T14:00:54"/>
        <d v="2018-01-26T16:12:55"/>
        <d v="2018-01-26T16:15:41"/>
        <d v="2018-01-26T17:05:34"/>
        <d v="2018-01-26T17:23:14"/>
        <d v="2018-01-26T17:53:05"/>
        <d v="2018-01-26T19:41:52"/>
        <d v="2018-01-26T19:44:49"/>
        <d v="2018-01-26T20:07:53"/>
        <d v="2018-01-26T20:53:19"/>
        <d v="2018-01-26T20:54:20"/>
        <d v="2018-01-26T20:55:46"/>
        <d v="2018-01-26T21:52:22"/>
        <d v="2018-01-27T05:30:15"/>
        <d v="2018-01-27T09:42:43"/>
        <d v="2018-01-27T09:44:11"/>
        <d v="2018-01-27T10:08:06"/>
        <d v="2018-01-27T10:11:06"/>
        <d v="2018-01-27T10:51:53"/>
        <d v="2018-01-27T11:22:53"/>
        <d v="2018-01-27T11:57:25"/>
        <d v="2018-01-27T14:21:44"/>
        <d v="2018-01-27T14:45:48"/>
        <d v="2018-01-27T14:50:29"/>
        <d v="2018-01-27T15:31:53"/>
        <d v="2018-01-27T16:21:32"/>
        <d v="2018-01-27T17:30:41"/>
        <d v="2018-01-27T19:58:33"/>
        <d v="2018-01-27T20:28:11"/>
        <d v="2018-01-27T21:39:41"/>
        <d v="2018-01-27T22:27:46"/>
        <d v="2018-01-27T22:28:13"/>
        <d v="2018-01-27T22:28:49"/>
        <d v="2018-01-27T22:29:09"/>
        <d v="2018-01-27T22:52:44"/>
        <d v="2018-01-28T02:03:25"/>
        <d v="2018-01-28T02:10:06"/>
        <d v="2018-01-28T07:21:05"/>
        <d v="2018-01-28T07:21:18"/>
        <d v="2018-01-28T07:28:22"/>
        <d v="2018-01-28T07:52:02"/>
        <d v="2018-01-28T08:36:26"/>
        <d v="2018-01-28T09:30:09"/>
        <d v="2018-01-28T11:08:14"/>
        <d v="2018-01-28T14:44:38"/>
        <d v="2018-01-28T14:48:34"/>
        <d v="2018-01-28T15:50:13"/>
        <d v="2018-01-28T15:56:38"/>
        <d v="2018-01-28T16:59:49"/>
        <d v="2018-01-28T17:09:14"/>
        <d v="2018-01-28T17:11:22"/>
        <d v="2018-01-28T18:16:40"/>
        <d v="2018-01-28T20:22:08"/>
        <d v="2018-01-28T21:16:15"/>
        <d v="2018-01-28T23:25:56"/>
        <d v="2018-01-28T23:36:16"/>
        <d v="2018-01-28T23:46:06"/>
        <d v="2018-01-29T00:42:57"/>
        <d v="2018-01-29T04:15:25"/>
        <d v="2018-01-29T09:31:50"/>
        <d v="2018-01-29T13:25:38"/>
        <d v="2018-01-29T13:25:47"/>
        <d v="2018-01-29T13:56:49"/>
        <d v="2018-01-29T14:40:20"/>
        <d v="2018-01-29T14:54:45"/>
        <d v="2018-01-29T16:36:21"/>
        <d v="2018-01-29T17:34:52"/>
        <d v="2018-01-29T17:53:13"/>
        <d v="2018-01-29T20:09:12"/>
        <d v="2018-01-30T07:09:18"/>
        <d v="2018-01-30T11:38:00"/>
        <d v="2018-01-30T11:39:41"/>
        <d v="2018-01-30T12:40:40"/>
        <d v="2018-01-30T13:16:01"/>
        <d v="2018-01-30T14:13:55"/>
        <d v="2018-01-30T14:14:18"/>
        <d v="2018-01-30T14:35:36"/>
        <d v="2018-01-30T15:17:08"/>
        <d v="2018-01-30T15:39:10"/>
        <d v="2018-01-30T16:00:53"/>
        <d v="2018-01-30T16:02:46"/>
        <d v="2018-01-30T16:23:34"/>
        <d v="2018-01-30T17:10:48"/>
        <d v="2018-01-30T17:12:23"/>
        <d v="2018-01-30T17:12:39"/>
        <d v="2018-01-30T17:22:09"/>
        <d v="2018-01-30T17:56:22"/>
        <d v="2018-01-30T17:59:01"/>
        <d v="2018-01-30T21:03:41"/>
        <d v="2018-01-30T22:23:33"/>
        <d v="2018-01-31T06:55:14"/>
        <d v="2018-01-31T08:20:37"/>
        <d v="2018-01-31T08:22:36"/>
        <d v="2018-01-31T08:41:19"/>
        <d v="2018-01-31T10:07:07"/>
        <d v="2018-01-31T10:51:25"/>
        <d v="2018-01-31T11:26:57"/>
        <d v="2018-01-31T11:44:51"/>
        <d v="2018-01-31T13:29:00"/>
        <d v="2018-01-31T14:20:05"/>
        <d v="2018-01-31T14:21:43"/>
        <d v="2018-01-31T14:22:38"/>
        <d v="2018-01-31T15:14:51"/>
        <d v="2018-01-31T15:32:59"/>
        <d v="2018-01-31T15:57:02"/>
        <d v="2018-01-31T16:40:52"/>
        <d v="2018-01-31T20:09:40"/>
        <d v="2018-01-31T21:54:06"/>
        <d v="2018-01-31T23:49:26"/>
        <d v="2018-01-31T23:57:47"/>
        <d v="2018-01-31T23:58:19"/>
        <d v="2018-01-31T23:58:36"/>
        <d v="2018-01-01T10:26:33"/>
        <d v="2018-01-01T16:21:09"/>
        <d v="2018-01-01T16:26:19"/>
        <d v="2018-01-02T16:22:14"/>
        <d v="2018-01-03T10:16:13"/>
        <d v="2018-01-03T13:08:12"/>
        <d v="2018-01-03T18:47:53"/>
        <d v="2018-01-03T20:19:19"/>
        <d v="2018-01-03T20:19:34"/>
        <d v="2018-01-03T22:01:43"/>
        <d v="2018-01-04T21:42:39"/>
        <d v="2018-01-04T22:06:41"/>
        <d v="2018-01-06T14:15:15"/>
        <d v="2018-01-06T14:49:34"/>
        <d v="2018-01-08T01:17:06"/>
        <d v="2018-01-08T16:13:42"/>
        <d v="2018-01-08T16:59:14"/>
        <d v="2018-01-09T11:52:17"/>
        <d v="2018-01-09T16:54:18"/>
        <d v="2018-01-09T17:07:31"/>
        <d v="2018-01-10T10:06:15"/>
        <d v="2018-01-10T10:45:21"/>
        <d v="2018-01-10T21:17:26"/>
        <d v="2018-01-10T23:10:34"/>
        <d v="2018-01-11T08:26:18"/>
        <d v="2018-01-11T16:13:27"/>
        <d v="2018-01-11T20:23:59"/>
        <d v="2018-01-11T20:24:29"/>
        <d v="2018-01-11T20:25:32"/>
        <d v="2018-01-11T20:26:38"/>
        <d v="2018-01-11T20:33:17"/>
        <d v="2018-01-12T11:32:57"/>
        <d v="2018-01-12T11:37:18"/>
        <d v="2018-01-12T22:13:15"/>
        <d v="2018-01-13T10:39:45"/>
        <d v="2018-01-14T11:27:52"/>
        <d v="2018-01-14T12:58:30"/>
        <d v="2018-01-14T14:57:01"/>
        <d v="2018-01-15T22:01:24"/>
        <d v="2018-01-16T07:12:39"/>
        <d v="2018-01-16T13:33:48"/>
        <d v="2018-01-16T22:50:08"/>
        <d v="2018-01-17T23:00:57"/>
        <d v="2018-01-18T14:18:17"/>
        <d v="2018-01-18T17:17:08"/>
        <d v="2018-01-18T17:37:58"/>
        <d v="2018-01-19T09:29:25"/>
        <d v="2018-01-19T18:19:05"/>
        <d v="2018-01-20T09:23:14"/>
        <d v="2018-01-21T01:24:20"/>
        <d v="2018-01-21T07:45:41"/>
        <d v="2018-01-21T10:41:38"/>
        <d v="2018-01-22T15:45:20"/>
        <d v="2018-01-23T20:36:39"/>
        <d v="2018-01-27T12:28:23"/>
        <d v="2018-01-28T13:35:05"/>
        <d v="2018-01-28T14:13:36"/>
        <d v="2018-01-28T20:58:42"/>
        <d v="2018-01-28T21:10:42"/>
        <d v="2018-01-29T12:51:06"/>
        <d v="2018-01-30T16:19:41"/>
        <d v="2018-01-31T10:50:52"/>
        <d v="2017-12-31T21:22:13"/>
        <d v="2018-01-01T10:03:54"/>
        <d v="2018-01-01T21:56:30"/>
        <d v="2018-01-02T00:25:31"/>
        <d v="2018-01-02T00:35:35"/>
        <d v="2018-01-02T00:36:42"/>
        <d v="2018-01-02T01:08:38"/>
        <d v="2018-01-02T10:04:20"/>
        <d v="2018-01-02T12:03:05"/>
        <d v="2018-01-02T12:39:10"/>
        <d v="2018-01-02T12:52:24"/>
        <d v="2018-01-02T13:14:14"/>
        <d v="2018-01-02T13:24:49"/>
        <d v="2018-01-02T14:32:30"/>
        <d v="2018-01-02T14:43:17"/>
        <d v="2018-01-02T20:24:48"/>
        <d v="2018-01-03T08:20:50"/>
        <d v="2018-01-03T13:23:42"/>
        <d v="2018-01-04T11:46:50"/>
        <d v="2018-01-04T13:46:08"/>
        <d v="2018-01-04T19:01:50"/>
        <d v="2018-01-04T19:24:39"/>
        <d v="2018-01-05T12:20:24"/>
        <d v="2018-01-05T14:09:52"/>
        <d v="2018-01-05T21:50:46"/>
        <d v="2018-01-05T21:56:50"/>
        <d v="2018-01-05T22:07:21"/>
        <d v="2018-01-05T22:23:38"/>
        <d v="2018-01-06T13:33:26"/>
        <d v="2018-01-06T14:54:49"/>
        <d v="2018-01-06T14:56:11"/>
        <d v="2018-01-06T15:31:16"/>
        <d v="2018-01-06T17:38:22"/>
        <d v="2018-01-07T03:33:16"/>
        <d v="2018-01-07T11:31:56"/>
        <d v="2018-01-07T11:36:52"/>
        <d v="2018-01-07T11:58:10"/>
        <d v="2018-01-07T16:18:47"/>
        <d v="2018-01-07T21:38:10"/>
        <d v="2018-01-08T00:14:18"/>
        <d v="2018-01-08T10:14:49"/>
        <d v="2018-01-08T15:46:21"/>
        <d v="2018-01-09T02:02:07"/>
        <d v="2018-01-09T04:34:47"/>
        <d v="2018-01-09T04:35:09"/>
        <d v="2018-01-09T04:35:44"/>
        <d v="2018-01-09T04:38:35"/>
        <d v="2018-01-09T09:19:25"/>
        <d v="2018-01-09T14:08:33"/>
        <d v="2018-01-09T21:19:18"/>
        <d v="2018-01-09T21:42:17"/>
        <d v="2018-01-09T22:09:05"/>
        <d v="2018-01-10T00:21:07"/>
        <d v="2018-01-10T01:43:09"/>
        <d v="2018-01-10T23:23:17"/>
        <d v="2018-01-11T16:41:34"/>
        <d v="2018-01-11T23:51:16"/>
        <d v="2018-01-11T23:52:41"/>
        <d v="2018-01-11T23:52:49"/>
        <d v="2018-01-12T01:04:12"/>
        <d v="2018-01-12T01:04:39"/>
        <d v="2018-01-12T10:12:56"/>
        <d v="2018-01-12T10:42:50"/>
        <d v="2018-01-12T17:42:02"/>
        <d v="2018-01-12T18:02:35"/>
        <d v="2018-01-12T18:34:28"/>
        <d v="2018-01-12T18:43:41"/>
        <d v="2018-01-12T19:45:04"/>
        <d v="2018-01-12T21:34:03"/>
        <d v="2018-01-12T21:56:59"/>
        <d v="2018-01-12T22:19:35"/>
        <d v="2018-01-12T22:20:05"/>
        <d v="2018-01-12T22:58:02"/>
        <d v="2018-01-13T01:26:47"/>
        <d v="2018-01-13T01:27:33"/>
        <d v="2018-01-13T01:27:54"/>
        <d v="2018-01-13T01:58:08"/>
        <d v="2018-01-13T13:20:53"/>
        <d v="2018-01-13T16:21:53"/>
        <d v="2018-01-13T16:46:33"/>
        <d v="2018-01-13T22:46:19"/>
        <d v="2018-01-14T15:17:33"/>
        <d v="2018-01-14T17:14:27"/>
        <d v="2018-01-14T19:17:31"/>
        <d v="2018-01-14T21:50:38"/>
        <d v="2018-01-14T23:42:52"/>
        <d v="2018-01-14T23:43:21"/>
        <d v="2018-01-14T23:43:46"/>
        <d v="2018-01-15T12:28:47"/>
        <d v="2018-01-15T14:35:46"/>
        <d v="2018-01-15T15:10:28"/>
        <d v="2018-01-15T15:27:41"/>
        <d v="2018-01-15T15:28:56"/>
        <d v="2018-01-15T17:19:54"/>
        <d v="2018-01-15T19:17:10"/>
        <d v="2018-01-15T22:02:45"/>
        <d v="2018-01-15T23:24:06"/>
        <d v="2018-01-15T23:24:21"/>
        <d v="2018-01-16T00:59:39"/>
        <d v="2018-01-16T11:53:18"/>
        <d v="2018-01-16T12:37:44"/>
        <d v="2018-01-16T14:47:47"/>
        <d v="2018-01-16T16:51:53"/>
        <d v="2018-01-16T17:01:32"/>
        <d v="2018-01-16T17:07:51"/>
        <d v="2018-01-16T17:10:16"/>
        <d v="2018-01-16T17:55:25"/>
        <d v="2018-01-16T20:32:00"/>
        <d v="2018-01-16T21:09:28"/>
        <d v="2018-01-17T00:59:41"/>
        <d v="2018-01-17T09:30:03"/>
        <d v="2018-01-17T17:51:06"/>
        <d v="2018-01-17T20:22:22"/>
        <d v="2018-01-18T16:55:56"/>
        <d v="2018-01-18T17:59:08"/>
        <d v="2018-01-18T18:03:04"/>
        <d v="2018-01-18T18:34:47"/>
        <d v="2018-01-18T22:24:18"/>
        <d v="2018-01-19T10:39:16"/>
        <d v="2018-01-19T21:21:27"/>
        <d v="2018-01-19T23:15:00"/>
        <d v="2018-01-20T09:13:06"/>
        <d v="2018-01-20T20:24:58"/>
        <d v="2018-01-20T22:17:13"/>
        <d v="2018-01-21T06:55:22"/>
        <d v="2018-01-21T18:22:03"/>
        <d v="2018-01-21T18:49:39"/>
        <d v="2018-01-21T19:52:37"/>
        <d v="2018-01-21T19:59:41"/>
        <d v="2018-01-21T21:27:17"/>
        <d v="2018-01-22T08:17:55"/>
        <d v="2018-01-22T10:29:02"/>
        <d v="2018-01-22T11:09:15"/>
        <d v="2018-01-22T11:57:08"/>
        <d v="2018-01-22T20:38:09"/>
        <d v="2018-01-22T20:38:32"/>
        <d v="2018-01-23T09:05:18"/>
        <d v="2018-01-23T09:09:21"/>
        <d v="2018-01-23T10:52:06"/>
        <d v="2018-01-23T13:54:39"/>
        <d v="2018-01-23T15:04:24"/>
        <d v="2018-01-23T17:59:11"/>
        <d v="2018-01-23T18:00:46"/>
        <d v="2018-01-23T22:43:02"/>
        <d v="2018-01-23T22:49:34"/>
        <d v="2018-01-23T22:59:45"/>
        <d v="2018-01-23T23:12:11"/>
        <d v="2018-01-23T23:13:12"/>
        <d v="2018-01-24T06:03:26"/>
        <d v="2018-01-24T12:17:50"/>
        <d v="2018-01-24T16:00:04"/>
        <d v="2018-01-25T10:33:25"/>
        <d v="2018-01-25T13:56:07"/>
        <d v="2018-01-25T14:48:05"/>
        <d v="2018-01-25T14:51:28"/>
        <d v="2018-01-25T15:32:25"/>
        <d v="2018-01-25T17:15:08"/>
        <d v="2018-01-25T19:58:34"/>
        <d v="2018-01-26T08:52:05"/>
        <d v="2018-01-26T10:06:12"/>
        <d v="2018-01-26T10:06:56"/>
        <d v="2018-01-26T12:47:18"/>
        <d v="2018-01-26T18:19:09"/>
        <d v="2018-01-26T21:19:58"/>
        <d v="2018-01-26T23:57:08"/>
        <d v="2018-01-27T07:45:32"/>
        <d v="2018-01-27T08:06:27"/>
        <d v="2018-01-27T12:34:18"/>
        <d v="2018-01-27T16:09:51"/>
        <d v="2018-01-27T17:49:26"/>
        <d v="2018-01-27T21:41:59"/>
        <d v="2018-01-28T04:27:10"/>
        <d v="2018-01-28T12:21:17"/>
        <d v="2018-01-28T12:43:50"/>
        <d v="2018-01-28T14:17:05"/>
        <d v="2018-01-28T17:57:36"/>
        <d v="2018-01-28T20:49:29"/>
        <d v="2018-01-29T13:16:27"/>
        <d v="2018-01-29T15:25:57"/>
        <d v="2018-01-29T22:28:59"/>
        <d v="2018-01-30T00:28:46"/>
        <d v="2018-01-30T12:04:18"/>
        <d v="2018-01-30T14:06:18"/>
        <d v="2018-01-30T14:08:17"/>
        <d v="2018-01-30T14:10:02"/>
        <d v="2018-01-30T14:14:31"/>
        <d v="2018-01-30T14:16:20"/>
        <d v="2018-01-30T18:20:59"/>
        <d v="2018-01-30T20:23:06"/>
        <d v="2018-01-31T00:37:51"/>
        <d v="2018-01-31T06:48:08"/>
        <d v="2018-01-31T08:49:46"/>
        <d v="2018-01-31T08:49:58"/>
        <d v="2018-01-31T16:56:31"/>
        <d v="2018-01-31T17:06:03"/>
        <d v="2018-01-31T18:38:18"/>
        <d v="2018-01-31T18:38:25"/>
        <d v="2018-01-31T18:38:33"/>
        <d v="2018-01-31T20:43:22"/>
        <d v="2018-01-31T20:44:56"/>
        <d v="2018-01-31T20:48:38"/>
        <d v="2018-01-31T20:52:34"/>
        <d v="2017-12-31T21:16:35"/>
        <d v="2018-01-01T18:07:02"/>
        <d v="2018-01-01T19:29:08"/>
        <d v="2018-01-01T20:09:53"/>
        <d v="2018-01-01T21:41:16"/>
        <d v="2018-01-02T13:02:36"/>
        <d v="2018-01-02T13:17:16"/>
        <d v="2018-01-02T14:03:55"/>
        <d v="2018-01-02T14:10:55"/>
        <d v="2018-01-02T16:45:22"/>
        <d v="2018-01-02T18:44:08"/>
        <d v="2018-01-02T19:13:14"/>
        <d v="2018-01-02T20:31:06"/>
        <d v="2018-01-02T20:41:49"/>
        <d v="2018-01-02T21:21:10"/>
        <d v="2018-01-02T21:41:07"/>
        <d v="2018-01-03T00:19:56"/>
        <d v="2018-01-03T00:44:09"/>
        <d v="2018-01-03T07:18:03"/>
        <d v="2018-01-03T07:39:57"/>
        <d v="2018-01-03T10:18:54"/>
        <d v="2018-01-03T12:00:02"/>
        <d v="2018-01-03T16:51:42"/>
        <d v="2018-01-03T20:37:38"/>
        <d v="2018-01-03T21:13:22"/>
        <d v="2018-01-03T23:32:31"/>
        <d v="2018-01-03T23:44:43"/>
        <d v="2018-01-04T01:23:38"/>
        <d v="2018-01-04T04:02:20"/>
        <d v="2018-01-04T21:08:45"/>
        <d v="2018-01-04T21:51:10"/>
        <d v="2018-01-04T22:24:22"/>
        <d v="2018-01-04T22:42:31"/>
        <d v="2018-01-04T23:46:07"/>
        <d v="2018-01-05T18:22:54"/>
        <d v="2018-01-05T19:15:39"/>
        <d v="2018-01-05T20:15:49"/>
        <d v="2018-01-05T21:24:56"/>
        <d v="2018-01-05T21:35:13"/>
        <d v="2018-01-05T23:29:24"/>
        <d v="2018-01-06T00:27:38"/>
        <d v="2018-01-06T08:12:27"/>
        <d v="2018-01-06T16:35:15"/>
        <d v="2018-01-06T20:05:21"/>
        <d v="2018-01-06T21:27:41"/>
        <d v="2018-01-06T21:28:16"/>
        <d v="2018-01-06T21:31:41"/>
        <d v="2018-01-06T23:08:44"/>
        <d v="2018-01-07T15:15:39"/>
        <d v="2018-01-07T15:22:00"/>
        <d v="2018-01-07T17:51:42"/>
        <d v="2018-01-07T18:09:43"/>
        <d v="2018-01-07T18:40:35"/>
        <d v="2018-01-07T18:44:48"/>
        <d v="2018-01-07T21:18:15"/>
        <d v="2018-01-07T22:37:30"/>
        <d v="2018-01-07T22:43:50"/>
        <d v="2018-01-07T23:09:37"/>
        <d v="2018-01-08T19:09:20"/>
        <d v="2018-01-08T19:12:22"/>
        <d v="2018-01-09T08:47:03"/>
        <d v="2018-01-09T16:43:25"/>
        <d v="2018-01-09T19:53:13"/>
        <d v="2018-01-09T20:42:07"/>
        <d v="2018-01-09T22:14:15"/>
        <d v="2018-01-09T23:03:37"/>
        <d v="2018-01-10T13:49:04"/>
        <d v="2018-01-11T04:21:06"/>
        <d v="2018-01-11T13:23:44"/>
        <d v="2018-01-11T15:19:43"/>
        <d v="2018-01-11T15:37:19"/>
        <d v="2018-01-11T16:18:53"/>
        <d v="2018-01-11T20:52:06"/>
        <d v="2018-01-11T21:45:29"/>
        <d v="2018-01-11T23:24:14"/>
        <d v="2018-01-12T15:47:46"/>
        <d v="2018-01-12T16:08:25"/>
        <d v="2018-01-12T16:32:00"/>
        <d v="2018-01-12T17:50:50"/>
        <d v="2018-01-12T18:25:49"/>
        <d v="2018-01-12T19:31:39"/>
        <d v="2018-01-12T19:53:17"/>
        <d v="2018-01-12T19:54:37"/>
        <d v="2018-01-13T13:35:56"/>
        <d v="2018-01-13T17:09:03"/>
        <d v="2018-01-13T19:05:08"/>
        <d v="2018-01-13T19:36:38"/>
        <d v="2018-01-13T21:56:06"/>
        <d v="2018-01-13T22:07:34"/>
        <d v="2018-01-13T22:12:20"/>
        <d v="2018-01-13T22:20:07"/>
        <d v="2018-01-13T22:41:57"/>
        <d v="2018-01-13T22:56:04"/>
        <d v="2018-01-14T00:41:13"/>
        <d v="2018-01-14T12:45:19"/>
        <d v="2018-01-14T14:53:36"/>
        <d v="2018-01-14T15:11:06"/>
        <d v="2018-01-14T16:40:08"/>
        <d v="2018-01-14T19:19:43"/>
        <d v="2018-01-14T21:06:52"/>
        <d v="2018-01-15T10:04:16"/>
        <d v="2018-01-15T10:33:07"/>
        <d v="2018-01-15T10:36:08"/>
        <d v="2018-01-15T11:08:21"/>
        <d v="2018-01-15T15:20:27"/>
        <d v="2018-01-15T19:29:57"/>
        <d v="2018-01-15T22:26:26"/>
        <d v="2018-01-15T22:52:31"/>
        <d v="2018-01-16T14:28:59"/>
        <d v="2018-01-16T17:41:44"/>
        <d v="2018-01-16T17:46:07"/>
        <d v="2018-01-16T19:45:43"/>
        <d v="2018-01-16T21:01:29"/>
        <d v="2018-01-16T22:13:56"/>
        <d v="2018-01-16T22:15:21"/>
        <d v="2018-01-16T23:09:02"/>
        <d v="2018-01-17T08:35:34"/>
        <d v="2018-01-17T08:37:57"/>
        <d v="2018-01-17T12:26:03"/>
        <d v="2018-01-17T18:49:35"/>
        <d v="2018-01-18T12:26:05"/>
        <d v="2018-01-18T15:14:30"/>
        <d v="2018-01-18T17:06:10"/>
        <d v="2018-01-19T08:51:29"/>
        <d v="2018-01-19T09:57:08"/>
        <d v="2018-01-19T12:50:36"/>
        <d v="2018-01-19T16:31:19"/>
        <d v="2018-01-19T17:05:09"/>
        <d v="2018-01-20T02:57:45"/>
        <d v="2018-01-20T06:39:58"/>
        <d v="2018-01-20T16:42:44"/>
        <d v="2018-01-20T16:59:14"/>
        <d v="2018-01-20T16:59:33"/>
        <d v="2018-01-20T17:10:43"/>
        <d v="2018-01-20T19:35:04"/>
        <d v="2018-01-20T19:39:04"/>
        <d v="2018-01-20T23:22:35"/>
        <d v="2018-01-21T08:22:05"/>
        <d v="2018-01-21T09:41:39"/>
        <d v="2018-01-21T16:44:58"/>
        <d v="2018-01-21T19:23:50"/>
        <d v="2018-01-21T20:20:41"/>
        <d v="2018-01-21T20:41:51"/>
        <d v="2018-01-21T21:15:12"/>
        <d v="2018-01-21T21:49:42"/>
        <d v="2018-01-21T22:52:51"/>
        <d v="2018-01-21T22:59:40"/>
        <d v="2018-01-21T23:00:51"/>
        <d v="2018-01-22T07:30:25"/>
        <d v="2018-01-22T11:34:07"/>
        <d v="2018-01-22T16:13:07"/>
        <d v="2018-01-22T19:16:48"/>
        <d v="2018-01-23T00:09:59"/>
        <d v="2018-01-23T12:37:45"/>
        <d v="2018-01-23T12:59:24"/>
        <d v="2018-01-23T22:39:19"/>
        <d v="2018-01-23T23:23:14"/>
        <d v="2018-01-23T23:57:31"/>
        <d v="2018-01-23T23:58:50"/>
        <d v="2018-01-24T15:10:20"/>
        <d v="2018-01-24T16:32:26"/>
        <d v="2018-01-24T18:46:39"/>
        <d v="2018-01-24T18:54:29"/>
        <d v="2018-01-24T22:02:41"/>
        <d v="2018-01-25T06:30:37"/>
        <d v="2018-01-25T09:35:58"/>
        <d v="2018-01-25T20:54:44"/>
        <d v="2018-01-25T22:45:09"/>
        <d v="2018-01-25T22:51:01"/>
        <d v="2018-01-26T08:25:59"/>
        <d v="2018-01-26T09:51:24"/>
        <d v="2018-01-26T11:40:46"/>
        <d v="2018-01-26T17:40:16"/>
        <d v="2018-01-26T21:18:52"/>
        <d v="2018-01-26T22:08:12"/>
        <d v="2018-01-26T22:12:06"/>
        <d v="2018-01-26T23:54:27"/>
        <d v="2018-01-27T05:41:48"/>
        <d v="2018-01-27T07:06:55"/>
        <d v="2018-01-27T11:38:00"/>
        <d v="2018-01-27T12:02:10"/>
        <d v="2018-01-27T12:24:13"/>
        <d v="2018-01-27T14:10:31"/>
        <d v="2018-01-27T16:06:47"/>
        <d v="2018-01-27T16:13:38"/>
        <d v="2018-01-27T16:44:49"/>
        <d v="2018-01-27T22:02:07"/>
        <d v="2018-01-27T22:04:45"/>
        <d v="2018-01-27T22:31:21"/>
        <d v="2018-01-28T00:31:46"/>
        <d v="2018-01-28T08:20:02"/>
        <d v="2018-01-28T13:40:40"/>
        <d v="2018-01-28T16:34:28"/>
        <d v="2018-01-28T16:42:21"/>
        <d v="2018-01-28T19:47:58"/>
        <d v="2018-01-28T19:48:12"/>
        <d v="2018-01-29T07:05:05"/>
        <d v="2018-01-29T10:47:57"/>
        <d v="2018-01-29T12:55:12"/>
        <d v="2018-01-30T07:22:58"/>
        <d v="2018-01-30T07:51:17"/>
        <d v="2018-01-30T10:53:39"/>
        <d v="2018-01-30T12:03:03"/>
        <d v="2018-01-30T12:22:41"/>
        <d v="2018-01-30T12:22:44"/>
        <d v="2018-01-30T12:35:21"/>
        <d v="2018-01-30T15:47:24"/>
        <d v="2018-01-30T15:59:01"/>
        <d v="2018-01-30T17:27:25"/>
        <d v="2018-01-30T17:51:39"/>
        <d v="2018-01-30T20:39:23"/>
        <d v="2018-01-30T21:29:45"/>
        <d v="2018-01-30T21:51:35"/>
        <d v="2018-01-31T08:12:05"/>
        <d v="2018-01-31T08:21:54"/>
        <d v="2018-01-31T08:27:14"/>
        <d v="2018-01-31T09:10:11"/>
        <d v="2018-01-31T09:11:08"/>
        <d v="2018-01-31T09:11:55"/>
        <d v="2018-01-31T12:42:42"/>
        <d v="2018-01-31T12:46:59"/>
        <d v="2018-01-31T13:53:50"/>
        <d v="2018-01-31T14:10:29"/>
        <d v="2018-01-31T14:10:41"/>
        <d v="2018-01-31T16:46:39"/>
        <d v="2018-01-31T21:29:36"/>
        <d v="2018-01-31T21:30:58"/>
        <d v="2018-01-31T23:10:38"/>
        <d v="2017-12-31T20:03:37"/>
        <d v="2017-12-31T21:18:55"/>
        <d v="2017-12-31T21:56:37"/>
        <d v="2017-12-31T23:02:54"/>
        <d v="2018-01-01T02:23:40"/>
        <d v="2018-01-01T08:21:12"/>
        <d v="2018-01-01T08:58:48"/>
        <d v="2018-01-01T09:07:18"/>
        <d v="2018-01-01T11:09:58"/>
        <d v="2018-01-01T12:18:33"/>
        <d v="2018-01-01T12:42:40"/>
        <d v="2018-01-01T12:43:08"/>
        <d v="2018-01-01T12:55:57"/>
        <d v="2018-01-01T13:03:15"/>
        <d v="2018-01-01T13:34:51"/>
        <d v="2018-01-01T16:20:06"/>
        <d v="2018-01-01T16:56:06"/>
        <d v="2018-01-01T18:17:41"/>
        <d v="2018-01-01T18:38:14"/>
        <d v="2018-01-01T19:33:50"/>
        <d v="2018-01-01T20:22:40"/>
        <d v="2018-01-01T21:48:43"/>
        <d v="2018-01-01T23:03:48"/>
        <d v="2018-01-01T23:20:49"/>
        <d v="2018-01-02T05:23:58"/>
        <d v="2018-01-02T06:48:28"/>
        <d v="2018-01-02T08:34:39"/>
        <d v="2018-01-02T09:41:20"/>
        <d v="2018-01-02T10:19:18"/>
        <d v="2018-01-02T11:13:53"/>
        <d v="2018-01-02T11:19:22"/>
        <d v="2018-01-02T11:39:02"/>
        <d v="2018-01-02T12:23:54"/>
        <d v="2018-01-02T12:56:02"/>
        <d v="2018-01-02T13:23:20"/>
        <d v="2018-01-02T15:44:42"/>
        <d v="2018-01-02T17:43:11"/>
        <d v="2018-01-02T18:52:17"/>
        <d v="2018-01-02T18:59:07"/>
        <d v="2018-01-02T19:06:32"/>
        <d v="2018-01-02T19:08:52"/>
        <d v="2018-01-02T19:09:14"/>
        <d v="2018-01-02T19:11:06"/>
        <d v="2018-01-02T20:33:02"/>
        <d v="2018-01-02T22:16:18"/>
        <d v="2018-01-02T22:32:05"/>
        <d v="2018-01-02T22:58:54"/>
        <d v="2018-01-02T23:40:18"/>
        <d v="2018-01-03T00:23:15"/>
        <d v="2018-01-03T07:49:55"/>
        <d v="2018-01-03T08:09:30"/>
        <d v="2018-01-03T09:18:47"/>
        <d v="2018-01-03T11:45:41"/>
        <d v="2018-01-03T13:19:56"/>
        <d v="2018-01-03T14:20:16"/>
        <d v="2018-01-03T14:43:33"/>
        <d v="2018-01-03T14:58:18"/>
        <d v="2018-01-03T16:08:01"/>
        <d v="2018-01-03T16:57:53"/>
        <d v="2018-01-03T18:19:37"/>
        <d v="2018-01-03T19:20:31"/>
        <d v="2018-01-03T20:07:02"/>
        <d v="2018-01-03T22:13:32"/>
        <d v="2018-01-03T23:14:20"/>
        <d v="2018-01-03T23:18:09"/>
        <d v="2018-01-04T10:27:00"/>
        <d v="2018-01-04T11:41:09"/>
        <d v="2018-01-04T11:43:58"/>
        <d v="2018-01-04T12:01:13"/>
        <d v="2018-01-04T13:02:33"/>
        <d v="2018-01-04T13:41:19"/>
        <d v="2018-01-04T13:54:57"/>
        <d v="2018-01-04T14:08:25"/>
        <d v="2018-01-04T14:50:33"/>
        <d v="2018-01-04T15:06:28"/>
        <d v="2018-01-04T15:47:47"/>
        <d v="2018-01-04T16:08:13"/>
        <d v="2018-01-04T17:25:59"/>
        <d v="2018-01-04T19:06:06"/>
        <d v="2018-01-04T19:27:50"/>
        <d v="2018-01-04T19:57:56"/>
        <d v="2018-01-04T20:12:18"/>
        <d v="2018-01-04T20:57:17"/>
        <d v="2018-01-04T22:46:28"/>
        <d v="2018-01-04T22:48:46"/>
        <d v="2018-01-05T00:30:11"/>
        <d v="2018-01-05T00:31:54"/>
        <d v="2018-01-05T06:46:05"/>
        <d v="2018-01-05T07:02:50"/>
        <d v="2018-01-05T07:04:24"/>
        <d v="2018-01-05T07:04:41"/>
        <d v="2018-01-05T09:15:22"/>
        <d v="2018-01-05T11:25:44"/>
        <d v="2018-01-05T11:46:12"/>
        <d v="2018-01-05T11:47:41"/>
        <d v="2018-01-05T11:51:58"/>
        <d v="2018-01-05T11:55:14"/>
        <d v="2018-01-05T12:11:26"/>
        <d v="2018-01-05T17:27:38"/>
        <d v="2018-01-05T19:07:48"/>
        <d v="2018-01-05T19:42:23"/>
        <d v="2018-01-05T19:56:26"/>
        <d v="2018-01-05T22:02:24"/>
        <d v="2018-01-05T22:51:05"/>
        <d v="2018-01-06T05:00:04"/>
        <d v="2018-01-06T05:03:31"/>
        <d v="2018-01-06T08:22:35"/>
        <d v="2018-01-06T09:48:16"/>
        <d v="2018-01-06T11:54:53"/>
        <d v="2018-01-06T13:10:57"/>
        <d v="2018-01-06T13:15:23"/>
        <d v="2018-01-06T13:43:55"/>
        <d v="2018-01-06T14:12:29"/>
        <d v="2018-01-06T14:17:18"/>
        <d v="2018-01-06T15:05:49"/>
        <d v="2018-01-06T16:49:48"/>
        <d v="2018-01-06T17:14:01"/>
        <d v="2018-01-06T22:27:20"/>
        <d v="2018-01-06T22:36:34"/>
        <d v="2018-01-06T22:40:33"/>
        <d v="2018-01-07T08:20:01"/>
        <d v="2018-01-07T11:32:09"/>
        <d v="2018-01-07T11:32:29"/>
        <d v="2018-01-07T13:02:15"/>
        <d v="2018-01-07T13:56:06"/>
        <d v="2018-01-07T13:56:29"/>
        <d v="2018-01-07T14:20:44"/>
        <d v="2018-01-07T14:25:45"/>
        <d v="2018-01-07T15:02:27"/>
        <d v="2018-01-07T15:03:08"/>
        <d v="2018-01-07T15:38:59"/>
        <d v="2018-01-07T15:47:55"/>
        <d v="2018-01-07T15:48:38"/>
        <d v="2018-01-07T17:35:26"/>
        <d v="2018-01-07T19:41:32"/>
        <d v="2018-01-07T19:50:30"/>
        <d v="2018-01-07T19:51:10"/>
        <d v="2018-01-07T20:19:49"/>
        <d v="2018-01-07T20:20:10"/>
        <d v="2018-01-07T20:22:11"/>
        <d v="2018-01-07T21:41:05"/>
        <d v="2018-01-07T21:48:17"/>
        <d v="2018-01-07T22:16:50"/>
        <d v="2018-01-08T00:12:32"/>
        <d v="2018-01-08T00:24:48"/>
        <d v="2018-01-08T06:29:14"/>
        <d v="2018-01-08T07:27:19"/>
        <d v="2018-01-08T08:08:01"/>
        <d v="2018-01-08T09:31:36"/>
        <d v="2018-01-08T10:20:42"/>
        <d v="2018-01-08T10:23:06"/>
        <d v="2018-01-08T11:37:03"/>
        <d v="2018-01-08T11:55:44"/>
        <d v="2018-01-08T12:58:17"/>
        <d v="2018-01-08T13:45:59"/>
        <d v="2018-01-08T16:43:39"/>
        <d v="2018-01-08T18:47:48"/>
        <d v="2018-01-08T19:08:10"/>
        <d v="2018-01-08T21:06:44"/>
        <d v="2018-01-08T21:29:37"/>
        <d v="2018-01-08T21:57:03"/>
        <d v="2018-01-08T22:45:34"/>
        <d v="2018-01-09T06:23:33"/>
        <d v="2018-01-09T08:48:16"/>
        <d v="2018-01-09T09:22:57"/>
        <d v="2018-01-09T09:23:32"/>
        <d v="2018-01-09T09:45:32"/>
        <d v="2018-01-09T10:17:50"/>
        <d v="2018-01-09T15:19:26"/>
        <d v="2018-01-09T16:06:30"/>
        <d v="2018-01-09T17:41:13"/>
        <d v="2018-01-09T19:57:36"/>
        <d v="2018-01-09T20:06:26"/>
        <d v="2018-01-09T22:58:41"/>
        <d v="2018-01-09T23:16:08"/>
        <d v="2018-01-09T23:18:15"/>
        <d v="2018-01-09T23:59:53"/>
        <d v="2018-01-10T05:56:19"/>
        <d v="2018-01-10T08:18:26"/>
        <d v="2018-01-10T08:27:43"/>
        <d v="2018-01-10T09:59:36"/>
        <d v="2018-01-10T10:25:07"/>
        <d v="2018-01-10T12:37:20"/>
        <d v="2018-01-10T12:47:51"/>
        <d v="2018-01-10T17:36:12"/>
        <d v="2018-01-10T17:56:07"/>
        <d v="2018-01-10T17:56:33"/>
        <d v="2018-01-10T19:25:42"/>
        <d v="2018-01-10T19:31:35"/>
        <d v="2018-01-10T19:33:14"/>
        <d v="2018-01-10T19:34:42"/>
        <d v="2018-01-10T20:01:28"/>
        <d v="2018-01-10T20:29:50"/>
        <d v="2018-01-10T20:32:18"/>
        <d v="2018-01-10T23:11:42"/>
        <d v="2018-01-10T23:12:47"/>
        <d v="2018-01-11T04:58:00"/>
        <d v="2018-01-11T05:21:07"/>
        <d v="2018-01-11T05:26:39"/>
        <d v="2018-01-11T06:40:04"/>
        <d v="2018-01-11T07:43:02"/>
        <d v="2018-01-11T07:54:21"/>
        <d v="2018-01-11T08:31:03"/>
        <d v="2018-01-11T08:44:27"/>
        <d v="2018-01-11T09:07:30"/>
        <d v="2018-01-11T11:10:59"/>
        <d v="2018-01-11T12:55:28"/>
        <d v="2018-01-11T14:20:42"/>
        <d v="2018-01-11T17:58:14"/>
        <d v="2018-01-11T18:04:46"/>
        <d v="2018-01-11T18:24:42"/>
        <d v="2018-01-11T18:45:45"/>
        <d v="2018-01-11T18:51:38"/>
        <d v="2018-01-11T18:52:59"/>
        <d v="2018-01-11T18:55:08"/>
        <d v="2018-01-11T19:54:28"/>
        <d v="2018-01-11T21:12:33"/>
        <d v="2018-01-11T22:27:53"/>
        <d v="2018-01-11T23:24:42"/>
        <d v="2018-01-11T23:46:47"/>
        <d v="2018-01-12T00:52:46"/>
        <d v="2018-01-12T00:57:49"/>
        <d v="2018-01-12T08:04:39"/>
        <d v="2018-01-12T08:38:32"/>
        <d v="2018-01-12T09:25:03"/>
        <d v="2018-01-12T10:33:52"/>
        <d v="2018-01-12T10:40:28"/>
        <d v="2018-01-12T16:09:38"/>
        <d v="2018-01-12T16:29:18"/>
        <d v="2018-01-12T17:50:30"/>
        <d v="2018-01-12T22:49:07"/>
        <d v="2018-01-12T22:51:28"/>
        <d v="2018-01-12T23:18:29"/>
        <d v="2018-01-12T23:53:40"/>
        <d v="2018-01-13T00:00:33"/>
        <d v="2018-01-13T11:04:40"/>
        <d v="2018-01-13T11:05:31"/>
        <d v="2018-01-13T12:07:44"/>
        <d v="2018-01-13T12:42:14"/>
        <d v="2018-01-13T17:25:37"/>
        <d v="2018-01-13T19:09:37"/>
        <d v="2018-01-13T22:35:11"/>
        <d v="2018-01-14T08:30:31"/>
        <d v="2018-01-14T09:27:34"/>
        <d v="2018-01-14T09:50:38"/>
        <d v="2018-01-14T09:55:04"/>
        <d v="2018-01-14T10:16:40"/>
        <d v="2018-01-14T20:10:01"/>
        <d v="2018-01-14T21:18:58"/>
        <d v="2018-01-15T08:03:32"/>
        <d v="2018-01-15T11:13:42"/>
        <d v="2018-01-15T12:59:09"/>
        <d v="2018-01-15T13:00:25"/>
        <d v="2018-01-15T14:29:58"/>
        <d v="2018-01-15T15:45:37"/>
        <d v="2018-01-15T15:53:27"/>
        <d v="2018-01-15T16:42:50"/>
        <d v="2018-01-15T17:01:02"/>
        <d v="2018-01-15T17:32:46"/>
        <d v="2018-01-15T20:30:12"/>
        <d v="2018-01-15T20:32:05"/>
        <d v="2018-01-15T21:34:45"/>
        <d v="2018-01-15T21:44:07"/>
        <d v="2018-01-15T21:44:29"/>
        <d v="2018-01-15T21:48:28"/>
        <d v="2018-01-15T21:50:37"/>
        <d v="2018-01-15T22:17:21"/>
        <d v="2018-01-15T22:27:20"/>
        <d v="2018-01-15T22:43:19"/>
        <d v="2018-01-15T23:43:07"/>
        <d v="2018-01-16T10:32:47"/>
        <d v="2018-01-16T11:49:57"/>
        <d v="2018-01-16T12:20:48"/>
        <d v="2018-01-16T14:44:01"/>
        <d v="2018-01-16T14:51:46"/>
        <d v="2018-01-16T16:40:48"/>
        <d v="2018-01-16T18:10:11"/>
        <d v="2018-01-16T19:17:57"/>
        <d v="2018-01-16T19:42:26"/>
        <d v="2018-01-16T21:24:50"/>
        <d v="2018-01-16T21:32:35"/>
        <d v="2018-01-17T00:10:16"/>
        <d v="2018-01-17T02:42:47"/>
        <d v="2018-01-17T07:05:47"/>
        <d v="2018-01-17T07:40:18"/>
        <d v="2018-01-17T08:04:17"/>
        <d v="2018-01-17T08:56:48"/>
        <d v="2018-01-17T09:49:54"/>
        <d v="2018-01-17T09:56:39"/>
        <d v="2018-01-17T10:15:02"/>
        <d v="2018-01-17T13:28:53"/>
        <d v="2018-01-17T13:48:29"/>
        <d v="2018-01-17T14:36:06"/>
        <d v="2018-01-17T17:40:56"/>
        <d v="2018-01-17T18:20:11"/>
        <d v="2018-01-17T18:31:34"/>
        <d v="2018-01-17T18:31:39"/>
        <d v="2018-01-17T18:31:45"/>
        <d v="2018-01-17T18:32:02"/>
        <d v="2018-01-17T18:48:27"/>
        <d v="2018-01-17T20:35:22"/>
        <d v="2018-01-17T22:26:56"/>
        <d v="2018-01-18T08:31:57"/>
        <d v="2018-01-18T10:14:10"/>
        <d v="2018-01-18T10:35:26"/>
        <d v="2018-01-18T12:17:35"/>
        <d v="2018-01-18T12:18:44"/>
        <d v="2018-01-18T13:13:57"/>
        <d v="2018-01-18T13:32:34"/>
        <d v="2018-01-18T13:46:18"/>
        <d v="2018-01-18T15:02:30"/>
        <d v="2018-01-18T15:25:02"/>
        <d v="2018-01-18T16:59:15"/>
        <d v="2018-01-18T17:54:45"/>
        <d v="2018-01-18T18:26:19"/>
        <d v="2018-01-18T20:18:54"/>
        <d v="2018-01-18T20:33:30"/>
        <d v="2018-01-18T20:52:20"/>
        <d v="2018-01-18T20:55:43"/>
        <d v="2018-01-19T07:02:31"/>
        <d v="2018-01-19T13:14:08"/>
        <d v="2018-01-19T15:20:34"/>
        <d v="2018-01-19T15:20:55"/>
        <d v="2018-01-19T15:44:06"/>
        <d v="2018-01-19T19:23:22"/>
        <d v="2018-01-19T21:42:22"/>
        <d v="2018-01-19T23:07:10"/>
        <d v="2018-01-20T09:16:59"/>
        <d v="2018-01-20T10:02:31"/>
        <d v="2018-01-20T10:27:16"/>
        <d v="2018-01-20T11:33:29"/>
        <d v="2018-01-20T13:01:08"/>
        <d v="2018-01-20T13:07:03"/>
        <d v="2018-01-20T13:07:53"/>
        <d v="2018-01-20T13:08:26"/>
        <d v="2018-01-20T13:27:40"/>
        <d v="2018-01-20T14:38:30"/>
        <d v="2018-01-20T16:20:08"/>
        <d v="2018-01-20T16:38:37"/>
        <d v="2018-01-20T18:43:19"/>
        <d v="2018-01-20T19:13:47"/>
        <d v="2018-01-20T21:20:03"/>
        <d v="2018-01-21T08:13:18"/>
        <d v="2018-01-21T08:52:45"/>
        <d v="2018-01-21T09:58:44"/>
        <d v="2018-01-21T10:08:08"/>
        <d v="2018-01-21T10:22:40"/>
        <d v="2018-01-21T12:26:47"/>
        <d v="2018-01-21T14:29:24"/>
        <d v="2018-01-21T14:34:58"/>
        <d v="2018-01-21T18:05:38"/>
        <d v="2018-01-21T18:15:42"/>
        <d v="2018-01-21T18:34:42"/>
        <d v="2018-01-21T19:38:51"/>
        <d v="2018-01-21T20:16:26"/>
        <d v="2018-01-21T20:25:30"/>
        <d v="2018-01-21T20:53:00"/>
        <d v="2018-01-21T22:29:55"/>
        <d v="2018-01-22T08:05:27"/>
        <d v="2018-01-22T10:42:15"/>
        <d v="2018-01-22T12:50:28"/>
        <d v="2018-01-22T14:08:52"/>
        <d v="2018-01-22T14:30:29"/>
        <d v="2018-01-22T14:45:27"/>
        <d v="2018-01-22T14:50:18"/>
        <d v="2018-01-22T16:24:21"/>
        <d v="2018-01-22T17:32:51"/>
        <d v="2018-01-22T17:35:08"/>
        <d v="2018-01-22T17:42:53"/>
        <d v="2018-01-22T19:42:30"/>
        <d v="2018-01-22T21:14:34"/>
        <d v="2018-01-22T21:40:17"/>
        <d v="2018-01-23T10:19:39"/>
        <d v="2018-01-23T10:20:24"/>
        <d v="2018-01-23T10:35:00"/>
        <d v="2018-01-23T14:56:43"/>
        <d v="2018-01-23T15:12:50"/>
        <d v="2018-01-23T15:40:20"/>
        <d v="2018-01-23T15:43:34"/>
        <d v="2018-01-23T18:39:28"/>
        <d v="2018-01-23T19:18:55"/>
        <d v="2018-01-23T19:25:17"/>
        <d v="2018-01-23T21:28:01"/>
        <d v="2018-01-23T21:37:37"/>
        <d v="2018-01-23T22:29:56"/>
        <d v="2018-01-23T22:30:46"/>
        <d v="2018-01-24T06:37:55"/>
        <d v="2018-01-24T07:34:42"/>
        <d v="2018-01-24T07:35:26"/>
        <d v="2018-01-24T08:53:48"/>
        <d v="2018-01-24T10:38:35"/>
        <d v="2018-01-24T10:45:57"/>
        <d v="2018-01-24T11:08:11"/>
        <d v="2018-01-24T11:45:48"/>
        <d v="2018-01-24T11:55:49"/>
        <d v="2018-01-24T12:57:59"/>
        <d v="2018-01-24T14:21:47"/>
        <d v="2018-01-24T16:38:43"/>
        <d v="2018-01-24T17:51:33"/>
        <d v="2018-01-24T19:23:52"/>
        <d v="2018-01-24T19:52:35"/>
        <d v="2018-01-24T19:56:13"/>
        <d v="2018-01-24T19:56:22"/>
        <d v="2018-01-24T20:55:06"/>
        <d v="2018-01-24T21:17:47"/>
        <d v="2018-01-24T21:20:14"/>
        <d v="2018-01-24T22:07:25"/>
        <d v="2018-01-24T22:42:36"/>
        <d v="2018-01-24T23:33:42"/>
        <d v="2018-01-25T08:45:30"/>
        <d v="2018-01-25T09:05:53"/>
        <d v="2018-01-25T09:18:34"/>
        <d v="2018-01-25T09:49:26"/>
        <d v="2018-01-25T09:50:00"/>
        <d v="2018-01-25T16:12:00"/>
        <d v="2018-01-25T18:36:55"/>
        <d v="2018-01-25T20:52:13"/>
        <d v="2018-01-25T20:54:11"/>
        <d v="2018-01-25T21:05:32"/>
        <d v="2018-01-25T22:07:49"/>
        <d v="2018-01-25T22:08:58"/>
        <d v="2018-01-25T23:34:16"/>
        <d v="2018-01-26T01:03:10"/>
        <d v="2018-01-26T02:11:26"/>
        <d v="2018-01-26T03:26:10"/>
        <d v="2018-01-26T03:26:24"/>
        <d v="2018-01-26T08:32:00"/>
        <d v="2018-01-26T09:14:43"/>
        <d v="2018-01-26T09:15:06"/>
        <d v="2018-01-26T09:15:53"/>
        <d v="2018-01-26T09:37:08"/>
        <d v="2018-01-26T11:22:46"/>
        <d v="2018-01-26T13:16:02"/>
        <d v="2018-01-26T14:55:09"/>
        <d v="2018-01-26T17:05:16"/>
        <d v="2018-01-26T17:08:42"/>
        <d v="2018-01-26T17:12:17"/>
        <d v="2018-01-26T17:12:42"/>
        <d v="2018-01-26T17:13:41"/>
        <d v="2018-01-26T17:13:52"/>
        <d v="2018-01-26T18:13:45"/>
        <d v="2018-01-26T18:28:42"/>
        <d v="2018-01-26T18:31:17"/>
        <d v="2018-01-26T19:03:53"/>
        <d v="2018-01-26T22:12:57"/>
        <d v="2018-01-26T22:27:34"/>
        <d v="2018-01-26T23:10:46"/>
        <d v="2018-01-26T23:11:15"/>
        <d v="2018-01-27T07:45:40"/>
        <d v="2018-01-27T07:58:54"/>
        <d v="2018-01-27T10:55:12"/>
        <d v="2018-01-27T12:40:27"/>
        <d v="2018-01-27T12:43:54"/>
        <d v="2018-01-27T14:41:31"/>
        <d v="2018-01-27T14:41:45"/>
        <d v="2018-01-27T15:16:52"/>
        <d v="2018-01-27T18:20:23"/>
        <d v="2018-01-27T18:52:27"/>
        <d v="2018-01-27T19:52:27"/>
        <d v="2018-01-27T21:42:25"/>
        <d v="2018-01-28T09:47:52"/>
        <d v="2018-01-28T13:25:43"/>
        <d v="2018-01-28T14:49:01"/>
        <d v="2018-01-28T15:31:19"/>
        <d v="2018-01-28T16:28:33"/>
        <d v="2018-01-28T16:28:59"/>
        <d v="2018-01-28T16:29:28"/>
        <d v="2018-01-28T17:01:30"/>
        <d v="2018-01-28T18:12:21"/>
        <d v="2018-01-28T18:24:46"/>
        <d v="2018-01-28T18:28:48"/>
        <d v="2018-01-28T20:23:30"/>
        <d v="2018-01-28T20:45:44"/>
        <d v="2018-01-28T21:14:01"/>
        <d v="2018-01-28T21:25:03"/>
        <d v="2018-01-28T21:44:03"/>
        <d v="2018-01-29T01:12:43"/>
        <d v="2018-01-29T06:16:38"/>
        <d v="2018-01-29T08:20:38"/>
        <d v="2018-01-29T10:36:54"/>
        <d v="2018-01-29T11:21:54"/>
        <d v="2018-01-29T14:15:48"/>
        <d v="2018-01-29T14:45:16"/>
        <d v="2018-01-29T15:35:20"/>
        <d v="2018-01-29T16:56:12"/>
        <d v="2018-01-29T17:35:31"/>
        <d v="2018-01-29T17:40:07"/>
        <d v="2018-01-29T20:09:03"/>
        <d v="2018-01-29T20:46:47"/>
        <d v="2018-01-29T20:52:04"/>
        <d v="2018-01-29T21:34:21"/>
        <d v="2018-01-30T06:57:06"/>
        <d v="2018-01-30T08:29:33"/>
        <d v="2018-01-30T08:33:47"/>
        <d v="2018-01-30T09:10:11"/>
        <d v="2018-01-30T11:06:44"/>
        <d v="2018-01-30T11:56:19"/>
        <d v="2018-01-30T12:43:06"/>
        <d v="2018-01-30T14:49:16"/>
        <d v="2018-01-30T14:51:32"/>
        <d v="2018-01-30T16:37:00"/>
        <d v="2018-01-30T20:23:34"/>
        <d v="2018-01-30T20:36:12"/>
        <d v="2018-01-30T22:55:49"/>
        <d v="2018-01-30T22:55:55"/>
        <d v="2018-01-31T07:38:37"/>
        <d v="2018-01-31T17:23:25"/>
        <d v="2018-01-31T19:36:23"/>
        <d v="2018-01-31T19:50:37"/>
        <d v="2018-01-31T21:06:52"/>
        <d v="2018-01-31T21:22:15"/>
        <d v="2018-01-31T21:29:21"/>
        <d v="2017-12-31T22:09:29"/>
        <d v="2018-01-01T01:10:00"/>
        <d v="2018-01-01T01:11:05"/>
        <d v="2018-01-01T04:37:52"/>
        <d v="2018-01-01T04:54:10"/>
        <d v="2018-01-01T04:54:25"/>
        <d v="2018-01-01T05:07:23"/>
        <d v="2018-01-01T06:23:02"/>
        <d v="2018-01-01T08:49:06"/>
        <d v="2018-01-01T10:19:13"/>
        <d v="2018-01-01T21:47:01"/>
        <d v="2018-01-01T22:09:39"/>
        <d v="2018-01-02T18:06:33"/>
        <d v="2018-01-02T20:55:33"/>
        <d v="2018-01-02T21:30:55"/>
        <d v="2018-01-02T22:24:35"/>
        <d v="2018-01-02T23:20:11"/>
        <d v="2018-01-03T00:12:02"/>
        <d v="2018-01-03T14:41:38"/>
        <d v="2018-01-03T14:49:45"/>
        <d v="2018-01-03T15:24:54"/>
        <d v="2018-01-03T15:58:31"/>
        <d v="2018-01-03T17:47:38"/>
        <d v="2018-01-03T17:48:12"/>
        <d v="2018-01-03T17:49:47"/>
        <d v="2018-01-03T20:11:00"/>
        <d v="2018-01-03T22:50:12"/>
        <d v="2018-01-03T23:50:09"/>
        <d v="2018-01-03T23:53:25"/>
        <d v="2018-01-04T00:09:01"/>
        <d v="2018-01-04T08:56:28"/>
        <d v="2018-01-04T10:27:47"/>
        <d v="2018-01-04T11:21:52"/>
        <d v="2018-01-04T11:51:55"/>
        <d v="2018-01-04T13:42:18"/>
        <d v="2018-01-04T13:47:12"/>
        <d v="2018-01-04T14:12:26"/>
        <d v="2018-01-04T14:34:28"/>
        <d v="2018-01-04T14:37:18"/>
        <d v="2018-01-04T15:11:03"/>
        <d v="2018-01-04T16:06:24"/>
        <d v="2018-01-04T16:08:22"/>
        <d v="2018-01-04T16:09:49"/>
        <d v="2018-01-04T20:34:54"/>
        <d v="2018-01-04T20:45:40"/>
        <d v="2018-01-05T10:43:39"/>
        <d v="2018-01-05T10:46:20"/>
        <d v="2018-01-05T13:01:47"/>
        <d v="2018-01-05T16:36:56"/>
        <d v="2018-01-05T17:15:39"/>
        <d v="2018-01-05T20:41:19"/>
        <d v="2018-01-06T09:37:13"/>
        <d v="2018-01-06T09:41:31"/>
        <d v="2018-01-06T13:32:22"/>
        <d v="2018-01-06T17:51:07"/>
        <d v="2018-01-06T17:52:16"/>
        <d v="2018-01-06T17:53:24"/>
        <d v="2018-01-06T19:12:57"/>
        <d v="2018-01-06T19:40:00"/>
        <d v="2018-01-06T21:50:35"/>
        <d v="2018-01-06T22:28:05"/>
        <d v="2018-01-07T11:30:32"/>
        <d v="2018-01-07T17:22:26"/>
        <d v="2018-01-07T17:37:48"/>
        <d v="2018-01-07T17:49:10"/>
        <d v="2018-01-07T17:52:21"/>
        <d v="2018-01-07T17:54:04"/>
        <d v="2018-01-07T17:56:20"/>
        <d v="2018-01-07T22:22:03"/>
        <d v="2018-01-07T22:33:07"/>
        <d v="2018-01-08T07:11:14"/>
        <d v="2018-01-08T07:36:46"/>
        <d v="2018-01-08T10:06:15"/>
        <d v="2018-01-08T10:09:58"/>
        <d v="2018-01-08T11:35:28"/>
        <d v="2018-01-08T11:36:45"/>
        <d v="2018-01-08T11:36:56"/>
        <d v="2018-01-08T11:39:39"/>
        <d v="2018-01-08T11:40:18"/>
        <d v="2018-01-08T16:09:41"/>
        <d v="2018-01-08T21:31:52"/>
        <d v="2018-01-08T22:03:58"/>
        <d v="2018-01-08T23:29:19"/>
        <d v="2018-01-08T23:39:22"/>
        <d v="2018-01-09T00:27:45"/>
        <d v="2018-01-09T00:42:12"/>
        <d v="2018-01-09T14:13:48"/>
        <d v="2018-01-09T14:15:54"/>
        <d v="2018-01-10T00:29:51"/>
        <d v="2018-01-10T08:16:01"/>
        <d v="2018-01-10T08:20:15"/>
        <d v="2018-01-10T09:09:53"/>
        <d v="2018-01-10T11:10:32"/>
        <d v="2018-01-10T16:02:24"/>
        <d v="2018-01-10T23:01:56"/>
        <d v="2018-01-10T23:07:08"/>
        <d v="2018-01-11T20:57:10"/>
        <d v="2018-01-11T21:27:55"/>
        <d v="2018-01-11T21:31:28"/>
        <d v="2018-01-11T21:36:37"/>
        <d v="2018-01-11T22:31:25"/>
        <d v="2018-01-11T23:29:12"/>
        <d v="2018-01-12T11:48:29"/>
        <d v="2018-01-12T18:52:24"/>
        <d v="2018-01-13T04:13:34"/>
        <d v="2018-01-13T10:01:53"/>
        <d v="2018-01-13T10:03:19"/>
        <d v="2018-01-13T11:44:42"/>
        <d v="2018-01-13T15:05:40"/>
        <d v="2018-01-13T15:58:11"/>
        <d v="2018-01-13T16:16:36"/>
        <d v="2018-01-13T17:54:01"/>
        <d v="2018-01-13T18:34:25"/>
        <d v="2018-01-14T04:36:54"/>
        <d v="2018-01-14T04:56:57"/>
        <d v="2018-01-14T11:15:38"/>
        <d v="2018-01-14T11:15:54"/>
        <d v="2018-01-14T11:44:15"/>
        <d v="2018-01-14T16:07:59"/>
        <d v="2018-01-14T21:44:47"/>
        <d v="2018-01-14T23:14:44"/>
        <d v="2018-01-15T15:34:56"/>
        <d v="2018-01-15T15:35:04"/>
        <d v="2018-01-15T20:19:57"/>
        <d v="2018-01-16T06:37:52"/>
        <d v="2018-01-16T06:40:52"/>
        <d v="2018-01-16T08:46:23"/>
        <d v="2018-01-17T08:22:10"/>
        <d v="2018-01-17T08:25:33"/>
        <d v="2018-01-17T09:00:15"/>
        <d v="2018-01-17T13:00:12"/>
        <d v="2018-01-17T20:37:51"/>
        <d v="2018-01-17T21:38:12"/>
        <d v="2018-01-17T22:17:50"/>
        <d v="2018-01-18T06:50:33"/>
        <d v="2018-01-18T07:41:21"/>
        <d v="2018-01-18T12:40:13"/>
        <d v="2018-01-18T15:01:06"/>
        <d v="2018-01-18T15:19:19"/>
        <d v="2018-01-18T22:23:36"/>
        <d v="2018-01-19T09:01:59"/>
        <d v="2018-01-19T11:31:06"/>
        <d v="2018-01-19T11:33:17"/>
        <d v="2018-01-19T20:46:39"/>
        <d v="2018-01-19T20:53:45"/>
        <d v="2018-01-19T23:18:45"/>
        <d v="2018-01-20T00:28:40"/>
        <d v="2018-01-20T10:44:19"/>
        <d v="2018-01-20T10:45:46"/>
        <d v="2018-01-20T11:41:23"/>
        <d v="2018-01-20T14:55:38"/>
        <d v="2018-01-20T18:44:00"/>
        <d v="2018-01-21T08:04:13"/>
        <d v="2018-01-21T09:32:17"/>
        <d v="2018-01-21T13:23:39"/>
        <d v="2018-01-21T14:22:07"/>
        <d v="2018-01-21T18:47:52"/>
        <d v="2018-01-21T19:56:39"/>
        <d v="2018-01-21T20:55:48"/>
        <d v="2018-01-21T22:34:24"/>
        <d v="2018-01-21T23:32:26"/>
        <d v="2018-01-21T23:40:08"/>
        <d v="2018-01-21T23:41:42"/>
        <d v="2018-01-22T02:24:57"/>
        <d v="2018-01-22T06:13:17"/>
        <d v="2018-01-22T10:50:37"/>
        <d v="2018-01-22T17:00:01"/>
        <d v="2018-01-22T21:44:05"/>
        <d v="2018-01-22T22:40:14"/>
        <d v="2018-01-23T10:23:04"/>
        <d v="2018-01-23T10:23:51"/>
        <d v="2018-01-23T11:53:08"/>
        <d v="2018-01-23T15:54:12"/>
        <d v="2018-01-23T15:56:25"/>
        <d v="2018-01-23T15:59:30"/>
        <d v="2018-01-23T17:25:14"/>
        <d v="2018-01-23T18:46:08"/>
        <d v="2018-01-23T21:48:38"/>
        <d v="2018-01-23T22:50:03"/>
        <d v="2018-01-24T02:27:47"/>
        <d v="2018-01-24T08:08:33"/>
        <d v="2018-01-24T14:37:03"/>
        <d v="2018-01-25T17:14:45"/>
        <d v="2018-01-25T17:43:02"/>
        <d v="2018-01-25T20:17:17"/>
        <d v="2018-01-26T00:13:53"/>
        <d v="2018-01-26T07:37:04"/>
        <d v="2018-01-26T17:23:00"/>
        <d v="2018-01-26T17:23:33"/>
        <d v="2018-01-26T18:01:22"/>
        <d v="2018-01-26T18:10:56"/>
        <d v="2018-01-26T18:33:36"/>
        <d v="2018-01-26T19:48:29"/>
        <d v="2018-01-26T20:37:13"/>
        <d v="2018-01-26T21:49:16"/>
        <d v="2018-01-26T21:49:50"/>
        <d v="2018-01-27T01:38:47"/>
        <d v="2018-01-27T09:25:16"/>
        <d v="2018-01-27T10:43:44"/>
        <d v="2018-01-27T11:23:26"/>
        <d v="2018-01-27T11:32:04"/>
        <d v="2018-01-27T12:17:17"/>
        <d v="2018-01-27T12:17:21"/>
        <d v="2018-01-27T16:59:29"/>
        <d v="2018-01-27T20:40:11"/>
        <d v="2018-01-27T22:21:51"/>
        <d v="2018-01-28T00:13:22"/>
        <d v="2018-01-28T17:54:14"/>
        <d v="2018-01-28T18:53:11"/>
        <d v="2018-01-28T18:53:58"/>
        <d v="2018-01-28T18:57:56"/>
        <d v="2018-01-28T20:55:26"/>
        <d v="2018-01-28T21:46:04"/>
        <d v="2018-01-29T11:33:40"/>
        <d v="2018-01-29T11:34:21"/>
        <d v="2018-01-29T11:37:38"/>
        <d v="2018-01-29T11:41:06"/>
        <d v="2018-01-29T19:46:50"/>
        <d v="2018-01-29T20:42:03"/>
        <d v="2018-01-30T05:01:38"/>
        <d v="2018-01-30T05:12:21"/>
        <d v="2018-01-30T10:55:35"/>
        <d v="2018-01-30T10:56:27"/>
        <d v="2018-01-30T10:56:50"/>
        <d v="2018-01-30T13:52:02"/>
        <d v="2018-01-30T22:14:06"/>
        <d v="2018-01-30T23:43:17"/>
        <d v="2018-01-30T23:47:11"/>
        <d v="2018-01-31T06:51:55"/>
        <d v="2018-01-31T06:53:19"/>
        <d v="2018-01-31T16:52:22"/>
        <d v="2018-01-31T17:52:07"/>
        <d v="2018-01-31T18:16:22"/>
        <d v="2018-01-31T19:12:15"/>
        <d v="2018-01-31T20:52:15"/>
        <d v="2017-12-31T21:10:28"/>
        <d v="2018-01-01T13:59:40"/>
        <d v="2018-01-01T18:10:26"/>
        <d v="2018-01-01T21:09:29"/>
        <d v="2018-01-01T21:16:35"/>
        <d v="2018-01-01T21:34:21"/>
        <d v="2018-01-01T21:41:09"/>
        <d v="2018-01-01T21:48:28"/>
        <d v="2018-01-02T09:37:03"/>
        <d v="2018-01-02T09:47:07"/>
        <d v="2018-01-02T10:41:51"/>
        <d v="2018-01-02T13:27:06"/>
        <d v="2018-01-02T14:58:51"/>
        <d v="2018-01-02T16:43:57"/>
        <d v="2018-01-02T18:35:58"/>
        <d v="2018-01-02T23:21:31"/>
        <d v="2018-01-03T13:07:25"/>
        <d v="2018-01-03T16:57:48"/>
        <d v="2018-01-04T15:09:01"/>
        <d v="2018-01-04T19:57:43"/>
        <d v="2018-01-04T22:25:58"/>
        <d v="2018-01-05T00:11:06"/>
        <d v="2018-01-05T07:03:47"/>
        <d v="2018-01-06T00:06:20"/>
        <d v="2018-01-06T06:56:31"/>
        <d v="2018-01-06T10:59:41"/>
        <d v="2018-01-06T11:00:49"/>
        <d v="2018-01-06T13:28:26"/>
        <d v="2018-01-06T13:31:41"/>
        <d v="2018-01-06T15:59:15"/>
        <d v="2018-01-06T16:02:35"/>
        <d v="2018-01-06T16:03:22"/>
        <d v="2018-01-06T16:26:07"/>
        <d v="2018-01-06T21:04:12"/>
        <d v="2018-01-06T21:27:35"/>
        <d v="2018-01-07T00:31:34"/>
        <d v="2018-01-07T07:27:00"/>
        <d v="2018-01-07T15:54:27"/>
        <d v="2018-01-07T17:58:43"/>
        <d v="2018-01-07T20:04:30"/>
        <d v="2018-01-07T21:56:40"/>
        <d v="2018-01-08T06:07:07"/>
        <d v="2018-01-08T06:10:39"/>
        <d v="2018-01-08T15:30:32"/>
        <d v="2018-01-08T15:58:42"/>
        <d v="2018-01-08T19:46:41"/>
        <d v="2018-01-09T08:54:56"/>
        <d v="2018-01-09T08:56:28"/>
        <d v="2018-01-09T22:11:26"/>
        <d v="2018-01-10T05:36:18"/>
        <d v="2018-01-10T09:07:37"/>
        <d v="2018-01-10T14:16:36"/>
        <d v="2018-01-10T15:25:01"/>
        <d v="2018-01-11T07:43:53"/>
        <d v="2018-01-11T08:21:11"/>
        <d v="2018-01-11T09:10:14"/>
        <d v="2018-01-11T10:32:27"/>
        <d v="2018-01-12T08:30:48"/>
        <d v="2018-01-12T11:22:02"/>
        <d v="2018-01-12T11:45:30"/>
        <d v="2018-01-13T12:02:51"/>
        <d v="2018-01-13T15:28:46"/>
        <d v="2018-01-13T15:59:43"/>
        <d v="2018-01-13T16:48:02"/>
        <d v="2018-01-13T16:50:19"/>
        <d v="2018-01-13T20:07:43"/>
        <d v="2018-01-14T11:02:27"/>
        <d v="2018-01-14T12:30:39"/>
        <d v="2018-01-14T13:34:27"/>
        <d v="2018-01-14T13:37:27"/>
        <d v="2018-01-14T14:11:03"/>
        <d v="2018-01-14T15:42:49"/>
        <d v="2018-01-14T16:18:08"/>
        <d v="2018-01-14T18:41:22"/>
        <d v="2018-01-14T18:50:56"/>
        <d v="2018-01-14T22:13:11"/>
        <d v="2018-01-15T14:33:28"/>
        <d v="2018-01-15T16:17:50"/>
        <d v="2018-01-16T10:29:00"/>
        <d v="2018-01-16T19:30:57"/>
        <d v="2018-01-16T20:58:30"/>
        <d v="2018-01-16T21:27:05"/>
        <d v="2018-01-18T05:20:20"/>
        <d v="2018-01-18T07:19:42"/>
        <d v="2018-01-18T07:34:33"/>
        <d v="2018-01-18T07:35:22"/>
        <d v="2018-01-18T07:41:36"/>
        <d v="2018-01-18T15:34:40"/>
        <d v="2018-01-19T10:35:53"/>
        <d v="2018-01-20T06:29:49"/>
        <d v="2018-01-21T13:19:09"/>
        <d v="2018-01-21T17:40:58"/>
        <d v="2018-01-21T21:47:38"/>
        <d v="2018-01-21T23:05:05"/>
        <d v="2018-01-22T05:23:48"/>
        <d v="2018-01-22T13:11:55"/>
        <d v="2018-01-22T13:29:54"/>
        <d v="2018-01-22T14:22:12"/>
        <d v="2018-01-22T14:25:57"/>
        <d v="2018-01-22T14:53:10"/>
        <d v="2018-01-22T21:38:22"/>
        <d v="2018-01-22T23:03:38"/>
        <d v="2018-01-23T09:51:00"/>
        <d v="2018-01-23T09:51:16"/>
        <d v="2018-01-23T09:51:51"/>
        <d v="2018-01-23T18:50:51"/>
        <d v="2018-01-24T00:26:00"/>
        <d v="2018-01-24T06:34:24"/>
        <d v="2018-01-24T14:07:12"/>
        <d v="2018-01-24T14:51:44"/>
        <d v="2018-01-24T21:43:56"/>
        <d v="2018-01-24T21:46:20"/>
        <d v="2018-01-24T22:02:07"/>
        <d v="2018-01-24T22:03:09"/>
        <d v="2018-01-25T07:52:03"/>
        <d v="2018-01-25T14:04:07"/>
        <d v="2018-01-26T08:43:49"/>
        <d v="2018-01-26T08:45:27"/>
        <d v="2018-01-26T08:47:30"/>
        <d v="2018-01-26T14:24:37"/>
        <d v="2018-01-26T16:32:53"/>
        <d v="2018-01-26T21:06:24"/>
        <d v="2018-01-26T23:38:03"/>
        <d v="2018-01-27T13:04:48"/>
        <d v="2018-01-27T14:14:39"/>
        <d v="2018-01-27T14:24:31"/>
        <d v="2018-01-27T14:32:07"/>
        <d v="2018-01-27T18:25:50"/>
        <d v="2018-01-28T10:33:31"/>
        <d v="2018-01-28T14:29:24"/>
        <d v="2018-01-28T17:40:22"/>
        <d v="2018-01-29T09:17:07"/>
        <d v="2018-01-29T10:01:52"/>
        <d v="2018-01-29T12:11:13"/>
        <d v="2018-01-29T13:21:35"/>
        <d v="2018-01-29T17:40:50"/>
        <d v="2018-01-29T21:13:43"/>
        <d v="2018-01-29T22:25:18"/>
        <d v="2018-01-30T16:25:14"/>
        <d v="2018-01-30T19:56:52"/>
        <d v="2018-01-01T20:43:24"/>
        <d v="2018-01-03T13:18:16"/>
        <d v="2018-01-04T11:28:22"/>
        <d v="2018-01-06T23:01:05"/>
        <d v="2018-01-07T06:57:59"/>
        <d v="2018-01-07T07:21:30"/>
        <d v="2018-01-09T20:26:35"/>
        <d v="2018-01-15T21:54:20"/>
        <d v="2018-01-18T20:33:09"/>
        <d v="2018-01-18T20:37:19"/>
        <d v="2018-01-22T21:40:49"/>
        <d v="2018-01-22T21:42:55"/>
        <d v="2018-01-27T12:05:18"/>
        <d v="2018-01-28T17:19:43"/>
        <d v="2018-01-29T09:25:58"/>
        <d v="2018-01-29T21:21:04"/>
        <d v="2018-01-30T13:25:38"/>
        <d v="2018-01-30T13:26:15"/>
        <d v="2018-01-30T13:26:29"/>
        <d v="2018-01-30T13:26:44"/>
        <d v="2018-01-01T11:51:09"/>
        <d v="2018-01-01T11:54:27"/>
        <d v="2018-01-01T16:11:09"/>
        <d v="2018-01-02T12:22:57"/>
        <d v="2018-01-02T13:14:17"/>
        <d v="2018-01-03T12:35:11"/>
        <d v="2018-01-04T13:37:43"/>
        <d v="2018-01-06T10:29:08"/>
        <d v="2018-01-06T10:34:55"/>
        <d v="2018-01-08T07:25:16"/>
        <d v="2018-01-08T13:02:41"/>
        <d v="2018-01-09T19:07:46"/>
        <d v="2018-01-09T22:48:16"/>
        <d v="2018-01-10T08:27:49"/>
        <d v="2018-01-11T19:20:32"/>
        <d v="2018-01-12T18:15:22"/>
        <d v="2018-01-13T01:21:32"/>
        <d v="2018-01-13T02:59:25"/>
        <d v="2018-01-14T02:59:20"/>
        <d v="2018-01-15T11:44:14"/>
        <d v="2018-01-15T22:01:51"/>
        <d v="2018-01-16T13:17:37"/>
        <d v="2018-01-19T11:57:59"/>
        <d v="2018-01-19T13:52:34"/>
        <d v="2018-01-21T17:37:27"/>
        <d v="2018-01-22T17:26:52"/>
        <d v="2018-01-22T17:28:25"/>
        <d v="2018-01-22T17:28:56"/>
        <d v="2018-01-25T09:27:24"/>
        <d v="2018-01-26T01:49:28"/>
        <d v="2018-01-26T01:50:45"/>
        <d v="2018-01-26T12:37:13"/>
        <d v="2018-01-26T12:38:17"/>
        <d v="2018-01-26T12:40:44"/>
        <d v="2018-01-26T12:42:28"/>
        <d v="2018-01-28T07:56:49"/>
        <d v="2018-01-28T16:53:34"/>
        <d v="2018-01-28T17:00:34"/>
        <d v="2018-01-29T17:02:14"/>
        <d v="2018-01-29T20:35:42"/>
        <d v="2018-01-29T20:36:34"/>
        <d v="2018-01-29T21:19:11"/>
        <d v="2018-01-30T08:53:25"/>
        <d v="2018-01-30T08:57:12"/>
        <d v="2018-01-30T12:57:44"/>
        <d v="2018-01-31T08:24:57"/>
        <d v="2018-01-01T09:59:54"/>
        <d v="2018-01-01T12:50:26"/>
        <d v="2018-01-01T16:08:45"/>
        <d v="2018-01-01T17:05:57"/>
        <d v="2018-01-01T17:17:21"/>
        <d v="2018-01-01T17:22:56"/>
        <d v="2018-01-01T17:32:25"/>
        <d v="2018-01-01T21:38:09"/>
        <d v="2018-01-01T22:21:40"/>
        <d v="2018-01-01T22:33:13"/>
        <d v="2018-01-01T22:56:44"/>
        <d v="2018-01-01T22:58:03"/>
        <d v="2018-01-03T20:59:34"/>
        <d v="2018-01-05T14:34:45"/>
        <d v="2018-01-05T14:37:44"/>
        <d v="2018-01-05T14:40:27"/>
        <d v="2018-01-05T18:02:31"/>
        <d v="2018-01-06T20:02:13"/>
        <d v="2018-01-06T20:04:38"/>
        <d v="2018-01-06T20:16:00"/>
        <d v="2018-01-07T13:18:20"/>
        <d v="2018-01-08T02:37:38"/>
        <d v="2018-01-08T17:56:07"/>
        <d v="2018-01-08T21:08:21"/>
        <d v="2018-01-08T21:12:57"/>
        <d v="2018-01-08T21:18:22"/>
        <d v="2018-01-08T21:19:49"/>
        <d v="2018-01-08T21:45:31"/>
        <d v="2018-01-10T00:59:59"/>
        <d v="2018-01-10T01:05:02"/>
        <d v="2018-01-10T14:08:00"/>
        <d v="2018-01-10T16:43:28"/>
        <d v="2018-01-11T07:40:25"/>
        <d v="2018-01-11T20:43:49"/>
        <d v="2018-01-12T09:05:41"/>
        <d v="2018-01-12T09:57:01"/>
        <d v="2018-01-12T09:57:44"/>
        <d v="2018-01-13T07:36:16"/>
        <d v="2018-01-13T17:45:25"/>
        <d v="2018-01-14T21:29:09"/>
        <d v="2018-01-14T21:31:04"/>
        <d v="2018-01-14T21:31:44"/>
        <d v="2018-01-14T21:52:39"/>
        <d v="2018-01-14T21:56:49"/>
        <d v="2018-01-14T23:29:51"/>
        <d v="2018-01-14T23:32:51"/>
        <d v="2018-01-14T23:33:04"/>
        <d v="2018-01-16T15:25:31"/>
        <d v="2018-01-17T00:04:07"/>
        <d v="2018-01-17T00:08:46"/>
        <d v="2018-01-17T00:09:19"/>
        <d v="2018-01-17T13:40:17"/>
        <d v="2018-01-17T17:01:29"/>
        <d v="2018-01-17T17:47:49"/>
        <d v="2018-01-17T18:45:36"/>
        <d v="2018-01-18T13:45:19"/>
        <d v="2018-01-18T16:32:13"/>
        <d v="2018-01-18T18:23:35"/>
        <d v="2018-01-19T08:55:58"/>
        <d v="2018-01-19T09:50:29"/>
        <d v="2018-01-19T15:17:35"/>
        <d v="2018-01-19T20:45:03"/>
        <d v="2018-01-20T14:47:33"/>
        <d v="2018-01-21T21:13:58"/>
        <d v="2018-01-21T21:54:48"/>
        <d v="2018-01-21T21:55:58"/>
        <d v="2018-01-22T20:04:41"/>
        <d v="2018-01-22T20:20:44"/>
        <d v="2018-01-23T19:59:38"/>
        <d v="2018-01-23T20:01:22"/>
        <d v="2018-01-23T21:26:34"/>
        <d v="2018-01-23T22:34:48"/>
        <d v="2018-01-23T22:36:28"/>
        <d v="2018-01-24T06:30:08"/>
        <d v="2018-01-24T06:31:42"/>
        <d v="2018-01-24T19:34:57"/>
        <d v="2018-01-25T12:06:12"/>
        <d v="2018-01-25T22:39:47"/>
        <d v="2018-01-26T20:00:41"/>
        <d v="2018-01-27T19:04:06"/>
        <d v="2018-01-28T07:27:16"/>
        <d v="2018-01-28T16:08:45"/>
        <d v="2018-01-28T16:20:30"/>
        <d v="2018-01-28T16:23:18"/>
        <d v="2018-01-28T20:49:11"/>
        <d v="2018-01-29T11:23:37"/>
        <d v="2018-01-29T15:46:56"/>
        <d v="2018-01-29T20:21:26"/>
        <d v="2018-01-29T20:22:11"/>
        <d v="2018-01-30T13:33:56"/>
        <d v="2018-01-30T22:04:05"/>
        <d v="2018-01-31T09:50:02"/>
        <d v="2017-12-31T19:10:57"/>
        <d v="2017-12-31T21:07:45"/>
        <d v="2017-12-31T21:19:27"/>
        <d v="2017-12-31T21:20:41"/>
        <d v="2018-01-02T07:50:55"/>
        <d v="2018-01-02T07:50:56"/>
        <d v="2018-01-02T07:50:58"/>
        <d v="2018-01-02T07:51:02"/>
        <d v="2018-01-02T07:51:04"/>
        <d v="2018-01-02T07:55:24"/>
        <d v="2018-01-02T07:55:31"/>
        <d v="2018-01-02T07:55:32"/>
        <d v="2018-01-02T11:22:13"/>
        <d v="2018-01-02T17:14:35"/>
        <d v="2018-01-02T17:34:51"/>
        <d v="2018-01-03T17:03:39"/>
        <d v="2018-01-03T17:04:08"/>
        <d v="2018-01-03T17:04:14"/>
        <d v="2018-01-03T17:48:17"/>
        <d v="2018-01-03T22:19:42"/>
        <d v="2018-01-04T09:39:39"/>
        <d v="2018-01-04T15:47:53"/>
        <d v="2018-01-04T16:09:21"/>
        <d v="2018-01-04T16:11:58"/>
        <d v="2018-01-04T22:50:05"/>
        <d v="2018-01-05T11:34:02"/>
        <d v="2018-01-05T16:09:50"/>
        <d v="2018-01-05T18:39:21"/>
        <d v="2018-01-06T16:18:09"/>
        <d v="2018-01-06T23:46:12"/>
        <d v="2018-01-07T17:32:28"/>
        <d v="2018-01-07T20:39:50"/>
        <d v="2018-01-08T01:29:32"/>
        <d v="2018-01-08T07:45:04"/>
        <d v="2018-01-08T14:06:29"/>
        <d v="2018-01-08T14:42:44"/>
        <d v="2018-01-08T17:27:51"/>
        <d v="2018-01-08T21:30:58"/>
        <d v="2018-01-09T09:08:48"/>
        <d v="2018-01-09T18:32:30"/>
        <d v="2018-01-09T18:33:32"/>
        <d v="2018-01-09T22:42:17"/>
        <d v="2018-01-11T08:16:43"/>
        <d v="2018-01-11T08:17:59"/>
        <d v="2018-01-11T14:47:26"/>
        <d v="2018-01-11T21:13:32"/>
        <d v="2018-01-11T22:01:35"/>
        <d v="2018-01-12T12:15:36"/>
        <d v="2018-01-13T00:47:04"/>
        <d v="2018-01-13T06:01:18"/>
        <d v="2018-01-13T06:01:32"/>
        <d v="2018-01-13T17:39:24"/>
        <d v="2018-01-13T17:40:33"/>
        <d v="2018-01-14T15:06:03"/>
        <d v="2018-01-14T16:19:42"/>
        <d v="2018-01-14T18:07:28"/>
        <d v="2018-01-15T01:15:10"/>
        <d v="2018-01-15T01:24:03"/>
        <d v="2018-01-15T01:29:24"/>
        <d v="2018-01-15T01:40:12"/>
        <d v="2018-01-15T12:32:45"/>
        <d v="2018-01-16T18:19:57"/>
        <d v="2018-01-16T19:35:33"/>
        <d v="2018-01-17T15:58:25"/>
        <d v="2018-01-17T17:04:41"/>
        <d v="2018-01-17T17:07:11"/>
        <d v="2018-01-17T17:39:46"/>
        <d v="2018-01-19T08:57:04"/>
        <d v="2018-01-19T14:23:23"/>
        <d v="2018-01-19T23:01:28"/>
        <d v="2018-01-20T18:13:20"/>
        <d v="2018-01-20T21:40:11"/>
        <d v="2018-01-20T22:40:40"/>
        <d v="2018-01-21T08:48:02"/>
        <d v="2018-01-21T08:52:17"/>
        <d v="2018-01-21T09:05:07"/>
        <d v="2018-01-21T12:51:29"/>
        <d v="2018-01-21T15:23:33"/>
        <d v="2018-01-21T16:20:03"/>
        <d v="2018-01-21T17:57:50"/>
        <d v="2018-01-21T19:11:33"/>
        <d v="2018-01-21T19:45:43"/>
        <d v="2018-01-21T20:46:39"/>
        <d v="2018-01-21T22:38:32"/>
        <d v="2018-01-22T08:12:34"/>
        <d v="2018-01-22T19:35:32"/>
        <d v="2018-01-24T19:02:10"/>
        <d v="2018-01-25T01:10:40"/>
        <d v="2018-01-25T13:30:24"/>
        <d v="2018-01-25T15:08:32"/>
        <d v="2018-01-25T15:25:17"/>
        <d v="2018-01-25T16:49:44"/>
        <d v="2018-01-25T19:32:58"/>
        <d v="2018-01-25T20:31:14"/>
        <d v="2018-01-26T20:22:53"/>
        <d v="2018-01-27T16:29:35"/>
        <d v="2018-01-28T12:10:31"/>
        <d v="2018-01-28T15:22:08"/>
        <d v="2018-01-28T15:36:08"/>
        <d v="2018-01-28T20:23:17"/>
        <d v="2018-01-28T21:47:25"/>
        <d v="2018-01-29T03:47:14"/>
        <d v="2018-01-29T04:17:32"/>
        <d v="2018-01-30T05:19:21"/>
        <d v="2018-01-30T14:00:44"/>
        <d v="2018-01-30T21:53:55"/>
        <d v="2018-01-30T22:50:40"/>
        <d v="2018-01-31T19:10:58"/>
        <d v="2018-01-31T23:42:01"/>
        <d v="2017-12-31T19:28:53"/>
        <d v="2018-01-01T03:03:32"/>
        <d v="2018-01-01T12:24:50"/>
        <d v="2018-01-01T14:20:13"/>
        <d v="2018-01-01T20:34:31"/>
        <d v="2018-01-01T23:50:18"/>
        <d v="2018-01-02T15:07:27"/>
        <d v="2018-01-02T17:08:57"/>
        <d v="2018-01-02T17:11:06"/>
        <d v="2018-01-02T17:14:11"/>
        <d v="2018-01-02T17:14:45"/>
        <d v="2018-01-02T17:15:07"/>
        <d v="2018-01-02T20:45:29"/>
        <d v="2018-01-03T15:14:09"/>
        <d v="2018-01-03T22:27:49"/>
        <d v="2018-01-04T00:23:04"/>
        <d v="2018-01-04T15:32:55"/>
        <d v="2018-01-04T17:08:12"/>
        <d v="2018-01-04T18:34:37"/>
        <d v="2018-01-04T22:09:20"/>
        <d v="2018-01-04T22:19:59"/>
        <d v="2018-01-05T02:11:36"/>
        <d v="2018-01-05T02:49:26"/>
        <d v="2018-01-05T12:20:05"/>
        <d v="2018-01-05T13:43:36"/>
        <d v="2018-01-05T13:45:38"/>
        <d v="2018-01-05T16:26:29"/>
        <d v="2018-01-05T18:35:38"/>
        <d v="2018-01-05T20:30:56"/>
        <d v="2018-01-05T22:57:34"/>
        <d v="2018-01-07T00:56:03"/>
        <d v="2018-01-07T14:34:47"/>
        <d v="2018-01-07T16:38:30"/>
        <d v="2018-01-07T19:18:09"/>
        <d v="2018-01-08T07:30:27"/>
        <d v="2018-01-08T09:33:00"/>
        <d v="2018-01-08T11:39:31"/>
        <d v="2018-01-09T14:58:55"/>
        <d v="2018-01-09T21:20:08"/>
        <d v="2018-01-10T14:39:51"/>
        <d v="2018-01-10T23:45:05"/>
        <d v="2018-01-11T09:36:36"/>
        <d v="2018-01-11T11:34:38"/>
        <d v="2018-01-11T14:46:34"/>
        <d v="2018-01-11T14:54:30"/>
        <d v="2018-01-11T15:01:49"/>
        <d v="2018-01-11T18:26:53"/>
        <d v="2018-01-11T18:37:39"/>
        <d v="2018-01-11T18:47:18"/>
        <d v="2018-01-11T18:57:33"/>
        <d v="2018-01-11T22:41:34"/>
        <d v="2018-01-11T22:44:33"/>
        <d v="2018-01-11T22:44:47"/>
        <d v="2018-01-12T16:14:20"/>
        <d v="2018-01-12T17:38:53"/>
        <d v="2018-01-12T19:19:05"/>
        <d v="2018-01-12T20:05:29"/>
        <d v="2018-01-12T22:50:58"/>
        <d v="2018-01-12T22:52:46"/>
        <d v="2018-01-13T06:45:36"/>
        <d v="2018-01-13T18:38:36"/>
        <d v="2018-01-14T13:38:33"/>
        <d v="2018-01-14T16:20:59"/>
        <d v="2018-01-14T19:00:05"/>
        <d v="2018-01-14T21:49:48"/>
        <d v="2018-01-15T10:20:33"/>
        <d v="2018-01-15T21:35:20"/>
        <d v="2018-01-16T03:37:35"/>
        <d v="2018-01-16T10:55:10"/>
        <d v="2018-01-16T13:42:27"/>
        <d v="2018-01-16T18:46:05"/>
        <d v="2018-01-16T20:42:48"/>
        <d v="2018-01-16T21:22:34"/>
        <d v="2018-01-16T21:27:08"/>
        <d v="2018-01-17T07:19:57"/>
        <d v="2018-01-17T07:29:10"/>
        <d v="2018-01-17T20:44:55"/>
        <d v="2018-01-17T20:48:46"/>
        <d v="2018-01-17T20:48:50"/>
        <d v="2018-01-17T20:48:56"/>
        <d v="2018-01-17T22:05:29"/>
        <d v="2018-01-18T03:10:22"/>
        <d v="2018-01-18T18:47:12"/>
        <d v="2018-01-18T18:48:09"/>
        <d v="2018-01-18T19:35:52"/>
        <d v="2018-01-18T21:12:51"/>
        <d v="2018-01-19T10:14:23"/>
        <d v="2018-01-19T22:07:08"/>
        <d v="2018-01-19T22:17:38"/>
        <d v="2018-01-19T22:22:31"/>
        <d v="2018-01-20T12:26:29"/>
        <d v="2018-01-20T17:35:43"/>
        <d v="2018-01-20T18:59:30"/>
        <d v="2018-01-20T22:04:56"/>
        <d v="2018-01-21T07:46:29"/>
        <d v="2018-01-21T08:00:51"/>
        <d v="2018-01-21T19:07:36"/>
        <d v="2018-01-21T19:17:31"/>
        <d v="2018-01-21T19:54:35"/>
        <d v="2018-01-22T21:47:32"/>
        <d v="2018-01-22T21:49:32"/>
        <d v="2018-01-23T09:38:10"/>
        <d v="2018-01-23T13:15:14"/>
        <d v="2018-01-23T14:25:49"/>
        <d v="2018-01-23T19:44:45"/>
        <d v="2018-01-23T19:58:39"/>
        <d v="2018-01-23T19:59:04"/>
        <d v="2018-01-23T22:27:10"/>
        <d v="2018-01-24T08:20:21"/>
        <d v="2018-01-24T09:55:49"/>
        <d v="2018-01-24T20:07:58"/>
        <d v="2018-01-24T20:25:02"/>
        <d v="2018-01-24T20:49:44"/>
        <d v="2018-01-25T11:06:21"/>
        <d v="2018-01-25T11:26:41"/>
        <d v="2018-01-25T12:33:46"/>
        <d v="2018-01-25T12:33:56"/>
        <d v="2018-01-25T12:43:51"/>
        <d v="2018-01-25T12:55:56"/>
        <d v="2018-01-25T12:59:41"/>
        <d v="2018-01-25T13:11:02"/>
        <d v="2018-01-25T13:21:49"/>
        <d v="2018-01-25T18:34:05"/>
        <d v="2018-01-25T23:00:23"/>
        <d v="2018-01-26T01:46:18"/>
        <d v="2018-01-26T13:55:01"/>
        <d v="2018-01-26T18:10:08"/>
        <d v="2018-01-26T19:16:05"/>
        <d v="2018-01-27T17:34:22"/>
        <d v="2018-01-27T21:42:36"/>
        <d v="2018-01-27T22:01:09"/>
        <d v="2018-01-28T19:25:59"/>
        <d v="2018-01-28T19:52:33"/>
        <d v="2018-01-28T21:07:45"/>
        <d v="2018-01-29T07:30:32"/>
        <d v="2018-01-29T07:58:47"/>
        <d v="2018-01-29T12:19:19"/>
        <d v="2018-01-29T20:57:01"/>
        <d v="2018-01-30T09:38:11"/>
        <d v="2018-01-30T20:44:32"/>
        <d v="2018-01-30T21:08:08"/>
        <d v="2018-01-30T21:11:10"/>
        <d v="2018-01-30T21:57:57"/>
        <d v="2018-01-30T22:35:16"/>
        <d v="2018-01-31T00:14:27"/>
        <d v="2018-01-31T04:25:49"/>
        <d v="2018-01-31T04:29:22"/>
        <d v="2018-01-31T14:13:12"/>
        <d v="2018-01-31T18:35:23"/>
        <d v="2018-01-31T20:08:36"/>
        <d v="2018-01-31T20:55:46"/>
        <d v="2018-01-31T20:59:01"/>
        <d v="2018-01-31T21:01:42"/>
        <d v="2018-01-31T22:53:03"/>
        <d v="2018-01-31T22:53:17"/>
        <d v="2018-01-31T22:53:29"/>
        <d v="2017-12-31T20:08:34"/>
        <d v="2017-12-31T21:20:05"/>
        <d v="2017-12-31T21:39:42"/>
        <d v="2017-12-31T21:40:02"/>
        <d v="2017-12-31T22:00:01"/>
        <d v="2017-12-31T22:10:14"/>
        <d v="2017-12-31T22:19:28"/>
        <d v="2017-12-31T23:17:21"/>
        <d v="2018-01-01T00:04:43"/>
        <d v="2018-01-01T01:14:48"/>
        <d v="2018-01-01T02:49:24"/>
        <d v="2018-01-01T08:22:24"/>
        <d v="2018-01-01T08:23:16"/>
        <d v="2018-01-01T10:56:26"/>
        <d v="2018-01-01T16:46:50"/>
        <d v="2018-01-01T16:49:42"/>
        <d v="2018-01-01T16:50:05"/>
        <d v="2018-01-01T16:52:13"/>
        <d v="2018-01-01T17:31:42"/>
        <d v="2018-01-01T17:46:59"/>
        <d v="2018-01-01T18:09:48"/>
        <d v="2018-01-01T18:16:03"/>
        <d v="2018-01-01T20:05:18"/>
        <d v="2018-01-01T22:10:29"/>
        <d v="2018-01-02T06:27:49"/>
        <d v="2018-01-02T06:41:01"/>
        <d v="2018-01-02T08:21:40"/>
        <d v="2018-01-02T10:08:05"/>
        <d v="2018-01-02T16:46:45"/>
        <d v="2018-01-02T20:15:05"/>
        <d v="2018-01-03T07:48:29"/>
        <d v="2018-01-03T07:54:14"/>
        <d v="2018-01-03T12:07:23"/>
        <d v="2018-01-03T13:11:58"/>
        <d v="2018-01-03T15:15:06"/>
        <d v="2018-01-03T17:09:53"/>
        <d v="2018-01-03T20:26:51"/>
        <d v="2018-01-04T08:02:57"/>
        <d v="2018-01-04T09:37:33"/>
        <d v="2018-01-04T09:38:27"/>
        <d v="2018-01-04T11:33:06"/>
        <d v="2018-01-04T12:55:16"/>
        <d v="2018-01-04T13:02:57"/>
        <d v="2018-01-04T13:59:21"/>
        <d v="2018-01-04T15:43:54"/>
        <d v="2018-01-04T15:53:03"/>
        <d v="2018-01-04T16:08:39"/>
        <d v="2018-01-04T19:20:33"/>
        <d v="2018-01-04T21:22:40"/>
        <d v="2018-01-04T22:25:59"/>
        <d v="2018-01-04T23:33:40"/>
        <d v="2018-01-05T00:32:30"/>
        <d v="2018-01-05T08:02:01"/>
        <d v="2018-01-05T08:14:22"/>
        <d v="2018-01-05T09:46:53"/>
        <d v="2018-01-05T09:48:04"/>
        <d v="2018-01-05T10:46:01"/>
        <d v="2018-01-05T13:11:49"/>
        <d v="2018-01-05T14:05:23"/>
        <d v="2018-01-05T14:52:29"/>
        <d v="2018-01-05T15:26:02"/>
        <d v="2018-01-05T17:11:45"/>
        <d v="2018-01-05T17:14:56"/>
        <d v="2018-01-05T19:05:56"/>
        <d v="2018-01-05T19:10:39"/>
        <d v="2018-01-05T19:13:49"/>
        <d v="2018-01-05T19:27:02"/>
        <d v="2018-01-05T19:35:14"/>
        <d v="2018-01-05T22:19:30"/>
        <d v="2018-01-05T22:48:20"/>
        <d v="2018-01-05T22:50:20"/>
        <d v="2018-01-05T22:59:19"/>
        <d v="2018-01-05T23:20:27"/>
        <d v="2018-01-06T00:13:35"/>
        <d v="2018-01-06T09:40:42"/>
        <d v="2018-01-06T15:06:04"/>
        <d v="2018-01-06T15:59:36"/>
        <d v="2018-01-06T16:30:31"/>
        <d v="2018-01-06T23:13:25"/>
        <d v="2018-01-07T10:22:10"/>
        <d v="2018-01-07T10:41:02"/>
        <d v="2018-01-07T10:50:55"/>
        <d v="2018-01-07T13:08:51"/>
        <d v="2018-01-07T14:27:33"/>
        <d v="2018-01-07T14:30:44"/>
        <d v="2018-01-07T17:29:41"/>
        <d v="2018-01-07T18:21:58"/>
        <d v="2018-01-07T18:56:14"/>
        <d v="2018-01-07T19:21:01"/>
        <d v="2018-01-07T22:52:19"/>
        <d v="2018-01-08T07:38:54"/>
        <d v="2018-01-08T10:17:17"/>
        <d v="2018-01-08T12:24:42"/>
        <d v="2018-01-08T18:41:19"/>
        <d v="2018-01-08T20:20:49"/>
        <d v="2018-01-08T22:56:16"/>
        <d v="2018-01-08T22:58:19"/>
        <d v="2018-01-08T23:28:28"/>
        <d v="2018-01-08T23:59:03"/>
        <d v="2018-01-08T23:59:19"/>
        <d v="2018-01-09T05:46:34"/>
        <d v="2018-01-09T12:22:29"/>
        <d v="2018-01-09T12:27:11"/>
        <d v="2018-01-09T12:28:54"/>
        <d v="2018-01-09T12:28:56"/>
        <d v="2018-01-09T13:32:13"/>
        <d v="2018-01-09T19:47:14"/>
        <d v="2018-01-09T20:25:50"/>
        <d v="2018-01-09T20:27:16"/>
        <d v="2018-01-09T22:27:13"/>
        <d v="2018-01-10T09:10:53"/>
        <d v="2018-01-10T15:05:04"/>
        <d v="2018-01-10T15:48:44"/>
        <d v="2018-01-10T15:53:19"/>
        <d v="2018-01-10T18:08:38"/>
        <d v="2018-01-10T19:14:50"/>
        <d v="2018-01-10T19:22:00"/>
        <d v="2018-01-10T19:22:11"/>
        <d v="2018-01-10T19:28:15"/>
        <d v="2018-01-10T21:35:09"/>
        <d v="2018-01-10T22:54:23"/>
        <d v="2018-01-11T09:54:09"/>
        <d v="2018-01-11T11:21:09"/>
        <d v="2018-01-11T11:34:31"/>
        <d v="2018-01-11T11:35:55"/>
        <d v="2018-01-11T11:38:52"/>
        <d v="2018-01-11T11:44:36"/>
        <d v="2018-01-11T11:47:14"/>
        <d v="2018-01-11T14:17:24"/>
        <d v="2018-01-11T19:59:25"/>
        <d v="2018-01-11T21:24:39"/>
        <d v="2018-01-12T11:28:36"/>
        <d v="2018-01-12T12:51:44"/>
        <d v="2018-01-12T13:29:54"/>
        <d v="2018-01-12T18:48:46"/>
        <d v="2018-01-12T20:04:42"/>
        <d v="2018-01-12T22:52:25"/>
        <d v="2018-01-13T11:26:55"/>
        <d v="2018-01-13T13:39:55"/>
        <d v="2018-01-13T14:17:39"/>
        <d v="2018-01-13T19:47:21"/>
        <d v="2018-01-13T20:31:53"/>
        <d v="2018-01-14T11:11:56"/>
        <d v="2018-01-14T13:41:00"/>
        <d v="2018-01-14T16:04:38"/>
        <d v="2018-01-14T19:25:21"/>
        <d v="2018-01-14T22:19:39"/>
        <d v="2018-01-14T23:47:51"/>
        <d v="2018-01-15T10:11:24"/>
        <d v="2018-01-15T11:19:54"/>
        <d v="2018-01-15T12:58:32"/>
        <d v="2018-01-15T15:45:59"/>
        <d v="2018-01-15T18:17:50"/>
        <d v="2018-01-16T08:33:02"/>
        <d v="2018-01-16T08:35:39"/>
        <d v="2018-01-16T12:12:01"/>
        <d v="2018-01-16T12:21:18"/>
        <d v="2018-01-16T15:35:44"/>
        <d v="2018-01-16T15:52:12"/>
        <d v="2018-01-16T16:30:48"/>
        <d v="2018-01-16T22:32:37"/>
        <d v="2018-01-17T02:51:22"/>
        <d v="2018-01-17T10:18:40"/>
        <d v="2018-01-17T10:42:58"/>
        <d v="2018-01-17T10:43:37"/>
        <d v="2018-01-17T11:10:14"/>
        <d v="2018-01-17T13:24:46"/>
        <d v="2018-01-17T13:28:56"/>
        <d v="2018-01-17T16:29:33"/>
        <d v="2018-01-17T16:34:08"/>
        <d v="2018-01-17T16:36:07"/>
        <d v="2018-01-17T17:56:18"/>
        <d v="2018-01-17T21:01:22"/>
        <d v="2018-01-17T21:13:31"/>
        <d v="2018-01-17T22:03:04"/>
        <d v="2018-01-18T07:33:19"/>
        <d v="2018-01-18T07:42:29"/>
        <d v="2018-01-18T08:39:41"/>
        <d v="2018-01-18T11:39:56"/>
        <d v="2018-01-18T11:51:52"/>
        <d v="2018-01-18T13:24:54"/>
        <d v="2018-01-18T14:38:54"/>
        <d v="2018-01-18T16:04:04"/>
        <d v="2018-01-18T19:56:13"/>
        <d v="2018-01-18T20:04:44"/>
        <d v="2018-01-18T20:06:46"/>
        <d v="2018-01-18T21:05:18"/>
        <d v="2018-01-18T21:20:41"/>
        <d v="2018-01-18T22:00:07"/>
        <d v="2018-01-18T22:00:39"/>
        <d v="2018-01-19T02:25:30"/>
        <d v="2018-01-19T08:43:03"/>
        <d v="2018-01-19T08:58:13"/>
        <d v="2018-01-19T08:59:25"/>
        <d v="2018-01-19T13:27:54"/>
        <d v="2018-01-19T15:41:37"/>
        <d v="2018-01-19T17:20:17"/>
        <d v="2018-01-19T18:17:41"/>
        <d v="2018-01-19T18:30:57"/>
        <d v="2018-01-20T16:57:54"/>
        <d v="2018-01-21T01:00:35"/>
        <d v="2018-01-21T01:02:58"/>
        <d v="2018-01-21T10:48:38"/>
        <d v="2018-01-21T12:11:15"/>
        <d v="2018-01-21T13:57:09"/>
        <d v="2018-01-21T16:23:22"/>
        <d v="2018-01-22T07:50:20"/>
        <d v="2018-01-22T11:06:28"/>
        <d v="2018-01-23T10:05:18"/>
        <d v="2018-01-23T10:17:17"/>
        <d v="2018-01-23T11:57:40"/>
        <d v="2018-01-23T23:32:46"/>
        <d v="2018-01-24T14:59:12"/>
        <d v="2018-01-24T15:54:33"/>
        <d v="2018-01-24T22:21:41"/>
        <d v="2018-01-25T07:12:04"/>
        <d v="2018-01-25T09:22:21"/>
        <d v="2018-01-25T09:27:04"/>
        <d v="2018-01-25T09:37:38"/>
        <d v="2018-01-25T10:39:30"/>
        <d v="2018-01-25T13:04:25"/>
        <d v="2018-01-25T17:40:56"/>
        <d v="2018-01-25T21:20:42"/>
        <d v="2018-01-25T23:17:27"/>
        <d v="2018-01-25T23:24:58"/>
        <d v="2018-01-26T11:31:05"/>
        <d v="2018-01-26T11:38:17"/>
        <d v="2018-01-26T11:41:12"/>
        <d v="2018-01-26T13:21:03"/>
        <d v="2018-01-26T14:03:43"/>
        <d v="2018-01-26T15:30:05"/>
        <d v="2018-01-26T16:58:41"/>
        <d v="2018-01-26T19:53:43"/>
        <d v="2018-01-26T20:31:55"/>
        <d v="2018-01-26T21:15:16"/>
        <d v="2018-01-26T21:30:42"/>
        <d v="2018-01-26T22:43:10"/>
        <d v="2018-01-27T05:47:51"/>
        <d v="2018-01-27T08:07:47"/>
        <d v="2018-01-27T08:12:30"/>
        <d v="2018-01-27T08:20:53"/>
        <d v="2018-01-27T11:28:52"/>
        <d v="2018-01-27T17:29:34"/>
        <d v="2018-01-27T18:15:02"/>
        <d v="2018-01-27T19:15:21"/>
        <d v="2018-01-27T22:55:51"/>
        <d v="2018-01-28T07:38:31"/>
        <d v="2018-01-28T08:14:01"/>
        <d v="2018-01-28T11:29:19"/>
        <d v="2018-01-28T12:28:52"/>
        <d v="2018-01-28T14:57:40"/>
        <d v="2018-01-28T15:02:21"/>
        <d v="2018-01-29T08:46:26"/>
        <d v="2018-01-29T14:14:04"/>
        <d v="2018-01-29T15:31:45"/>
        <d v="2018-01-29T15:53:44"/>
        <d v="2018-01-29T15:54:08"/>
        <d v="2018-01-29T15:54:42"/>
        <d v="2018-01-29T15:54:54"/>
        <d v="2018-01-29T16:38:12"/>
        <d v="2018-01-29T16:58:06"/>
        <d v="2018-01-30T11:28:26"/>
        <d v="2018-01-30T11:53:44"/>
        <d v="2018-01-30T11:55:28"/>
        <d v="2018-01-30T14:37:40"/>
        <d v="2018-01-30T15:28:53"/>
        <d v="2018-01-30T15:35:48"/>
        <d v="2018-01-30T16:16:38"/>
        <d v="2018-01-30T17:36:55"/>
        <d v="2018-01-30T19:02:20"/>
        <d v="2018-01-30T19:59:39"/>
        <d v="2018-01-31T08:44:48"/>
        <d v="2018-01-31T10:30:09"/>
        <d v="2018-01-31T12:15:43"/>
        <d v="2018-01-31T14:22:01"/>
        <d v="2018-01-31T15:10:02"/>
        <d v="2018-01-31T18:09:36"/>
        <d v="2018-01-31T18:59:53"/>
        <d v="2018-01-31T19:07:28"/>
        <d v="2018-01-31T19:15:38"/>
        <d v="2018-01-31T19:16:57"/>
        <d v="2017-12-31T22:31:35"/>
        <d v="2018-01-01T02:22:44"/>
        <d v="2018-01-01T09:12:54"/>
        <d v="2018-01-01T10:56:30"/>
        <d v="2018-01-01T11:02:48"/>
        <d v="2018-01-01T11:24:54"/>
        <d v="2018-01-01T15:02:04"/>
        <d v="2018-01-01T18:07:53"/>
        <d v="2018-01-01T22:18:27"/>
        <d v="2018-01-01T22:20:23"/>
        <d v="2018-01-01T22:21:07"/>
        <d v="2018-01-01T22:28:29"/>
        <d v="2018-01-02T10:07:05"/>
        <d v="2018-01-02T12:06:00"/>
        <d v="2018-01-02T19:31:28"/>
        <d v="2018-01-02T19:42:43"/>
        <d v="2018-01-03T00:04:47"/>
        <d v="2018-01-03T13:22:26"/>
        <d v="2018-01-03T13:23:01"/>
        <d v="2018-01-03T17:17:58"/>
        <d v="2018-01-03T17:40:32"/>
        <d v="2018-01-03T20:38:37"/>
        <d v="2018-01-03T21:24:08"/>
        <d v="2018-01-04T04:56:38"/>
        <d v="2018-01-04T21:41:33"/>
        <d v="2018-01-05T10:35:22"/>
        <d v="2018-01-05T12:26:53"/>
        <d v="2018-01-05T23:22:16"/>
        <d v="2018-01-06T14:31:35"/>
        <d v="2018-01-06T17:34:58"/>
        <d v="2018-01-07T20:15:57"/>
        <d v="2018-01-08T14:12:10"/>
        <d v="2018-01-08T14:50:15"/>
        <d v="2018-01-08T16:37:50"/>
        <d v="2018-01-08T16:39:37"/>
        <d v="2018-01-09T02:25:13"/>
        <d v="2018-01-09T10:08:51"/>
        <d v="2018-01-09T18:10:25"/>
        <d v="2018-01-10T07:32:10"/>
        <d v="2018-01-10T17:47:35"/>
        <d v="2018-01-10T17:50:58"/>
        <d v="2018-01-10T22:48:35"/>
        <d v="2018-01-11T09:49:08"/>
        <d v="2018-01-11T12:15:00"/>
        <d v="2018-01-11T12:29:44"/>
        <d v="2018-01-11T14:11:54"/>
        <d v="2018-01-11T14:22:55"/>
        <d v="2018-01-12T14:30:38"/>
        <d v="2018-01-12T23:59:59"/>
        <d v="2018-01-13T11:45:27"/>
        <d v="2018-01-14T20:50:35"/>
        <d v="2018-01-14T21:03:32"/>
        <d v="2018-01-15T12:07:08"/>
        <d v="2018-01-15T18:28:14"/>
        <d v="2018-01-15T20:50:55"/>
        <d v="2018-01-15T20:51:55"/>
        <d v="2018-01-15T21:47:22"/>
        <d v="2018-01-16T10:10:22"/>
        <d v="2018-01-16T16:35:14"/>
        <d v="2018-01-16T18:16:02"/>
        <d v="2018-01-17T14:52:23"/>
        <d v="2018-01-17T15:52:02"/>
        <d v="2018-01-17T15:59:15"/>
        <d v="2018-01-17T22:00:07"/>
        <d v="2018-01-18T09:03:57"/>
        <d v="2018-01-19T09:19:05"/>
        <d v="2018-01-19T11:33:20"/>
        <d v="2018-01-19T14:01:51"/>
        <d v="2018-01-19T14:02:50"/>
        <d v="2018-01-19T14:03:05"/>
        <d v="2018-01-19T17:21:44"/>
        <d v="2018-01-20T21:38:10"/>
        <d v="2018-01-21T15:07:11"/>
        <d v="2018-01-21T18:22:06"/>
        <d v="2018-01-21T21:04:38"/>
        <d v="2018-01-21T21:11:12"/>
        <d v="2018-01-21T21:17:59"/>
        <d v="2018-01-23T11:17:12"/>
        <d v="2018-01-23T22:40:56"/>
        <d v="2018-01-24T11:17:24"/>
        <d v="2018-01-24T11:25:02"/>
        <d v="2018-01-24T16:42:40"/>
        <d v="2018-01-24T22:58:42"/>
        <d v="2018-01-25T12:56:30"/>
        <d v="2018-01-25T13:50:16"/>
        <d v="2018-01-26T12:05:46"/>
        <d v="2018-01-26T12:44:43"/>
        <d v="2018-01-26T22:50:19"/>
        <d v="2018-01-27T08:09:25"/>
        <d v="2018-01-27T10:37:44"/>
        <d v="2018-01-27T10:39:05"/>
        <d v="2018-01-27T11:53:47"/>
        <d v="2018-01-27T14:17:56"/>
        <d v="2018-01-28T12:12:06"/>
        <d v="2018-01-28T13:06:53"/>
        <d v="2018-01-28T13:14:03"/>
        <d v="2018-01-28T13:14:57"/>
        <d v="2018-01-28T15:20:54"/>
        <d v="2018-01-29T17:23:05"/>
        <d v="2018-01-29T19:05:36"/>
        <d v="2018-01-30T16:18:39"/>
        <d v="2018-01-30T17:49:45"/>
        <d v="2018-01-30T17:51:23"/>
        <d v="2018-01-30T18:45:49"/>
        <d v="2018-01-30T18:54:40"/>
        <d v="2017-12-31T19:22:55"/>
        <d v="2017-12-31T19:43:29"/>
        <d v="2017-12-31T21:39:58"/>
        <d v="2017-12-31T21:50:54"/>
        <d v="2017-12-31T23:48:16"/>
        <d v="2018-01-01T00:05:30"/>
        <d v="2018-01-01T02:16:59"/>
        <d v="2018-01-01T06:56:06"/>
        <d v="2018-01-01T09:27:48"/>
        <d v="2018-01-01T09:28:53"/>
        <d v="2018-01-01T09:30:51"/>
        <d v="2018-01-01T09:37:36"/>
        <d v="2018-01-01T09:42:43"/>
        <d v="2018-01-01T09:43:40"/>
        <d v="2018-01-01T09:45:44"/>
        <d v="2018-01-01T10:29:55"/>
        <d v="2018-01-01T10:37:22"/>
        <d v="2018-01-01T10:44:47"/>
        <d v="2018-01-01T10:45:57"/>
        <d v="2018-01-01T10:46:28"/>
        <d v="2018-01-01T10:46:32"/>
        <d v="2018-01-01T10:49:09"/>
        <d v="2018-01-01T11:15:46"/>
        <d v="2018-01-01T11:31:15"/>
        <d v="2018-01-01T13:01:35"/>
        <d v="2018-01-01T14:28:25"/>
        <d v="2018-01-01T14:45:29"/>
        <d v="2018-01-01T17:48:39"/>
        <d v="2018-01-01T18:40:59"/>
        <d v="2018-01-01T19:10:42"/>
        <d v="2018-01-01T19:15:34"/>
        <d v="2018-01-01T19:16:28"/>
        <d v="2018-01-01T19:41:07"/>
        <d v="2018-01-01T19:41:33"/>
        <d v="2018-01-01T20:35:37"/>
        <d v="2018-01-01T22:34:49"/>
        <d v="2018-01-01T23:10:46"/>
        <d v="2018-01-01T23:13:14"/>
        <d v="2018-01-02T00:16:11"/>
        <d v="2018-01-02T00:40:35"/>
        <d v="2018-01-02T00:42:23"/>
        <d v="2018-01-02T02:48:00"/>
        <d v="2018-01-02T04:15:41"/>
        <d v="2018-01-02T07:38:04"/>
        <d v="2018-01-02T11:13:51"/>
        <d v="2018-01-02T12:00:55"/>
        <d v="2018-01-02T12:04:50"/>
        <d v="2018-01-02T12:53:17"/>
        <d v="2018-01-02T13:11:02"/>
        <d v="2018-01-02T14:02:37"/>
        <d v="2018-01-02T14:10:22"/>
        <d v="2018-01-02T14:17:52"/>
        <d v="2018-01-02T14:42:32"/>
        <d v="2018-01-02T14:42:49"/>
        <d v="2018-01-02T15:34:50"/>
        <d v="2018-01-02T16:29:04"/>
        <d v="2018-01-02T18:08:33"/>
        <d v="2018-01-03T01:12:00"/>
        <d v="2018-01-03T09:44:17"/>
        <d v="2018-01-03T17:39:10"/>
        <d v="2018-01-03T18:16:42"/>
        <d v="2018-01-03T21:33:18"/>
        <d v="2018-01-03T23:33:43"/>
        <d v="2018-01-04T02:27:59"/>
        <d v="2018-01-04T02:30:02"/>
        <d v="2018-01-04T02:33:08"/>
        <d v="2018-01-04T04:41:53"/>
        <d v="2018-01-04T08:12:29"/>
        <d v="2018-01-04T09:17:58"/>
        <d v="2018-01-04T11:20:03"/>
        <d v="2018-01-04T12:41:45"/>
        <d v="2018-01-04T16:17:36"/>
        <d v="2018-01-04T16:20:21"/>
        <d v="2018-01-04T16:38:54"/>
        <d v="2018-01-04T16:39:47"/>
        <d v="2018-01-04T16:53:50"/>
        <d v="2018-01-04T17:37:15"/>
        <d v="2018-01-04T17:38:41"/>
        <d v="2018-01-04T17:54:34"/>
        <d v="2018-01-04T19:51:43"/>
        <d v="2018-01-04T20:17:05"/>
        <d v="2018-01-04T20:21:20"/>
        <d v="2018-01-04T20:23:34"/>
        <d v="2018-01-04T21:10:35"/>
        <d v="2018-01-04T21:44:14"/>
        <d v="2018-01-04T21:54:23"/>
        <d v="2018-01-04T21:58:17"/>
        <d v="2018-01-05T10:41:27"/>
        <d v="2018-01-05T11:01:46"/>
        <d v="2018-01-05T13:36:12"/>
        <d v="2018-01-05T15:19:14"/>
        <d v="2018-01-05T15:23:45"/>
        <d v="2018-01-05T15:24:58"/>
        <d v="2018-01-05T15:26:14"/>
        <d v="2018-01-05T15:26:29"/>
        <d v="2018-01-05T15:26:44"/>
        <d v="2018-01-05T17:36:24"/>
        <d v="2018-01-05T20:13:04"/>
        <d v="2018-01-05T20:27:43"/>
        <d v="2018-01-05T23:48:22"/>
        <d v="2018-01-05T23:48:27"/>
        <d v="2018-01-06T13:45:56"/>
        <d v="2018-01-06T13:57:30"/>
        <d v="2018-01-06T14:09:41"/>
        <d v="2018-01-06T14:43:20"/>
        <d v="2018-01-06T14:47:32"/>
        <d v="2018-01-06T15:39:46"/>
        <d v="2018-01-06T23:34:55"/>
        <d v="2018-01-06T23:35:39"/>
        <d v="2018-01-06T23:42:02"/>
        <d v="2018-01-06T23:44:17"/>
        <d v="2018-01-06T23:45:42"/>
        <d v="2018-01-07T10:44:32"/>
        <d v="2018-01-07T13:28:07"/>
        <d v="2018-01-07T13:46:46"/>
        <d v="2018-01-07T14:43:21"/>
        <d v="2018-01-07T17:03:15"/>
        <d v="2018-01-07T17:03:26"/>
        <d v="2018-01-07T17:16:11"/>
        <d v="2018-01-07T18:38:15"/>
        <d v="2018-01-07T20:42:15"/>
        <d v="2018-01-07T21:07:39"/>
        <d v="2018-01-07T21:07:50"/>
        <d v="2018-01-07T22:43:30"/>
        <d v="2018-01-07T23:03:00"/>
        <d v="2018-01-08T00:44:25"/>
        <d v="2018-01-08T01:52:24"/>
        <d v="2018-01-08T06:30:54"/>
        <d v="2018-01-08T06:31:57"/>
        <d v="2018-01-08T15:11:41"/>
        <d v="2018-01-08T15:31:08"/>
        <d v="2018-01-08T17:04:56"/>
        <d v="2018-01-08T21:57:30"/>
        <d v="2018-01-08T22:27:54"/>
        <d v="2018-01-08T23:19:10"/>
        <d v="2018-01-09T03:52:52"/>
        <d v="2018-01-09T07:49:18"/>
        <d v="2018-01-09T14:40:19"/>
        <d v="2018-01-09T17:48:47"/>
        <d v="2018-01-09T18:07:16"/>
        <d v="2018-01-09T19:12:33"/>
        <d v="2018-01-09T20:01:10"/>
        <d v="2018-01-09T20:01:12"/>
        <d v="2018-01-09T20:02:24"/>
        <d v="2018-01-09T20:04:49"/>
        <d v="2018-01-09T20:05:05"/>
        <d v="2018-01-09T21:28:40"/>
        <d v="2018-01-09T22:12:55"/>
        <d v="2018-01-09T23:10:54"/>
        <d v="2018-01-09T23:23:30"/>
        <d v="2018-01-10T05:23:14"/>
        <d v="2018-01-10T06:00:31"/>
        <d v="2018-01-10T06:04:36"/>
        <d v="2018-01-10T07:18:25"/>
        <d v="2018-01-10T09:10:46"/>
        <d v="2018-01-10T09:11:01"/>
        <d v="2018-01-10T09:11:38"/>
        <d v="2018-01-10T14:12:54"/>
        <d v="2018-01-10T14:35:20"/>
        <d v="2018-01-10T14:38:25"/>
        <d v="2018-01-10T14:40:43"/>
        <d v="2018-01-10T16:41:41"/>
        <d v="2018-01-10T18:36:38"/>
        <d v="2018-01-10T19:59:04"/>
        <d v="2018-01-10T20:11:52"/>
        <d v="2018-01-10T20:17:46"/>
        <d v="2018-01-10T20:47:47"/>
        <d v="2018-01-10T20:48:26"/>
        <d v="2018-01-10T21:23:33"/>
        <d v="2018-01-10T21:46:00"/>
        <d v="2018-01-10T21:51:21"/>
        <d v="2018-01-10T23:08:20"/>
        <d v="2018-01-11T00:29:43"/>
        <d v="2018-01-11T10:43:56"/>
        <d v="2018-01-11T11:15:01"/>
        <d v="2018-01-11T12:30:29"/>
        <d v="2018-01-11T13:18:59"/>
        <d v="2018-01-11T15:25:41"/>
        <d v="2018-01-11T15:26:44"/>
        <d v="2018-01-11T16:01:01"/>
        <d v="2018-01-11T21:59:09"/>
        <d v="2018-01-12T07:40:15"/>
        <d v="2018-01-12T08:28:19"/>
        <d v="2018-01-12T12:11:51"/>
        <d v="2018-01-12T14:57:04"/>
        <d v="2018-01-12T14:57:53"/>
        <d v="2018-01-12T15:10:58"/>
        <d v="2018-01-12T19:21:16"/>
        <d v="2018-01-12T21:17:23"/>
        <d v="2018-01-12T21:21:56"/>
        <d v="2018-01-13T09:55:09"/>
        <d v="2018-01-13T11:54:06"/>
        <d v="2018-01-13T14:41:57"/>
        <d v="2018-01-13T14:44:20"/>
        <d v="2018-01-13T16:00:46"/>
        <d v="2018-01-13T17:34:31"/>
        <d v="2018-01-13T17:45:15"/>
        <d v="2018-01-13T19:10:38"/>
        <d v="2018-01-13T21:13:03"/>
        <d v="2018-01-13T21:40:38"/>
        <d v="2018-01-13T21:41:09"/>
        <d v="2018-01-13T21:42:02"/>
        <d v="2018-01-13T21:42:45"/>
        <d v="2018-01-13T22:11:25"/>
        <d v="2018-01-13T22:25:32"/>
        <d v="2018-01-13T22:53:14"/>
        <d v="2018-01-14T01:29:21"/>
        <d v="2018-01-14T03:53:20"/>
        <d v="2018-01-14T04:22:54"/>
        <d v="2018-01-14T08:41:12"/>
        <d v="2018-01-14T09:23:38"/>
        <d v="2018-01-14T12:46:39"/>
        <d v="2018-01-14T16:09:48"/>
        <d v="2018-01-14T16:54:23"/>
        <d v="2018-01-14T19:45:13"/>
        <d v="2018-01-14T21:37:54"/>
        <d v="2018-01-14T22:10:45"/>
        <d v="2018-01-15T01:09:01"/>
        <d v="2018-01-15T08:51:10"/>
        <d v="2018-01-15T08:57:12"/>
        <d v="2018-01-15T12:38:27"/>
        <d v="2018-01-15T12:39:16"/>
        <d v="2018-01-15T14:35:37"/>
        <d v="2018-01-15T15:12:08"/>
        <d v="2018-01-15T19:19:24"/>
        <d v="2018-01-15T19:22:11"/>
        <d v="2018-01-15T19:23:53"/>
        <d v="2018-01-15T19:25:46"/>
        <d v="2018-01-15T19:52:06"/>
        <d v="2018-01-15T19:52:30"/>
        <d v="2018-01-15T20:40:41"/>
        <d v="2018-01-15T23:09:14"/>
        <d v="2018-01-16T00:21:42"/>
        <d v="2018-01-16T09:19:59"/>
        <d v="2018-01-16T09:56:55"/>
        <d v="2018-01-16T09:57:47"/>
        <d v="2018-01-16T09:58:13"/>
        <d v="2018-01-16T09:58:35"/>
        <d v="2018-01-16T10:05:31"/>
        <d v="2018-01-16T13:15:51"/>
        <d v="2018-01-16T13:38:34"/>
        <d v="2018-01-16T14:06:31"/>
        <d v="2018-01-16T14:35:44"/>
        <d v="2018-01-16T14:39:04"/>
        <d v="2018-01-16T17:01:57"/>
        <d v="2018-01-16T18:01:25"/>
        <d v="2018-01-16T18:04:26"/>
        <d v="2018-01-16T19:02:50"/>
        <d v="2018-01-16T20:10:54"/>
        <d v="2018-01-16T21:18:59"/>
        <d v="2018-01-16T21:21:10"/>
        <d v="2018-01-16T21:29:47"/>
        <d v="2018-01-16T21:45:22"/>
        <d v="2018-01-17T11:15:27"/>
        <d v="2018-01-17T11:32:41"/>
        <d v="2018-01-17T12:27:02"/>
        <d v="2018-01-17T13:15:27"/>
        <d v="2018-01-17T14:15:54"/>
        <d v="2018-01-17T15:16:59"/>
        <d v="2018-01-17T19:20:19"/>
        <d v="2018-01-17T19:21:01"/>
        <d v="2018-01-17T19:21:16"/>
        <d v="2018-01-17T20:01:10"/>
        <d v="2018-01-17T20:13:31"/>
        <d v="2018-01-17T20:19:17"/>
        <d v="2018-01-17T20:43:58"/>
        <d v="2018-01-17T20:44:04"/>
        <d v="2018-01-17T20:44:09"/>
        <d v="2018-01-17T21:41:44"/>
        <d v="2018-01-17T22:57:33"/>
        <d v="2018-01-17T22:57:47"/>
        <d v="2018-01-17T22:57:55"/>
        <d v="2018-01-18T08:38:59"/>
        <d v="2018-01-18T09:34:25"/>
        <d v="2018-01-18T10:04:51"/>
        <d v="2018-01-18T12:51:57"/>
        <d v="2018-01-18T14:25:52"/>
        <d v="2018-01-18T15:15:32"/>
        <d v="2018-01-18T15:25:30"/>
        <d v="2018-01-18T16:13:25"/>
        <d v="2018-01-19T06:44:49"/>
        <d v="2018-01-19T07:30:14"/>
        <d v="2018-01-19T08:00:44"/>
        <d v="2018-01-19T08:10:37"/>
        <d v="2018-01-19T08:23:45"/>
        <d v="2018-01-19T08:24:07"/>
        <d v="2018-01-19T08:32:40"/>
        <d v="2018-01-19T10:33:19"/>
        <d v="2018-01-19T11:32:16"/>
        <d v="2018-01-19T12:12:42"/>
        <d v="2018-01-19T13:08:28"/>
        <d v="2018-01-19T14:15:55"/>
        <d v="2018-01-19T20:51:19"/>
        <d v="2018-01-19T21:06:31"/>
        <d v="2018-01-19T21:08:19"/>
        <d v="2018-01-20T04:31:45"/>
        <d v="2018-01-20T09:44:38"/>
        <d v="2018-01-20T13:55:13"/>
        <d v="2018-01-20T13:59:07"/>
        <d v="2018-01-20T14:04:06"/>
        <d v="2018-01-20T16:44:28"/>
        <d v="2018-01-20T16:56:28"/>
        <d v="2018-01-20T17:03:41"/>
        <d v="2018-01-20T17:11:03"/>
        <d v="2018-01-20T17:13:07"/>
        <d v="2018-01-20T18:24:34"/>
        <d v="2018-01-20T20:45:23"/>
        <d v="2018-01-20T22:03:43"/>
        <d v="2018-01-20T23:05:36"/>
        <d v="2018-01-20T23:42:02"/>
        <d v="2018-01-20T23:42:59"/>
        <d v="2018-01-20T23:46:28"/>
        <d v="2018-01-21T15:02:06"/>
        <d v="2018-01-21T16:15:57"/>
        <d v="2018-01-21T17:19:42"/>
        <d v="2018-01-21T18:29:14"/>
        <d v="2018-01-21T18:34:39"/>
        <d v="2018-01-21T19:45:57"/>
        <d v="2018-01-21T19:48:09"/>
        <d v="2018-01-21T20:31:37"/>
        <d v="2018-01-21T21:58:32"/>
        <d v="2018-01-22T01:33:01"/>
        <d v="2018-01-22T05:14:11"/>
        <d v="2018-01-22T11:43:09"/>
        <d v="2018-01-22T12:54:24"/>
        <d v="2018-01-22T12:57:32"/>
        <d v="2018-01-22T17:57:54"/>
        <d v="2018-01-22T18:14:54"/>
        <d v="2018-01-22T18:41:21"/>
        <d v="2018-01-22T23:28:20"/>
        <d v="2018-01-22T23:29:30"/>
        <d v="2018-01-23T02:50:15"/>
        <d v="2018-01-23T07:36:38"/>
        <d v="2018-01-23T07:52:47"/>
        <d v="2018-01-23T07:53:55"/>
        <d v="2018-01-23T11:09:38"/>
        <d v="2018-01-23T11:14:17"/>
        <d v="2018-01-23T12:59:26"/>
        <d v="2018-01-23T13:03:19"/>
        <d v="2018-01-23T17:28:01"/>
        <d v="2018-01-23T18:49:30"/>
        <d v="2018-01-23T21:53:32"/>
        <d v="2018-01-23T22:12:12"/>
        <d v="2018-01-23T22:29:38"/>
        <d v="2018-01-23T22:31:37"/>
        <d v="2018-01-23T22:38:17"/>
        <d v="2018-01-23T22:46:53"/>
        <d v="2018-01-23T23:58:20"/>
        <d v="2018-01-24T00:27:11"/>
        <d v="2018-01-24T02:24:36"/>
        <d v="2018-01-24T02:33:19"/>
        <d v="2018-01-24T07:28:17"/>
        <d v="2018-01-24T08:18:10"/>
        <d v="2018-01-24T08:58:46"/>
        <d v="2018-01-24T11:09:52"/>
        <d v="2018-01-24T11:18:25"/>
        <d v="2018-01-24T21:28:42"/>
        <d v="2018-01-24T22:11:30"/>
        <d v="2018-01-25T12:38:18"/>
        <d v="2018-01-25T14:02:10"/>
        <d v="2018-01-25T15:47:31"/>
        <d v="2018-01-25T16:17:06"/>
        <d v="2018-01-25T17:02:04"/>
        <d v="2018-01-25T19:47:45"/>
        <d v="2018-01-25T19:47:53"/>
        <d v="2018-01-25T21:01:43"/>
        <d v="2018-01-25T22:53:35"/>
        <d v="2018-01-25T22:55:55"/>
        <d v="2018-01-26T06:00:29"/>
        <d v="2018-01-26T07:11:21"/>
        <d v="2018-01-26T09:17:15"/>
        <d v="2018-01-26T09:17:48"/>
        <d v="2018-01-26T10:04:12"/>
        <d v="2018-01-26T14:22:54"/>
        <d v="2018-01-26T15:32:30"/>
        <d v="2018-01-26T20:15:58"/>
        <d v="2018-01-26T21:14:49"/>
        <d v="2018-01-26T22:23:35"/>
        <d v="2018-01-26T22:42:02"/>
        <d v="2018-01-27T08:13:11"/>
        <d v="2018-01-27T08:21:22"/>
        <d v="2018-01-27T09:28:13"/>
        <d v="2018-01-27T09:28:20"/>
        <d v="2018-01-27T09:28:26"/>
        <d v="2018-01-27T09:28:47"/>
        <d v="2018-01-27T09:51:33"/>
        <d v="2018-01-27T10:41:54"/>
        <d v="2018-01-27T11:30:25"/>
        <d v="2018-01-27T11:31:09"/>
        <d v="2018-01-27T11:59:14"/>
        <d v="2018-01-27T13:15:54"/>
        <d v="2018-01-27T13:36:51"/>
        <d v="2018-01-27T14:21:38"/>
        <d v="2018-01-27T15:04:57"/>
        <d v="2018-01-27T15:09:26"/>
        <d v="2018-01-27T15:33:30"/>
        <d v="2018-01-27T15:58:55"/>
        <d v="2018-01-27T16:08:37"/>
        <d v="2018-01-27T16:10:23"/>
        <d v="2018-01-27T17:23:58"/>
        <d v="2018-01-27T21:45:59"/>
        <d v="2018-01-27T23:03:40"/>
        <d v="2018-01-27T23:06:27"/>
        <d v="2018-01-28T01:02:38"/>
        <d v="2018-01-28T01:55:46"/>
        <d v="2018-01-28T07:26:36"/>
        <d v="2018-01-28T08:39:18"/>
        <d v="2018-01-28T13:33:59"/>
        <d v="2018-01-28T14:04:40"/>
        <d v="2018-01-28T14:05:48"/>
        <d v="2018-01-28T14:06:38"/>
        <d v="2018-01-28T17:24:17"/>
        <d v="2018-01-28T19:11:11"/>
        <d v="2018-01-28T19:41:10"/>
        <d v="2018-01-28T19:52:46"/>
        <d v="2018-01-28T22:15:26"/>
        <d v="2018-01-28T22:30:41"/>
        <d v="2018-01-28T22:36:51"/>
        <d v="2018-01-28T23:11:15"/>
        <d v="2018-01-29T01:49:08"/>
        <d v="2018-01-29T08:58:16"/>
        <d v="2018-01-29T12:32:51"/>
        <d v="2018-01-29T16:28:22"/>
        <d v="2018-01-29T16:33:13"/>
        <d v="2018-01-29T17:08:29"/>
        <d v="2018-01-29T19:21:18"/>
        <d v="2018-01-29T19:22:14"/>
        <d v="2018-01-29T22:42:51"/>
        <d v="2018-01-29T23:13:14"/>
        <d v="2018-01-30T08:28:16"/>
        <d v="2018-01-30T08:28:22"/>
        <d v="2018-01-30T10:20:45"/>
        <d v="2018-01-30T11:50:00"/>
        <d v="2018-01-30T11:54:10"/>
        <d v="2018-01-30T13:21:06"/>
        <d v="2018-01-30T13:26:38"/>
        <d v="2018-01-30T13:30:10"/>
        <d v="2018-01-30T14:16:11"/>
        <d v="2018-01-30T16:33:53"/>
        <d v="2018-01-30T17:35:57"/>
        <d v="2018-01-30T21:56:08"/>
        <d v="2018-01-31T05:25:16"/>
        <d v="2018-01-31T11:59:47"/>
        <d v="2018-01-31T13:43:37"/>
        <d v="2018-01-31T14:46:58"/>
        <d v="2018-01-31T16:28:17"/>
        <d v="2018-01-31T17:14:08"/>
        <d v="2018-01-31T17:15:56"/>
        <d v="2018-01-31T20:05:44"/>
        <d v="2018-01-31T20:49:26"/>
        <d v="2018-01-31T21:47:51"/>
        <d v="2018-01-31T21:49:29"/>
        <d v="2018-01-31T22:15:03"/>
        <d v="2018-01-31T22:15:23"/>
        <d v="2018-01-31T22:58:13"/>
        <d v="2018-01-31T23:12:29"/>
        <d v="2018-01-31T23:12:44"/>
        <d v="2018-01-31T23:15:36"/>
        <d v="2018-01-31T23:24:25"/>
        <d v="2017-12-31T19:23:54"/>
        <d v="2017-12-31T21:37:45"/>
        <d v="2017-12-31T21:38:14"/>
        <d v="2017-12-31T21:43:04"/>
        <d v="2017-12-31T21:44:38"/>
        <d v="2017-12-31T22:38:44"/>
        <d v="2017-12-31T22:40:12"/>
        <d v="2017-12-31T22:43:19"/>
        <d v="2017-12-31T22:44:12"/>
        <d v="2017-12-31T22:50:34"/>
        <d v="2018-01-01T02:41:24"/>
        <d v="2018-01-01T02:49:18"/>
        <d v="2018-01-01T05:02:05"/>
        <d v="2018-01-01T05:09:49"/>
        <d v="2018-01-01T08:24:37"/>
        <d v="2018-01-01T11:32:56"/>
        <d v="2018-01-01T12:59:22"/>
        <d v="2018-01-01T13:12:15"/>
        <d v="2018-01-01T13:48:38"/>
        <d v="2018-01-01T14:32:44"/>
        <d v="2018-01-01T15:20:01"/>
        <d v="2018-01-01T20:50:29"/>
        <d v="2018-01-01T21:15:53"/>
        <d v="2018-01-02T12:03:40"/>
        <d v="2018-01-02T14:01:05"/>
        <d v="2018-01-02T14:08:42"/>
        <d v="2018-01-02T16:34:59"/>
        <d v="2018-01-02T19:03:14"/>
        <d v="2018-01-02T20:05:01"/>
        <d v="2018-01-02T20:21:07"/>
        <d v="2018-01-02T20:25:54"/>
        <d v="2018-01-02T21:26:26"/>
        <d v="2018-01-03T11:45:07"/>
        <d v="2018-01-03T14:03:12"/>
        <d v="2018-01-03T14:04:36"/>
        <d v="2018-01-03T14:05:31"/>
        <d v="2018-01-03T14:05:43"/>
        <d v="2018-01-03T14:06:21"/>
        <d v="2018-01-03T14:06:39"/>
        <d v="2018-01-03T14:08:03"/>
        <d v="2018-01-03T14:08:24"/>
        <d v="2018-01-03T14:09:14"/>
        <d v="2018-01-03T21:25:37"/>
        <d v="2018-01-04T00:04:15"/>
        <d v="2018-01-04T00:29:03"/>
        <d v="2018-01-04T00:29:38"/>
        <d v="2018-01-04T10:41:26"/>
        <d v="2018-01-04T16:36:36"/>
        <d v="2018-01-04T17:55:58"/>
        <d v="2018-01-04T18:56:45"/>
        <d v="2018-01-04T18:57:01"/>
        <d v="2018-01-04T21:02:27"/>
        <d v="2018-01-04T21:24:52"/>
        <d v="2018-01-04T21:58:29"/>
        <d v="2018-01-05T02:15:15"/>
        <d v="2018-01-05T02:16:39"/>
        <d v="2018-01-05T02:18:36"/>
        <d v="2018-01-05T02:30:32"/>
        <d v="2018-01-05T22:21:53"/>
        <d v="2018-01-06T06:22:09"/>
        <d v="2018-01-06T06:24:01"/>
        <d v="2018-01-06T06:28:34"/>
        <d v="2018-01-06T07:18:52"/>
        <d v="2018-01-06T09:53:43"/>
        <d v="2018-01-07T12:11:05"/>
        <d v="2018-01-07T14:11:01"/>
        <d v="2018-01-07T17:46:43"/>
        <d v="2018-01-07T18:54:59"/>
        <d v="2018-01-08T02:12:43"/>
        <d v="2018-01-08T07:45:37"/>
        <d v="2018-01-08T10:24:57"/>
        <d v="2018-01-08T10:28:25"/>
        <d v="2018-01-08T12:22:37"/>
        <d v="2018-01-08T13:57:06"/>
        <d v="2018-01-08T18:16:49"/>
        <d v="2018-01-09T07:14:47"/>
        <d v="2018-01-09T07:17:12"/>
        <d v="2018-01-09T15:11:15"/>
        <d v="2018-01-09T16:44:38"/>
        <d v="2018-01-09T17:42:33"/>
        <d v="2018-01-09T19:50:30"/>
        <d v="2018-01-09T20:37:44"/>
        <d v="2018-01-09T21:25:27"/>
        <d v="2018-01-09T21:39:59"/>
        <d v="2018-01-09T21:47:33"/>
        <d v="2018-01-09T22:42:26"/>
        <d v="2018-01-10T13:37:11"/>
        <d v="2018-01-10T16:06:43"/>
        <d v="2018-01-10T22:02:09"/>
        <d v="2018-01-11T10:12:26"/>
        <d v="2018-01-11T12:32:19"/>
        <d v="2018-01-12T05:30:42"/>
        <d v="2018-01-12T11:38:12"/>
        <d v="2018-01-12T12:18:08"/>
        <d v="2018-01-12T19:09:48"/>
        <d v="2018-01-12T20:59:45"/>
        <d v="2018-01-13T07:44:01"/>
        <d v="2018-01-13T11:44:09"/>
        <d v="2018-01-13T14:38:28"/>
        <d v="2018-01-13T15:09:50"/>
        <d v="2018-01-13T15:15:49"/>
        <d v="2018-01-13T19:16:32"/>
        <d v="2018-01-14T01:21:40"/>
        <d v="2018-01-14T09:09:43"/>
        <d v="2018-01-14T10:39:28"/>
        <d v="2018-01-14T14:55:30"/>
        <d v="2018-01-14T18:05:11"/>
        <d v="2018-01-14T18:17:44"/>
        <d v="2018-01-14T18:19:39"/>
        <d v="2018-01-14T18:23:09"/>
        <d v="2018-01-14T18:36:40"/>
        <d v="2018-01-14T18:40:56"/>
        <d v="2018-01-15T08:22:43"/>
        <d v="2018-01-15T11:38:50"/>
        <d v="2018-01-15T11:39:12"/>
        <d v="2018-01-15T18:48:40"/>
        <d v="2018-01-16T00:06:33"/>
        <d v="2018-01-16T00:23:47"/>
        <d v="2018-01-16T00:55:41"/>
        <d v="2018-01-16T03:59:20"/>
        <d v="2018-01-16T13:29:55"/>
        <d v="2018-01-16T17:30:58"/>
        <d v="2018-01-17T07:59:25"/>
        <d v="2018-01-17T12:06:26"/>
        <d v="2018-01-17T15:38:37"/>
        <d v="2018-01-18T17:04:16"/>
        <d v="2018-01-18T22:40:30"/>
        <d v="2018-01-19T10:50:44"/>
        <d v="2018-01-19T12:40:33"/>
        <d v="2018-01-19T13:46:07"/>
        <d v="2018-01-19T13:48:44"/>
        <d v="2018-01-19T20:52:28"/>
        <d v="2018-01-20T00:26:14"/>
        <d v="2018-01-20T00:51:25"/>
        <d v="2018-01-20T08:33:36"/>
        <d v="2018-01-20T08:54:59"/>
        <d v="2018-01-20T09:15:41"/>
        <d v="2018-01-20T12:35:04"/>
        <d v="2018-01-20T15:29:00"/>
        <d v="2018-01-20T15:57:14"/>
        <d v="2018-01-20T16:43:16"/>
        <d v="2018-01-20T20:53:16"/>
        <d v="2018-01-20T21:43:17"/>
        <d v="2018-01-20T22:35:44"/>
        <d v="2018-01-20T23:21:03"/>
        <d v="2018-01-20T23:25:33"/>
        <d v="2018-01-21T11:37:18"/>
        <d v="2018-01-21T13:54:11"/>
        <d v="2018-01-21T18:39:34"/>
        <d v="2018-01-21T19:26:00"/>
        <d v="2018-01-21T19:28:19"/>
        <d v="2018-01-21T21:29:09"/>
        <d v="2018-01-21T21:32:26"/>
        <d v="2018-01-22T20:05:04"/>
        <d v="2018-01-22T21:51:30"/>
        <d v="2018-01-23T12:05:24"/>
        <d v="2018-01-23T13:48:36"/>
        <d v="2018-01-23T13:50:17"/>
        <d v="2018-01-23T14:23:18"/>
        <d v="2018-01-23T17:22:28"/>
        <d v="2018-01-23T23:08:19"/>
        <d v="2018-01-24T09:45:50"/>
        <d v="2018-01-24T09:57:27"/>
        <d v="2018-01-24T19:16:39"/>
        <d v="2018-01-24T20:20:39"/>
        <d v="2018-01-24T20:39:11"/>
        <d v="2018-01-24T22:10:15"/>
        <d v="2018-01-24T22:12:13"/>
        <d v="2018-01-24T22:47:46"/>
        <d v="2018-01-25T07:46:26"/>
        <d v="2018-01-25T09:28:53"/>
        <d v="2018-01-25T11:46:15"/>
        <d v="2018-01-25T12:36:17"/>
        <d v="2018-01-25T22:29:06"/>
        <d v="2018-01-26T12:28:29"/>
        <d v="2018-01-26T12:53:29"/>
        <d v="2018-01-26T12:57:41"/>
        <d v="2018-01-26T19:52:52"/>
        <d v="2018-01-26T21:11:58"/>
        <d v="2018-01-27T01:31:48"/>
        <d v="2018-01-27T07:32:38"/>
        <d v="2018-01-27T07:52:52"/>
        <d v="2018-01-27T07:56:29"/>
        <d v="2018-01-27T08:08:02"/>
        <d v="2018-01-27T08:08:29"/>
        <d v="2018-01-27T08:09:03"/>
        <d v="2018-01-27T14:31:32"/>
        <d v="2018-01-27T15:56:22"/>
        <d v="2018-01-27T17:40:45"/>
        <d v="2018-01-27T17:54:13"/>
        <d v="2018-01-27T17:58:12"/>
        <d v="2018-01-27T18:26:25"/>
        <d v="2018-01-27T18:28:33"/>
        <d v="2018-01-27T22:00:29"/>
        <d v="2018-01-27T22:42:00"/>
        <d v="2018-01-27T23:10:10"/>
        <d v="2018-01-28T18:52:24"/>
        <d v="2018-01-28T18:52:50"/>
        <d v="2018-01-28T20:10:11"/>
        <d v="2018-01-28T22:52:02"/>
        <d v="2018-01-28T22:57:08"/>
        <d v="2018-01-28T22:58:43"/>
        <d v="2018-01-29T00:01:17"/>
        <d v="2018-01-29T16:46:22"/>
        <d v="2018-01-29T19:23:53"/>
        <d v="2018-01-29T19:27:14"/>
        <d v="2018-01-29T19:35:06"/>
        <d v="2018-01-29T19:36:57"/>
        <d v="2018-01-29T19:54:29"/>
        <d v="2018-01-29T21:52:10"/>
        <d v="2018-01-30T01:14:16"/>
        <d v="2018-01-30T12:07:45"/>
        <d v="2018-01-30T12:51:31"/>
        <d v="2018-01-30T12:51:54"/>
        <d v="2018-01-30T12:52:57"/>
        <d v="2018-01-30T14:49:09"/>
        <d v="2018-01-30T15:04:34"/>
        <d v="2018-01-30T15:07:11"/>
        <d v="2018-01-30T15:08:45"/>
        <d v="2018-01-30T16:19:51"/>
        <d v="2018-01-30T16:33:17"/>
        <d v="2018-01-30T22:06:40"/>
        <d v="2018-01-30T22:07:14"/>
        <d v="2018-01-30T23:57:27"/>
        <d v="2018-01-31T07:57:26"/>
        <d v="2018-01-31T08:41:49"/>
        <d v="2018-01-31T08:43:16"/>
        <d v="2018-01-31T10:49:44"/>
        <d v="2018-01-31T10:53:50"/>
        <d v="2018-01-31T10:54:40"/>
        <d v="2018-01-31T18:01:30"/>
        <d v="2018-01-31T18:13:07"/>
        <d v="2018-01-31T19:40:25"/>
        <d v="2018-01-31T19:41:57"/>
        <d v="2018-01-31T19:42:16"/>
        <d v="2018-01-31T19:43:03"/>
        <d v="2018-01-31T19:47:58"/>
        <d v="2018-01-31T21:38:01"/>
        <d v="2018-01-31T21:38:18"/>
        <d v="2018-01-31T21:40:03"/>
        <d v="2018-01-31T21:47:28"/>
        <d v="2018-01-31T21:48:58"/>
        <d v="2018-01-31T21:55:34"/>
        <d v="2018-01-31T22:28:54"/>
        <d v="2018-01-31T23:04:52"/>
        <d v="2018-01-31T23:14:16"/>
        <d v="2017-12-31T19:25:54"/>
        <d v="2017-12-31T19:29:45"/>
        <d v="2017-12-31T21:25:27"/>
        <d v="2017-12-31T21:25:48"/>
        <d v="2017-12-31T21:26:00"/>
        <d v="2017-12-31T21:26:24"/>
        <d v="2018-01-01T09:20:24"/>
        <d v="2018-01-01T10:20:09"/>
        <d v="2018-01-01T10:36:40"/>
        <d v="2018-01-01T10:52:24"/>
        <d v="2018-01-01T11:09:19"/>
        <d v="2018-01-01T11:10:57"/>
        <d v="2018-01-01T11:27:51"/>
        <d v="2018-01-01T17:21:59"/>
        <d v="2018-01-01T17:31:18"/>
        <d v="2018-01-01T18:17:11"/>
        <d v="2018-01-01T19:09:53"/>
        <d v="2018-01-01T20:52:07"/>
        <d v="2018-01-01T21:13:13"/>
        <d v="2018-01-01T21:41:58"/>
        <d v="2018-01-02T07:30:12"/>
        <d v="2018-01-02T09:17:56"/>
        <d v="2018-01-02T10:01:58"/>
        <d v="2018-01-02T10:33:13"/>
        <d v="2018-01-02T11:10:00"/>
        <d v="2018-01-02T12:10:35"/>
        <d v="2018-01-02T12:54:22"/>
        <d v="2018-01-02T13:03:20"/>
        <d v="2018-01-02T15:19:41"/>
        <d v="2018-01-02T16:03:26"/>
        <d v="2018-01-02T17:22:24"/>
        <d v="2018-01-02T17:58:37"/>
        <d v="2018-01-02T17:59:21"/>
        <d v="2018-01-02T20:32:37"/>
        <d v="2018-01-03T15:07:17"/>
        <d v="2018-01-03T15:13:37"/>
        <d v="2018-01-03T15:30:29"/>
        <d v="2018-01-03T18:44:10"/>
        <d v="2018-01-03T19:15:00"/>
        <d v="2018-01-03T20:48:18"/>
        <d v="2018-01-03T20:49:30"/>
        <d v="2018-01-03T23:52:01"/>
        <d v="2018-01-04T09:29:40"/>
        <d v="2018-01-04T10:27:02"/>
        <d v="2018-01-04T10:27:27"/>
        <d v="2018-01-04T10:42:36"/>
        <d v="2018-01-04T13:33:09"/>
        <d v="2018-01-04T14:08:16"/>
        <d v="2018-01-04T14:08:49"/>
        <d v="2018-01-04T17:48:30"/>
        <d v="2018-01-04T19:35:41"/>
        <d v="2018-01-04T20:53:15"/>
        <d v="2018-01-04T22:10:08"/>
        <d v="2018-01-05T01:11:40"/>
        <d v="2018-01-05T01:13:57"/>
        <d v="2018-01-05T01:14:12"/>
        <d v="2018-01-05T05:05:36"/>
        <d v="2018-01-05T11:11:41"/>
        <d v="2018-01-05T11:14:56"/>
        <d v="2018-01-05T13:12:37"/>
        <d v="2018-01-05T13:28:16"/>
        <d v="2018-01-05T15:12:19"/>
        <d v="2018-01-05T15:46:34"/>
        <d v="2018-01-05T16:02:41"/>
        <d v="2018-01-05T16:53:02"/>
        <d v="2018-01-05T19:18:19"/>
        <d v="2018-01-05T19:36:17"/>
        <d v="2018-01-05T20:25:50"/>
        <d v="2018-01-05T21:15:24"/>
        <d v="2018-01-06T16:32:19"/>
        <d v="2018-01-06T19:12:12"/>
        <d v="2018-01-06T19:37:20"/>
        <d v="2018-01-07T10:44:03"/>
        <d v="2018-01-07T17:13:20"/>
        <d v="2018-01-07T22:37:38"/>
        <d v="2018-01-08T11:04:10"/>
        <d v="2018-01-08T11:43:06"/>
        <d v="2018-01-08T11:51:35"/>
        <d v="2018-01-08T12:59:09"/>
        <d v="2018-01-08T14:08:50"/>
        <d v="2018-01-08T14:56:06"/>
        <d v="2018-01-08T16:01:32"/>
        <d v="2018-01-09T00:22:02"/>
        <d v="2018-01-09T00:22:13"/>
        <d v="2018-01-09T11:07:43"/>
        <d v="2018-01-09T11:09:51"/>
        <d v="2018-01-09T11:11:55"/>
        <d v="2018-01-09T13:06:04"/>
        <d v="2018-01-09T13:50:55"/>
        <d v="2018-01-09T16:37:50"/>
        <d v="2018-01-09T17:30:41"/>
        <d v="2018-01-09T18:36:06"/>
        <d v="2018-01-09T20:28:12"/>
        <d v="2018-01-09T21:29:03"/>
        <d v="2018-01-09T21:42:00"/>
        <d v="2018-01-10T08:53:29"/>
        <d v="2018-01-10T20:25:39"/>
        <d v="2018-01-10T23:39:50"/>
        <d v="2018-01-11T02:24:35"/>
        <d v="2018-01-11T02:28:24"/>
        <d v="2018-01-11T02:36:44"/>
        <d v="2018-01-11T02:38:35"/>
        <d v="2018-01-11T02:38:42"/>
        <d v="2018-01-11T11:10:30"/>
        <d v="2018-01-11T12:57:35"/>
        <d v="2018-01-11T13:33:43"/>
        <d v="2018-01-11T15:27:55"/>
        <d v="2018-01-11T16:02:40"/>
        <d v="2018-01-11T16:06:01"/>
        <d v="2018-01-11T16:06:05"/>
        <d v="2018-01-11T16:09:46"/>
        <d v="2018-01-11T16:10:21"/>
        <d v="2018-01-11T16:10:57"/>
        <d v="2018-01-11T17:09:51"/>
        <d v="2018-01-11T17:16:52"/>
        <d v="2018-01-11T17:58:17"/>
        <d v="2018-01-11T17:58:44"/>
        <d v="2018-01-11T17:59:20"/>
        <d v="2018-01-11T18:42:43"/>
        <d v="2018-01-11T19:03:56"/>
        <d v="2018-01-11T21:50:41"/>
        <d v="2018-01-11T22:42:42"/>
        <d v="2018-01-11T22:53:51"/>
        <d v="2018-01-11T23:08:07"/>
        <d v="2018-01-11T23:58:39"/>
        <d v="2018-01-12T01:23:55"/>
        <d v="2018-01-12T01:32:54"/>
        <d v="2018-01-12T07:26:50"/>
        <d v="2018-01-12T10:32:38"/>
        <d v="2018-01-12T12:00:20"/>
        <d v="2018-01-12T12:19:07"/>
        <d v="2018-01-12T16:23:20"/>
        <d v="2018-01-12T18:27:47"/>
        <d v="2018-01-12T22:02:08"/>
        <d v="2018-01-12T22:24:06"/>
        <d v="2018-01-13T07:36:05"/>
        <d v="2018-01-13T07:41:56"/>
        <d v="2018-01-13T08:40:59"/>
        <d v="2018-01-13T08:43:11"/>
        <d v="2018-01-13T09:23:18"/>
        <d v="2018-01-13T09:23:46"/>
        <d v="2018-01-13T12:46:22"/>
        <d v="2018-01-13T13:08:14"/>
        <d v="2018-01-13T14:07:25"/>
        <d v="2018-01-13T14:35:22"/>
        <d v="2018-01-13T16:03:00"/>
        <d v="2018-01-13T22:15:26"/>
        <d v="2018-01-13T23:03:51"/>
        <d v="2018-01-13T23:59:40"/>
        <d v="2018-01-14T08:45:25"/>
        <d v="2018-01-14T08:50:13"/>
        <d v="2018-01-14T09:35:23"/>
        <d v="2018-01-14T11:11:50"/>
        <d v="2018-01-14T11:58:15"/>
        <d v="2018-01-14T12:03:54"/>
        <d v="2018-01-14T19:42:19"/>
        <d v="2018-01-14T19:48:04"/>
        <d v="2018-01-14T19:52:48"/>
        <d v="2018-01-14T21:40:39"/>
        <d v="2018-01-14T22:20:14"/>
        <d v="2018-01-14T23:07:37"/>
        <d v="2018-01-14T23:11:35"/>
        <d v="2018-01-15T03:08:59"/>
        <d v="2018-01-15T06:56:47"/>
        <d v="2018-01-15T07:10:16"/>
        <d v="2018-01-15T09:36:21"/>
        <d v="2018-01-15T10:46:23"/>
        <d v="2018-01-15T10:49:05"/>
        <d v="2018-01-15T12:24:58"/>
        <d v="2018-01-15T12:52:02"/>
        <d v="2018-01-15T16:57:59"/>
        <d v="2018-01-15T17:24:40"/>
        <d v="2018-01-15T19:38:49"/>
        <d v="2018-01-15T19:42:18"/>
        <d v="2018-01-15T23:39:54"/>
        <d v="2018-01-16T01:12:04"/>
        <d v="2018-01-16T01:12:51"/>
        <d v="2018-01-16T11:09:08"/>
        <d v="2018-01-16T15:11:42"/>
        <d v="2018-01-16T16:46:16"/>
        <d v="2018-01-16T18:46:07"/>
        <d v="2018-01-16T20:19:53"/>
        <d v="2018-01-16T20:31:46"/>
        <d v="2018-01-16T21:26:04"/>
        <d v="2018-01-16T21:46:58"/>
        <d v="2018-01-17T10:18:03"/>
        <d v="2018-01-17T12:39:21"/>
        <d v="2018-01-17T12:41:18"/>
        <d v="2018-01-17T12:42:19"/>
        <d v="2018-01-17T13:04:42"/>
        <d v="2018-01-17T13:35:38"/>
        <d v="2018-01-17T15:41:20"/>
        <d v="2018-01-17T20:34:47"/>
        <d v="2018-01-17T21:29:49"/>
        <d v="2018-01-17T22:14:01"/>
        <d v="2018-01-18T00:04:51"/>
        <d v="2018-01-18T11:04:20"/>
        <d v="2018-01-18T13:19:00"/>
        <d v="2018-01-18T13:35:10"/>
        <d v="2018-01-18T14:51:22"/>
        <d v="2018-01-18T17:00:08"/>
        <d v="2018-01-18T18:30:21"/>
        <d v="2018-01-18T22:19:05"/>
        <d v="2018-01-19T11:16:03"/>
        <d v="2018-01-19T12:58:03"/>
        <d v="2018-01-19T18:09:18"/>
        <d v="2018-01-19T19:32:38"/>
        <d v="2018-01-19T19:59:11"/>
        <d v="2018-01-19T22:51:09"/>
        <d v="2018-01-20T04:20:38"/>
        <d v="2018-01-20T10:15:31"/>
        <d v="2018-01-20T12:47:01"/>
        <d v="2018-01-20T13:52:49"/>
        <d v="2018-01-20T14:32:43"/>
        <d v="2018-01-20T15:38:39"/>
        <d v="2018-01-20T17:36:02"/>
        <d v="2018-01-20T17:36:17"/>
        <d v="2018-01-20T19:25:38"/>
        <d v="2018-01-20T19:32:32"/>
        <d v="2018-01-20T20:05:02"/>
        <d v="2018-01-20T20:07:19"/>
        <d v="2018-01-20T20:24:57"/>
        <d v="2018-01-21T11:12:18"/>
        <d v="2018-01-21T11:13:24"/>
        <d v="2018-01-21T11:15:55"/>
        <d v="2018-01-21T11:19:00"/>
        <d v="2018-01-21T11:28:44"/>
        <d v="2018-01-21T13:00:30"/>
        <d v="2018-01-21T13:50:12"/>
        <d v="2018-01-21T14:48:15"/>
        <d v="2018-01-21T16:48:36"/>
        <d v="2018-01-21T17:53:14"/>
        <d v="2018-01-21T17:55:45"/>
        <d v="2018-01-21T18:01:50"/>
        <d v="2018-01-21T18:03:26"/>
        <d v="2018-01-21T19:23:03"/>
        <d v="2018-01-21T20:27:18"/>
        <d v="2018-01-21T20:54:33"/>
        <d v="2018-01-21T21:11:46"/>
        <d v="2018-01-21T21:26:44"/>
        <d v="2018-01-21T21:47:13"/>
        <d v="2018-01-22T05:39:47"/>
        <d v="2018-01-22T05:46:38"/>
        <d v="2018-01-22T08:37:38"/>
        <d v="2018-01-22T13:27:25"/>
        <d v="2018-01-22T15:18:03"/>
        <d v="2018-01-22T17:18:48"/>
        <d v="2018-01-22T18:22:38"/>
        <d v="2018-01-23T06:41:01"/>
        <d v="2018-01-23T11:44:26"/>
        <d v="2018-01-23T12:17:29"/>
        <d v="2018-01-23T12:45:56"/>
        <d v="2018-01-23T14:27:49"/>
        <d v="2018-01-23T16:09:34"/>
        <d v="2018-01-23T16:30:53"/>
        <d v="2018-01-23T18:31:14"/>
        <d v="2018-01-23T21:30:29"/>
        <d v="2018-01-23T22:05:42"/>
        <d v="2018-01-23T22:24:12"/>
        <d v="2018-01-24T00:18:17"/>
        <d v="2018-01-24T02:45:49"/>
        <d v="2018-01-24T05:59:38"/>
        <d v="2018-01-24T13:02:55"/>
        <d v="2018-01-24T13:28:46"/>
        <d v="2018-01-24T14:46:15"/>
        <d v="2018-01-24T16:38:40"/>
        <d v="2018-01-24T16:40:12"/>
        <d v="2018-01-24T16:55:02"/>
        <d v="2018-01-24T18:40:54"/>
        <d v="2018-01-24T18:57:09"/>
        <d v="2018-01-24T19:03:28"/>
        <d v="2018-01-24T21:36:32"/>
        <d v="2018-01-24T21:51:47"/>
        <d v="2018-01-24T23:10:51"/>
        <d v="2018-01-25T00:05:29"/>
        <d v="2018-01-25T04:36:14"/>
        <d v="2018-01-25T08:25:01"/>
        <d v="2018-01-25T10:07:57"/>
        <d v="2018-01-25T12:40:27"/>
        <d v="2018-01-25T12:46:08"/>
        <d v="2018-01-25T13:30:54"/>
        <d v="2018-01-25T14:56:30"/>
        <d v="2018-01-25T14:58:26"/>
        <d v="2018-01-25T15:42:27"/>
        <d v="2018-01-25T16:14:23"/>
        <d v="2018-01-25T17:13:12"/>
        <d v="2018-01-25T17:22:32"/>
        <d v="2018-01-25T18:03:26"/>
        <d v="2018-01-25T19:15:32"/>
        <d v="2018-01-25T19:36:55"/>
        <d v="2018-01-25T21:01:33"/>
        <d v="2018-01-25T22:17:29"/>
        <d v="2018-01-25T22:19:38"/>
        <d v="2018-01-25T22:21:27"/>
        <d v="2018-01-25T23:14:36"/>
        <d v="2018-01-25T23:35:09"/>
        <d v="2018-01-26T01:36:58"/>
        <d v="2018-01-26T09:37:09"/>
        <d v="2018-01-26T20:03:31"/>
        <d v="2018-01-26T20:07:00"/>
        <d v="2018-01-26T20:14:53"/>
        <d v="2018-01-26T20:17:54"/>
        <d v="2018-01-26T20:18:15"/>
        <d v="2018-01-26T20:20:38"/>
        <d v="2018-01-26T20:21:47"/>
        <d v="2018-01-26T20:22:38"/>
        <d v="2018-01-26T20:24:36"/>
        <d v="2018-01-26T20:35:53"/>
        <d v="2018-01-26T20:37:45"/>
        <d v="2018-01-26T20:46:47"/>
        <d v="2018-01-26T20:47:05"/>
        <d v="2018-01-26T22:28:33"/>
        <d v="2018-01-26T22:29:56"/>
        <d v="2018-01-26T23:29:37"/>
        <d v="2018-01-27T00:34:01"/>
        <d v="2018-01-27T10:48:15"/>
        <d v="2018-01-27T10:50:44"/>
        <d v="2018-01-27T18:27:00"/>
        <d v="2018-01-27T20:14:30"/>
        <d v="2018-01-28T11:13:57"/>
        <d v="2018-01-28T11:48:16"/>
        <d v="2018-01-28T19:03:34"/>
        <d v="2018-01-28T20:29:28"/>
        <d v="2018-01-28T21:49:25"/>
        <d v="2018-01-29T06:11:58"/>
        <d v="2018-01-29T06:14:16"/>
        <d v="2018-01-29T08:29:59"/>
        <d v="2018-01-29T11:36:23"/>
        <d v="2018-01-29T11:39:00"/>
        <d v="2018-01-29T11:40:12"/>
        <d v="2018-01-29T14:00:20"/>
        <d v="2018-01-29T17:14:29"/>
        <d v="2018-01-29T18:15:30"/>
        <d v="2018-01-29T20:52:22"/>
        <d v="2018-01-29T21:17:41"/>
        <d v="2018-01-30T07:36:40"/>
        <d v="2018-01-30T11:52:08"/>
        <d v="2018-01-30T12:57:49"/>
        <d v="2018-01-30T13:08:02"/>
        <d v="2018-01-30T13:17:31"/>
        <d v="2018-01-30T13:19:01"/>
        <d v="2018-01-30T16:57:11"/>
        <d v="2018-01-30T17:06:26"/>
        <d v="2018-01-30T18:05:08"/>
        <d v="2018-01-30T18:05:50"/>
        <d v="2018-01-30T18:06:09"/>
        <d v="2018-01-30T21:28:28"/>
        <d v="2018-01-31T07:22:58"/>
        <d v="2018-01-31T09:38:17"/>
        <d v="2018-01-31T16:00:05"/>
        <d v="2018-01-31T16:04:02"/>
        <d v="2018-01-31T16:13:21"/>
        <d v="2018-01-31T16:15:41"/>
        <d v="2018-01-31T16:19:08"/>
        <d v="2018-01-31T19:51:11"/>
        <d v="2018-01-31T20:25:31"/>
        <d v="2018-01-31T20:38:26"/>
        <d v="2018-01-31T20:43:38"/>
        <d v="2018-01-31T20:44:29"/>
        <d v="2018-01-31T23:13:29"/>
        <d v="2018-01-31T23:15:03"/>
        <d v="2018-01-31T23:15:16"/>
        <d v="2018-01-31T23:16:16"/>
        <d v="2018-01-31T23:19:10"/>
        <d v="2018-01-31T23:39:48"/>
        <d v="2018-01-01T04:42:29"/>
        <d v="2018-01-01T04:48:28"/>
        <d v="2018-01-01T12:32:27"/>
        <d v="2018-01-01T12:45:51"/>
        <d v="2018-01-01T12:52:23"/>
        <d v="2018-01-01T13:12:00"/>
        <d v="2018-01-01T14:26:05"/>
        <d v="2018-01-01T14:43:26"/>
        <d v="2018-01-01T17:54:51"/>
        <d v="2018-01-01T21:24:55"/>
        <d v="2018-01-02T17:37:39"/>
        <d v="2018-01-02T17:38:00"/>
        <d v="2018-01-02T17:38:10"/>
        <d v="2018-01-02T17:38:16"/>
        <d v="2018-01-02T17:38:25"/>
        <d v="2018-01-03T09:01:49"/>
        <d v="2018-01-03T09:18:39"/>
        <d v="2018-01-03T09:19:15"/>
        <d v="2018-01-03T10:27:26"/>
        <d v="2018-01-04T07:51:23"/>
        <d v="2018-01-04T07:57:19"/>
        <d v="2018-01-04T21:11:11"/>
        <d v="2018-01-04T21:16:31"/>
        <d v="2018-01-04T21:19:50"/>
        <d v="2018-01-04T21:30:31"/>
        <d v="2018-01-05T05:47:18"/>
        <d v="2018-01-05T05:48:14"/>
        <d v="2018-01-05T11:32:57"/>
        <d v="2018-01-05T12:46:55"/>
        <d v="2018-01-05T13:04:42"/>
        <d v="2018-01-06T09:11:39"/>
        <d v="2018-01-06T17:41:55"/>
        <d v="2018-01-06T19:17:09"/>
        <d v="2018-01-06T20:29:50"/>
        <d v="2018-01-06T22:07:23"/>
        <d v="2018-01-08T00:27:17"/>
        <d v="2018-01-08T06:24:24"/>
        <d v="2018-01-08T14:03:01"/>
        <d v="2018-01-09T13:18:39"/>
        <d v="2018-01-09T13:19:31"/>
        <d v="2018-01-09T13:23:17"/>
        <d v="2018-01-09T13:23:46"/>
        <d v="2018-01-09T13:26:05"/>
        <d v="2018-01-10T21:13:37"/>
        <d v="2018-01-11T05:52:40"/>
        <d v="2018-01-11T08:14:18"/>
        <d v="2018-01-12T14:41:14"/>
        <d v="2018-01-12T15:38:38"/>
        <d v="2018-01-12T19:12:34"/>
        <d v="2018-01-12T19:20:06"/>
        <d v="2018-01-12T19:21:21"/>
        <d v="2018-01-12T19:24:57"/>
        <d v="2018-01-13T09:20:06"/>
        <d v="2018-01-13T12:51:11"/>
        <d v="2018-01-13T13:01:40"/>
        <d v="2018-01-13T13:03:12"/>
        <d v="2018-01-14T09:55:05"/>
        <d v="2018-01-14T15:22:08"/>
        <d v="2018-01-14T15:26:21"/>
        <d v="2018-01-14T16:17:07"/>
        <d v="2018-01-16T16:33:43"/>
        <d v="2018-01-17T08:53:25"/>
        <d v="2018-01-17T13:36:41"/>
        <d v="2018-01-17T14:16:33"/>
        <d v="2018-01-17T20:26:38"/>
        <d v="2018-01-17T22:27:04"/>
        <d v="2018-01-18T01:26:17"/>
        <d v="2018-01-19T22:08:02"/>
        <d v="2018-01-20T22:33:05"/>
        <d v="2018-01-21T18:53:26"/>
        <d v="2018-01-21T20:32:43"/>
        <d v="2018-01-22T20:04:03"/>
        <d v="2018-01-23T13:33:06"/>
        <d v="2018-01-23T17:56:43"/>
        <d v="2018-01-24T12:14:21"/>
        <d v="2018-01-24T12:27:10"/>
        <d v="2018-01-24T18:31:42"/>
        <d v="2018-01-25T18:39:37"/>
        <d v="2018-01-25T23:45:18"/>
        <d v="2018-01-25T23:46:58"/>
        <d v="2018-01-26T06:34:34"/>
        <d v="2018-01-26T08:39:42"/>
        <d v="2018-01-26T08:43:40"/>
        <d v="2018-01-26T08:46:27"/>
        <d v="2018-01-26T09:57:20"/>
        <d v="2018-01-26T13:12:03"/>
        <d v="2018-01-26T14:52:47"/>
        <d v="2018-01-26T15:07:02"/>
        <d v="2018-01-26T15:19:43"/>
        <d v="2018-01-26T15:51:29"/>
        <d v="2018-01-26T17:09:59"/>
        <d v="2018-01-27T00:13:42"/>
        <d v="2018-01-27T08:40:54"/>
        <d v="2018-01-27T16:57:40"/>
        <d v="2018-01-27T23:11:12"/>
        <d v="2018-01-28T11:37:28"/>
        <d v="2018-01-28T19:47:37"/>
        <d v="2018-01-29T09:45:34"/>
        <d v="2018-01-30T01:52:30"/>
        <d v="2018-01-30T01:52:53"/>
        <d v="2018-01-30T20:47:48"/>
        <d v="2018-01-31T20:10:25"/>
        <d v="2018-01-31T20:11:10"/>
        <d v="2018-01-31T20:12:29"/>
        <d v="2018-01-01T10:09:21"/>
        <d v="2018-01-01T10:48:20"/>
        <d v="2018-01-01T10:57:47"/>
        <d v="2018-01-01T13:59:09"/>
        <d v="2018-01-01T14:20:33"/>
        <d v="2018-01-01T14:26:29"/>
        <d v="2018-01-01T14:28:00"/>
        <d v="2018-01-01T15:11:59"/>
        <d v="2018-01-01T15:40:51"/>
        <d v="2018-01-01T17:08:35"/>
        <d v="2018-01-01T19:21:41"/>
        <d v="2018-01-01T21:57:07"/>
        <d v="2018-01-01T22:26:55"/>
        <d v="2018-01-02T14:12:16"/>
        <d v="2018-01-02T15:41:56"/>
        <d v="2018-01-02T16:38:41"/>
        <d v="2018-01-02T16:49:47"/>
        <d v="2018-01-02T17:42:37"/>
        <d v="2018-01-02T17:45:00"/>
        <d v="2018-01-03T08:09:26"/>
        <d v="2018-01-03T08:51:51"/>
        <d v="2018-01-03T10:38:40"/>
        <d v="2018-01-03T12:50:40"/>
        <d v="2018-01-03T17:02:16"/>
        <d v="2018-01-03T19:50:30"/>
        <d v="2018-01-03T20:06:27"/>
        <d v="2018-01-03T20:38:43"/>
        <d v="2018-01-04T15:35:25"/>
        <d v="2018-01-04T20:21:02"/>
        <d v="2018-01-04T22:06:47"/>
        <d v="2018-01-05T04:54:49"/>
        <d v="2018-01-05T16:01:54"/>
        <d v="2018-01-05T21:11:23"/>
        <d v="2018-01-06T10:16:20"/>
        <d v="2018-01-06T11:36:31"/>
        <d v="2018-01-06T11:56:09"/>
        <d v="2018-01-06T13:43:49"/>
        <d v="2018-01-06T13:51:56"/>
        <d v="2018-01-06T17:43:35"/>
        <d v="2018-01-06T18:23:25"/>
        <d v="2018-01-06T21:12:29"/>
        <d v="2018-01-06T21:37:30"/>
        <d v="2018-01-07T00:17:34"/>
        <d v="2018-01-07T22:00:52"/>
        <d v="2018-01-07T22:01:39"/>
        <d v="2018-01-08T00:08:14"/>
        <d v="2018-01-08T09:47:57"/>
        <d v="2018-01-08T18:22:41"/>
        <d v="2018-01-08T18:29:32"/>
        <d v="2018-01-08T18:43:29"/>
        <d v="2018-01-09T15:32:56"/>
        <d v="2018-01-09T16:42:24"/>
        <d v="2018-01-09T20:36:57"/>
        <d v="2018-01-09T21:45:33"/>
        <d v="2018-01-10T10:59:12"/>
        <d v="2018-01-10T20:06:18"/>
        <d v="2018-01-10T20:40:23"/>
        <d v="2018-01-10T20:45:37"/>
        <d v="2018-01-11T01:56:38"/>
        <d v="2018-01-11T09:00:35"/>
        <d v="2018-01-11T09:06:57"/>
        <d v="2018-01-11T13:01:09"/>
        <d v="2018-01-11T13:10:25"/>
        <d v="2018-01-11T13:22:57"/>
        <d v="2018-01-11T13:30:38"/>
        <d v="2018-01-11T18:51:06"/>
        <d v="2018-01-11T18:51:34"/>
        <d v="2018-01-11T19:35:51"/>
        <d v="2018-01-11T21:40:34"/>
        <d v="2018-01-12T04:27:19"/>
        <d v="2018-01-12T09:47:51"/>
        <d v="2018-01-12T13:23:43"/>
        <d v="2018-01-12T13:47:28"/>
        <d v="2018-01-12T14:32:46"/>
        <d v="2018-01-12T20:29:57"/>
        <d v="2018-01-12T21:11:55"/>
        <d v="2018-01-12T23:57:19"/>
        <d v="2018-01-13T20:36:34"/>
        <d v="2018-01-14T10:07:20"/>
        <d v="2018-01-14T19:09:52"/>
        <d v="2018-01-15T20:11:07"/>
        <d v="2018-01-15T20:21:29"/>
        <d v="2018-01-16T10:34:28"/>
        <d v="2018-01-17T12:06:18"/>
        <d v="2018-01-17T12:51:07"/>
        <d v="2018-01-17T19:25:47"/>
        <d v="2018-01-18T07:46:44"/>
        <d v="2018-01-18T11:02:27"/>
        <d v="2018-01-18T11:05:03"/>
        <d v="2018-01-18T11:08:43"/>
        <d v="2018-01-18T11:44:38"/>
        <d v="2018-01-18T12:49:46"/>
        <d v="2018-01-18T14:45:49"/>
        <d v="2018-01-18T21:43:50"/>
        <d v="2018-01-18T22:31:54"/>
        <d v="2018-01-19T07:31:35"/>
        <d v="2018-01-19T19:10:43"/>
        <d v="2018-01-19T20:09:28"/>
        <d v="2018-01-19T23:17:46"/>
        <d v="2018-01-20T09:47:37"/>
        <d v="2018-01-20T10:41:03"/>
        <d v="2018-01-20T11:09:55"/>
        <d v="2018-01-20T11:26:35"/>
        <d v="2018-01-20T12:34:55"/>
        <d v="2018-01-20T14:16:53"/>
        <d v="2018-01-20T14:38:25"/>
        <d v="2018-01-20T14:51:08"/>
        <d v="2018-01-20T14:53:13"/>
        <d v="2018-01-20T15:16:21"/>
        <d v="2018-01-20T15:32:15"/>
        <d v="2018-01-20T21:04:46"/>
        <d v="2018-01-21T06:41:05"/>
        <d v="2018-01-21T08:40:44"/>
        <d v="2018-01-21T16:36:14"/>
        <d v="2018-01-21T20:32:55"/>
        <d v="2018-01-21T20:34:45"/>
        <d v="2018-01-21T21:11:20"/>
        <d v="2018-01-22T11:04:12"/>
        <d v="2018-01-22T21:51:34"/>
        <d v="2018-01-22T22:18:02"/>
        <d v="2018-01-23T06:08:33"/>
        <d v="2018-01-23T21:40:42"/>
        <d v="2018-01-23T22:17:25"/>
        <d v="2018-01-24T09:20:27"/>
        <d v="2018-01-24T09:26:19"/>
        <d v="2018-01-24T09:58:00"/>
        <d v="2018-01-24T21:22:47"/>
        <d v="2018-01-24T21:24:34"/>
        <d v="2018-01-25T14:49:35"/>
        <d v="2018-01-25T15:48:20"/>
        <d v="2018-01-25T16:59:13"/>
        <d v="2018-01-25T18:34:58"/>
        <d v="2018-01-25T18:39:39"/>
        <d v="2018-01-25T19:58:58"/>
        <d v="2018-01-26T06:41:08"/>
        <d v="2018-01-26T06:53:53"/>
        <d v="2018-01-26T07:28:18"/>
        <d v="2018-01-26T18:17:34"/>
        <d v="2018-01-26T19:18:33"/>
        <d v="2018-01-26T20:56:00"/>
        <d v="2018-01-26T22:39:00"/>
        <d v="2018-01-26T22:39:33"/>
        <d v="2018-01-27T09:29:45"/>
        <d v="2018-01-27T11:38:05"/>
        <d v="2018-01-27T21:25:03"/>
        <d v="2018-01-27T22:01:05"/>
        <d v="2018-01-27T22:05:35"/>
        <d v="2018-01-28T01:59:09"/>
        <d v="2018-01-28T02:32:27"/>
        <d v="2018-01-28T02:38:27"/>
        <d v="2018-01-28T02:48:24"/>
        <d v="2018-01-28T12:30:59"/>
        <d v="2018-01-28T12:49:31"/>
        <d v="2018-01-28T14:11:50"/>
        <d v="2018-01-28T16:45:22"/>
        <d v="2018-01-28T22:38:10"/>
        <d v="2018-01-29T09:47:14"/>
        <d v="2018-01-29T19:34:19"/>
        <d v="2018-01-29T19:38:58"/>
        <d v="2018-01-30T06:03:46"/>
        <d v="2018-01-30T07:12:41"/>
        <d v="2018-01-30T07:30:02"/>
        <d v="2018-01-30T09:47:10"/>
        <d v="2018-01-30T10:13:36"/>
        <d v="2018-01-30T16:23:39"/>
        <d v="2018-01-30T16:25:06"/>
        <d v="2018-01-30T16:53:52"/>
        <d v="2018-01-30T17:25:20"/>
        <d v="2018-01-30T19:24:36"/>
        <d v="2018-01-30T19:27:06"/>
        <d v="2018-01-31T00:32:33"/>
        <d v="2018-01-31T11:05:19"/>
        <d v="2018-01-31T11:53:39"/>
        <d v="2018-01-31T17:58:37"/>
        <d v="2018-01-31T19:40:45"/>
        <d v="2018-01-31T20:41:40"/>
        <d v="2018-01-31T20:42:22"/>
        <d v="2018-01-31T20:42:39"/>
        <d v="2018-01-31T23:35:00"/>
        <d v="2018-01-31T23:38:02"/>
        <d v="2018-01-01T00:08:39"/>
        <d v="2018-01-01T05:09:54"/>
        <d v="2018-01-01T05:13:17"/>
        <d v="2018-01-01T05:16:31"/>
        <d v="2018-01-01T05:28:20"/>
        <d v="2018-01-01T05:31:12"/>
        <d v="2018-01-01T10:21:56"/>
        <d v="2018-01-01T11:52:48"/>
        <d v="2018-01-01T13:53:04"/>
        <d v="2018-01-01T14:43:20"/>
        <d v="2018-01-01T15:36:38"/>
        <d v="2018-01-01T17:43:16"/>
        <d v="2018-01-01T18:05:24"/>
        <d v="2018-01-01T20:49:32"/>
        <d v="2018-01-02T01:18:35"/>
        <d v="2018-01-02T06:25:59"/>
        <d v="2018-01-02T13:00:36"/>
        <d v="2018-01-02T13:04:31"/>
        <d v="2018-01-02T15:27:37"/>
        <d v="2018-01-02T18:06:41"/>
        <d v="2018-01-02T22:50:20"/>
        <d v="2018-01-02T23:45:26"/>
        <d v="2018-01-03T06:40:15"/>
        <d v="2018-01-03T12:09:13"/>
        <d v="2018-01-03T16:41:57"/>
        <d v="2018-01-03T21:06:39"/>
        <d v="2018-01-03T21:34:41"/>
        <d v="2018-01-04T16:53:13"/>
        <d v="2018-01-05T08:34:50"/>
        <d v="2018-01-05T11:37:12"/>
        <d v="2018-01-06T08:52:03"/>
        <d v="2018-01-06T12:28:01"/>
        <d v="2018-01-06T13:29:59"/>
        <d v="2018-01-06T13:30:45"/>
        <d v="2018-01-06T15:00:03"/>
        <d v="2018-01-07T11:20:36"/>
        <d v="2018-01-07T12:01:31"/>
        <d v="2018-01-07T12:14:46"/>
        <d v="2018-01-07T16:32:16"/>
        <d v="2018-01-08T00:45:48"/>
        <d v="2018-01-08T01:00:41"/>
        <d v="2018-01-08T13:47:13"/>
        <d v="2018-01-08T23:46:35"/>
        <d v="2018-01-09T13:04:24"/>
        <d v="2018-01-09T14:05:48"/>
        <d v="2018-01-09T15:21:21"/>
        <d v="2018-01-09T19:26:58"/>
        <d v="2018-01-09T20:31:49"/>
        <d v="2018-01-09T23:31:10"/>
        <d v="2018-01-10T07:32:45"/>
        <d v="2018-01-10T12:40:42"/>
        <d v="2018-01-10T12:43:52"/>
        <d v="2018-01-10T13:52:47"/>
        <d v="2018-01-10T17:39:00"/>
        <d v="2018-01-10T18:34:34"/>
        <d v="2018-01-10T23:24:31"/>
        <d v="2018-01-11T08:10:22"/>
        <d v="2018-01-11T09:23:49"/>
        <d v="2018-01-11T12:21:37"/>
        <d v="2018-01-11T13:26:25"/>
        <d v="2018-01-11T20:53:21"/>
        <d v="2018-01-11T21:14:33"/>
        <d v="2018-01-12T12:23:10"/>
        <d v="2018-01-12T12:46:05"/>
        <d v="2018-01-12T13:34:29"/>
        <d v="2018-01-12T17:14:44"/>
        <d v="2018-01-12T20:38:44"/>
        <d v="2018-01-12T22:33:13"/>
        <d v="2018-01-12T22:39:07"/>
        <d v="2018-01-12T23:58:33"/>
        <d v="2018-01-13T12:48:35"/>
        <d v="2018-01-13T13:02:53"/>
        <d v="2018-01-13T14:26:32"/>
        <d v="2018-01-13T17:36:27"/>
        <d v="2018-01-13T20:52:35"/>
        <d v="2018-01-14T11:03:26"/>
        <d v="2018-01-14T21:32:25"/>
        <d v="2018-01-14T21:48:22"/>
        <d v="2018-01-15T06:05:00"/>
        <d v="2018-01-15T09:10:00"/>
        <d v="2018-01-15T13:48:21"/>
        <d v="2018-01-15T21:51:10"/>
        <d v="2018-01-16T06:43:54"/>
        <d v="2018-01-16T13:19:13"/>
        <d v="2018-01-16T14:15:37"/>
        <d v="2018-01-16T21:37:50"/>
        <d v="2018-01-16T21:44:56"/>
        <d v="2018-01-17T13:23:13"/>
        <d v="2018-01-17T16:09:42"/>
        <d v="2018-01-17T20:29:25"/>
        <d v="2018-01-18T17:31:24"/>
        <d v="2018-01-18T17:47:08"/>
        <d v="2018-01-18T23:23:24"/>
        <d v="2018-01-18T23:25:48"/>
        <d v="2018-01-19T10:58:10"/>
        <d v="2018-01-19T16:30:55"/>
        <d v="2018-01-19T16:34:04"/>
        <d v="2018-01-19T19:20:34"/>
        <d v="2018-01-19T21:47:28"/>
        <d v="2018-01-19T22:34:30"/>
        <d v="2018-01-19T22:58:37"/>
        <d v="2018-01-20T13:08:36"/>
        <d v="2018-01-20T14:58:10"/>
        <d v="2018-01-20T23:10:36"/>
        <d v="2018-01-20T23:53:43"/>
        <d v="2018-01-21T00:41:54"/>
        <d v="2018-01-21T11:55:44"/>
        <d v="2018-01-21T22:16:04"/>
        <d v="2018-01-21T22:18:43"/>
        <d v="2018-01-22T15:45:54"/>
        <d v="2018-01-22T17:50:02"/>
        <d v="2018-01-22T22:02:14"/>
        <d v="2018-01-22T22:16:22"/>
        <d v="2018-01-23T10:54:21"/>
        <d v="2018-01-23T14:54:38"/>
        <d v="2018-01-23T14:58:47"/>
        <d v="2018-01-23T15:41:11"/>
        <d v="2018-01-23T20:15:48"/>
        <d v="2018-01-23T20:44:03"/>
        <d v="2018-01-23T22:39:09"/>
        <d v="2018-01-24T13:48:45"/>
        <d v="2018-01-24T16:37:59"/>
        <d v="2018-01-24T16:38:53"/>
        <d v="2018-01-24T17:05:29"/>
        <d v="2018-01-25T09:24:18"/>
        <d v="2018-01-25T15:14:02"/>
        <d v="2018-01-25T16:56:07"/>
        <d v="2018-01-26T06:51:14"/>
        <d v="2018-01-26T06:53:03"/>
        <d v="2018-01-26T07:19:23"/>
        <d v="2018-01-26T08:42:35"/>
        <d v="2018-01-26T10:43:18"/>
        <d v="2018-01-26T22:33:54"/>
        <d v="2018-01-27T21:40:57"/>
        <d v="2018-01-27T21:42:46"/>
        <d v="2018-01-27T21:44:26"/>
        <d v="2018-01-28T01:29:12"/>
        <d v="2018-01-28T10:27:58"/>
        <d v="2018-01-28T15:05:59"/>
        <d v="2018-01-28T16:03:18"/>
        <d v="2018-01-28T16:06:11"/>
        <d v="2018-01-28T17:59:00"/>
        <d v="2018-01-28T17:59:26"/>
        <d v="2018-01-28T19:48:37"/>
        <d v="2018-01-28T21:01:25"/>
        <d v="2018-01-28T21:44:53"/>
        <d v="2018-01-28T22:05:19"/>
        <d v="2018-01-29T07:28:15"/>
        <d v="2018-01-29T07:28:56"/>
        <d v="2018-01-29T10:48:22"/>
        <d v="2018-01-29T19:37:15"/>
        <d v="2018-01-30T11:33:31"/>
        <d v="2018-01-30T12:55:36"/>
        <d v="2018-01-30T14:59:29"/>
        <d v="2018-01-30T15:41:54"/>
        <d v="2018-01-31T11:59:28"/>
        <d v="2018-01-31T21:36:52"/>
        <d v="2017-12-31T23:26:19"/>
        <d v="2018-01-01T02:20:02"/>
        <d v="2018-01-01T02:21:17"/>
        <d v="2018-01-01T02:22:03"/>
        <d v="2018-01-01T10:14:42"/>
        <d v="2018-01-01T10:16:18"/>
        <d v="2018-01-01T12:05:08"/>
        <d v="2018-01-01T18:41:14"/>
        <d v="2018-01-02T13:34:00"/>
        <d v="2018-01-02T14:23:28"/>
        <d v="2018-01-02T21:54:23"/>
        <d v="2018-01-03T05:22:01"/>
        <d v="2018-01-03T17:37:19"/>
        <d v="2018-01-03T17:47:51"/>
        <d v="2018-01-03T19:10:35"/>
        <d v="2018-01-03T19:11:19"/>
        <d v="2018-01-03T21:16:42"/>
        <d v="2018-01-04T08:41:49"/>
        <d v="2018-01-04T08:57:43"/>
        <d v="2018-01-04T09:06:23"/>
        <d v="2018-01-04T11:14:43"/>
        <d v="2018-01-04T11:24:32"/>
        <d v="2018-01-04T11:24:49"/>
        <d v="2018-01-04T11:24:51"/>
        <d v="2018-01-04T11:24:54"/>
        <d v="2018-01-04T18:27:36"/>
        <d v="2018-01-04T20:51:34"/>
        <d v="2018-01-04T21:17:46"/>
        <d v="2018-01-04T21:36:59"/>
        <d v="2018-01-04T23:20:46"/>
        <d v="2018-01-05T03:07:39"/>
        <d v="2018-01-05T17:03:45"/>
        <d v="2018-01-05T17:24:23"/>
        <d v="2018-01-05T19:09:36"/>
        <d v="2018-01-05T22:25:20"/>
        <d v="2018-01-05T22:25:53"/>
        <d v="2018-01-06T09:27:16"/>
        <d v="2018-01-06T21:07:47"/>
        <d v="2018-01-06T21:43:38"/>
        <d v="2018-01-07T14:10:03"/>
        <d v="2018-01-07T14:46:10"/>
        <d v="2018-01-08T01:13:04"/>
        <d v="2018-01-09T03:42:55"/>
        <d v="2018-01-09T11:16:31"/>
        <d v="2018-01-09T12:53:54"/>
        <d v="2018-01-09T13:52:12"/>
        <d v="2018-01-09T21:44:16"/>
        <d v="2018-01-10T10:53:35"/>
        <d v="2018-01-10T11:33:45"/>
        <d v="2018-01-10T19:42:56"/>
        <d v="2018-01-10T22:01:56"/>
        <d v="2018-01-11T20:30:11"/>
        <d v="2018-01-12T06:15:18"/>
        <d v="2018-01-12T15:43:58"/>
        <d v="2018-01-12T19:02:57"/>
        <d v="2018-01-12T23:02:18"/>
        <d v="2018-01-13T12:58:09"/>
        <d v="2018-01-13T15:33:44"/>
        <d v="2018-01-13T15:43:53"/>
        <d v="2018-01-13T23:09:24"/>
        <d v="2018-01-14T11:13:38"/>
        <d v="2018-01-14T18:01:19"/>
        <d v="2018-01-15T00:07:44"/>
        <d v="2018-01-15T10:18:10"/>
        <d v="2018-01-15T10:55:59"/>
        <d v="2018-01-15T13:21:34"/>
        <d v="2018-01-15T21:54:14"/>
        <d v="2018-01-15T22:11:44"/>
        <d v="2018-01-16T07:30:48"/>
        <d v="2018-01-16T19:42:15"/>
        <d v="2018-01-16T21:34:01"/>
        <d v="2018-01-17T12:39:48"/>
        <d v="2018-01-17T13:33:59"/>
        <d v="2018-01-17T14:32:56"/>
        <d v="2018-01-17T14:34:39"/>
        <d v="2018-01-17T17:10:05"/>
        <d v="2018-01-18T01:33:30"/>
        <d v="2018-01-18T05:17:11"/>
        <d v="2018-01-18T12:10:34"/>
        <d v="2018-01-18T12:37:22"/>
        <d v="2018-01-18T13:02:32"/>
        <d v="2018-01-18T13:04:32"/>
        <d v="2018-01-18T13:05:14"/>
        <d v="2018-01-18T13:06:51"/>
        <d v="2018-01-18T16:22:43"/>
        <d v="2018-01-18T19:58:25"/>
        <d v="2018-01-18T21:24:17"/>
        <d v="2018-01-18T21:39:40"/>
        <d v="2018-01-18T22:55:01"/>
        <d v="2018-01-18T22:55:25"/>
        <d v="2018-01-18T22:57:28"/>
        <d v="2018-01-18T23:02:08"/>
        <d v="2018-01-19T08:11:59"/>
        <d v="2018-01-19T12:03:30"/>
        <d v="2018-01-19T12:03:59"/>
        <d v="2018-01-19T18:14:19"/>
        <d v="2018-01-20T10:14:49"/>
        <d v="2018-01-20T11:42:28"/>
        <d v="2018-01-20T14:25:28"/>
        <d v="2018-01-20T15:53:36"/>
        <d v="2018-01-20T20:24:44"/>
        <d v="2018-01-20T21:42:15"/>
        <d v="2018-01-20T21:45:08"/>
        <d v="2018-01-20T21:47:02"/>
        <d v="2018-01-20T21:49:04"/>
        <d v="2018-01-20T21:49:32"/>
        <d v="2018-01-20T21:52:11"/>
        <d v="2018-01-20T21:55:22"/>
        <d v="2018-01-21T10:40:24"/>
        <d v="2018-01-21T13:21:46"/>
        <d v="2018-01-21T14:11:45"/>
        <d v="2018-01-21T15:14:53"/>
        <d v="2018-01-21T17:13:47"/>
        <d v="2018-01-21T17:15:45"/>
        <d v="2018-01-21T22:16:28"/>
        <d v="2018-01-21T22:48:48"/>
        <d v="2018-01-22T00:05:31"/>
        <d v="2018-01-22T00:29:10"/>
        <d v="2018-01-22T04:33:30"/>
        <d v="2018-01-22T08:34:56"/>
        <d v="2018-01-22T09:45:55"/>
        <d v="2018-01-22T16:57:21"/>
        <d v="2018-01-22T20:58:45"/>
        <d v="2018-01-22T21:19:07"/>
        <d v="2018-01-23T22:19:12"/>
        <d v="2018-01-24T01:12:30"/>
        <d v="2018-01-24T11:39:49"/>
        <d v="2018-01-25T11:30:07"/>
        <d v="2018-01-25T18:12:22"/>
        <d v="2018-01-26T22:11:26"/>
        <d v="2018-01-26T23:06:42"/>
        <d v="2018-01-27T07:26:30"/>
        <d v="2018-01-27T08:40:31"/>
        <d v="2018-01-27T09:23:50"/>
        <d v="2018-01-27T09:27:27"/>
        <d v="2018-01-27T09:34:09"/>
        <d v="2018-01-27T09:50:19"/>
        <d v="2018-01-27T11:15:11"/>
        <d v="2018-01-27T13:01:19"/>
        <d v="2018-01-27T13:51:55"/>
        <d v="2018-01-27T15:40:24"/>
        <d v="2018-01-27T15:44:52"/>
        <d v="2018-01-27T16:00:39"/>
        <d v="2018-01-28T10:09:44"/>
        <d v="2018-01-28T10:21:16"/>
        <d v="2018-01-28T15:50:36"/>
        <d v="2018-01-28T18:48:40"/>
        <d v="2018-01-28T18:48:54"/>
        <d v="2018-01-28T18:49:12"/>
        <d v="2018-01-29T07:01:01"/>
        <d v="2018-01-29T09:55:55"/>
        <d v="2018-01-29T11:32:11"/>
        <d v="2018-01-29T11:39:04"/>
        <d v="2018-01-29T13:45:48"/>
        <d v="2018-01-29T14:56:09"/>
        <d v="2018-01-29T14:56:19"/>
        <d v="2018-01-29T15:07:08"/>
        <d v="2018-01-29T16:02:02"/>
        <d v="2018-01-29T19:11:28"/>
        <d v="2018-01-29T19:26:59"/>
        <d v="2018-01-29T19:35:27"/>
        <d v="2018-01-29T21:19:22"/>
        <d v="2018-01-29T22:36:40"/>
        <d v="2018-01-30T06:50:34"/>
        <d v="2018-01-30T06:53:14"/>
        <d v="2018-01-30T06:55:46"/>
        <d v="2018-01-30T14:19:51"/>
        <d v="2018-01-30T16:28:33"/>
        <d v="2018-01-30T16:39:26"/>
        <d v="2018-01-30T16:42:28"/>
        <d v="2018-01-30T19:25:38"/>
        <d v="2018-01-31T07:29:56"/>
        <d v="2018-01-31T11:02:45"/>
        <d v="2018-01-31T17:28:45"/>
        <d v="2018-01-31T19:10:17"/>
        <d v="2018-01-31T21:32:56"/>
        <d v="2018-01-31T23:48:37"/>
        <d v="2017-12-31T22:41:19"/>
        <d v="2018-01-01T10:12:49"/>
        <d v="2018-01-01T10:20:54"/>
        <d v="2018-01-01T15:30:54"/>
        <d v="2018-01-01T18:39:32"/>
        <d v="2018-01-01T18:52:24"/>
        <d v="2018-01-01T19:40:15"/>
        <d v="2018-01-01T19:41:04"/>
        <d v="2018-01-01T19:44:50"/>
        <d v="2018-01-01T19:44:58"/>
        <d v="2018-01-02T08:29:04"/>
        <d v="2018-01-02T10:15:21"/>
        <d v="2018-01-02T13:25:46"/>
        <d v="2018-01-02T13:26:11"/>
        <d v="2018-01-02T17:55:30"/>
        <d v="2018-01-02T17:55:48"/>
        <d v="2018-01-02T19:45:45"/>
        <d v="2018-01-02T20:10:06"/>
        <d v="2018-01-02T20:17:02"/>
        <d v="2018-01-02T21:58:27"/>
        <d v="2018-01-03T05:47:28"/>
        <d v="2018-01-03T18:26:12"/>
        <d v="2018-01-03T18:33:54"/>
        <d v="2018-01-03T20:13:30"/>
        <d v="2018-01-03T20:36:27"/>
        <d v="2018-01-04T05:29:41"/>
        <d v="2018-01-04T09:12:23"/>
        <d v="2018-01-04T10:41:41"/>
        <d v="2018-01-04T11:30:49"/>
        <d v="2018-01-04T14:35:03"/>
        <d v="2018-01-04T15:17:28"/>
        <d v="2018-01-04T15:23:32"/>
        <d v="2018-01-04T16:45:19"/>
        <d v="2018-01-04T16:50:07"/>
        <d v="2018-01-04T16:50:53"/>
        <d v="2018-01-04T16:54:38"/>
        <d v="2018-01-04T17:20:41"/>
        <d v="2018-01-04T17:21:07"/>
        <d v="2018-01-04T17:27:17"/>
        <d v="2018-01-04T18:58:27"/>
        <d v="2018-01-04T20:06:19"/>
        <d v="2018-01-05T19:59:23"/>
        <d v="2018-01-05T23:09:04"/>
        <d v="2018-01-06T13:51:17"/>
        <d v="2018-01-06T15:20:45"/>
        <d v="2018-01-06T21:25:53"/>
        <d v="2018-01-06T23:19:48"/>
        <d v="2018-01-06T23:28:47"/>
        <d v="2018-01-07T01:39:18"/>
        <d v="2018-01-07T01:39:32"/>
        <d v="2018-01-07T02:53:28"/>
        <d v="2018-01-07T02:56:04"/>
        <d v="2018-01-07T08:54:17"/>
        <d v="2018-01-07T08:55:12"/>
        <d v="2018-01-07T10:26:32"/>
        <d v="2018-01-07T11:48:37"/>
        <d v="2018-01-07T12:46:30"/>
        <d v="2018-01-07T19:09:45"/>
        <d v="2018-01-07T21:51:05"/>
        <d v="2018-01-07T22:01:21"/>
        <d v="2018-01-07T22:01:31"/>
        <d v="2018-01-08T11:57:52"/>
        <d v="2018-01-08T12:01:54"/>
        <d v="2018-01-08T12:06:29"/>
        <d v="2018-01-08T16:10:21"/>
        <d v="2018-01-08T16:44:06"/>
        <d v="2018-01-08T17:37:01"/>
        <d v="2018-01-08T19:05:20"/>
        <d v="2018-01-08T21:00:11"/>
        <d v="2018-01-08T21:12:20"/>
        <d v="2018-01-08T21:23:24"/>
        <d v="2018-01-08T22:20:05"/>
        <d v="2018-01-09T12:34:55"/>
        <d v="2018-01-09T12:39:01"/>
        <d v="2018-01-09T14:44:14"/>
        <d v="2018-01-09T17:21:10"/>
        <d v="2018-01-09T18:15:21"/>
        <d v="2018-01-09T18:33:06"/>
        <d v="2018-01-09T18:54:24"/>
        <d v="2018-01-09T21:41:35"/>
        <d v="2018-01-09T21:57:40"/>
        <d v="2018-01-10T01:24:40"/>
        <d v="2018-01-10T01:24:55"/>
        <d v="2018-01-10T09:56:37"/>
        <d v="2018-01-10T10:01:59"/>
        <d v="2018-01-10T10:02:13"/>
        <d v="2018-01-10T12:48:42"/>
        <d v="2018-01-10T16:16:41"/>
        <d v="2018-01-10T23:16:32"/>
        <d v="2018-01-11T05:51:03"/>
        <d v="2018-01-11T09:46:30"/>
        <d v="2018-01-11T13:01:25"/>
        <d v="2018-01-11T13:02:47"/>
        <d v="2018-01-11T13:03:46"/>
        <d v="2018-01-11T14:08:30"/>
        <d v="2018-01-11T14:52:34"/>
        <d v="2018-01-11T19:00:59"/>
        <d v="2018-01-11T22:58:31"/>
        <d v="2018-01-12T09:36:45"/>
        <d v="2018-01-12T16:18:45"/>
        <d v="2018-01-12T16:51:14"/>
        <d v="2018-01-13T00:18:35"/>
        <d v="2018-01-13T08:12:50"/>
        <d v="2018-01-13T15:51:16"/>
        <d v="2018-01-13T17:51:40"/>
        <d v="2018-01-13T21:17:25"/>
        <d v="2018-01-13T22:17:39"/>
        <d v="2018-01-14T11:12:45"/>
        <d v="2018-01-14T15:00:27"/>
        <d v="2018-01-14T20:59:54"/>
        <d v="2018-01-14T23:30:06"/>
        <d v="2018-01-15T09:28:33"/>
        <d v="2018-01-15T11:50:20"/>
        <d v="2018-01-15T14:50:19"/>
        <d v="2018-01-16T01:10:07"/>
        <d v="2018-01-16T12:34:23"/>
        <d v="2018-01-16T12:34:33"/>
        <d v="2018-01-16T12:34:41"/>
        <d v="2018-01-16T12:34:49"/>
        <d v="2018-01-16T14:22:21"/>
        <d v="2018-01-16T14:36:47"/>
        <d v="2018-01-16T14:37:15"/>
        <d v="2018-01-16T15:40:48"/>
        <d v="2018-01-16T16:56:20"/>
        <d v="2018-01-16T16:59:35"/>
        <d v="2018-01-16T17:42:01"/>
        <d v="2018-01-16T21:59:20"/>
        <d v="2018-01-17T08:10:12"/>
        <d v="2018-01-17T14:12:57"/>
        <d v="2018-01-17T14:19:32"/>
        <d v="2018-01-17T14:42:32"/>
        <d v="2018-01-17T19:36:01"/>
        <d v="2018-01-17T23:50:38"/>
        <d v="2018-01-18T10:29:02"/>
        <d v="2018-01-18T15:50:16"/>
        <d v="2018-01-18T16:03:04"/>
        <d v="2018-01-18T16:33:19"/>
        <d v="2018-01-18T16:33:48"/>
        <d v="2018-01-18T16:34:42"/>
        <d v="2018-01-18T16:35:13"/>
        <d v="2018-01-18T16:36:21"/>
        <d v="2018-01-18T18:31:05"/>
        <d v="2018-01-20T08:41:27"/>
        <d v="2018-01-20T14:24:35"/>
        <d v="2018-01-20T16:01:31"/>
        <d v="2018-01-20T23:19:15"/>
        <d v="2018-01-21T19:01:30"/>
        <d v="2018-01-22T04:06:23"/>
        <d v="2018-01-22T10:43:26"/>
        <d v="2018-01-22T14:30:09"/>
        <d v="2018-01-22T21:43:39"/>
        <d v="2018-01-22T21:44:55"/>
        <d v="2018-01-22T21:46:09"/>
        <d v="2018-01-22T21:47:15"/>
        <d v="2018-01-22T22:26:00"/>
        <d v="2018-01-22T22:54:47"/>
        <d v="2018-01-22T23:49:24"/>
        <d v="2018-01-23T16:31:52"/>
        <d v="2018-01-23T18:40:59"/>
        <d v="2018-01-23T22:18:04"/>
        <d v="2018-01-23T22:50:57"/>
        <d v="2018-01-24T12:39:59"/>
        <d v="2018-01-24T19:17:01"/>
        <d v="2018-01-24T22:22:44"/>
        <d v="2018-01-24T22:33:54"/>
        <d v="2018-01-25T12:37:20"/>
        <d v="2018-01-25T22:54:48"/>
        <d v="2018-01-26T06:52:27"/>
        <d v="2018-01-26T10:18:33"/>
        <d v="2018-01-26T13:00:23"/>
        <d v="2018-01-26T13:02:02"/>
        <d v="2018-01-26T17:51:14"/>
        <d v="2018-01-26T18:07:49"/>
        <d v="2018-01-26T20:56:51"/>
        <d v="2018-01-26T21:01:45"/>
        <d v="2018-01-26T21:57:54"/>
        <d v="2018-01-26T22:43:05"/>
        <d v="2018-01-27T08:58:57"/>
        <d v="2018-01-27T12:52:39"/>
        <d v="2018-01-27T15:33:19"/>
        <d v="2018-01-27T16:49:30"/>
        <d v="2018-01-27T20:34:56"/>
        <d v="2018-01-28T09:32:40"/>
        <d v="2018-01-28T11:32:39"/>
        <d v="2018-01-28T11:34:30"/>
        <d v="2018-01-28T13:19:52"/>
        <d v="2018-01-28T14:01:54"/>
        <d v="2018-01-28T15:53:37"/>
        <d v="2018-01-28T19:33:45"/>
        <d v="2018-01-28T19:59:56"/>
        <d v="2018-01-28T22:04:43"/>
        <d v="2018-01-28T22:10:04"/>
        <d v="2018-01-29T19:12:22"/>
        <d v="2018-01-30T02:14:09"/>
        <d v="2018-01-30T02:15:52"/>
        <d v="2018-01-30T02:16:24"/>
        <d v="2018-01-30T02:17:31"/>
        <d v="2018-01-30T13:13:10"/>
        <d v="2018-01-30T15:16:58"/>
        <d v="2018-01-30T18:01:40"/>
        <d v="2018-01-31T02:14:45"/>
        <d v="2018-01-31T02:16:47"/>
        <d v="2018-01-31T02:17:53"/>
        <d v="2018-01-31T02:18:48"/>
        <d v="2018-01-31T08:10:21"/>
        <d v="2018-01-31T08:39:37"/>
        <d v="2018-01-31T08:40:17"/>
        <d v="2018-01-31T08:42:08"/>
        <d v="2018-01-31T09:08:25"/>
        <d v="2018-01-31T12:21:54"/>
        <d v="2018-01-31T13:09:45"/>
        <d v="2018-01-31T13:11:18"/>
        <d v="2018-01-31T13:51:36"/>
        <d v="2018-01-31T13:53:23"/>
        <d v="2018-01-31T13:59:43"/>
        <d v="2018-01-31T14:00:15"/>
        <d v="2018-01-31T14:01:26"/>
        <d v="2018-01-31T14:20:43"/>
        <d v="2018-01-31T21:08:54"/>
        <d v="2018-01-31T21:10:37"/>
        <d v="2018-01-31T22:57:59"/>
        <d v="2018-01-01T11:50:27"/>
        <d v="2018-01-01T11:52:22"/>
        <d v="2018-01-02T16:12:53"/>
        <d v="2018-01-02T16:13:11"/>
        <d v="2018-01-02T19:29:37"/>
        <d v="2018-01-03T07:57:50"/>
        <d v="2018-01-03T08:29:24"/>
        <d v="2018-01-03T14:26:51"/>
        <d v="2018-01-03T17:26:47"/>
        <d v="2018-01-05T18:12:50"/>
        <d v="2018-01-05T19:48:58"/>
        <d v="2018-01-06T10:01:34"/>
        <d v="2018-01-06T17:56:08"/>
        <d v="2018-01-06T19:29:04"/>
        <d v="2018-01-07T10:16:12"/>
        <d v="2018-01-07T14:06:41"/>
        <d v="2018-01-08T15:55:07"/>
        <d v="2018-01-09T14:35:25"/>
        <d v="2018-01-10T14:18:00"/>
        <d v="2018-01-10T20:15:43"/>
        <d v="2018-01-11T11:42:32"/>
        <d v="2018-01-11T21:11:48"/>
        <d v="2018-01-12T08:33:02"/>
        <d v="2018-01-12T09:04:14"/>
        <d v="2018-01-12T10:18:30"/>
        <d v="2018-01-13T09:21:18"/>
        <d v="2018-01-13T09:21:30"/>
        <d v="2018-01-13T15:01:57"/>
        <d v="2018-01-13T15:04:05"/>
        <d v="2018-01-14T09:33:27"/>
        <d v="2018-01-14T09:33:46"/>
        <d v="2018-01-14T18:46:32"/>
        <d v="2018-01-14T18:57:06"/>
        <d v="2018-01-14T23:29:00"/>
        <d v="2018-01-14T23:29:38"/>
        <d v="2018-01-14T23:30:04"/>
        <d v="2018-01-15T13:09:54"/>
        <d v="2018-01-15T20:05:26"/>
        <d v="2018-01-15T20:06:31"/>
        <d v="2018-01-15T21:52:15"/>
        <d v="2018-01-16T20:36:42"/>
        <d v="2018-01-16T20:37:38"/>
        <d v="2018-01-16T20:39:27"/>
        <d v="2018-01-17T23:15:11"/>
        <d v="2018-01-19T14:43:45"/>
        <d v="2018-01-21T09:59:31"/>
        <d v="2018-01-22T08:26:31"/>
        <d v="2018-01-22T15:54:45"/>
        <d v="2018-01-22T15:56:03"/>
        <d v="2018-01-23T00:17:37"/>
        <d v="2018-01-23T14:48:02"/>
        <d v="2018-01-25T07:46:25"/>
        <d v="2018-01-25T08:03:55"/>
        <d v="2018-01-25T12:29:18"/>
        <d v="2018-01-25T14:59:53"/>
        <d v="2018-01-26T22:46:18"/>
        <d v="2018-01-27T13:25:39"/>
        <d v="2018-01-27T22:28:31"/>
        <d v="2018-01-29T08:39:11"/>
        <d v="2018-01-29T14:31:48"/>
        <d v="2018-01-29T20:35:47"/>
        <d v="2018-01-30T07:51:39"/>
        <d v="2018-01-30T07:52:50"/>
        <d v="2018-01-30T17:41:58"/>
        <d v="2018-01-30T18:56:40"/>
        <d v="2018-01-31T13:02:21"/>
        <d v="2018-01-31T15:10:35"/>
        <d v="2018-01-01T09:39:00"/>
        <d v="2018-01-02T02:45:54"/>
        <d v="2018-01-02T11:46:10"/>
        <d v="2018-01-04T11:14:33"/>
        <d v="2018-01-04T17:55:32"/>
        <d v="2018-01-05T16:48:36"/>
        <d v="2018-01-06T14:26:20"/>
        <d v="2018-01-06T14:26:43"/>
        <d v="2018-01-06T23:06:55"/>
        <d v="2018-01-08T11:09:53"/>
        <d v="2018-01-08T11:11:54"/>
        <d v="2018-01-08T19:11:20"/>
        <d v="2018-01-08T19:23:08"/>
        <d v="2018-01-09T00:08:01"/>
        <d v="2018-01-09T18:56:46"/>
        <d v="2018-01-12T08:10:55"/>
        <d v="2018-01-12T15:33:32"/>
        <d v="2018-01-12T19:58:10"/>
        <d v="2018-01-13T07:17:39"/>
        <d v="2018-01-13T14:38:12"/>
        <d v="2018-01-13T17:25:08"/>
        <d v="2018-01-13T20:53:23"/>
        <d v="2018-01-13T20:53:40"/>
        <d v="2018-01-14T14:30:33"/>
        <d v="2018-01-14T17:28:41"/>
        <d v="2018-01-15T09:26:18"/>
        <d v="2018-01-15T09:31:51"/>
        <d v="2018-01-16T11:53:20"/>
        <d v="2018-01-16T19:03:13"/>
        <d v="2018-01-17T18:08:21"/>
        <d v="2018-01-17T18:10:17"/>
        <d v="2018-01-17T23:58:06"/>
        <d v="2018-01-18T13:38:58"/>
        <d v="2018-01-18T21:33:08"/>
        <d v="2018-01-18T21:35:02"/>
        <d v="2018-01-18T22:18:25"/>
        <d v="2018-01-19T12:37:20"/>
        <d v="2018-01-19T13:04:56"/>
        <d v="2018-01-19T13:48:24"/>
        <d v="2018-01-19T18:01:21"/>
        <d v="2018-01-21T09:41:49"/>
        <d v="2018-01-22T15:34:50"/>
        <d v="2018-01-22T15:44:10"/>
        <d v="2018-01-22T21:18:56"/>
        <d v="2018-01-24T03:01:26"/>
        <d v="2018-01-24T03:04:25"/>
        <d v="2018-01-24T08:56:56"/>
        <d v="2018-01-25T08:38:18"/>
        <d v="2018-01-25T08:39:12"/>
        <d v="2018-01-25T08:40:38"/>
        <d v="2018-01-27T08:49:09"/>
        <d v="2018-01-27T10:23:00"/>
        <d v="2018-01-27T15:16:55"/>
        <d v="2018-01-28T00:36:03"/>
        <d v="2018-01-28T09:24:40"/>
        <d v="2018-01-28T09:26:25"/>
        <d v="2018-01-28T10:28:55"/>
        <d v="2018-01-29T23:38:40"/>
        <d v="2018-01-29T23:44:02"/>
        <d v="2018-01-30T00:30:50"/>
        <d v="2018-01-31T23:27:52"/>
        <d v="2018-01-01T02:37:39"/>
        <d v="2018-01-01T02:39:43"/>
        <d v="2018-01-01T02:44:25"/>
        <d v="2018-01-01T11:11:48"/>
        <d v="2018-01-01T17:56:25"/>
        <d v="2018-01-01T21:09:34"/>
        <d v="2018-01-02T08:31:57"/>
        <d v="2018-01-02T11:43:02"/>
        <d v="2018-01-02T11:45:42"/>
        <d v="2018-01-02T12:11:23"/>
        <d v="2018-01-02T18:23:25"/>
        <d v="2018-01-02T21:24:25"/>
        <d v="2018-01-03T22:09:52"/>
        <d v="2018-01-05T15:04:51"/>
        <d v="2018-01-05T15:27:19"/>
        <d v="2018-01-05T19:09:51"/>
        <d v="2018-01-06T09:22:07"/>
        <d v="2018-01-07T09:41:04"/>
        <d v="2018-01-07T10:23:06"/>
        <d v="2018-01-07T12:56:06"/>
        <d v="2018-01-07T12:56:20"/>
        <d v="2018-01-07T16:47:32"/>
        <d v="2018-01-08T12:21:20"/>
        <d v="2018-01-08T12:45:55"/>
        <d v="2018-01-08T13:10:13"/>
        <d v="2018-01-10T19:27:13"/>
        <d v="2018-01-11T10:29:54"/>
        <d v="2018-01-11T10:30:31"/>
        <d v="2018-01-11T14:07:35"/>
        <d v="2018-01-11T18:03:53"/>
        <d v="2018-01-11T18:09:49"/>
        <d v="2018-01-11T22:01:39"/>
        <d v="2018-01-12T15:28:27"/>
        <d v="2018-01-12T17:42:12"/>
        <d v="2018-01-13T06:42:16"/>
        <d v="2018-01-13T13:35:16"/>
        <d v="2018-01-14T09:17:43"/>
        <d v="2018-01-14T17:40:09"/>
        <d v="2018-01-14T20:47:23"/>
        <d v="2018-01-14T22:06:26"/>
        <d v="2018-01-15T05:39:03"/>
        <d v="2018-01-15T05:41:29"/>
        <d v="2018-01-15T07:38:11"/>
        <d v="2018-01-15T16:25:16"/>
        <d v="2018-01-15T16:25:51"/>
        <d v="2018-01-15T19:37:09"/>
        <d v="2018-01-15T21:57:11"/>
        <d v="2018-01-15T22:03:40"/>
        <d v="2018-01-16T03:53:40"/>
        <d v="2018-01-16T06:48:28"/>
        <d v="2018-01-17T13:46:47"/>
        <d v="2018-01-17T14:20:52"/>
        <d v="2018-01-17T19:38:37"/>
        <d v="2018-01-18T15:58:52"/>
        <d v="2018-01-18T19:30:35"/>
        <d v="2018-01-19T11:19:47"/>
        <d v="2018-01-19T21:56:35"/>
        <d v="2018-01-20T12:19:42"/>
        <d v="2018-01-20T13:47:57"/>
        <d v="2018-01-21T18:07:46"/>
        <d v="2018-01-21T18:09:43"/>
        <d v="2018-01-22T17:52:42"/>
        <d v="2018-01-22T18:25:13"/>
        <d v="2018-01-22T23:06:59"/>
        <d v="2018-01-23T18:15:01"/>
        <d v="2018-01-23T23:28:14"/>
        <d v="2018-01-24T00:36:43"/>
        <d v="2018-01-24T15:25:51"/>
        <d v="2018-01-24T15:27:41"/>
        <d v="2018-01-25T08:10:56"/>
        <d v="2018-01-25T13:00:12"/>
        <d v="2018-01-25T14:49:41"/>
        <d v="2018-01-26T17:59:14"/>
        <d v="2018-01-26T18:25:20"/>
        <d v="2018-01-26T21:45:39"/>
        <d v="2018-01-27T07:13:49"/>
        <d v="2018-01-27T20:02:31"/>
        <d v="2018-01-27T20:05:08"/>
        <d v="2018-01-27T20:42:08"/>
        <d v="2018-01-28T11:33:38"/>
        <d v="2018-01-28T18:53:32"/>
        <d v="2018-01-28T18:53:51"/>
        <d v="2018-01-28T18:55:24"/>
        <d v="2018-01-28T19:07:58"/>
        <d v="2018-01-28T20:37:00"/>
        <d v="2018-01-29T06:08:56"/>
        <d v="2018-01-29T13:21:37"/>
        <d v="2018-01-29T18:03:53"/>
        <d v="2018-01-29T18:05:12"/>
        <d v="2018-01-29T22:20:17"/>
        <d v="2018-01-29T22:21:54"/>
        <d v="2018-01-29T22:22:14"/>
        <d v="2018-01-29T22:23:01"/>
        <d v="2018-01-29T23:54:22"/>
        <d v="2018-01-30T13:30:44"/>
        <d v="2018-01-31T17:16:08"/>
        <d v="2017-12-31T21:24:18"/>
        <d v="2017-12-31T23:03:30"/>
        <d v="2017-12-31T23:52:17"/>
        <d v="2017-12-31T23:55:28"/>
        <d v="2018-01-01T11:43:46"/>
        <d v="2018-01-01T13:12:43"/>
        <d v="2018-01-01T17:54:48"/>
        <d v="2018-01-01T17:55:11"/>
        <d v="2018-01-01T17:55:34"/>
        <d v="2018-01-01T18:50:21"/>
        <d v="2018-01-01T22:01:53"/>
        <d v="2018-01-01T22:50:51"/>
        <d v="2018-01-02T15:22:11"/>
        <d v="2018-01-02T15:28:24"/>
        <d v="2018-01-02T20:40:17"/>
        <d v="2018-01-03T13:56:08"/>
        <d v="2018-01-03T14:11:10"/>
        <d v="2018-01-03T17:49:34"/>
        <d v="2018-01-04T21:26:29"/>
        <d v="2018-01-06T10:18:59"/>
        <d v="2018-01-06T10:19:40"/>
        <d v="2018-01-06T10:28:26"/>
        <d v="2018-01-06T11:22:27"/>
        <d v="2018-01-06T11:24:13"/>
        <d v="2018-01-06T11:33:19"/>
        <d v="2018-01-06T13:04:16"/>
        <d v="2018-01-06T14:20:39"/>
        <d v="2018-01-06T17:06:12"/>
        <d v="2018-01-07T13:58:01"/>
        <d v="2018-01-07T14:25:41"/>
        <d v="2018-01-07T20:29:39"/>
        <d v="2018-01-07T20:32:41"/>
        <d v="2018-01-08T09:26:10"/>
        <d v="2018-01-08T09:27:21"/>
        <d v="2018-01-08T14:24:35"/>
        <d v="2018-01-08T14:49:14"/>
        <d v="2018-01-08T14:52:40"/>
        <d v="2018-01-08T21:24:48"/>
        <d v="2018-01-08T21:34:56"/>
        <d v="2018-01-09T21:03:26"/>
        <d v="2018-01-10T11:26:30"/>
        <d v="2018-01-10T18:17:03"/>
        <d v="2018-01-11T10:31:04"/>
        <d v="2018-01-11T10:36:26"/>
        <d v="2018-01-11T14:58:25"/>
        <d v="2018-01-11T17:29:12"/>
        <d v="2018-01-11T17:32:48"/>
        <d v="2018-01-11T22:03:42"/>
        <d v="2018-01-11T23:23:09"/>
        <d v="2018-01-12T06:52:50"/>
        <d v="2018-01-12T16:16:37"/>
        <d v="2018-01-12T22:53:00"/>
        <d v="2018-01-13T03:28:36"/>
        <d v="2018-01-13T03:29:02"/>
        <d v="2018-01-13T08:38:31"/>
        <d v="2018-01-13T09:38:33"/>
        <d v="2018-01-13T09:51:47"/>
        <d v="2018-01-13T12:08:44"/>
        <d v="2018-01-13T12:51:10"/>
        <d v="2018-01-13T18:53:57"/>
        <d v="2018-01-13T19:34:43"/>
        <d v="2018-01-13T21:49:25"/>
        <d v="2018-01-13T22:39:03"/>
        <d v="2018-01-13T23:50:38"/>
        <d v="2018-01-14T00:41:14"/>
        <d v="2018-01-14T01:39:36"/>
        <d v="2018-01-14T02:26:22"/>
        <d v="2018-01-14T06:49:14"/>
        <d v="2018-01-14T11:33:24"/>
        <d v="2018-01-14T16:30:40"/>
        <d v="2018-01-14T16:35:07"/>
        <d v="2018-01-14T19:39:31"/>
        <d v="2018-01-14T22:57:46"/>
        <d v="2018-01-15T16:31:01"/>
        <d v="2018-01-16T13:21:55"/>
        <d v="2018-01-16T14:54:56"/>
        <d v="2018-01-16T18:17:56"/>
        <d v="2018-01-16T20:20:41"/>
        <d v="2018-01-17T06:45:26"/>
        <d v="2018-01-17T07:27:54"/>
        <d v="2018-01-17T07:55:55"/>
        <d v="2018-01-17T08:18:18"/>
        <d v="2018-01-17T20:24:15"/>
        <d v="2018-01-17T21:44:16"/>
        <d v="2018-01-18T04:20:37"/>
        <d v="2018-01-18T04:23:40"/>
        <d v="2018-01-18T04:35:12"/>
        <d v="2018-01-18T05:31:50"/>
        <d v="2018-01-18T17:09:51"/>
        <d v="2018-01-18T18:11:47"/>
        <d v="2018-01-19T09:20:48"/>
        <d v="2018-01-19T17:12:45"/>
        <d v="2018-01-20T07:42:15"/>
        <d v="2018-01-20T17:46:18"/>
        <d v="2018-01-20T17:52:37"/>
        <d v="2018-01-20T18:02:45"/>
        <d v="2018-01-20T20:18:34"/>
        <d v="2018-01-21T10:24:53"/>
        <d v="2018-01-21T10:26:48"/>
        <d v="2018-01-21T10:30:08"/>
        <d v="2018-01-21T11:21:41"/>
        <d v="2018-01-22T16:41:34"/>
        <d v="2018-01-23T09:00:46"/>
        <d v="2018-01-23T12:13:34"/>
        <d v="2018-01-23T18:13:17"/>
        <d v="2018-01-23T18:32:20"/>
        <d v="2018-01-23T18:33:06"/>
        <d v="2018-01-23T18:34:21"/>
        <d v="2018-01-23T18:37:27"/>
        <d v="2018-01-24T11:49:46"/>
        <d v="2018-01-24T16:40:40"/>
        <d v="2018-01-24T18:41:10"/>
        <d v="2018-01-25T18:36:34"/>
        <d v="2018-01-26T05:20:28"/>
        <d v="2018-01-26T07:23:00"/>
        <d v="2018-01-26T14:11:27"/>
        <d v="2018-01-26T17:02:29"/>
        <d v="2018-01-26T19:26:04"/>
        <d v="2018-01-26T21:02:30"/>
        <d v="2018-01-26T22:05:26"/>
        <d v="2018-01-27T05:45:53"/>
        <d v="2018-01-27T10:19:52"/>
        <d v="2018-01-27T17:46:51"/>
        <d v="2018-01-27T19:58:40"/>
        <d v="2018-01-28T12:33:30"/>
        <d v="2018-01-28T21:08:16"/>
        <d v="2018-01-28T21:15:16"/>
        <d v="2018-01-28T21:23:35"/>
        <d v="2018-01-28T21:25:34"/>
        <d v="2018-01-28T21:30:22"/>
        <d v="2018-01-29T07:21:50"/>
        <d v="2018-01-29T08:25:39"/>
        <d v="2018-01-29T15:27:35"/>
        <d v="2018-01-29T15:28:22"/>
        <d v="2018-01-29T15:30:30"/>
        <d v="2018-01-29T18:24:00"/>
        <d v="2018-01-29T18:24:05"/>
        <d v="2018-01-29T18:24:09"/>
        <d v="2018-01-29T20:07:00"/>
        <d v="2018-01-30T00:33:16"/>
        <d v="2018-01-30T01:23:19"/>
        <d v="2018-01-31T07:02:26"/>
        <d v="2018-01-31T13:06:54"/>
        <d v="2018-01-31T13:31:51"/>
        <d v="2018-01-31T15:20:11"/>
        <d v="2018-01-31T19:04:52"/>
        <d v="2018-01-31T20:56:23"/>
        <d v="2017-12-31T21:59:29"/>
        <d v="2017-12-31T22:01:42"/>
        <d v="2018-01-01T01:26:40"/>
        <d v="2018-01-01T01:47:23"/>
        <d v="2018-01-01T07:18:51"/>
        <d v="2018-01-01T08:36:37"/>
        <d v="2018-01-01T12:03:48"/>
        <d v="2018-01-01T12:10:18"/>
        <d v="2018-01-01T12:26:39"/>
        <d v="2018-01-01T14:57:04"/>
        <d v="2018-01-01T14:57:51"/>
        <d v="2018-01-01T15:04:34"/>
        <d v="2018-01-01T15:52:06"/>
        <d v="2018-01-01T16:23:35"/>
        <d v="2018-01-01T16:45:34"/>
        <d v="2018-01-01T17:00:01"/>
        <d v="2018-01-01T17:08:33"/>
        <d v="2018-01-01T18:00:15"/>
        <d v="2018-01-01T18:01:54"/>
        <d v="2018-01-01T18:48:13"/>
        <d v="2018-01-01T19:59:51"/>
        <d v="2018-01-01T20:04:21"/>
        <d v="2018-01-01T20:45:12"/>
        <d v="2018-01-01T20:45:56"/>
        <d v="2018-01-01T21:03:23"/>
        <d v="2018-01-01T21:19:10"/>
        <d v="2018-01-01T21:41:36"/>
        <d v="2018-01-01T21:48:33"/>
        <d v="2018-01-01T21:58:54"/>
        <d v="2018-01-01T22:38:21"/>
        <d v="2018-01-02T02:04:00"/>
        <d v="2018-01-02T08:19:48"/>
        <d v="2018-01-02T08:20:51"/>
        <d v="2018-01-02T08:22:04"/>
        <d v="2018-01-02T09:03:17"/>
        <d v="2018-01-02T10:43:37"/>
        <d v="2018-01-02T10:56:46"/>
        <d v="2018-01-02T14:48:31"/>
        <d v="2018-01-02T15:30:28"/>
        <d v="2018-01-02T15:30:47"/>
        <d v="2018-01-02T15:30:52"/>
        <d v="2018-01-02T15:31:58"/>
        <d v="2018-01-02T18:35:28"/>
        <d v="2018-01-02T20:10:30"/>
        <d v="2018-01-02T20:14:16"/>
        <d v="2018-01-02T20:14:23"/>
        <d v="2018-01-02T20:16:12"/>
        <d v="2018-01-02T21:25:23"/>
        <d v="2018-01-02T21:32:53"/>
        <d v="2018-01-02T22:08:01"/>
        <d v="2018-01-02T22:17:14"/>
        <d v="2018-01-02T23:20:26"/>
        <d v="2018-01-03T09:30:00"/>
        <d v="2018-01-03T09:36:19"/>
        <d v="2018-01-03T15:27:52"/>
        <d v="2018-01-03T15:29:05"/>
        <d v="2018-01-03T17:09:38"/>
        <d v="2018-01-03T17:11:38"/>
        <d v="2018-01-03T17:16:34"/>
        <d v="2018-01-03T17:16:51"/>
        <d v="2018-01-03T19:40:12"/>
        <d v="2018-01-03T20:15:03"/>
        <d v="2018-01-03T21:20:44"/>
        <d v="2018-01-03T22:00:55"/>
        <d v="2018-01-03T22:15:44"/>
        <d v="2018-01-03T22:37:51"/>
        <d v="2018-01-04T13:00:07"/>
        <d v="2018-01-04T13:16:49"/>
        <d v="2018-01-04T13:55:55"/>
        <d v="2018-01-04T14:03:45"/>
        <d v="2018-01-04T14:32:15"/>
        <d v="2018-01-04T14:37:01"/>
        <d v="2018-01-04T14:58:40"/>
        <d v="2018-01-04T18:34:45"/>
        <d v="2018-01-04T18:59:55"/>
        <d v="2018-01-04T20:02:46"/>
        <d v="2018-01-04T20:16:38"/>
        <d v="2018-01-04T21:19:30"/>
        <d v="2018-01-04T21:29:00"/>
        <d v="2018-01-04T21:39:22"/>
        <d v="2018-01-04T21:40:43"/>
        <d v="2018-01-04T21:50:56"/>
        <d v="2018-01-04T23:41:28"/>
        <d v="2018-01-04T23:44:47"/>
        <d v="2018-01-04T23:51:54"/>
        <d v="2018-01-04T23:54:07"/>
        <d v="2018-01-04T23:54:38"/>
        <d v="2018-01-04T23:55:51"/>
        <d v="2018-01-05T00:00:41"/>
        <d v="2018-01-05T07:19:48"/>
        <d v="2018-01-05T09:52:48"/>
        <d v="2018-01-05T09:53:50"/>
        <d v="2018-01-05T10:14:17"/>
        <d v="2018-01-05T10:49:32"/>
        <d v="2018-01-05T16:08:37"/>
        <d v="2018-01-05T18:56:17"/>
        <d v="2018-01-05T21:45:07"/>
        <d v="2018-01-05T22:49:12"/>
        <d v="2018-01-05T23:38:08"/>
        <d v="2018-01-06T00:38:16"/>
        <d v="2018-01-06T00:39:07"/>
        <d v="2018-01-06T00:39:20"/>
        <d v="2018-01-06T03:49:36"/>
        <d v="2018-01-06T06:47:59"/>
        <d v="2018-01-06T08:55:07"/>
        <d v="2018-01-06T12:56:15"/>
        <d v="2018-01-06T13:28:22"/>
        <d v="2018-01-06T13:38:36"/>
        <d v="2018-01-06T14:17:58"/>
        <d v="2018-01-06T14:24:35"/>
        <d v="2018-01-06T16:05:39"/>
        <d v="2018-01-06T16:09:49"/>
        <d v="2018-01-06T16:11:04"/>
        <d v="2018-01-06T16:12:32"/>
        <d v="2018-01-06T16:37:13"/>
        <d v="2018-01-06T17:36:28"/>
        <d v="2018-01-06T19:11:45"/>
        <d v="2018-01-06T20:34:51"/>
        <d v="2018-01-06T20:38:21"/>
        <d v="2018-01-06T20:39:28"/>
        <d v="2018-01-06T20:39:57"/>
        <d v="2018-01-06T21:13:27"/>
        <d v="2018-01-06T22:01:39"/>
        <d v="2018-01-06T22:05:39"/>
        <d v="2018-01-06T22:08:01"/>
        <d v="2018-01-06T22:08:35"/>
        <d v="2018-01-06T22:34:01"/>
        <d v="2018-01-06T22:50:37"/>
        <d v="2018-01-07T09:25:59"/>
        <d v="2018-01-07T11:44:39"/>
        <d v="2018-01-07T11:45:45"/>
        <d v="2018-01-07T14:15:10"/>
        <d v="2018-01-07T17:50:16"/>
        <d v="2018-01-07T17:52:00"/>
        <d v="2018-01-07T18:04:46"/>
        <d v="2018-01-07T19:30:22"/>
        <d v="2018-01-07T19:43:18"/>
        <d v="2018-01-07T20:46:47"/>
        <d v="2018-01-07T21:02:40"/>
        <d v="2018-01-07T22:45:20"/>
        <d v="2018-01-07T23:17:39"/>
        <d v="2018-01-08T06:57:35"/>
        <d v="2018-01-08T13:24:50"/>
        <d v="2018-01-08T14:18:39"/>
        <d v="2018-01-08T14:40:11"/>
        <d v="2018-01-08T15:01:47"/>
        <d v="2018-01-08T15:02:03"/>
        <d v="2018-01-08T16:29:07"/>
        <d v="2018-01-08T17:22:59"/>
        <d v="2018-01-08T18:03:40"/>
        <d v="2018-01-08T20:31:05"/>
        <d v="2018-01-08T21:50:02"/>
        <d v="2018-01-08T23:04:44"/>
        <d v="2018-01-09T05:33:03"/>
        <d v="2018-01-09T08:51:08"/>
        <d v="2018-01-09T08:52:04"/>
        <d v="2018-01-09T10:32:16"/>
        <d v="2018-01-09T11:15:22"/>
        <d v="2018-01-09T12:13:35"/>
        <d v="2018-01-09T12:15:03"/>
        <d v="2018-01-09T12:17:26"/>
        <d v="2018-01-09T12:22:03"/>
        <d v="2018-01-09T12:27:30"/>
        <d v="2018-01-09T14:15:45"/>
        <d v="2018-01-09T18:26:22"/>
        <d v="2018-01-09T21:36:56"/>
        <d v="2018-01-09T21:38:15"/>
        <d v="2018-01-09T21:40:08"/>
        <d v="2018-01-09T21:50:00"/>
        <d v="2018-01-09T23:34:19"/>
        <d v="2018-01-10T08:31:40"/>
        <d v="2018-01-10T09:44:14"/>
        <d v="2018-01-10T09:50:25"/>
        <d v="2018-01-10T09:50:42"/>
        <d v="2018-01-10T09:52:08"/>
        <d v="2018-01-10T10:38:53"/>
        <d v="2018-01-10T10:41:24"/>
        <d v="2018-01-10T12:14:21"/>
        <d v="2018-01-10T14:25:36"/>
        <d v="2018-01-10T14:30:10"/>
        <d v="2018-01-10T14:30:30"/>
        <d v="2018-01-10T17:23:05"/>
        <d v="2018-01-10T18:46:36"/>
        <d v="2018-01-10T20:07:59"/>
        <d v="2018-01-10T20:38:27"/>
        <d v="2018-01-10T20:38:53"/>
        <d v="2018-01-10T21:11:46"/>
        <d v="2018-01-10T22:49:16"/>
        <d v="2018-01-10T23:25:44"/>
        <d v="2018-01-10T23:26:02"/>
        <d v="2018-01-11T05:53:34"/>
        <d v="2018-01-11T08:07:51"/>
        <d v="2018-01-11T11:44:41"/>
        <d v="2018-01-11T11:49:28"/>
        <d v="2018-01-11T18:20:58"/>
        <d v="2018-01-11T18:21:17"/>
        <d v="2018-01-11T19:15:19"/>
        <d v="2018-01-11T21:21:38"/>
        <d v="2018-01-11T21:23:50"/>
        <d v="2018-01-11T21:27:35"/>
        <d v="2018-01-12T02:13:01"/>
        <d v="2018-01-12T12:51:18"/>
        <d v="2018-01-12T17:45:03"/>
        <d v="2018-01-12T18:41:39"/>
        <d v="2018-01-12T20:01:22"/>
        <d v="2018-01-12T23:28:55"/>
        <d v="2018-01-13T11:01:30"/>
        <d v="2018-01-13T12:56:43"/>
        <d v="2018-01-13T12:57:26"/>
        <d v="2018-01-13T13:03:10"/>
        <d v="2018-01-13T13:12:31"/>
        <d v="2018-01-13T14:11:27"/>
        <d v="2018-01-13T14:37:22"/>
        <d v="2018-01-13T15:36:12"/>
        <d v="2018-01-13T16:34:27"/>
        <d v="2018-01-13T16:45:43"/>
        <d v="2018-01-13T17:21:07"/>
        <d v="2018-01-13T18:05:36"/>
        <d v="2018-01-13T19:00:46"/>
        <d v="2018-01-13T19:13:27"/>
        <d v="2018-01-13T19:51:06"/>
        <d v="2018-01-13T20:59:41"/>
        <d v="2018-01-13T22:07:14"/>
        <d v="2018-01-13T22:51:38"/>
        <d v="2018-01-13T22:52:32"/>
        <d v="2018-01-13T22:52:55"/>
        <d v="2018-01-13T23:08:00"/>
        <d v="2018-01-13T23:18:10"/>
        <d v="2018-01-13T23:27:28"/>
        <d v="2018-01-14T00:10:11"/>
        <d v="2018-01-14T00:27:46"/>
        <d v="2018-01-14T01:01:23"/>
        <d v="2018-01-14T02:58:32"/>
        <d v="2018-01-14T03:02:43"/>
        <d v="2018-01-14T08:33:55"/>
        <d v="2018-01-14T09:08:14"/>
        <d v="2018-01-14T10:29:14"/>
        <d v="2018-01-14T10:56:13"/>
        <d v="2018-01-14T12:21:14"/>
        <d v="2018-01-14T12:37:00"/>
        <d v="2018-01-14T13:18:44"/>
        <d v="2018-01-14T13:26:44"/>
        <d v="2018-01-14T17:01:56"/>
        <d v="2018-01-14T17:57:57"/>
        <d v="2018-01-14T21:04:52"/>
        <d v="2018-01-14T22:21:04"/>
        <d v="2018-01-15T07:42:39"/>
        <d v="2018-01-15T08:52:22"/>
        <d v="2018-01-15T10:12:06"/>
        <d v="2018-01-15T14:24:43"/>
        <d v="2018-01-15T14:45:09"/>
        <d v="2018-01-15T20:03:51"/>
        <d v="2018-01-15T20:36:13"/>
        <d v="2018-01-15T21:39:07"/>
        <d v="2018-01-15T21:45:08"/>
        <d v="2018-01-15T22:45:36"/>
        <d v="2018-01-15T23:28:06"/>
        <d v="2018-01-15T23:28:50"/>
        <d v="2018-01-16T08:38:30"/>
        <d v="2018-01-16T14:15:51"/>
        <d v="2018-01-16T17:09:56"/>
        <d v="2018-01-16T17:16:55"/>
        <d v="2018-01-16T21:17:06"/>
        <d v="2018-01-16T21:17:52"/>
        <d v="2018-01-16T21:27:21"/>
        <d v="2018-01-16T22:04:17"/>
        <d v="2018-01-16T22:07:28"/>
        <d v="2018-01-17T07:53:57"/>
        <d v="2018-01-17T10:28:13"/>
        <d v="2018-01-17T10:29:52"/>
        <d v="2018-01-17T11:50:42"/>
        <d v="2018-01-17T14:50:35"/>
        <d v="2018-01-17T17:03:43"/>
        <d v="2018-01-17T17:28:05"/>
        <d v="2018-01-17T17:28:20"/>
        <d v="2018-01-17T17:28:27"/>
        <d v="2018-01-17T17:30:34"/>
        <d v="2018-01-17T17:42:52"/>
        <d v="2018-01-17T18:21:54"/>
        <d v="2018-01-17T19:54:40"/>
        <d v="2018-01-17T22:41:27"/>
        <d v="2018-01-18T02:01:00"/>
        <d v="2018-01-18T10:19:54"/>
        <d v="2018-01-18T13:43:37"/>
        <d v="2018-01-18T14:16:11"/>
        <d v="2018-01-18T17:09:58"/>
        <d v="2018-01-18T18:56:11"/>
        <d v="2018-01-18T20:35:34"/>
        <d v="2018-01-18T20:39:26"/>
        <d v="2018-01-18T20:40:03"/>
        <d v="2018-01-18T20:40:10"/>
        <d v="2018-01-18T20:45:38"/>
        <d v="2018-01-18T21:21:06"/>
        <d v="2018-01-18T23:35:35"/>
        <d v="2018-01-19T06:37:08"/>
        <d v="2018-01-19T08:53:41"/>
        <d v="2018-01-19T09:22:41"/>
        <d v="2018-01-19T11:02:53"/>
        <d v="2018-01-19T12:57:47"/>
        <d v="2018-01-19T13:09:03"/>
        <d v="2018-01-19T15:20:58"/>
        <d v="2018-01-19T16:28:17"/>
        <d v="2018-01-19T16:40:06"/>
        <d v="2018-01-19T16:40:48"/>
        <d v="2018-01-19T17:29:12"/>
        <d v="2018-01-19T17:30:42"/>
        <d v="2018-01-19T20:19:32"/>
        <d v="2018-01-19T21:16:22"/>
        <d v="2018-01-19T22:31:06"/>
        <d v="2018-01-20T02:24:11"/>
        <d v="2018-01-20T03:40:16"/>
        <d v="2018-01-20T08:19:04"/>
        <d v="2018-01-20T08:52:56"/>
        <d v="2018-01-20T09:38:21"/>
        <d v="2018-01-20T19:17:33"/>
        <d v="2018-01-20T20:57:05"/>
        <d v="2018-01-20T21:06:58"/>
        <d v="2018-01-20T21:09:08"/>
        <d v="2018-01-20T22:00:34"/>
        <d v="2018-01-20T22:08:24"/>
        <d v="2018-01-20T23:07:13"/>
        <d v="2018-01-21T04:37:47"/>
        <d v="2018-01-21T06:26:12"/>
        <d v="2018-01-21T06:33:01"/>
        <d v="2018-01-21T06:37:22"/>
        <d v="2018-01-21T07:55:05"/>
        <d v="2018-01-21T08:03:29"/>
        <d v="2018-01-21T09:53:06"/>
        <d v="2018-01-21T13:48:08"/>
        <d v="2018-01-21T17:30:35"/>
        <d v="2018-01-21T20:14:42"/>
        <d v="2018-01-21T21:21:34"/>
        <d v="2018-01-21T21:25:53"/>
        <d v="2018-01-21T22:55:42"/>
        <d v="2018-01-22T09:08:49"/>
        <d v="2018-01-22T09:40:50"/>
        <d v="2018-01-22T09:53:57"/>
        <d v="2018-01-22T10:38:00"/>
        <d v="2018-01-22T10:42:29"/>
        <d v="2018-01-22T10:44:23"/>
        <d v="2018-01-22T11:54:34"/>
        <d v="2018-01-22T12:48:58"/>
        <d v="2018-01-22T13:57:52"/>
        <d v="2018-01-22T15:27:09"/>
        <d v="2018-01-22T16:24:00"/>
        <d v="2018-01-22T18:31:05"/>
        <d v="2018-01-22T22:11:31"/>
        <d v="2018-01-22T22:21:55"/>
        <d v="2018-01-22T22:30:06"/>
        <d v="2018-01-23T03:58:32"/>
        <d v="2018-01-23T06:37:45"/>
        <d v="2018-01-23T08:20:08"/>
        <d v="2018-01-23T09:09:53"/>
        <d v="2018-01-23T09:34:42"/>
        <d v="2018-01-23T10:07:45"/>
        <d v="2018-01-23T10:08:55"/>
        <d v="2018-01-23T10:10:43"/>
        <d v="2018-01-23T12:14:56"/>
        <d v="2018-01-23T12:36:27"/>
        <d v="2018-01-23T14:30:08"/>
        <d v="2018-01-23T16:26:08"/>
        <d v="2018-01-23T18:57:41"/>
        <d v="2018-01-23T18:58:30"/>
        <d v="2018-01-23T20:00:17"/>
        <d v="2018-01-23T22:07:35"/>
        <d v="2018-01-23T22:09:15"/>
        <d v="2018-01-23T22:33:50"/>
        <d v="2018-01-23T23:44:20"/>
        <d v="2018-01-24T02:12:50"/>
        <d v="2018-01-24T05:10:17"/>
        <d v="2018-01-24T06:56:03"/>
        <d v="2018-01-24T08:09:45"/>
        <d v="2018-01-24T08:22:41"/>
        <d v="2018-01-24T08:22:54"/>
        <d v="2018-01-24T08:59:43"/>
        <d v="2018-01-24T09:01:03"/>
        <d v="2018-01-24T12:54:12"/>
        <d v="2018-01-24T18:19:00"/>
        <d v="2018-01-24T19:36:37"/>
        <d v="2018-01-24T22:02:59"/>
        <d v="2018-01-24T22:04:39"/>
        <d v="2018-01-24T22:05:15"/>
        <d v="2018-01-25T02:35:35"/>
        <d v="2018-01-25T09:04:56"/>
        <d v="2018-01-25T10:34:14"/>
        <d v="2018-01-25T15:40:47"/>
        <d v="2018-01-25T15:55:16"/>
        <d v="2018-01-25T16:40:51"/>
        <d v="2018-01-25T20:34:36"/>
        <d v="2018-01-25T20:58:37"/>
        <d v="2018-01-25T21:14:38"/>
        <d v="2018-01-25T22:50:06"/>
        <d v="2018-01-26T05:15:26"/>
        <d v="2018-01-26T05:19:25"/>
        <d v="2018-01-26T05:20:27"/>
        <d v="2018-01-26T07:07:50"/>
        <d v="2018-01-26T07:08:58"/>
        <d v="2018-01-26T07:13:01"/>
        <d v="2018-01-26T08:55:07"/>
        <d v="2018-01-26T13:50:45"/>
        <d v="2018-01-26T20:40:32"/>
        <d v="2018-01-26T20:43:27"/>
        <d v="2018-01-26T21:19:34"/>
        <d v="2018-01-27T03:08:11"/>
        <d v="2018-01-27T10:40:33"/>
        <d v="2018-01-27T10:40:45"/>
        <d v="2018-01-27T15:50:17"/>
        <d v="2018-01-27T19:36:44"/>
        <d v="2018-01-27T21:01:16"/>
        <d v="2018-01-27T21:02:14"/>
        <d v="2018-01-27T22:27:11"/>
        <d v="2018-01-27T22:33:18"/>
        <d v="2018-01-27T23:17:44"/>
        <d v="2018-01-28T00:01:08"/>
        <d v="2018-01-28T00:03:26"/>
        <d v="2018-01-28T00:38:44"/>
        <d v="2018-01-28T00:45:13"/>
        <d v="2018-01-28T00:48:02"/>
        <d v="2018-01-28T01:18:09"/>
        <d v="2018-01-28T09:53:24"/>
        <d v="2018-01-28T11:11:58"/>
        <d v="2018-01-28T11:17:21"/>
        <d v="2018-01-28T16:06:25"/>
        <d v="2018-01-28T17:11:35"/>
        <d v="2018-01-28T17:20:47"/>
        <d v="2018-01-28T18:31:28"/>
        <d v="2018-01-28T20:11:55"/>
        <d v="2018-01-28T22:48:27"/>
        <d v="2018-01-28T22:52:19"/>
        <d v="2018-01-28T23:18:47"/>
        <d v="2018-01-28T23:30:44"/>
        <d v="2018-01-29T05:06:15"/>
        <d v="2018-01-29T05:20:06"/>
        <d v="2018-01-29T05:22:50"/>
        <d v="2018-01-29T07:35:08"/>
        <d v="2018-01-29T11:09:21"/>
        <d v="2018-01-29T13:07:34"/>
        <d v="2018-01-29T15:03:57"/>
        <d v="2018-01-29T16:27:13"/>
        <d v="2018-01-29T16:29:00"/>
        <d v="2018-01-29T16:32:54"/>
        <d v="2018-01-29T17:44:17"/>
        <d v="2018-01-29T17:52:56"/>
        <d v="2018-01-29T18:10:47"/>
        <d v="2018-01-29T20:11:22"/>
        <d v="2018-01-29T20:54:13"/>
        <d v="2018-01-30T04:10:43"/>
        <d v="2018-01-30T06:18:59"/>
        <d v="2018-01-30T11:16:42"/>
        <d v="2018-01-30T18:40:30"/>
        <d v="2018-01-30T19:50:20"/>
        <d v="2018-01-30T23:09:40"/>
        <d v="2018-01-31T00:15:38"/>
        <d v="2018-01-31T04:16:06"/>
        <d v="2018-01-31T12:19:32"/>
        <d v="2018-01-31T17:31:55"/>
        <d v="2018-01-31T17:32:35"/>
        <d v="2018-01-31T18:52:15"/>
        <d v="2018-01-31T19:23:02"/>
        <d v="2018-01-31T19:46:29"/>
        <d v="2018-01-31T19:52:20"/>
        <d v="2018-01-31T21:06:49"/>
        <d v="2018-01-31T21:08:08"/>
        <d v="2018-01-31T21:16:28"/>
        <d v="2018-01-31T22:00:43"/>
        <d v="2018-01-31T22:01:53"/>
        <d v="2018-01-31T22:13:34"/>
        <d v="2018-01-31T23:04:54"/>
        <d v="2018-01-31T23:08:38"/>
        <d v="2017-12-31T19:55:59"/>
        <d v="2017-12-31T23:26:31"/>
        <d v="2018-01-01T12:46:10"/>
        <d v="2018-01-01T13:42:04"/>
        <d v="2018-01-01T15:01:33"/>
        <d v="2018-01-01T20:28:30"/>
        <d v="2018-01-02T14:32:31"/>
        <d v="2018-01-02T15:04:29"/>
        <d v="2018-01-02T15:21:03"/>
        <d v="2018-01-02T15:57:56"/>
        <d v="2018-01-02T16:01:53"/>
        <d v="2018-01-02T16:15:02"/>
        <d v="2018-01-02T17:01:43"/>
        <d v="2018-01-02T18:15:27"/>
        <d v="2018-01-03T15:35:54"/>
        <d v="2018-01-03T19:31:31"/>
        <d v="2018-01-03T21:15:59"/>
        <d v="2018-01-04T07:19:24"/>
        <d v="2018-01-04T17:40:15"/>
        <d v="2018-01-04T18:25:56"/>
        <d v="2018-01-04T20:33:10"/>
        <d v="2018-01-05T10:41:44"/>
        <d v="2018-01-05T13:45:27"/>
        <d v="2018-01-05T13:50:25"/>
        <d v="2018-01-05T19:27:21"/>
        <d v="2018-01-05T22:26:48"/>
        <d v="2018-01-05T23:01:34"/>
        <d v="2018-01-05T23:38:25"/>
        <d v="2018-01-06T13:25:05"/>
        <d v="2018-01-06T13:25:59"/>
        <d v="2018-01-06T14:24:12"/>
        <d v="2018-01-06T19:16:27"/>
        <d v="2018-01-07T01:10:06"/>
        <d v="2018-01-07T08:33:06"/>
        <d v="2018-01-07T15:09:20"/>
        <d v="2018-01-07T15:50:19"/>
        <d v="2018-01-07T15:50:26"/>
        <d v="2018-01-07T16:37:37"/>
        <d v="2018-01-07T22:44:52"/>
        <d v="2018-01-07T22:49:15"/>
        <d v="2018-01-08T04:23:51"/>
        <d v="2018-01-08T07:08:03"/>
        <d v="2018-01-08T07:49:45"/>
        <d v="2018-01-08T14:05:30"/>
        <d v="2018-01-08T15:26:45"/>
        <d v="2018-01-08T18:38:45"/>
        <d v="2018-01-09T08:08:15"/>
        <d v="2018-01-09T09:49:39"/>
        <d v="2018-01-09T09:50:40"/>
        <d v="2018-01-09T11:12:42"/>
        <d v="2018-01-09T13:26:39"/>
        <d v="2018-01-09T13:27:23"/>
        <d v="2018-01-09T19:15:48"/>
        <d v="2018-01-09T19:17:13"/>
        <d v="2018-01-10T08:17:00"/>
        <d v="2018-01-10T13:01:35"/>
        <d v="2018-01-10T14:02:24"/>
        <d v="2018-01-10T19:30:16"/>
        <d v="2018-01-10T23:30:39"/>
        <d v="2018-01-11T08:37:00"/>
        <d v="2018-01-11T10:05:13"/>
        <d v="2018-01-11T12:59:20"/>
        <d v="2018-01-11T17:08:04"/>
        <d v="2018-01-12T08:04:01"/>
        <d v="2018-01-12T08:12:29"/>
        <d v="2018-01-12T08:53:45"/>
        <d v="2018-01-12T14:10:37"/>
        <d v="2018-01-12T17:29:32"/>
        <d v="2018-01-12T22:37:06"/>
        <d v="2018-01-13T01:24:12"/>
        <d v="2018-01-13T01:24:33"/>
        <d v="2018-01-13T01:24:46"/>
        <d v="2018-01-13T04:42:13"/>
        <d v="2018-01-13T07:20:28"/>
        <d v="2018-01-13T09:40:13"/>
        <d v="2018-01-13T14:10:15"/>
        <d v="2018-01-13T14:13:50"/>
        <d v="2018-01-13T14:15:53"/>
        <d v="2018-01-13T14:39:46"/>
        <d v="2018-01-13T19:13:16"/>
        <d v="2018-01-13T22:26:44"/>
        <d v="2018-01-13T22:28:38"/>
        <d v="2018-01-13T22:55:14"/>
        <d v="2018-01-14T06:25:41"/>
        <d v="2018-01-14T12:32:00"/>
        <d v="2018-01-14T16:13:14"/>
        <d v="2018-01-14T16:25:14"/>
        <d v="2018-01-14T19:40:31"/>
        <d v="2018-01-15T10:58:18"/>
        <d v="2018-01-15T15:51:39"/>
        <d v="2018-01-15T15:57:58"/>
        <d v="2018-01-15T21:20:13"/>
        <d v="2018-01-16T00:31:53"/>
        <d v="2018-01-16T17:01:27"/>
        <d v="2018-01-17T07:30:59"/>
        <d v="2018-01-17T15:20:27"/>
        <d v="2018-01-17T18:25:28"/>
        <d v="2018-01-18T09:53:03"/>
        <d v="2018-01-18T21:29:05"/>
        <d v="2018-01-18T22:54:16"/>
        <d v="2018-01-19T11:11:02"/>
        <d v="2018-01-19T11:20:52"/>
        <d v="2018-01-19T11:22:31"/>
        <d v="2018-01-19T11:40:56"/>
        <d v="2018-01-19T12:07:32"/>
        <d v="2018-01-19T12:07:52"/>
        <d v="2018-01-19T20:16:11"/>
        <d v="2018-01-19T23:50:15"/>
        <d v="2018-01-20T10:42:07"/>
        <d v="2018-01-20T14:07:46"/>
        <d v="2018-01-20T14:09:26"/>
        <d v="2018-01-20T14:10:03"/>
        <d v="2018-01-20T14:37:36"/>
        <d v="2018-01-20T14:38:13"/>
        <d v="2018-01-20T16:36:42"/>
        <d v="2018-01-20T16:41:01"/>
        <d v="2018-01-20T23:12:36"/>
        <d v="2018-01-20T23:42:42"/>
        <d v="2018-01-20T23:45:44"/>
        <d v="2018-01-21T12:13:53"/>
        <d v="2018-01-21T21:18:02"/>
        <d v="2018-01-21T21:33:56"/>
        <d v="2018-01-22T14:55:04"/>
        <d v="2018-01-22T21:46:00"/>
        <d v="2018-01-24T05:46:46"/>
        <d v="2018-01-24T05:51:39"/>
        <d v="2018-01-24T10:02:13"/>
        <d v="2018-01-24T16:57:50"/>
        <d v="2018-01-24T16:59:19"/>
        <d v="2018-01-24T17:01:27"/>
        <d v="2018-01-24T20:25:42"/>
        <d v="2018-01-24T20:27:59"/>
        <d v="2018-01-24T23:16:19"/>
        <d v="2018-01-24T23:33:30"/>
        <d v="2018-01-25T09:52:15"/>
        <d v="2018-01-25T14:52:38"/>
        <d v="2018-01-25T14:54:58"/>
        <d v="2018-01-26T00:13:05"/>
        <d v="2018-01-26T12:42:43"/>
        <d v="2018-01-26T13:54:37"/>
        <d v="2018-01-26T14:56:30"/>
        <d v="2018-01-27T07:27:43"/>
        <d v="2018-01-27T10:48:06"/>
        <d v="2018-01-27T13:00:33"/>
        <d v="2018-01-27T15:27:28"/>
        <d v="2018-01-27T23:26:54"/>
        <d v="2018-01-28T13:31:31"/>
        <d v="2018-01-28T14:55:29"/>
        <d v="2018-01-28T15:02:37"/>
        <d v="2018-01-28T15:33:11"/>
        <d v="2018-01-28T22:42:31"/>
        <d v="2018-01-29T16:58:56"/>
        <d v="2018-01-30T06:31:30"/>
        <d v="2018-01-30T11:55:27"/>
        <d v="2018-01-30T12:10:25"/>
        <d v="2018-01-30T21:30:20"/>
        <d v="2018-01-31T07:29:13"/>
        <d v="2018-01-31T11:24:36"/>
        <d v="2018-01-31T14:45:12"/>
        <d v="2018-01-31T15:57:54"/>
        <d v="2018-01-31T16:44:25"/>
        <d v="2018-01-31T19:51:17"/>
        <d v="2018-01-31T21:50:39"/>
        <d v="2018-01-31T22:14:23"/>
        <d v="2018-01-31T22:15:48"/>
        <d v="2017-12-31T21:01:59"/>
        <d v="2018-01-01T03:25:21"/>
        <d v="2018-01-01T03:35:39"/>
        <d v="2018-01-02T19:57:25"/>
        <d v="2018-01-02T22:42:15"/>
        <d v="2018-01-02T22:44:50"/>
        <d v="2018-01-02T22:56:31"/>
        <d v="2018-01-03T07:59:32"/>
        <d v="2018-01-03T11:53:54"/>
        <d v="2018-01-03T21:43:25"/>
        <d v="2018-01-03T22:32:04"/>
        <d v="2018-01-04T11:38:22"/>
        <d v="2018-01-04T16:16:07"/>
        <d v="2018-01-04T16:16:56"/>
        <d v="2018-01-04T19:37:44"/>
        <d v="2018-01-04T21:08:36"/>
        <d v="2018-01-04T22:29:26"/>
        <d v="2018-01-06T00:11:21"/>
        <d v="2018-01-06T00:11:59"/>
        <d v="2018-01-06T00:12:50"/>
        <d v="2018-01-06T10:33:00"/>
        <d v="2018-01-06T10:36:52"/>
        <d v="2018-01-06T11:10:01"/>
        <d v="2018-01-06T11:17:54"/>
        <d v="2018-01-06T11:27:37"/>
        <d v="2018-01-06T11:28:45"/>
        <d v="2018-01-06T14:24:37"/>
        <d v="2018-01-06T14:26:36"/>
        <d v="2018-01-06T14:26:54"/>
        <d v="2018-01-06T14:50:18"/>
        <d v="2018-01-06T22:57:14"/>
        <d v="2018-01-06T23:43:38"/>
        <d v="2018-01-07T08:23:31"/>
        <d v="2018-01-07T18:03:04"/>
        <d v="2018-01-07T18:03:31"/>
        <d v="2018-01-07T20:06:08"/>
        <d v="2018-01-08T08:15:37"/>
        <d v="2018-01-09T20:17:00"/>
        <d v="2018-01-09T21:51:42"/>
        <d v="2018-01-09T22:14:57"/>
        <d v="2018-01-10T08:01:00"/>
        <d v="2018-01-10T08:01:20"/>
        <d v="2018-01-10T08:07:24"/>
        <d v="2018-01-10T19:30:58"/>
        <d v="2018-01-10T22:32:52"/>
        <d v="2018-01-11T13:00:39"/>
        <d v="2018-01-11T20:12:02"/>
        <d v="2018-01-11T20:16:31"/>
        <d v="2018-01-12T09:47:39"/>
        <d v="2018-01-12T16:28:05"/>
        <d v="2018-01-12T18:31:28"/>
        <d v="2018-01-13T09:59:58"/>
        <d v="2018-01-13T10:09:44"/>
        <d v="2018-01-13T14:25:35"/>
        <d v="2018-01-13T21:13:46"/>
        <d v="2018-01-14T08:22:17"/>
        <d v="2018-01-15T10:11:43"/>
        <d v="2018-01-15T11:50:24"/>
        <d v="2018-01-15T20:04:36"/>
        <d v="2018-01-15T23:12:42"/>
        <d v="2018-01-16T10:46:58"/>
        <d v="2018-01-16T12:43:27"/>
        <d v="2018-01-16T13:22:33"/>
        <d v="2018-01-16T17:15:23"/>
        <d v="2018-01-16T20:02:23"/>
        <d v="2018-01-16T23:20:14"/>
        <d v="2018-01-17T00:21:11"/>
        <d v="2018-01-17T07:29:45"/>
        <d v="2018-01-18T04:43:46"/>
        <d v="2018-01-18T16:12:52"/>
        <d v="2018-01-18T17:11:34"/>
        <d v="2018-01-18T17:11:54"/>
        <d v="2018-01-18T17:12:08"/>
        <d v="2018-01-18T17:12:56"/>
        <d v="2018-01-19T02:48:43"/>
        <d v="2018-01-19T02:57:42"/>
        <d v="2018-01-19T11:57:45"/>
        <d v="2018-01-19T12:34:43"/>
        <d v="2018-01-20T09:28:10"/>
        <d v="2018-01-20T10:26:57"/>
        <d v="2018-01-20T15:02:45"/>
        <d v="2018-01-20T16:23:48"/>
        <d v="2018-01-20T22:15:06"/>
        <d v="2018-01-20T22:24:45"/>
        <d v="2018-01-20T22:36:29"/>
        <d v="2018-01-20T22:40:01"/>
        <d v="2018-01-21T01:19:26"/>
        <d v="2018-01-21T01:24:08"/>
        <d v="2018-01-21T10:59:41"/>
        <d v="2018-01-21T14:17:22"/>
        <d v="2018-01-21T14:18:49"/>
        <d v="2018-01-21T19:22:15"/>
        <d v="2018-01-21T20:45:36"/>
        <d v="2018-01-21T20:46:35"/>
        <d v="2018-01-21T21:04:35"/>
        <d v="2018-01-22T01:00:36"/>
        <d v="2018-01-22T10:23:36"/>
        <d v="2018-01-22T11:30:14"/>
        <d v="2018-01-22T16:35:57"/>
        <d v="2018-01-22T22:35:39"/>
        <d v="2018-01-22T23:16:28"/>
        <d v="2018-01-23T09:04:28"/>
        <d v="2018-01-23T10:37:19"/>
        <d v="2018-01-23T22:10:14"/>
        <d v="2018-01-23T22:24:24"/>
        <d v="2018-01-23T22:51:40"/>
        <d v="2018-01-23T23:04:58"/>
        <d v="2018-01-24T06:03:20"/>
        <d v="2018-01-24T06:05:25"/>
        <d v="2018-01-24T06:06:18"/>
        <d v="2018-01-24T06:13:02"/>
        <d v="2018-01-24T06:13:08"/>
        <d v="2018-01-24T16:14:24"/>
        <d v="2018-01-24T16:22:26"/>
        <d v="2018-01-24T18:05:19"/>
        <d v="2018-01-24T19:31:09"/>
        <d v="2018-01-24T23:01:12"/>
        <d v="2018-01-24T23:07:22"/>
        <d v="2018-01-25T16:30:15"/>
        <d v="2018-01-25T16:45:39"/>
        <d v="2018-01-25T20:46:53"/>
        <d v="2018-01-25T22:13:11"/>
        <d v="2018-01-26T01:44:46"/>
        <d v="2018-01-26T19:48:41"/>
        <d v="2018-01-26T19:51:56"/>
        <d v="2018-01-26T19:53:32"/>
        <d v="2018-01-27T11:13:07"/>
        <d v="2018-01-27T11:40:18"/>
        <d v="2018-01-27T13:54:43"/>
        <d v="2018-01-27T15:27:21"/>
        <d v="2018-01-27T18:31:24"/>
        <d v="2018-01-27T21:16:05"/>
        <d v="2018-01-28T13:16:31"/>
        <d v="2018-01-28T15:31:46"/>
        <d v="2018-01-28T21:19:33"/>
        <d v="2018-01-29T13:23:47"/>
        <d v="2018-01-29T17:30:11"/>
        <d v="2018-01-29T17:30:59"/>
        <d v="2018-01-29T17:31:54"/>
        <d v="2018-01-29T17:35:52"/>
        <d v="2018-01-29T17:48:17"/>
        <d v="2018-01-29T18:41:38"/>
        <d v="2018-01-29T21:01:40"/>
        <d v="2018-01-29T22:01:33"/>
        <d v="2018-01-29T22:06:01"/>
        <d v="2018-01-30T14:28:21"/>
        <d v="2018-01-30T19:27:55"/>
        <d v="2018-01-30T23:31:26"/>
        <d v="2018-01-30T23:37:23"/>
        <d v="2018-01-31T13:00:25"/>
        <d v="2018-01-31T13:44:18"/>
        <d v="2018-01-31T14:26:10"/>
        <d v="2018-01-31T15:35:40"/>
        <d v="2018-01-31T15:38:42"/>
        <d v="2018-01-31T17:18:33"/>
        <d v="2018-01-31T17:19:20"/>
        <d v="2018-01-01T02:33:07"/>
        <d v="2018-01-01T12:17:47"/>
        <d v="2018-01-01T12:34:12"/>
        <d v="2018-01-01T12:44:46"/>
        <d v="2018-01-01T12:46:00"/>
        <d v="2018-01-01T13:18:43"/>
        <d v="2018-01-01T13:20:04"/>
        <d v="2018-01-01T15:57:12"/>
        <d v="2018-01-01T16:49:05"/>
        <d v="2018-01-01T16:51:36"/>
        <d v="2018-01-01T16:53:26"/>
        <d v="2018-01-01T17:01:00"/>
        <d v="2018-01-01T17:03:18"/>
        <d v="2018-01-01T17:05:36"/>
        <d v="2018-01-01T17:07:22"/>
        <d v="2018-01-01T17:58:49"/>
        <d v="2018-01-01T17:59:33"/>
        <d v="2018-01-01T19:00:31"/>
        <d v="2018-01-01T19:22:42"/>
        <d v="2018-01-01T19:23:30"/>
        <d v="2018-01-01T19:24:43"/>
        <d v="2018-01-01T19:26:07"/>
        <d v="2018-01-01T19:26:35"/>
        <d v="2018-01-01T20:59:00"/>
        <d v="2018-01-01T21:02:28"/>
        <d v="2018-01-01T21:28:36"/>
        <d v="2018-01-01T22:31:30"/>
        <d v="2018-01-01T22:34:37"/>
        <d v="2018-01-02T01:11:05"/>
        <d v="2018-01-02T06:52:48"/>
        <d v="2018-01-02T06:55:09"/>
        <d v="2018-01-02T14:13:52"/>
        <d v="2018-01-02T15:20:24"/>
        <d v="2018-01-02T17:28:18"/>
        <d v="2018-01-02T17:47:32"/>
        <d v="2018-01-02T20:04:29"/>
        <d v="2018-01-02T22:54:50"/>
        <d v="2018-01-02T22:58:53"/>
        <d v="2018-01-02T23:04:04"/>
        <d v="2018-01-02T23:07:49"/>
        <d v="2018-01-02T23:08:41"/>
        <d v="2018-01-03T09:54:03"/>
        <d v="2018-01-03T12:34:45"/>
        <d v="2018-01-03T19:42:32"/>
        <d v="2018-01-04T17:11:06"/>
        <d v="2018-01-04T23:09:35"/>
        <d v="2018-01-05T01:19:22"/>
        <d v="2018-01-05T02:12:38"/>
        <d v="2018-01-05T10:37:34"/>
        <d v="2018-01-05T10:37:45"/>
        <d v="2018-01-05T10:38:16"/>
        <d v="2018-01-05T10:38:36"/>
        <d v="2018-01-05T10:51:22"/>
        <d v="2018-01-05T14:38:12"/>
        <d v="2018-01-05T15:19:59"/>
        <d v="2018-01-05T15:53:41"/>
        <d v="2018-01-05T19:10:10"/>
        <d v="2018-01-05T20:55:28"/>
        <d v="2018-01-05T23:21:54"/>
        <d v="2018-01-06T16:55:04"/>
        <d v="2018-01-06T17:02:26"/>
        <d v="2018-01-06T20:58:55"/>
        <d v="2018-01-06T22:27:17"/>
        <d v="2018-01-06T22:27:41"/>
        <d v="2018-01-06T23:27:53"/>
        <d v="2018-01-07T00:24:09"/>
        <d v="2018-01-07T00:32:12"/>
        <d v="2018-01-07T08:31:05"/>
        <d v="2018-01-07T11:34:43"/>
        <d v="2018-01-07T13:10:26"/>
        <d v="2018-01-07T15:24:23"/>
        <d v="2018-01-08T04:48:11"/>
        <d v="2018-01-08T07:48:42"/>
        <d v="2018-01-08T09:19:00"/>
        <d v="2018-01-08T12:09:13"/>
        <d v="2018-01-08T17:19:23"/>
        <d v="2018-01-08T19:05:14"/>
        <d v="2018-01-08T20:18:42"/>
        <d v="2018-01-08T20:20:26"/>
        <d v="2018-01-09T09:34:25"/>
        <d v="2018-01-09T15:08:15"/>
        <d v="2018-01-09T19:28:02"/>
        <d v="2018-01-09T19:38:15"/>
        <d v="2018-01-09T21:24:30"/>
        <d v="2018-01-09T22:21:12"/>
        <d v="2018-01-11T04:26:52"/>
        <d v="2018-01-11T07:35:32"/>
        <d v="2018-01-11T09:43:29"/>
        <d v="2018-01-11T21:53:55"/>
        <d v="2018-01-11T21:58:03"/>
        <d v="2018-01-12T00:21:10"/>
        <d v="2018-01-12T01:05:07"/>
        <d v="2018-01-12T08:12:40"/>
        <d v="2018-01-12T13:03:22"/>
        <d v="2018-01-12T22:33:39"/>
        <d v="2018-01-12T23:12:10"/>
        <d v="2018-01-12T23:13:32"/>
        <d v="2018-01-13T13:59:09"/>
        <d v="2018-01-13T14:03:17"/>
        <d v="2018-01-13T23:47:51"/>
        <d v="2018-01-14T11:28:23"/>
        <d v="2018-01-14T11:29:39"/>
        <d v="2018-01-14T20:47:04"/>
        <d v="2018-01-14T22:57:44"/>
        <d v="2018-01-15T10:29:43"/>
        <d v="2018-01-15T15:15:36"/>
        <d v="2018-01-15T16:50:04"/>
        <d v="2018-01-15T18:40:20"/>
        <d v="2018-01-15T19:38:11"/>
        <d v="2018-01-15T21:15:32"/>
        <d v="2018-01-15T21:40:27"/>
        <d v="2018-01-16T19:20:02"/>
        <d v="2018-01-16T19:25:26"/>
        <d v="2018-01-16T23:31:38"/>
        <d v="2018-01-17T11:50:57"/>
        <d v="2018-01-17T13:21:39"/>
        <d v="2018-01-17T18:00:09"/>
        <d v="2018-01-17T19:07:10"/>
        <d v="2018-01-17T22:37:58"/>
        <d v="2018-01-18T00:32:04"/>
        <d v="2018-01-18T09:28:30"/>
        <d v="2018-01-18T10:23:30"/>
        <d v="2018-01-18T13:03:51"/>
        <d v="2018-01-18T14:38:29"/>
        <d v="2018-01-18T14:42:19"/>
        <d v="2018-01-18T14:43:07"/>
        <d v="2018-01-18T16:07:00"/>
        <d v="2018-01-18T17:22:21"/>
        <d v="2018-01-18T17:23:17"/>
        <d v="2018-01-18T17:28:15"/>
        <d v="2018-01-18T18:05:59"/>
        <d v="2018-01-18T18:11:40"/>
        <d v="2018-01-18T18:11:59"/>
        <d v="2018-01-19T11:30:28"/>
        <d v="2018-01-19T22:08:20"/>
        <d v="2018-01-19T23:53:08"/>
        <d v="2018-01-20T00:04:16"/>
        <d v="2018-01-20T00:07:25"/>
        <d v="2018-01-20T11:29:00"/>
        <d v="2018-01-20T12:17:35"/>
        <d v="2018-01-20T14:18:23"/>
        <d v="2018-01-20T19:57:59"/>
        <d v="2018-01-21T10:13:14"/>
        <d v="2018-01-21T11:52:42"/>
        <d v="2018-01-21T19:55:23"/>
        <d v="2018-01-22T00:59:41"/>
        <d v="2018-01-23T12:12:46"/>
        <d v="2018-01-23T13:23:59"/>
        <d v="2018-01-23T14:46:45"/>
        <d v="2018-01-23T23:24:07"/>
        <d v="2018-01-24T00:30:50"/>
        <d v="2018-01-24T06:52:45"/>
        <d v="2018-01-24T14:49:24"/>
        <d v="2018-01-24T14:52:33"/>
        <d v="2018-01-24T14:56:32"/>
        <d v="2018-01-24T16:52:12"/>
        <d v="2018-01-25T19:49:16"/>
        <d v="2018-01-26T10:33:30"/>
        <d v="2018-01-26T17:45:13"/>
        <d v="2018-01-26T18:16:52"/>
        <d v="2018-01-26T18:21:52"/>
        <d v="2018-01-26T18:45:18"/>
        <d v="2018-01-26T19:25:29"/>
        <d v="2018-01-26T19:25:58"/>
        <d v="2018-01-26T19:31:21"/>
        <d v="2018-01-26T19:36:22"/>
        <d v="2018-01-26T20:31:57"/>
        <d v="2018-01-26T21:01:36"/>
        <d v="2018-01-27T00:28:32"/>
        <d v="2018-01-28T13:53:40"/>
        <d v="2018-01-28T16:39:58"/>
        <d v="2018-01-28T19:20:32"/>
        <d v="2018-01-28T20:38:54"/>
        <d v="2018-01-28T20:39:24"/>
        <d v="2018-01-29T11:35:23"/>
        <d v="2018-01-29T14:12:29"/>
        <d v="2018-01-29T17:25:40"/>
        <d v="2018-01-29T17:43:33"/>
        <d v="2018-01-29T19:12:16"/>
        <d v="2018-01-30T00:07:09"/>
        <d v="2018-01-30T19:21:27"/>
        <d v="2018-01-31T12:08:09"/>
        <d v="2018-01-31T16:59:40"/>
        <d v="2018-01-31T19:22:54"/>
        <d v="2017-12-31T20:28:34"/>
        <d v="2017-12-31T22:40:14"/>
        <d v="2017-12-31T23:11:04"/>
        <d v="2018-01-01T01:39:48"/>
        <d v="2018-01-01T10:39:15"/>
        <d v="2018-01-01T10:48:28"/>
        <d v="2018-01-01T10:57:12"/>
        <d v="2018-01-01T15:21:41"/>
        <d v="2018-01-01T16:18:18"/>
        <d v="2018-01-01T21:35:14"/>
        <d v="2018-01-01T21:40:56"/>
        <d v="2018-01-01T23:03:13"/>
        <d v="2018-01-02T10:37:01"/>
        <d v="2018-01-02T13:24:34"/>
        <d v="2018-01-02T16:03:23"/>
        <d v="2018-01-02T16:11:12"/>
        <d v="2018-01-02T17:23:40"/>
        <d v="2018-01-02T17:25:50"/>
        <d v="2018-01-02T22:48:53"/>
        <d v="2018-01-03T07:00:17"/>
        <d v="2018-01-03T11:21:20"/>
        <d v="2018-01-03T17:30:25"/>
        <d v="2018-01-03T20:03:50"/>
        <d v="2018-01-03T21:13:04"/>
        <d v="2018-01-04T03:19:44"/>
        <d v="2018-01-04T12:41:29"/>
        <d v="2018-01-04T13:49:24"/>
        <d v="2018-01-04T13:51:46"/>
        <d v="2018-01-04T22:14:53"/>
        <d v="2018-01-05T10:16:25"/>
        <d v="2018-01-05T14:02:44"/>
        <d v="2018-01-05T14:04:03"/>
        <d v="2018-01-05T14:04:40"/>
        <d v="2018-01-05T15:17:39"/>
        <d v="2018-01-05T18:07:36"/>
        <d v="2018-01-05T21:53:30"/>
        <d v="2018-01-05T21:54:54"/>
        <d v="2018-01-05T22:40:08"/>
        <d v="2018-01-06T08:20:23"/>
        <d v="2018-01-06T10:42:54"/>
        <d v="2018-01-07T08:31:09"/>
        <d v="2018-01-07T13:01:15"/>
        <d v="2018-01-07T13:01:33"/>
        <d v="2018-01-07T14:01:35"/>
        <d v="2018-01-07T14:38:25"/>
        <d v="2018-01-07T17:09:31"/>
        <d v="2018-01-07T17:13:29"/>
        <d v="2018-01-07T18:10:55"/>
        <d v="2018-01-08T08:41:15"/>
        <d v="2018-01-08T11:02:58"/>
        <d v="2018-01-08T16:32:17"/>
        <d v="2018-01-08T17:53:34"/>
        <d v="2018-01-08T19:03:42"/>
        <d v="2018-01-08T20:37:50"/>
        <d v="2018-01-08T23:14:14"/>
        <d v="2018-01-09T06:56:24"/>
        <d v="2018-01-09T06:57:03"/>
        <d v="2018-01-09T15:55:23"/>
        <d v="2018-01-09T16:14:06"/>
        <d v="2018-01-09T16:46:12"/>
        <d v="2018-01-09T20:24:16"/>
        <d v="2018-01-09T20:27:13"/>
        <d v="2018-01-09T20:35:53"/>
        <d v="2018-01-10T06:38:03"/>
        <d v="2018-01-10T06:38:22"/>
        <d v="2018-01-10T11:47:10"/>
        <d v="2018-01-10T12:32:17"/>
        <d v="2018-01-10T22:11:43"/>
        <d v="2018-01-10T23:01:04"/>
        <d v="2018-01-10T23:02:18"/>
        <d v="2018-01-10T23:04:42"/>
        <d v="2018-01-11T11:08:27"/>
        <d v="2018-01-11T12:43:09"/>
        <d v="2018-01-11T12:44:31"/>
        <d v="2018-01-11T13:07:12"/>
        <d v="2018-01-11T14:00:03"/>
        <d v="2018-01-11T14:44:08"/>
        <d v="2018-01-11T15:47:38"/>
        <d v="2018-01-11T16:34:44"/>
        <d v="2018-01-11T17:51:26"/>
        <d v="2018-01-11T21:06:12"/>
        <d v="2018-01-11T22:00:50"/>
        <d v="2018-01-11T22:03:05"/>
        <d v="2018-01-11T22:33:28"/>
        <d v="2018-01-11T23:07:49"/>
        <d v="2018-01-12T05:49:54"/>
        <d v="2018-01-12T09:13:13"/>
        <d v="2018-01-12T09:17:18"/>
        <d v="2018-01-12T09:29:31"/>
        <d v="2018-01-12T09:29:38"/>
        <d v="2018-01-12T09:29:42"/>
        <d v="2018-01-12T10:19:20"/>
        <d v="2018-01-12T12:26:41"/>
        <d v="2018-01-12T12:39:16"/>
        <d v="2018-01-12T13:21:18"/>
        <d v="2018-01-12T14:21:22"/>
        <d v="2018-01-12T15:51:30"/>
        <d v="2018-01-12T16:43:25"/>
        <d v="2018-01-12T18:03:19"/>
        <d v="2018-01-12T21:01:14"/>
        <d v="2018-01-13T07:45:43"/>
        <d v="2018-01-13T07:58:15"/>
        <d v="2018-01-13T09:35:00"/>
        <d v="2018-01-13T13:52:49"/>
        <d v="2018-01-13T17:46:53"/>
        <d v="2018-01-13T18:34:02"/>
        <d v="2018-01-13T18:50:29"/>
        <d v="2018-01-13T19:29:06"/>
        <d v="2018-01-13T19:53:59"/>
        <d v="2018-01-13T20:27:51"/>
        <d v="2018-01-13T22:10:39"/>
        <d v="2018-01-14T11:18:02"/>
        <d v="2018-01-14T12:05:38"/>
        <d v="2018-01-14T14:56:41"/>
        <d v="2018-01-14T20:47:20"/>
        <d v="2018-01-14T21:39:56"/>
        <d v="2018-01-15T00:13:44"/>
        <d v="2018-01-15T05:47:38"/>
        <d v="2018-01-15T05:55:18"/>
        <d v="2018-01-15T05:56:23"/>
        <d v="2018-01-15T09:29:54"/>
        <d v="2018-01-15T09:34:27"/>
        <d v="2018-01-15T16:34:40"/>
        <d v="2018-01-15T16:35:03"/>
        <d v="2018-01-15T20:14:13"/>
        <d v="2018-01-15T22:42:25"/>
        <d v="2018-01-16T03:12:46"/>
        <d v="2018-01-16T10:17:12"/>
        <d v="2018-01-16T13:58:12"/>
        <d v="2018-01-16T14:07:12"/>
        <d v="2018-01-16T16:07:59"/>
        <d v="2018-01-16T19:54:42"/>
        <d v="2018-01-16T20:44:27"/>
        <d v="2018-01-16T21:50:51"/>
        <d v="2018-01-16T21:51:32"/>
        <d v="2018-01-16T22:37:30"/>
        <d v="2018-01-16T22:49:39"/>
        <d v="2018-01-17T07:23:56"/>
        <d v="2018-01-17T07:24:40"/>
        <d v="2018-01-17T10:00:49"/>
        <d v="2018-01-17T13:02:56"/>
        <d v="2018-01-17T18:25:10"/>
        <d v="2018-01-17T19:20:28"/>
        <d v="2018-01-17T21:54:33"/>
        <d v="2018-01-17T21:57:06"/>
        <d v="2018-01-17T22:25:43"/>
        <d v="2018-01-18T07:32:05"/>
        <d v="2018-01-18T08:07:31"/>
        <d v="2018-01-18T21:15:57"/>
        <d v="2018-01-18T21:16:11"/>
        <d v="2018-01-18T21:23:02"/>
        <d v="2018-01-18T21:23:58"/>
        <d v="2018-01-18T21:29:59"/>
        <d v="2018-01-19T00:22:36"/>
        <d v="2018-01-19T08:51:41"/>
        <d v="2018-01-19T09:33:54"/>
        <d v="2018-01-19T18:30:43"/>
        <d v="2018-01-19T21:39:32"/>
        <d v="2018-01-19T22:24:10"/>
        <d v="2018-01-20T07:35:04"/>
        <d v="2018-01-20T14:29:55"/>
        <d v="2018-01-20T17:29:01"/>
        <d v="2018-01-20T19:50:40"/>
        <d v="2018-01-20T19:54:56"/>
        <d v="2018-01-21T06:33:29"/>
        <d v="2018-01-21T09:28:07"/>
        <d v="2018-01-21T09:29:48"/>
        <d v="2018-01-21T12:18:26"/>
        <d v="2018-01-21T12:24:45"/>
        <d v="2018-01-21T12:27:02"/>
        <d v="2018-01-21T22:26:21"/>
        <d v="2018-01-22T00:20:29"/>
        <d v="2018-01-22T10:29:25"/>
        <d v="2018-01-22T11:11:53"/>
        <d v="2018-01-22T12:19:23"/>
        <d v="2018-01-22T13:10:08"/>
        <d v="2018-01-22T13:10:52"/>
        <d v="2018-01-22T13:35:47"/>
        <d v="2018-01-22T13:47:44"/>
        <d v="2018-01-22T14:05:02"/>
        <d v="2018-01-22T14:17:38"/>
        <d v="2018-01-22T18:20:54"/>
        <d v="2018-01-22T18:22:20"/>
        <d v="2018-01-22T18:32:59"/>
        <d v="2018-01-22T19:39:42"/>
        <d v="2018-01-22T21:05:01"/>
        <d v="2018-01-23T07:09:03"/>
        <d v="2018-01-23T07:17:03"/>
        <d v="2018-01-23T15:28:59"/>
        <d v="2018-01-23T21:50:33"/>
        <d v="2018-01-23T22:21:35"/>
        <d v="2018-01-23T22:48:02"/>
        <d v="2018-01-24T08:56:11"/>
        <d v="2018-01-24T11:09:34"/>
        <d v="2018-01-24T18:45:37"/>
        <d v="2018-01-24T19:04:27"/>
        <d v="2018-01-24T20:33:58"/>
        <d v="2018-01-24T20:42:43"/>
        <d v="2018-01-25T00:13:51"/>
        <d v="2018-01-25T08:40:34"/>
        <d v="2018-01-25T12:17:53"/>
        <d v="2018-01-25T13:36:23"/>
        <d v="2018-01-25T15:33:36"/>
        <d v="2018-01-25T18:42:51"/>
        <d v="2018-01-25T20:12:37"/>
        <d v="2018-01-26T04:52:15"/>
        <d v="2018-01-26T07:28:46"/>
        <d v="2018-01-26T16:29:08"/>
        <d v="2018-01-26T19:26:15"/>
        <d v="2018-01-26T19:38:25"/>
        <d v="2018-01-26T19:41:03"/>
        <d v="2018-01-26T21:09:13"/>
        <d v="2018-01-27T04:08:08"/>
        <d v="2018-01-27T07:11:09"/>
        <d v="2018-01-27T11:12:22"/>
        <d v="2018-01-27T11:29:55"/>
        <d v="2018-01-27T15:41:55"/>
        <d v="2018-01-27T15:45:47"/>
        <d v="2018-01-27T17:00:38"/>
        <d v="2018-01-27T17:54:42"/>
        <d v="2018-01-27T21:06:03"/>
        <d v="2018-01-27T21:50:31"/>
        <d v="2018-01-27T22:48:12"/>
        <d v="2018-01-28T08:48:07"/>
        <d v="2018-01-28T09:48:03"/>
        <d v="2018-01-28T13:11:33"/>
        <d v="2018-01-28T16:12:23"/>
        <d v="2018-01-28T18:12:28"/>
        <d v="2018-01-28T18:14:26"/>
        <d v="2018-01-28T18:16:39"/>
        <d v="2018-01-28T18:49:50"/>
        <d v="2018-01-28T18:50:42"/>
        <d v="2018-01-28T20:10:55"/>
        <d v="2018-01-28T21:43:09"/>
        <d v="2018-01-28T21:48:23"/>
        <d v="2018-01-29T19:14:27"/>
        <d v="2018-01-29T19:15:47"/>
        <d v="2018-01-29T21:56:08"/>
        <d v="2018-01-29T22:45:45"/>
        <d v="2018-01-30T09:43:38"/>
        <d v="2018-01-30T13:20:38"/>
        <d v="2018-01-30T15:25:27"/>
        <d v="2018-01-30T21:00:40"/>
        <d v="2018-01-31T06:08:38"/>
        <d v="2018-01-31T06:11:32"/>
        <d v="2018-01-31T10:04:19"/>
        <d v="2018-01-31T11:19:05"/>
        <d v="2018-01-31T12:47:54"/>
        <d v="2018-01-31T12:56:03"/>
        <d v="2018-01-31T13:03:49"/>
        <d v="2018-01-31T13:08:29"/>
        <d v="2018-01-31T13:29:25"/>
        <d v="2018-01-31T21:08:06"/>
        <d v="2018-01-31T22:24:40"/>
        <d v="2018-01-01T20:07:51"/>
        <d v="2018-01-01T20:22:51"/>
        <d v="2018-01-01T21:53:24"/>
        <d v="2018-01-02T16:27:41"/>
        <d v="2018-01-02T16:32:10"/>
        <d v="2018-01-02T17:51:54"/>
        <d v="2018-01-04T13:29:51"/>
        <d v="2018-01-04T22:14:24"/>
        <d v="2018-01-05T22:11:25"/>
        <d v="2018-01-06T16:22:55"/>
        <d v="2018-01-06T19:08:19"/>
        <d v="2018-01-06T19:10:08"/>
        <d v="2018-01-07T04:39:23"/>
        <d v="2018-01-07T14:24:07"/>
        <d v="2018-01-07T14:56:22"/>
        <d v="2018-01-07T15:10:28"/>
        <d v="2018-01-07T19:23:04"/>
        <d v="2018-01-09T11:46:13"/>
        <d v="2018-01-09T21:40:18"/>
        <d v="2018-01-09T23:45:37"/>
        <d v="2018-01-10T17:27:41"/>
        <d v="2018-01-11T19:34:35"/>
        <d v="2018-01-11T20:00:30"/>
        <d v="2018-01-11T20:56:49"/>
        <d v="2018-01-15T18:34:22"/>
        <d v="2018-01-17T17:52:16"/>
        <d v="2018-01-17T21:26:15"/>
        <d v="2018-01-18T00:20:36"/>
        <d v="2018-01-20T00:33:09"/>
        <d v="2018-01-20T23:02:36"/>
        <d v="2018-01-21T20:45:02"/>
        <d v="2018-01-21T20:57:30"/>
        <d v="2018-01-22T21:41:11"/>
        <d v="2018-01-22T21:50:14"/>
        <d v="2018-01-23T22:29:23"/>
        <d v="2018-01-25T06:06:53"/>
        <d v="2018-01-26T19:12:05"/>
        <d v="2018-01-26T20:07:54"/>
        <d v="2018-01-26T21:51:17"/>
        <d v="2018-01-28T08:44:12"/>
        <d v="2018-01-28T08:52:40"/>
        <d v="2018-01-28T14:48:20"/>
        <d v="2018-01-28T18:24:40"/>
        <d v="2018-01-28T19:46:37"/>
        <d v="2018-01-28T19:55:22"/>
        <d v="2018-01-28T21:05:55"/>
        <d v="2018-01-28T21:18:41"/>
        <d v="2018-01-28T21:34:38"/>
        <d v="2018-01-28T23:43:20"/>
        <d v="2018-01-29T12:06:58"/>
        <d v="2018-01-29T17:08:58"/>
        <d v="2018-01-29T17:23:36"/>
        <d v="2018-01-29T17:24:21"/>
        <d v="2018-01-29T23:12:26"/>
        <d v="2018-01-31T14:31:54"/>
        <d v="2018-01-31T14:42:51"/>
        <d v="2018-01-31T18:29:19"/>
        <d v="2018-01-31T21:28:57"/>
        <d v="2017-12-31T20:23:53"/>
        <d v="2017-12-31T20:24:17"/>
        <d v="2017-12-31T20:25:24"/>
        <d v="2017-12-31T20:30:28"/>
        <d v="2017-12-31T20:37:38"/>
        <d v="2018-01-01T00:20:27"/>
        <d v="2018-01-01T04:16:48"/>
        <d v="2018-01-01T13:16:37"/>
        <d v="2018-01-01T13:17:42"/>
        <d v="2018-01-01T13:44:55"/>
        <d v="2018-01-01T13:54:00"/>
        <d v="2018-01-01T16:15:35"/>
        <d v="2018-01-02T05:51:23"/>
        <d v="2018-01-02T10:38:15"/>
        <d v="2018-01-02T10:51:20"/>
        <d v="2018-01-02T12:04:26"/>
        <d v="2018-01-02T14:58:09"/>
        <d v="2018-01-02T16:10:25"/>
        <d v="2018-01-02T16:32:25"/>
        <d v="2018-01-02T16:32:58"/>
        <d v="2018-01-02T22:57:13"/>
        <d v="2018-01-04T08:20:45"/>
        <d v="2018-01-04T19:28:47"/>
        <d v="2018-01-06T06:41:43"/>
        <d v="2018-01-06T06:42:54"/>
        <d v="2018-01-06T06:48:12"/>
        <d v="2018-01-06T10:00:31"/>
        <d v="2018-01-06T11:46:21"/>
        <d v="2018-01-06T13:13:11"/>
        <d v="2018-01-06T13:32:01"/>
        <d v="2018-01-07T10:36:56"/>
        <d v="2018-01-07T10:39:59"/>
        <d v="2018-01-07T21:39:57"/>
        <d v="2018-01-07T21:41:20"/>
        <d v="2018-01-08T09:25:52"/>
        <d v="2018-01-08T23:11:10"/>
        <d v="2018-01-09T08:58:06"/>
        <d v="2018-01-09T10:18:03"/>
        <d v="2018-01-09T10:18:42"/>
        <d v="2018-01-09T15:55:43"/>
        <d v="2018-01-10T14:12:43"/>
        <d v="2018-01-10T23:53:14"/>
        <d v="2018-01-11T11:25:09"/>
        <d v="2018-01-12T09:32:28"/>
        <d v="2018-01-12T16:17:23"/>
        <d v="2018-01-12T16:18:18"/>
        <d v="2018-01-13T10:27:57"/>
        <d v="2018-01-13T13:26:41"/>
        <d v="2018-01-13T13:26:56"/>
        <d v="2018-01-13T13:33:20"/>
        <d v="2018-01-14T09:59:00"/>
        <d v="2018-01-14T23:29:59"/>
        <d v="2018-01-15T16:02:23"/>
        <d v="2018-01-15T20:20:04"/>
        <d v="2018-01-16T13:00:06"/>
        <d v="2018-01-16T20:41:57"/>
        <d v="2018-01-16T20:44:06"/>
        <d v="2018-01-17T01:44:27"/>
        <d v="2018-01-17T14:49:45"/>
        <d v="2018-01-17T15:01:30"/>
        <d v="2018-01-18T08:48:25"/>
        <d v="2018-01-18T14:40:40"/>
        <d v="2018-01-18T18:11:08"/>
        <d v="2018-01-18T18:12:54"/>
        <d v="2018-01-19T16:15:59"/>
        <d v="2018-01-20T16:07:06"/>
        <d v="2018-01-20T16:52:51"/>
        <d v="2018-01-22T08:18:10"/>
        <d v="2018-01-22T10:13:29"/>
        <d v="2018-01-22T22:13:31"/>
        <d v="2018-01-22T22:15:17"/>
        <d v="2018-01-25T00:09:33"/>
        <d v="2018-01-25T06:08:57"/>
        <d v="2018-01-25T13:14:08"/>
        <d v="2018-01-25T14:39:18"/>
        <d v="2018-01-26T13:52:54"/>
        <d v="2018-01-27T09:54:53"/>
        <d v="2018-01-27T11:18:31"/>
        <d v="2018-01-27T12:20:22"/>
        <d v="2018-01-27T13:36:36"/>
        <d v="2018-01-27T19:25:36"/>
        <d v="2018-01-27T19:25:43"/>
        <d v="2018-01-27T19:26:02"/>
        <d v="2018-01-27T19:26:20"/>
        <d v="2018-01-27T19:26:32"/>
        <d v="2018-01-28T10:49:30"/>
        <d v="2018-01-28T12:10:29"/>
        <d v="2018-01-29T06:11:24"/>
        <d v="2018-01-29T20:18:21"/>
        <d v="2018-01-29T20:57:51"/>
        <d v="2018-01-29T20:59:56"/>
        <d v="2018-01-29T21:08:37"/>
        <d v="2018-01-30T21:44:41"/>
        <d v="2018-01-30T22:00:44"/>
        <d v="2018-01-31T18:24:27"/>
        <d v="2018-01-02T08:03:39"/>
        <d v="2018-01-03T15:39:59"/>
        <d v="2018-01-03T22:11:40"/>
        <d v="2018-01-04T22:27:35"/>
        <d v="2018-01-07T14:32:51"/>
        <d v="2018-01-11T18:45:48"/>
        <d v="2018-01-14T12:40:22"/>
        <d v="2018-01-15T06:31:45"/>
        <d v="2018-01-15T06:36:49"/>
        <d v="2018-01-15T08:31:47"/>
        <d v="2018-01-16T16:05:20"/>
        <d v="2018-01-16T16:12:23"/>
        <d v="2018-01-17T21:17:55"/>
        <d v="2018-01-19T16:41:32"/>
        <d v="2018-01-23T08:05:52"/>
        <d v="2018-01-23T10:42:32"/>
        <d v="2018-01-24T22:57:34"/>
        <d v="2018-01-25T07:39:51"/>
        <d v="2018-01-25T07:40:11"/>
        <d v="2018-01-26T08:04:14"/>
        <d v="2018-01-27T16:38:31"/>
        <d v="2018-01-30T23:36:29"/>
        <d v="2018-01-31T14:56:18"/>
        <d v="2018-01-31T22:50:37"/>
        <d v="2018-01-01T15:44:31"/>
        <d v="2018-01-01T15:49:20"/>
        <d v="2018-01-01T15:56:54"/>
        <d v="2018-01-01T16:00:49"/>
        <d v="2018-01-01T16:11:21"/>
        <d v="2018-01-01T16:11:30"/>
        <d v="2018-01-01T16:11:46"/>
        <d v="2018-01-01T16:11:58"/>
        <d v="2018-01-01T16:12:03"/>
        <d v="2018-01-01T17:18:12"/>
        <d v="2018-01-01T22:40:45"/>
        <d v="2018-01-01T23:28:57"/>
        <d v="2018-01-02T20:04:37"/>
        <d v="2018-01-02T20:05:04"/>
        <d v="2018-01-02T20:23:33"/>
        <d v="2018-01-02T21:29:01"/>
        <d v="2018-01-03T18:29:32"/>
        <d v="2018-01-03T18:42:11"/>
        <d v="2018-01-03T19:40:01"/>
        <d v="2018-01-04T14:29:08"/>
        <d v="2018-01-04T14:47:54"/>
        <d v="2018-01-04T15:20:45"/>
        <d v="2018-01-04T16:05:58"/>
        <d v="2018-01-04T16:53:15"/>
        <d v="2018-01-04T20:43:33"/>
        <d v="2018-01-05T22:26:04"/>
        <d v="2018-01-06T08:46:42"/>
        <d v="2018-01-06T11:42:05"/>
        <d v="2018-01-06T13:35:42"/>
        <d v="2018-01-06T14:08:15"/>
        <d v="2018-01-06T14:58:20"/>
        <d v="2018-01-06T14:58:46"/>
        <d v="2018-01-07T12:49:42"/>
        <d v="2018-01-08T17:04:44"/>
        <d v="2018-01-08T19:44:07"/>
        <d v="2018-01-09T15:17:15"/>
        <d v="2018-01-09T18:03:26"/>
        <d v="2018-01-10T11:38:12"/>
        <d v="2018-01-11T13:17:05"/>
        <d v="2018-01-11T20:49:31"/>
        <d v="2018-01-11T22:14:08"/>
        <d v="2018-01-12T10:27:47"/>
        <d v="2018-01-12T10:36:22"/>
        <d v="2018-01-12T20:45:23"/>
        <d v="2018-01-14T12:16:12"/>
        <d v="2018-01-14T15:20:20"/>
        <d v="2018-01-14T15:20:42"/>
        <d v="2018-01-16T16:07:46"/>
        <d v="2018-01-17T14:28:14"/>
        <d v="2018-01-17T20:48:06"/>
        <d v="2018-01-18T09:32:02"/>
        <d v="2018-01-18T11:51:32"/>
        <d v="2018-01-21T22:43:21"/>
        <d v="2018-01-22T20:06:56"/>
        <d v="2018-01-23T22:28:54"/>
        <d v="2018-01-24T13:28:01"/>
        <d v="2018-01-24T20:29:16"/>
        <d v="2018-01-25T14:24:20"/>
        <d v="2018-01-27T14:32:58"/>
        <d v="2018-01-30T20:32:33"/>
        <d v="2018-01-01T14:13:03"/>
        <d v="2018-01-02T19:06:53"/>
        <d v="2018-01-03T10:18:47"/>
        <d v="2018-01-03T10:39:41"/>
        <d v="2018-01-03T11:51:14"/>
        <d v="2018-01-03T20:56:12"/>
        <d v="2018-01-03T21:22:05"/>
        <d v="2018-01-04T13:03:04"/>
        <d v="2018-01-04T13:15:56"/>
        <d v="2018-01-04T15:19:09"/>
        <d v="2018-01-04T18:51:49"/>
        <d v="2018-01-04T18:59:10"/>
        <d v="2018-01-04T19:33:37"/>
        <d v="2018-01-04T21:44:51"/>
        <d v="2018-01-05T03:08:20"/>
        <d v="2018-01-05T19:08:57"/>
        <d v="2018-01-06T08:48:52"/>
        <d v="2018-01-06T19:47:58"/>
        <d v="2018-01-07T11:23:33"/>
        <d v="2018-01-07T14:02:08"/>
        <d v="2018-01-07T21:52:08"/>
        <d v="2018-01-08T10:19:34"/>
        <d v="2018-01-08T10:20:00"/>
        <d v="2018-01-08T10:21:17"/>
        <d v="2018-01-08T15:15:53"/>
        <d v="2018-01-09T16:41:59"/>
        <d v="2018-01-09T17:23:58"/>
        <d v="2018-01-09T17:25:07"/>
        <d v="2018-01-09T17:26:21"/>
        <d v="2018-01-09T20:28:17"/>
        <d v="2018-01-09T21:18:17"/>
        <d v="2018-01-09T23:35:33"/>
        <d v="2018-01-10T08:44:32"/>
        <d v="2018-01-10T21:10:19"/>
        <d v="2018-01-10T21:47:30"/>
        <d v="2018-01-11T06:39:25"/>
        <d v="2018-01-11T11:52:40"/>
        <d v="2018-01-11T11:53:30"/>
        <d v="2018-01-11T21:56:08"/>
        <d v="2018-01-12T21:47:45"/>
        <d v="2018-01-12T23:03:04"/>
        <d v="2018-01-13T10:33:24"/>
        <d v="2018-01-13T19:00:01"/>
        <d v="2018-01-14T16:41:42"/>
        <d v="2018-01-14T20:08:19"/>
        <d v="2018-01-15T15:30:04"/>
        <d v="2018-01-15T16:47:16"/>
        <d v="2018-01-15T16:47:42"/>
        <d v="2018-01-16T13:41:03"/>
        <d v="2018-01-16T14:37:31"/>
        <d v="2018-01-16T18:50:22"/>
        <d v="2018-01-16T18:51:28"/>
        <d v="2018-01-16T18:53:53"/>
        <d v="2018-01-16T22:54:09"/>
        <d v="2018-01-17T06:02:29"/>
        <d v="2018-01-17T16:11:12"/>
        <d v="2018-01-17T16:15:40"/>
        <d v="2018-01-17T20:13:52"/>
        <d v="2018-01-18T18:18:20"/>
        <d v="2018-01-18T19:35:28"/>
        <d v="2018-01-19T23:37:13"/>
        <d v="2018-01-20T14:43:00"/>
        <d v="2018-01-20T14:43:34"/>
        <d v="2018-01-20T15:31:51"/>
        <d v="2018-01-21T09:57:46"/>
        <d v="2018-01-21T19:25:57"/>
        <d v="2018-01-21T19:26:10"/>
        <d v="2018-01-21T19:45:32"/>
        <d v="2018-01-21T23:17:22"/>
        <d v="2018-01-22T09:25:02"/>
        <d v="2018-01-22T09:31:36"/>
        <d v="2018-01-22T11:00:11"/>
        <d v="2018-01-22T12:03:06"/>
        <d v="2018-01-22T15:47:57"/>
        <d v="2018-01-22T17:15:48"/>
        <d v="2018-01-22T18:57:14"/>
        <d v="2018-01-23T23:26:39"/>
        <d v="2018-01-24T00:08:35"/>
        <d v="2018-01-25T12:17:22"/>
        <d v="2018-01-25T16:30:00"/>
        <d v="2018-01-26T15:26:53"/>
        <d v="2018-01-26T18:01:17"/>
        <d v="2018-01-26T19:40:08"/>
        <d v="2018-01-26T21:32:15"/>
        <d v="2018-01-27T07:52:44"/>
        <d v="2018-01-27T08:16:25"/>
        <d v="2018-01-27T11:00:01"/>
        <d v="2018-01-27T11:00:36"/>
        <d v="2018-01-27T11:03:52"/>
        <d v="2018-01-27T11:04:05"/>
        <d v="2018-01-27T12:51:20"/>
        <d v="2018-01-27T14:00:43"/>
        <d v="2018-01-27T14:04:02"/>
        <d v="2018-01-27T17:50:10"/>
        <d v="2018-01-27T20:23:46"/>
        <d v="2018-01-27T22:10:49"/>
        <d v="2018-01-28T01:10:01"/>
        <d v="2018-01-28T01:23:49"/>
        <d v="2018-01-28T14:51:16"/>
        <d v="2018-01-29T20:49:30"/>
        <d v="2018-01-30T17:20:27"/>
        <d v="2018-01-30T18:16:31"/>
        <d v="2018-01-30T20:00:33"/>
        <d v="2018-01-30T20:02:10"/>
        <d v="2018-01-30T21:39:05"/>
        <d v="2018-01-31T17:02:49"/>
        <d v="2017-12-31T20:45:30"/>
        <d v="2018-01-01T11:08:32"/>
        <d v="2018-01-02T13:08:40"/>
        <d v="2018-01-02T15:17:48"/>
        <d v="2018-01-02T16:24:44"/>
        <d v="2018-01-02T17:11:13"/>
        <d v="2018-01-03T09:12:58"/>
        <d v="2018-01-03T09:41:31"/>
        <d v="2018-01-04T23:35:14"/>
        <d v="2018-01-05T14:56:13"/>
        <d v="2018-01-05T15:02:42"/>
        <d v="2018-01-05T22:53:29"/>
        <d v="2018-01-06T00:27:16"/>
        <d v="2018-01-06T22:40:09"/>
        <d v="2018-01-06T22:42:28"/>
        <d v="2018-01-06T22:46:41"/>
        <d v="2018-01-07T22:59:35"/>
        <d v="2018-01-09T13:29:37"/>
        <d v="2018-01-10T05:33:21"/>
        <d v="2018-01-10T11:14:53"/>
        <d v="2018-01-10T22:10:12"/>
        <d v="2018-01-10T22:11:49"/>
        <d v="2018-01-10T22:12:22"/>
        <d v="2018-01-10T22:12:54"/>
        <d v="2018-01-11T12:41:51"/>
        <d v="2018-01-11T22:56:18"/>
        <d v="2018-01-11T23:12:03"/>
        <d v="2018-01-13T00:05:37"/>
        <d v="2018-01-13T20:12:26"/>
        <d v="2018-01-13T21:52:23"/>
        <d v="2018-01-14T09:59:40"/>
        <d v="2018-01-14T12:23:08"/>
        <d v="2018-01-14T13:17:45"/>
        <d v="2018-01-15T13:48:17"/>
        <d v="2018-01-15T17:24:39"/>
        <d v="2018-01-15T21:12:50"/>
        <d v="2018-01-16T07:37:03"/>
        <d v="2018-01-17T11:47:36"/>
        <d v="2018-01-17T15:40:35"/>
        <d v="2018-01-17T16:09:11"/>
        <d v="2018-01-17T16:52:56"/>
        <d v="2018-01-17T23:02:46"/>
        <d v="2018-01-17T23:08:09"/>
        <d v="2018-01-18T11:28:26"/>
        <d v="2018-01-18T11:31:15"/>
        <d v="2018-01-18T11:35:45"/>
        <d v="2018-01-18T11:37:55"/>
        <d v="2018-01-18T19:55:05"/>
        <d v="2018-01-19T17:14:29"/>
        <d v="2018-01-19T17:36:11"/>
        <d v="2018-01-20T00:10:32"/>
        <d v="2018-01-20T15:06:37"/>
        <d v="2018-01-20T21:16:57"/>
        <d v="2018-01-22T13:26:29"/>
        <d v="2018-01-22T21:52:06"/>
        <d v="2018-01-23T09:43:52"/>
        <d v="2018-01-23T22:26:44"/>
        <d v="2018-01-24T14:34:05"/>
        <d v="2018-01-24T17:02:36"/>
        <d v="2018-01-25T08:56:51"/>
        <d v="2018-01-25T09:24:48"/>
        <d v="2018-01-25T12:26:03"/>
        <d v="2018-01-26T19:37:12"/>
        <d v="2018-01-26T21:06:29"/>
        <d v="2018-01-27T08:08:47"/>
        <d v="2018-01-27T18:41:29"/>
        <d v="2018-01-27T19:21:51"/>
        <d v="2018-01-27T22:21:47"/>
        <d v="2018-01-28T07:25:45"/>
        <d v="2018-01-28T15:34:51"/>
        <d v="2018-01-28T15:37:32"/>
        <d v="2018-01-31T07:02:22"/>
        <d v="2018-01-31T10:22:17"/>
        <d v="2018-01-31T10:23:02"/>
        <d v="2018-01-31T10:23:20"/>
        <d v="2018-01-31T10:23:42"/>
        <d v="2018-01-31T10:25:27"/>
        <d v="2018-01-31T17:19:27"/>
        <d v="2018-01-31T20:27:45"/>
        <m/>
      </sharedItems>
      <fieldGroup par="7" base="0">
        <rangePr groupBy="months" startDate="2017-12-31T19:10:57" endDate="2018-01-31T23:58:36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31/2018"/>
        </groupItems>
      </fieldGroup>
    </cacheField>
    <cacheField name="librarycard" numFmtId="1">
      <sharedItems containsString="0" containsBlank="1" containsNumber="1" containsInteger="1" minValue="21000100055578" maxValue="21544002284992"/>
    </cacheField>
    <cacheField name="Price" numFmtId="0">
      <sharedItems containsString="0" containsBlank="1" containsNumber="1" minValue="0.49" maxValue="3.99"/>
    </cacheField>
    <cacheField name="Format" numFmtId="0">
      <sharedItems containsBlank="1" count="7">
        <s v="COMIC"/>
        <s v="AUDIOBOOK"/>
        <s v="MOVIE"/>
        <s v="EBOOK"/>
        <s v="MUSIC"/>
        <s v="TELEVISION"/>
        <m/>
      </sharedItems>
    </cacheField>
    <cacheField name="Abrv" numFmtId="0">
      <sharedItems containsString="0" containsBlank="1" containsNumber="1" containsInteger="1" minValue="0" maxValue="21544"/>
    </cacheField>
    <cacheField name="Library Branch" numFmtId="0">
      <sharedItems containsBlank="1" count="41">
        <e v="#N/A"/>
        <s v="YON"/>
        <s v="WLS"/>
        <s v="WHI"/>
        <s v="TUK"/>
        <s v="TAR"/>
        <s v="SOM"/>
        <s v="SHR"/>
        <s v="SCA"/>
        <s v="RYE"/>
        <s v="PUR"/>
        <s v="POU"/>
        <s v="POR"/>
        <s v="PEL"/>
        <s v="PEK"/>
        <s v="OSS"/>
        <s v="NOR"/>
        <s v="NEW"/>
        <s v="MTV"/>
        <s v="MTP"/>
        <s v="MTK"/>
        <s v="MON"/>
        <s v="MAM"/>
        <s v="LEW"/>
        <s v="LAR"/>
        <s v="KAT"/>
        <s v="IRV"/>
        <s v="HAS"/>
        <s v="HAR"/>
        <s v="GRE"/>
        <s v="EAS"/>
        <s v="DOB"/>
        <s v="CRO"/>
        <s v="CHA"/>
        <s v="BRO"/>
        <s v="BRI"/>
        <s v="BDV"/>
        <s v="BDH"/>
        <s v="ARM"/>
        <s v="ARD"/>
        <m/>
      </sharedItems>
    </cacheField>
    <cacheField name="Quarters" numFmtId="0" databaseField="0">
      <fieldGroup base="0">
        <rangePr groupBy="quarters" startDate="2017-12-31T19:10:57" endDate="2018-01-31T23:58:36"/>
        <groupItems count="6">
          <s v="&lt;12/31/2017"/>
          <s v="Qtr1"/>
          <s v="Qtr2"/>
          <s v="Qtr3"/>
          <s v="Qtr4"/>
          <s v="&gt;1/31/2018"/>
        </groupItems>
      </fieldGroup>
    </cacheField>
    <cacheField name="Years" numFmtId="0" databaseField="0">
      <fieldGroup base="0">
        <rangePr groupBy="years" startDate="2017-12-31T19:10:57" endDate="2018-01-31T23:58:36"/>
        <groupItems count="4">
          <s v="&lt;12/31/2017"/>
          <s v="2017"/>
          <s v="2018"/>
          <s v="&gt;1/3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udy Orta" refreshedDate="43144.579254976852" createdVersion="6" refreshedVersion="6" minRefreshableVersion="3" recordCount="3468">
  <cacheSource type="worksheet">
    <worksheetSource ref="D1:G1048576" sheet="Sheet2"/>
  </cacheSource>
  <cacheFields count="4">
    <cacheField name="Date Registered" numFmtId="0">
      <sharedItems containsNonDate="0" containsDate="1" containsString="0" containsBlank="1" minDate="2017-12-31T21:01:17" maxDate="2018-01-31T22:22:40"/>
    </cacheField>
    <cacheField name="Librarycard" numFmtId="1">
      <sharedItems containsString="0" containsBlank="1" containsNumber="1" containsInteger="1" minValue="21000300163495" maxValue="21544002284992"/>
    </cacheField>
    <cacheField name="Abbv" numFmtId="0">
      <sharedItems containsString="0" containsBlank="1" containsNumber="1" containsInteger="1" minValue="21000" maxValue="21544"/>
    </cacheField>
    <cacheField name="Registered Library" numFmtId="0">
      <sharedItems containsBlank="1" count="39">
        <s v="MTP"/>
        <s v="WHI"/>
        <s v="TAR"/>
        <s v="NEW"/>
        <s v="POR"/>
        <s v="GRE"/>
        <s v="CRO"/>
        <s v="OSS"/>
        <s v="YON"/>
        <s v="RYE"/>
        <s v="HAS"/>
        <s v="LEW"/>
        <s v="BDH"/>
        <s v="POU"/>
        <s v="EAS"/>
        <s v="PEL"/>
        <s v="SOM"/>
        <s v="MAM"/>
        <s v="CHA"/>
        <s v="MON"/>
        <s v="MTK"/>
        <s v="SHR"/>
        <s v="SCA"/>
        <s v="LAR"/>
        <s v="BDV"/>
        <s v="HAR"/>
        <s v="KAT"/>
        <s v="DOB"/>
        <s v="BRO"/>
        <s v="BRI"/>
        <s v="MTV"/>
        <s v="PEK"/>
        <s v="ARM"/>
        <s v="IRV"/>
        <s v="TUK"/>
        <s v="NOR"/>
        <s v="ARD"/>
        <s v="PU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538">
  <r>
    <x v="0"/>
    <m/>
    <n v="1.29"/>
    <x v="0"/>
    <n v="0"/>
    <x v="0"/>
  </r>
  <r>
    <x v="1"/>
    <m/>
    <n v="1.29"/>
    <x v="0"/>
    <n v="0"/>
    <x v="0"/>
  </r>
  <r>
    <x v="2"/>
    <n v="21035403045124"/>
    <n v="1.99"/>
    <x v="1"/>
    <n v="21035"/>
    <x v="1"/>
  </r>
  <r>
    <x v="3"/>
    <n v="21035403045124"/>
    <n v="2.99"/>
    <x v="2"/>
    <n v="21035"/>
    <x v="1"/>
  </r>
  <r>
    <x v="4"/>
    <n v="21035403045124"/>
    <n v="1.99"/>
    <x v="2"/>
    <n v="21035"/>
    <x v="1"/>
  </r>
  <r>
    <x v="5"/>
    <n v="21035403045124"/>
    <n v="2.99"/>
    <x v="2"/>
    <n v="21035"/>
    <x v="1"/>
  </r>
  <r>
    <x v="6"/>
    <n v="21035403045124"/>
    <n v="1.29"/>
    <x v="1"/>
    <n v="21035"/>
    <x v="1"/>
  </r>
  <r>
    <x v="7"/>
    <n v="21035402024062"/>
    <n v="1.49"/>
    <x v="3"/>
    <n v="21035"/>
    <x v="1"/>
  </r>
  <r>
    <x v="8"/>
    <n v="21035401307062"/>
    <n v="1.49"/>
    <x v="4"/>
    <n v="21035"/>
    <x v="1"/>
  </r>
  <r>
    <x v="9"/>
    <n v="21035402024062"/>
    <n v="0.99"/>
    <x v="3"/>
    <n v="21035"/>
    <x v="1"/>
  </r>
  <r>
    <x v="10"/>
    <n v="21035403474449"/>
    <n v="1.49"/>
    <x v="3"/>
    <n v="21035"/>
    <x v="1"/>
  </r>
  <r>
    <x v="11"/>
    <n v="21035403474449"/>
    <n v="1.49"/>
    <x v="3"/>
    <n v="21035"/>
    <x v="1"/>
  </r>
  <r>
    <x v="12"/>
    <n v="21035402786645"/>
    <n v="2.99"/>
    <x v="1"/>
    <n v="21035"/>
    <x v="1"/>
  </r>
  <r>
    <x v="13"/>
    <n v="21035403473102"/>
    <n v="2.4900000000000002"/>
    <x v="0"/>
    <n v="21035"/>
    <x v="1"/>
  </r>
  <r>
    <x v="14"/>
    <n v="21035403473102"/>
    <n v="1.1399999999999999"/>
    <x v="0"/>
    <n v="21035"/>
    <x v="1"/>
  </r>
  <r>
    <x v="15"/>
    <n v="21035403473102"/>
    <n v="1.29"/>
    <x v="0"/>
    <n v="21035"/>
    <x v="1"/>
  </r>
  <r>
    <x v="16"/>
    <n v="21035403473102"/>
    <n v="0.94"/>
    <x v="0"/>
    <n v="21035"/>
    <x v="1"/>
  </r>
  <r>
    <x v="17"/>
    <n v="21035400841111"/>
    <n v="1.99"/>
    <x v="2"/>
    <n v="21035"/>
    <x v="1"/>
  </r>
  <r>
    <x v="18"/>
    <n v="21035402881578"/>
    <n v="1.99"/>
    <x v="2"/>
    <n v="21035"/>
    <x v="1"/>
  </r>
  <r>
    <x v="19"/>
    <n v="21035402120142"/>
    <n v="2.4900000000000002"/>
    <x v="1"/>
    <n v="21035"/>
    <x v="1"/>
  </r>
  <r>
    <x v="20"/>
    <n v="21035401209391"/>
    <n v="1.49"/>
    <x v="2"/>
    <n v="21035"/>
    <x v="1"/>
  </r>
  <r>
    <x v="21"/>
    <n v="21035401209391"/>
    <n v="1.49"/>
    <x v="2"/>
    <n v="21035"/>
    <x v="1"/>
  </r>
  <r>
    <x v="22"/>
    <n v="21035402120142"/>
    <n v="1.99"/>
    <x v="1"/>
    <n v="21035"/>
    <x v="1"/>
  </r>
  <r>
    <x v="23"/>
    <n v="21035402397179"/>
    <n v="1.49"/>
    <x v="2"/>
    <n v="21035"/>
    <x v="1"/>
  </r>
  <r>
    <x v="24"/>
    <n v="21035402761390"/>
    <n v="2.29"/>
    <x v="3"/>
    <n v="21035"/>
    <x v="1"/>
  </r>
  <r>
    <x v="25"/>
    <n v="21035403419915"/>
    <n v="1.69"/>
    <x v="1"/>
    <n v="21035"/>
    <x v="1"/>
  </r>
  <r>
    <x v="26"/>
    <n v="21035400739760"/>
    <n v="1.49"/>
    <x v="1"/>
    <n v="21035"/>
    <x v="1"/>
  </r>
  <r>
    <x v="27"/>
    <n v="21035400739760"/>
    <n v="0.99"/>
    <x v="1"/>
    <n v="21035"/>
    <x v="1"/>
  </r>
  <r>
    <x v="28"/>
    <n v="21035400739760"/>
    <n v="1.49"/>
    <x v="3"/>
    <n v="21035"/>
    <x v="1"/>
  </r>
  <r>
    <x v="29"/>
    <n v="21035400739760"/>
    <n v="1.99"/>
    <x v="1"/>
    <n v="21035"/>
    <x v="1"/>
  </r>
  <r>
    <x v="30"/>
    <n v="21035400739760"/>
    <n v="0.99"/>
    <x v="3"/>
    <n v="21035"/>
    <x v="1"/>
  </r>
  <r>
    <x v="31"/>
    <n v="21035402745690"/>
    <n v="0.84"/>
    <x v="3"/>
    <n v="21035"/>
    <x v="1"/>
  </r>
  <r>
    <x v="32"/>
    <n v="21035403148274"/>
    <n v="1.99"/>
    <x v="2"/>
    <n v="21035"/>
    <x v="1"/>
  </r>
  <r>
    <x v="33"/>
    <n v="21035403426837"/>
    <n v="3.99"/>
    <x v="1"/>
    <n v="21035"/>
    <x v="1"/>
  </r>
  <r>
    <x v="34"/>
    <n v="21035402195078"/>
    <n v="0.99"/>
    <x v="3"/>
    <n v="21035"/>
    <x v="1"/>
  </r>
  <r>
    <x v="35"/>
    <n v="21035403148274"/>
    <n v="1.49"/>
    <x v="2"/>
    <n v="21035"/>
    <x v="1"/>
  </r>
  <r>
    <x v="36"/>
    <n v="21035402412424"/>
    <n v="2.34"/>
    <x v="3"/>
    <n v="21035"/>
    <x v="1"/>
  </r>
  <r>
    <x v="37"/>
    <n v="21035403155378"/>
    <n v="1.99"/>
    <x v="1"/>
    <n v="21035"/>
    <x v="1"/>
  </r>
  <r>
    <x v="38"/>
    <n v="21035400970068"/>
    <n v="1.29"/>
    <x v="0"/>
    <n v="21035"/>
    <x v="1"/>
  </r>
  <r>
    <x v="39"/>
    <n v="21035400970068"/>
    <n v="1.29"/>
    <x v="0"/>
    <n v="21035"/>
    <x v="1"/>
  </r>
  <r>
    <x v="40"/>
    <n v="21035400970068"/>
    <n v="1.69"/>
    <x v="0"/>
    <n v="21035"/>
    <x v="1"/>
  </r>
  <r>
    <x v="41"/>
    <n v="21035400970068"/>
    <n v="1.29"/>
    <x v="0"/>
    <n v="21035"/>
    <x v="1"/>
  </r>
  <r>
    <x v="42"/>
    <n v="21035400970068"/>
    <n v="1.29"/>
    <x v="0"/>
    <n v="21035"/>
    <x v="1"/>
  </r>
  <r>
    <x v="43"/>
    <n v="21035402470448"/>
    <n v="2.99"/>
    <x v="3"/>
    <n v="21035"/>
    <x v="1"/>
  </r>
  <r>
    <x v="44"/>
    <n v="21035402397179"/>
    <n v="2.99"/>
    <x v="2"/>
    <n v="21035"/>
    <x v="1"/>
  </r>
  <r>
    <x v="45"/>
    <n v="21035402195078"/>
    <n v="0.99"/>
    <x v="3"/>
    <n v="21035"/>
    <x v="1"/>
  </r>
  <r>
    <x v="46"/>
    <n v="21035402470448"/>
    <n v="0.49"/>
    <x v="3"/>
    <n v="21035"/>
    <x v="1"/>
  </r>
  <r>
    <x v="47"/>
    <n v="21035400889045"/>
    <n v="1.99"/>
    <x v="2"/>
    <n v="21035"/>
    <x v="1"/>
  </r>
  <r>
    <x v="48"/>
    <n v="21035402406699"/>
    <n v="3.99"/>
    <x v="1"/>
    <n v="21035"/>
    <x v="1"/>
  </r>
  <r>
    <x v="49"/>
    <n v="21035403288831"/>
    <n v="1.29"/>
    <x v="1"/>
    <n v="21035"/>
    <x v="1"/>
  </r>
  <r>
    <x v="50"/>
    <n v="21035403288831"/>
    <n v="1.99"/>
    <x v="1"/>
    <n v="21035"/>
    <x v="1"/>
  </r>
  <r>
    <x v="51"/>
    <n v="21035402470448"/>
    <n v="0.49"/>
    <x v="3"/>
    <n v="21035"/>
    <x v="1"/>
  </r>
  <r>
    <x v="52"/>
    <n v="21035402470448"/>
    <n v="1.49"/>
    <x v="4"/>
    <n v="21035"/>
    <x v="1"/>
  </r>
  <r>
    <x v="53"/>
    <n v="21035403443931"/>
    <n v="1.49"/>
    <x v="2"/>
    <n v="21035"/>
    <x v="1"/>
  </r>
  <r>
    <x v="54"/>
    <n v="21035403443931"/>
    <n v="0.99"/>
    <x v="5"/>
    <n v="21035"/>
    <x v="1"/>
  </r>
  <r>
    <x v="55"/>
    <n v="21035402268560"/>
    <n v="2.99"/>
    <x v="2"/>
    <n v="21035"/>
    <x v="1"/>
  </r>
  <r>
    <x v="56"/>
    <n v="21035403067532"/>
    <n v="2.4900000000000002"/>
    <x v="3"/>
    <n v="21035"/>
    <x v="1"/>
  </r>
  <r>
    <x v="57"/>
    <n v="21035403443931"/>
    <n v="0.99"/>
    <x v="5"/>
    <n v="21035"/>
    <x v="1"/>
  </r>
  <r>
    <x v="58"/>
    <n v="21035402093059"/>
    <n v="0.99"/>
    <x v="1"/>
    <n v="21035"/>
    <x v="1"/>
  </r>
  <r>
    <x v="59"/>
    <n v="21035402093059"/>
    <n v="0.99"/>
    <x v="3"/>
    <n v="21035"/>
    <x v="1"/>
  </r>
  <r>
    <x v="60"/>
    <n v="21035403237358"/>
    <n v="0.99"/>
    <x v="2"/>
    <n v="21035"/>
    <x v="1"/>
  </r>
  <r>
    <x v="61"/>
    <n v="21035403237358"/>
    <n v="0.49"/>
    <x v="1"/>
    <n v="21035"/>
    <x v="1"/>
  </r>
  <r>
    <x v="62"/>
    <n v="21035403381396"/>
    <n v="0.49"/>
    <x v="1"/>
    <n v="21035"/>
    <x v="1"/>
  </r>
  <r>
    <x v="63"/>
    <n v="21035401132288"/>
    <n v="0.69"/>
    <x v="3"/>
    <n v="21035"/>
    <x v="1"/>
  </r>
  <r>
    <x v="64"/>
    <n v="21035402268560"/>
    <n v="2.39"/>
    <x v="2"/>
    <n v="21035"/>
    <x v="1"/>
  </r>
  <r>
    <x v="65"/>
    <n v="21035403396923"/>
    <n v="1.49"/>
    <x v="2"/>
    <n v="21035"/>
    <x v="1"/>
  </r>
  <r>
    <x v="66"/>
    <n v="21035403349351"/>
    <n v="2.4900000000000002"/>
    <x v="3"/>
    <n v="21035"/>
    <x v="1"/>
  </r>
  <r>
    <x v="67"/>
    <n v="21035403377774"/>
    <n v="2.99"/>
    <x v="1"/>
    <n v="21035"/>
    <x v="1"/>
  </r>
  <r>
    <x v="68"/>
    <n v="21035403434542"/>
    <n v="0.99"/>
    <x v="1"/>
    <n v="21035"/>
    <x v="1"/>
  </r>
  <r>
    <x v="69"/>
    <n v="21035402413117"/>
    <n v="3.69"/>
    <x v="3"/>
    <n v="21035"/>
    <x v="1"/>
  </r>
  <r>
    <x v="70"/>
    <n v="21035403434542"/>
    <n v="1.49"/>
    <x v="4"/>
    <n v="21035"/>
    <x v="1"/>
  </r>
  <r>
    <x v="71"/>
    <n v="21035403434542"/>
    <n v="1.49"/>
    <x v="5"/>
    <n v="21035"/>
    <x v="1"/>
  </r>
  <r>
    <x v="72"/>
    <n v="21035403359301"/>
    <n v="2.99"/>
    <x v="2"/>
    <n v="21035"/>
    <x v="1"/>
  </r>
  <r>
    <x v="73"/>
    <n v="21035402830781"/>
    <n v="1.99"/>
    <x v="2"/>
    <n v="21035"/>
    <x v="1"/>
  </r>
  <r>
    <x v="74"/>
    <n v="21035402941182"/>
    <n v="0.99"/>
    <x v="3"/>
    <n v="21035"/>
    <x v="1"/>
  </r>
  <r>
    <x v="75"/>
    <n v="21035402409818"/>
    <n v="3.99"/>
    <x v="1"/>
    <n v="21035"/>
    <x v="1"/>
  </r>
  <r>
    <x v="76"/>
    <n v="21035402409818"/>
    <n v="3.99"/>
    <x v="1"/>
    <n v="21035"/>
    <x v="1"/>
  </r>
  <r>
    <x v="77"/>
    <n v="21035402409818"/>
    <n v="3.99"/>
    <x v="1"/>
    <n v="21035"/>
    <x v="1"/>
  </r>
  <r>
    <x v="78"/>
    <n v="21035402409818"/>
    <n v="3.99"/>
    <x v="1"/>
    <n v="21035"/>
    <x v="1"/>
  </r>
  <r>
    <x v="79"/>
    <n v="21035402409818"/>
    <n v="3.19"/>
    <x v="1"/>
    <n v="21035"/>
    <x v="1"/>
  </r>
  <r>
    <x v="80"/>
    <n v="21035402941182"/>
    <n v="0.99"/>
    <x v="3"/>
    <n v="21035"/>
    <x v="1"/>
  </r>
  <r>
    <x v="81"/>
    <n v="21035403049407"/>
    <n v="0.99"/>
    <x v="1"/>
    <n v="21035"/>
    <x v="1"/>
  </r>
  <r>
    <x v="82"/>
    <n v="21035403049407"/>
    <n v="1.99"/>
    <x v="1"/>
    <n v="21035"/>
    <x v="1"/>
  </r>
  <r>
    <x v="83"/>
    <n v="21035403049407"/>
    <n v="1.99"/>
    <x v="1"/>
    <n v="21035"/>
    <x v="1"/>
  </r>
  <r>
    <x v="84"/>
    <n v="21035402406699"/>
    <n v="2.99"/>
    <x v="1"/>
    <n v="21035"/>
    <x v="1"/>
  </r>
  <r>
    <x v="85"/>
    <n v="21035101053107"/>
    <n v="1.99"/>
    <x v="1"/>
    <n v="21035"/>
    <x v="1"/>
  </r>
  <r>
    <x v="86"/>
    <n v="21035101053107"/>
    <n v="3.99"/>
    <x v="1"/>
    <n v="21035"/>
    <x v="1"/>
  </r>
  <r>
    <x v="87"/>
    <n v="21035402162805"/>
    <n v="1.69"/>
    <x v="3"/>
    <n v="21035"/>
    <x v="1"/>
  </r>
  <r>
    <x v="88"/>
    <n v="21035403443931"/>
    <n v="0.99"/>
    <x v="5"/>
    <n v="21035"/>
    <x v="1"/>
  </r>
  <r>
    <x v="89"/>
    <n v="21035403443931"/>
    <n v="0.99"/>
    <x v="5"/>
    <n v="21035"/>
    <x v="1"/>
  </r>
  <r>
    <x v="90"/>
    <n v="21035403097562"/>
    <n v="1.99"/>
    <x v="1"/>
    <n v="21035"/>
    <x v="1"/>
  </r>
  <r>
    <x v="91"/>
    <n v="21035403073464"/>
    <n v="2.99"/>
    <x v="1"/>
    <n v="21035"/>
    <x v="1"/>
  </r>
  <r>
    <x v="92"/>
    <n v="21035403073464"/>
    <n v="2.99"/>
    <x v="1"/>
    <n v="21035"/>
    <x v="1"/>
  </r>
  <r>
    <x v="93"/>
    <n v="21035403237358"/>
    <n v="0.99"/>
    <x v="2"/>
    <n v="21035"/>
    <x v="1"/>
  </r>
  <r>
    <x v="94"/>
    <n v="21035402052766"/>
    <n v="1.99"/>
    <x v="1"/>
    <n v="21035"/>
    <x v="1"/>
  </r>
  <r>
    <x v="95"/>
    <n v="21035403419915"/>
    <n v="3.99"/>
    <x v="1"/>
    <n v="21035"/>
    <x v="1"/>
  </r>
  <r>
    <x v="96"/>
    <n v="21035402698899"/>
    <n v="1.99"/>
    <x v="1"/>
    <n v="21035"/>
    <x v="1"/>
  </r>
  <r>
    <x v="97"/>
    <n v="21035403155378"/>
    <n v="1.99"/>
    <x v="1"/>
    <n v="21035"/>
    <x v="1"/>
  </r>
  <r>
    <x v="98"/>
    <n v="21035403232953"/>
    <n v="1.49"/>
    <x v="4"/>
    <n v="21035"/>
    <x v="1"/>
  </r>
  <r>
    <x v="99"/>
    <n v="21035403092373"/>
    <n v="1.49"/>
    <x v="4"/>
    <n v="21035"/>
    <x v="1"/>
  </r>
  <r>
    <x v="100"/>
    <n v="21035402113097"/>
    <n v="0.69"/>
    <x v="3"/>
    <n v="21035"/>
    <x v="1"/>
  </r>
  <r>
    <x v="101"/>
    <n v="21035402113097"/>
    <n v="0.49"/>
    <x v="3"/>
    <n v="21035"/>
    <x v="1"/>
  </r>
  <r>
    <x v="102"/>
    <n v="21035402954730"/>
    <n v="1.69"/>
    <x v="3"/>
    <n v="21035"/>
    <x v="1"/>
  </r>
  <r>
    <x v="103"/>
    <n v="21035402954730"/>
    <n v="3.99"/>
    <x v="1"/>
    <n v="21035"/>
    <x v="1"/>
  </r>
  <r>
    <x v="104"/>
    <n v="21035403474449"/>
    <n v="2.69"/>
    <x v="3"/>
    <n v="21035"/>
    <x v="1"/>
  </r>
  <r>
    <x v="105"/>
    <n v="21035403232672"/>
    <n v="2.69"/>
    <x v="3"/>
    <n v="21035"/>
    <x v="1"/>
  </r>
  <r>
    <x v="106"/>
    <n v="21035401030557"/>
    <n v="1.99"/>
    <x v="3"/>
    <n v="21035"/>
    <x v="1"/>
  </r>
  <r>
    <x v="107"/>
    <n v="21035403406623"/>
    <n v="1.49"/>
    <x v="5"/>
    <n v="21035"/>
    <x v="1"/>
  </r>
  <r>
    <x v="108"/>
    <n v="21035403406623"/>
    <n v="1.49"/>
    <x v="4"/>
    <n v="21035"/>
    <x v="1"/>
  </r>
  <r>
    <x v="109"/>
    <n v="21035403406623"/>
    <n v="1.99"/>
    <x v="3"/>
    <n v="21035"/>
    <x v="1"/>
  </r>
  <r>
    <x v="110"/>
    <n v="21035403406623"/>
    <n v="1.49"/>
    <x v="4"/>
    <n v="21035"/>
    <x v="1"/>
  </r>
  <r>
    <x v="111"/>
    <n v="21035403406623"/>
    <n v="1.49"/>
    <x v="4"/>
    <n v="21035"/>
    <x v="1"/>
  </r>
  <r>
    <x v="112"/>
    <n v="21035403059471"/>
    <n v="2.69"/>
    <x v="3"/>
    <n v="21035"/>
    <x v="1"/>
  </r>
  <r>
    <x v="113"/>
    <n v="21035403426993"/>
    <n v="3.99"/>
    <x v="1"/>
    <n v="21035"/>
    <x v="1"/>
  </r>
  <r>
    <x v="114"/>
    <n v="21035403419915"/>
    <n v="1.99"/>
    <x v="1"/>
    <n v="21035"/>
    <x v="1"/>
  </r>
  <r>
    <x v="115"/>
    <n v="21035403255426"/>
    <n v="0.99"/>
    <x v="3"/>
    <n v="21035"/>
    <x v="1"/>
  </r>
  <r>
    <x v="116"/>
    <n v="21035400724572"/>
    <n v="3.99"/>
    <x v="1"/>
    <n v="21035"/>
    <x v="1"/>
  </r>
  <r>
    <x v="117"/>
    <n v="21035400724572"/>
    <n v="3.99"/>
    <x v="1"/>
    <n v="21035"/>
    <x v="1"/>
  </r>
  <r>
    <x v="118"/>
    <n v="21035402406699"/>
    <n v="3.99"/>
    <x v="1"/>
    <n v="21035"/>
    <x v="1"/>
  </r>
  <r>
    <x v="119"/>
    <n v="21035402108436"/>
    <n v="2.39"/>
    <x v="2"/>
    <n v="21035"/>
    <x v="1"/>
  </r>
  <r>
    <x v="120"/>
    <n v="21035402195078"/>
    <n v="0.99"/>
    <x v="3"/>
    <n v="21035"/>
    <x v="1"/>
  </r>
  <r>
    <x v="121"/>
    <n v="21035402682026"/>
    <n v="1.69"/>
    <x v="3"/>
    <n v="21035"/>
    <x v="1"/>
  </r>
  <r>
    <x v="122"/>
    <n v="21035400022803"/>
    <n v="3.99"/>
    <x v="1"/>
    <n v="21035"/>
    <x v="1"/>
  </r>
  <r>
    <x v="123"/>
    <n v="21035101053107"/>
    <n v="1.99"/>
    <x v="1"/>
    <n v="21035"/>
    <x v="1"/>
  </r>
  <r>
    <x v="124"/>
    <n v="21035402406699"/>
    <n v="0.49"/>
    <x v="1"/>
    <n v="21035"/>
    <x v="1"/>
  </r>
  <r>
    <x v="125"/>
    <n v="21035402406699"/>
    <n v="1.29"/>
    <x v="1"/>
    <n v="21035"/>
    <x v="1"/>
  </r>
  <r>
    <x v="126"/>
    <n v="21035402131164"/>
    <n v="0.49"/>
    <x v="3"/>
    <n v="21035"/>
    <x v="1"/>
  </r>
  <r>
    <x v="127"/>
    <n v="21035400942356"/>
    <n v="1.49"/>
    <x v="4"/>
    <n v="21035"/>
    <x v="1"/>
  </r>
  <r>
    <x v="128"/>
    <n v="21035403049985"/>
    <n v="2.99"/>
    <x v="2"/>
    <n v="21035"/>
    <x v="1"/>
  </r>
  <r>
    <x v="129"/>
    <n v="21035402232277"/>
    <n v="1.99"/>
    <x v="2"/>
    <n v="21035"/>
    <x v="1"/>
  </r>
  <r>
    <x v="130"/>
    <n v="21035402232277"/>
    <n v="3.19"/>
    <x v="1"/>
    <n v="21035"/>
    <x v="1"/>
  </r>
  <r>
    <x v="131"/>
    <n v="21035403363923"/>
    <n v="3.19"/>
    <x v="1"/>
    <n v="21035"/>
    <x v="1"/>
  </r>
  <r>
    <x v="132"/>
    <n v="21035403363923"/>
    <n v="3.99"/>
    <x v="1"/>
    <n v="21035"/>
    <x v="1"/>
  </r>
  <r>
    <x v="133"/>
    <n v="21035403363923"/>
    <n v="3.99"/>
    <x v="1"/>
    <n v="21035"/>
    <x v="1"/>
  </r>
  <r>
    <x v="134"/>
    <n v="21035403363923"/>
    <n v="2.69"/>
    <x v="1"/>
    <n v="21035"/>
    <x v="1"/>
  </r>
  <r>
    <x v="135"/>
    <n v="21035403363923"/>
    <n v="1.99"/>
    <x v="1"/>
    <n v="21035"/>
    <x v="1"/>
  </r>
  <r>
    <x v="136"/>
    <n v="21035400902517"/>
    <n v="1.29"/>
    <x v="3"/>
    <n v="21035"/>
    <x v="1"/>
  </r>
  <r>
    <x v="137"/>
    <n v="21035400902517"/>
    <n v="0.99"/>
    <x v="3"/>
    <n v="21035"/>
    <x v="1"/>
  </r>
  <r>
    <x v="138"/>
    <n v="21035400902517"/>
    <n v="3.69"/>
    <x v="3"/>
    <n v="21035"/>
    <x v="1"/>
  </r>
  <r>
    <x v="139"/>
    <n v="21035403467252"/>
    <n v="2.99"/>
    <x v="2"/>
    <n v="21035"/>
    <x v="1"/>
  </r>
  <r>
    <x v="140"/>
    <n v="21035403419915"/>
    <n v="3.99"/>
    <x v="1"/>
    <n v="21035"/>
    <x v="1"/>
  </r>
  <r>
    <x v="141"/>
    <n v="21035402232277"/>
    <n v="1.49"/>
    <x v="5"/>
    <n v="21035"/>
    <x v="1"/>
  </r>
  <r>
    <x v="142"/>
    <n v="21035402232277"/>
    <n v="2.4900000000000002"/>
    <x v="0"/>
    <n v="21035"/>
    <x v="1"/>
  </r>
  <r>
    <x v="143"/>
    <n v="21035402112719"/>
    <n v="3.99"/>
    <x v="1"/>
    <n v="21035"/>
    <x v="1"/>
  </r>
  <r>
    <x v="144"/>
    <n v="21035402112719"/>
    <n v="1.99"/>
    <x v="1"/>
    <n v="21035"/>
    <x v="1"/>
  </r>
  <r>
    <x v="145"/>
    <n v="21035402112719"/>
    <n v="0.99"/>
    <x v="1"/>
    <n v="21035"/>
    <x v="1"/>
  </r>
  <r>
    <x v="146"/>
    <n v="21035400056017"/>
    <n v="1.99"/>
    <x v="3"/>
    <n v="21035"/>
    <x v="1"/>
  </r>
  <r>
    <x v="147"/>
    <n v="21035400056017"/>
    <n v="1.29"/>
    <x v="3"/>
    <n v="21035"/>
    <x v="1"/>
  </r>
  <r>
    <x v="148"/>
    <n v="21035403332613"/>
    <n v="2.99"/>
    <x v="1"/>
    <n v="21035"/>
    <x v="1"/>
  </r>
  <r>
    <x v="149"/>
    <n v="21035300374452"/>
    <n v="0.49"/>
    <x v="3"/>
    <n v="21035"/>
    <x v="1"/>
  </r>
  <r>
    <x v="150"/>
    <n v="21035403180616"/>
    <n v="0.99"/>
    <x v="5"/>
    <n v="21035"/>
    <x v="1"/>
  </r>
  <r>
    <x v="151"/>
    <n v="21035401414207"/>
    <n v="1.49"/>
    <x v="5"/>
    <n v="21035"/>
    <x v="1"/>
  </r>
  <r>
    <x v="152"/>
    <n v="21035403180616"/>
    <n v="0.99"/>
    <x v="5"/>
    <n v="21035"/>
    <x v="1"/>
  </r>
  <r>
    <x v="153"/>
    <n v="21035402232277"/>
    <n v="2.4900000000000002"/>
    <x v="1"/>
    <n v="21035"/>
    <x v="1"/>
  </r>
  <r>
    <x v="154"/>
    <n v="21035400269628"/>
    <n v="1.29"/>
    <x v="0"/>
    <n v="21035"/>
    <x v="1"/>
  </r>
  <r>
    <x v="155"/>
    <n v="21035403324560"/>
    <n v="1.69"/>
    <x v="3"/>
    <n v="21035"/>
    <x v="1"/>
  </r>
  <r>
    <x v="156"/>
    <n v="21035400269628"/>
    <n v="1.29"/>
    <x v="0"/>
    <n v="21035"/>
    <x v="1"/>
  </r>
  <r>
    <x v="157"/>
    <n v="21035403324560"/>
    <n v="1.49"/>
    <x v="0"/>
    <n v="21035"/>
    <x v="1"/>
  </r>
  <r>
    <x v="158"/>
    <n v="21035403324560"/>
    <n v="1.69"/>
    <x v="3"/>
    <n v="21035"/>
    <x v="1"/>
  </r>
  <r>
    <x v="159"/>
    <n v="21035402796677"/>
    <n v="2.99"/>
    <x v="2"/>
    <n v="21035"/>
    <x v="1"/>
  </r>
  <r>
    <x v="160"/>
    <n v="21035402140967"/>
    <n v="1.49"/>
    <x v="4"/>
    <n v="21035"/>
    <x v="1"/>
  </r>
  <r>
    <x v="161"/>
    <n v="21035402796677"/>
    <n v="2.99"/>
    <x v="2"/>
    <n v="21035"/>
    <x v="1"/>
  </r>
  <r>
    <x v="162"/>
    <n v="21035403180616"/>
    <n v="0.99"/>
    <x v="5"/>
    <n v="21035"/>
    <x v="1"/>
  </r>
  <r>
    <x v="163"/>
    <n v="21035403371694"/>
    <n v="1.69"/>
    <x v="3"/>
    <n v="21035"/>
    <x v="1"/>
  </r>
  <r>
    <x v="164"/>
    <n v="21035403180616"/>
    <n v="0.99"/>
    <x v="5"/>
    <n v="21035"/>
    <x v="1"/>
  </r>
  <r>
    <x v="165"/>
    <n v="21035403180616"/>
    <n v="0.99"/>
    <x v="5"/>
    <n v="21035"/>
    <x v="1"/>
  </r>
  <r>
    <x v="166"/>
    <n v="21035403049985"/>
    <n v="1.99"/>
    <x v="2"/>
    <n v="21035"/>
    <x v="1"/>
  </r>
  <r>
    <x v="167"/>
    <n v="21035402786603"/>
    <n v="1.49"/>
    <x v="4"/>
    <n v="21035"/>
    <x v="1"/>
  </r>
  <r>
    <x v="168"/>
    <n v="21035402796677"/>
    <n v="2.99"/>
    <x v="2"/>
    <n v="21035"/>
    <x v="1"/>
  </r>
  <r>
    <x v="169"/>
    <n v="21035402796677"/>
    <n v="2.99"/>
    <x v="2"/>
    <n v="21035"/>
    <x v="1"/>
  </r>
  <r>
    <x v="170"/>
    <n v="21035400724572"/>
    <n v="1.99"/>
    <x v="1"/>
    <n v="21035"/>
    <x v="1"/>
  </r>
  <r>
    <x v="171"/>
    <n v="21035400724572"/>
    <n v="1.49"/>
    <x v="4"/>
    <n v="21035"/>
    <x v="1"/>
  </r>
  <r>
    <x v="172"/>
    <n v="21035402144472"/>
    <n v="1.49"/>
    <x v="4"/>
    <n v="21035"/>
    <x v="1"/>
  </r>
  <r>
    <x v="173"/>
    <n v="21035402144472"/>
    <n v="1.49"/>
    <x v="4"/>
    <n v="21035"/>
    <x v="1"/>
  </r>
  <r>
    <x v="174"/>
    <n v="21035402122312"/>
    <n v="1.99"/>
    <x v="2"/>
    <n v="21035"/>
    <x v="1"/>
  </r>
  <r>
    <x v="175"/>
    <n v="21035402122312"/>
    <n v="0.99"/>
    <x v="3"/>
    <n v="21035"/>
    <x v="1"/>
  </r>
  <r>
    <x v="176"/>
    <n v="21035402122312"/>
    <n v="2.69"/>
    <x v="3"/>
    <n v="21035"/>
    <x v="1"/>
  </r>
  <r>
    <x v="177"/>
    <n v="21035402408638"/>
    <n v="0.49"/>
    <x v="3"/>
    <n v="21035"/>
    <x v="1"/>
  </r>
  <r>
    <x v="178"/>
    <n v="21035403027718"/>
    <n v="1.99"/>
    <x v="2"/>
    <n v="21035"/>
    <x v="1"/>
  </r>
  <r>
    <x v="179"/>
    <n v="21035403288831"/>
    <n v="1.99"/>
    <x v="1"/>
    <n v="21035"/>
    <x v="1"/>
  </r>
  <r>
    <x v="180"/>
    <n v="21035400022803"/>
    <n v="1.99"/>
    <x v="1"/>
    <n v="21035"/>
    <x v="1"/>
  </r>
  <r>
    <x v="181"/>
    <n v="21035402552054"/>
    <n v="1.99"/>
    <x v="1"/>
    <n v="21035"/>
    <x v="1"/>
  </r>
  <r>
    <x v="182"/>
    <n v="21035403396923"/>
    <n v="2.99"/>
    <x v="2"/>
    <n v="21035"/>
    <x v="1"/>
  </r>
  <r>
    <x v="183"/>
    <n v="21035402685649"/>
    <n v="2.99"/>
    <x v="2"/>
    <n v="21035"/>
    <x v="1"/>
  </r>
  <r>
    <x v="184"/>
    <n v="21035403474449"/>
    <n v="3.99"/>
    <x v="1"/>
    <n v="21035"/>
    <x v="1"/>
  </r>
  <r>
    <x v="185"/>
    <n v="21035400889045"/>
    <n v="1.99"/>
    <x v="2"/>
    <n v="21035"/>
    <x v="1"/>
  </r>
  <r>
    <x v="186"/>
    <n v="21035403023436"/>
    <n v="1.99"/>
    <x v="2"/>
    <n v="21035"/>
    <x v="1"/>
  </r>
  <r>
    <x v="187"/>
    <n v="21035403023436"/>
    <n v="2.39"/>
    <x v="2"/>
    <n v="21035"/>
    <x v="1"/>
  </r>
  <r>
    <x v="188"/>
    <n v="21035101053107"/>
    <n v="3.19"/>
    <x v="1"/>
    <n v="21035"/>
    <x v="1"/>
  </r>
  <r>
    <x v="189"/>
    <n v="21035401277893"/>
    <n v="1.99"/>
    <x v="3"/>
    <n v="21035"/>
    <x v="1"/>
  </r>
  <r>
    <x v="190"/>
    <n v="21035402112719"/>
    <n v="3.99"/>
    <x v="1"/>
    <n v="21035"/>
    <x v="1"/>
  </r>
  <r>
    <x v="191"/>
    <n v="21035400951670"/>
    <n v="1.49"/>
    <x v="4"/>
    <n v="21035"/>
    <x v="1"/>
  </r>
  <r>
    <x v="192"/>
    <n v="21035401030557"/>
    <n v="1.49"/>
    <x v="3"/>
    <n v="21035"/>
    <x v="1"/>
  </r>
  <r>
    <x v="193"/>
    <n v="21035403163026"/>
    <n v="3.99"/>
    <x v="1"/>
    <n v="21035"/>
    <x v="1"/>
  </r>
  <r>
    <x v="194"/>
    <n v="21035403288831"/>
    <n v="2.99"/>
    <x v="1"/>
    <n v="21035"/>
    <x v="1"/>
  </r>
  <r>
    <x v="195"/>
    <n v="21035402881578"/>
    <n v="2.99"/>
    <x v="2"/>
    <n v="21035"/>
    <x v="1"/>
  </r>
  <r>
    <x v="196"/>
    <n v="21035402099387"/>
    <n v="0.99"/>
    <x v="3"/>
    <n v="21035"/>
    <x v="1"/>
  </r>
  <r>
    <x v="197"/>
    <n v="21035403419329"/>
    <n v="3.99"/>
    <x v="1"/>
    <n v="21035"/>
    <x v="1"/>
  </r>
  <r>
    <x v="198"/>
    <n v="21035402483672"/>
    <n v="2.99"/>
    <x v="2"/>
    <n v="21035"/>
    <x v="1"/>
  </r>
  <r>
    <x v="199"/>
    <n v="21035402483672"/>
    <n v="2.99"/>
    <x v="2"/>
    <n v="21035"/>
    <x v="1"/>
  </r>
  <r>
    <x v="200"/>
    <n v="21035300374452"/>
    <n v="1.69"/>
    <x v="3"/>
    <n v="21035"/>
    <x v="1"/>
  </r>
  <r>
    <x v="201"/>
    <n v="21035400815206"/>
    <n v="0.49"/>
    <x v="3"/>
    <n v="21035"/>
    <x v="1"/>
  </r>
  <r>
    <x v="202"/>
    <n v="21035400815206"/>
    <n v="2.99"/>
    <x v="3"/>
    <n v="21035"/>
    <x v="1"/>
  </r>
  <r>
    <x v="203"/>
    <n v="21035400815206"/>
    <n v="2.4900000000000002"/>
    <x v="3"/>
    <n v="21035"/>
    <x v="1"/>
  </r>
  <r>
    <x v="204"/>
    <n v="21035400815206"/>
    <n v="2.4900000000000002"/>
    <x v="3"/>
    <n v="21035"/>
    <x v="1"/>
  </r>
  <r>
    <x v="205"/>
    <n v="21035400815206"/>
    <n v="1.99"/>
    <x v="2"/>
    <n v="21035"/>
    <x v="1"/>
  </r>
  <r>
    <x v="206"/>
    <n v="21035403345813"/>
    <n v="0.99"/>
    <x v="0"/>
    <n v="21035"/>
    <x v="1"/>
  </r>
  <r>
    <x v="207"/>
    <n v="21035403355028"/>
    <n v="1.99"/>
    <x v="1"/>
    <n v="21035"/>
    <x v="1"/>
  </r>
  <r>
    <x v="208"/>
    <n v="21035402098439"/>
    <n v="1.99"/>
    <x v="4"/>
    <n v="21035"/>
    <x v="1"/>
  </r>
  <r>
    <x v="209"/>
    <n v="21035400269628"/>
    <n v="1.99"/>
    <x v="3"/>
    <n v="21035"/>
    <x v="1"/>
  </r>
  <r>
    <x v="210"/>
    <n v="21035400269628"/>
    <n v="1.99"/>
    <x v="3"/>
    <n v="21035"/>
    <x v="1"/>
  </r>
  <r>
    <x v="211"/>
    <n v="21035402914957"/>
    <n v="2.99"/>
    <x v="2"/>
    <n v="21035"/>
    <x v="1"/>
  </r>
  <r>
    <x v="212"/>
    <n v="21035401235735"/>
    <n v="1.99"/>
    <x v="3"/>
    <n v="21035"/>
    <x v="1"/>
  </r>
  <r>
    <x v="213"/>
    <n v="21035401235735"/>
    <n v="1.99"/>
    <x v="3"/>
    <n v="21035"/>
    <x v="1"/>
  </r>
  <r>
    <x v="214"/>
    <n v="21035403451447"/>
    <n v="2.99"/>
    <x v="2"/>
    <n v="21035"/>
    <x v="1"/>
  </r>
  <r>
    <x v="215"/>
    <n v="21035300644219"/>
    <n v="0.99"/>
    <x v="3"/>
    <n v="21035"/>
    <x v="1"/>
  </r>
  <r>
    <x v="216"/>
    <n v="21035402109798"/>
    <n v="3.99"/>
    <x v="1"/>
    <n v="21035"/>
    <x v="1"/>
  </r>
  <r>
    <x v="217"/>
    <n v="21035101053107"/>
    <n v="3.99"/>
    <x v="1"/>
    <n v="21035"/>
    <x v="1"/>
  </r>
  <r>
    <x v="218"/>
    <n v="21035403438626"/>
    <n v="1.99"/>
    <x v="1"/>
    <n v="21035"/>
    <x v="1"/>
  </r>
  <r>
    <x v="219"/>
    <n v="21035403474449"/>
    <n v="2.4900000000000002"/>
    <x v="3"/>
    <n v="21035"/>
    <x v="1"/>
  </r>
  <r>
    <x v="220"/>
    <n v="21035402790332"/>
    <n v="3.99"/>
    <x v="1"/>
    <n v="21035"/>
    <x v="1"/>
  </r>
  <r>
    <x v="221"/>
    <n v="21035403224125"/>
    <n v="1.49"/>
    <x v="4"/>
    <n v="21035"/>
    <x v="1"/>
  </r>
  <r>
    <x v="222"/>
    <n v="21035100115626"/>
    <n v="1.49"/>
    <x v="4"/>
    <n v="21035"/>
    <x v="1"/>
  </r>
  <r>
    <x v="223"/>
    <n v="21035403049407"/>
    <n v="2.99"/>
    <x v="1"/>
    <n v="21035"/>
    <x v="1"/>
  </r>
  <r>
    <x v="224"/>
    <n v="21035402129887"/>
    <n v="1.24"/>
    <x v="3"/>
    <n v="21035"/>
    <x v="1"/>
  </r>
  <r>
    <x v="225"/>
    <n v="21035403466866"/>
    <n v="2.99"/>
    <x v="1"/>
    <n v="21035"/>
    <x v="1"/>
  </r>
  <r>
    <x v="226"/>
    <n v="21035400724572"/>
    <n v="1.69"/>
    <x v="1"/>
    <n v="21035"/>
    <x v="1"/>
  </r>
  <r>
    <x v="227"/>
    <n v="21035402681358"/>
    <n v="2.4900000000000002"/>
    <x v="0"/>
    <n v="21035"/>
    <x v="1"/>
  </r>
  <r>
    <x v="228"/>
    <n v="21035402681358"/>
    <n v="2.4900000000000002"/>
    <x v="0"/>
    <n v="21035"/>
    <x v="1"/>
  </r>
  <r>
    <x v="229"/>
    <n v="21035403224125"/>
    <n v="1.49"/>
    <x v="4"/>
    <n v="21035"/>
    <x v="1"/>
  </r>
  <r>
    <x v="230"/>
    <n v="21035402174248"/>
    <n v="1.49"/>
    <x v="3"/>
    <n v="21035"/>
    <x v="1"/>
  </r>
  <r>
    <x v="231"/>
    <n v="21035403381396"/>
    <n v="2.4900000000000002"/>
    <x v="3"/>
    <n v="21035"/>
    <x v="1"/>
  </r>
  <r>
    <x v="232"/>
    <n v="21035403224125"/>
    <n v="2.4900000000000002"/>
    <x v="0"/>
    <n v="21035"/>
    <x v="1"/>
  </r>
  <r>
    <x v="233"/>
    <n v="21035403224125"/>
    <n v="1.99"/>
    <x v="0"/>
    <n v="21035"/>
    <x v="1"/>
  </r>
  <r>
    <x v="234"/>
    <n v="21035403137954"/>
    <n v="3.99"/>
    <x v="1"/>
    <n v="21035"/>
    <x v="1"/>
  </r>
  <r>
    <x v="235"/>
    <n v="21035403224125"/>
    <n v="2.4900000000000002"/>
    <x v="0"/>
    <n v="21035"/>
    <x v="1"/>
  </r>
  <r>
    <x v="236"/>
    <n v="21035402129887"/>
    <n v="1.24"/>
    <x v="3"/>
    <n v="21035"/>
    <x v="1"/>
  </r>
  <r>
    <x v="237"/>
    <n v="21035402745690"/>
    <n v="1.19"/>
    <x v="3"/>
    <n v="21035"/>
    <x v="1"/>
  </r>
  <r>
    <x v="238"/>
    <n v="21035403349351"/>
    <n v="1.49"/>
    <x v="2"/>
    <n v="21035"/>
    <x v="1"/>
  </r>
  <r>
    <x v="239"/>
    <n v="21035403027718"/>
    <n v="1.99"/>
    <x v="5"/>
    <n v="21035"/>
    <x v="1"/>
  </r>
  <r>
    <x v="240"/>
    <n v="21035402745690"/>
    <n v="0.99"/>
    <x v="3"/>
    <n v="21035"/>
    <x v="1"/>
  </r>
  <r>
    <x v="241"/>
    <n v="21035100115626"/>
    <n v="0.99"/>
    <x v="3"/>
    <n v="21035"/>
    <x v="1"/>
  </r>
  <r>
    <x v="242"/>
    <n v="21035400066859"/>
    <n v="3.99"/>
    <x v="1"/>
    <n v="21035"/>
    <x v="1"/>
  </r>
  <r>
    <x v="243"/>
    <n v="21035403440036"/>
    <n v="1.29"/>
    <x v="1"/>
    <n v="21035"/>
    <x v="1"/>
  </r>
  <r>
    <x v="244"/>
    <n v="21035403049407"/>
    <n v="3.19"/>
    <x v="1"/>
    <n v="21035"/>
    <x v="1"/>
  </r>
  <r>
    <x v="245"/>
    <n v="21035402397179"/>
    <n v="1.99"/>
    <x v="2"/>
    <n v="21035"/>
    <x v="1"/>
  </r>
  <r>
    <x v="246"/>
    <n v="21035403440036"/>
    <n v="1.29"/>
    <x v="1"/>
    <n v="21035"/>
    <x v="1"/>
  </r>
  <r>
    <x v="247"/>
    <n v="21035402101415"/>
    <n v="1.69"/>
    <x v="0"/>
    <n v="21035"/>
    <x v="1"/>
  </r>
  <r>
    <x v="248"/>
    <n v="21035403417067"/>
    <n v="1.49"/>
    <x v="4"/>
    <n v="21035"/>
    <x v="1"/>
  </r>
  <r>
    <x v="249"/>
    <n v="21035403417067"/>
    <n v="1.49"/>
    <x v="4"/>
    <n v="21035"/>
    <x v="1"/>
  </r>
  <r>
    <x v="250"/>
    <n v="21035403417067"/>
    <n v="1.49"/>
    <x v="4"/>
    <n v="21035"/>
    <x v="1"/>
  </r>
  <r>
    <x v="251"/>
    <n v="21035402786603"/>
    <n v="1.49"/>
    <x v="4"/>
    <n v="21035"/>
    <x v="1"/>
  </r>
  <r>
    <x v="252"/>
    <n v="21035403355028"/>
    <n v="1.99"/>
    <x v="1"/>
    <n v="21035"/>
    <x v="1"/>
  </r>
  <r>
    <x v="253"/>
    <n v="21035403451447"/>
    <n v="2.99"/>
    <x v="2"/>
    <n v="21035"/>
    <x v="1"/>
  </r>
  <r>
    <x v="254"/>
    <n v="21035402681358"/>
    <n v="1.99"/>
    <x v="0"/>
    <n v="21035"/>
    <x v="1"/>
  </r>
  <r>
    <x v="255"/>
    <n v="21035401234050"/>
    <n v="3.99"/>
    <x v="1"/>
    <n v="21035"/>
    <x v="1"/>
  </r>
  <r>
    <x v="256"/>
    <n v="21035401234050"/>
    <n v="3.99"/>
    <x v="1"/>
    <n v="21035"/>
    <x v="1"/>
  </r>
  <r>
    <x v="257"/>
    <n v="21035403324560"/>
    <n v="3.99"/>
    <x v="1"/>
    <n v="21035"/>
    <x v="1"/>
  </r>
  <r>
    <x v="258"/>
    <n v="21035403378491"/>
    <n v="1.99"/>
    <x v="1"/>
    <n v="21035"/>
    <x v="1"/>
  </r>
  <r>
    <x v="259"/>
    <n v="21035402767959"/>
    <n v="1.99"/>
    <x v="1"/>
    <n v="21035"/>
    <x v="1"/>
  </r>
  <r>
    <x v="260"/>
    <n v="21035402941182"/>
    <n v="0.49"/>
    <x v="3"/>
    <n v="21035"/>
    <x v="1"/>
  </r>
  <r>
    <x v="261"/>
    <n v="21035402941182"/>
    <n v="1.49"/>
    <x v="3"/>
    <n v="21035"/>
    <x v="1"/>
  </r>
  <r>
    <x v="262"/>
    <n v="21035403569172"/>
    <n v="2.29"/>
    <x v="3"/>
    <n v="21035"/>
    <x v="1"/>
  </r>
  <r>
    <x v="263"/>
    <n v="21035402941182"/>
    <n v="1.49"/>
    <x v="3"/>
    <n v="21035"/>
    <x v="1"/>
  </r>
  <r>
    <x v="264"/>
    <n v="21035401394482"/>
    <n v="1.49"/>
    <x v="4"/>
    <n v="21035"/>
    <x v="1"/>
  </r>
  <r>
    <x v="265"/>
    <n v="21035402397179"/>
    <n v="2.99"/>
    <x v="2"/>
    <n v="21035"/>
    <x v="1"/>
  </r>
  <r>
    <x v="266"/>
    <n v="21035403381396"/>
    <n v="0.49"/>
    <x v="3"/>
    <n v="21035"/>
    <x v="1"/>
  </r>
  <r>
    <x v="267"/>
    <n v="21035402111547"/>
    <n v="1.99"/>
    <x v="5"/>
    <n v="21035"/>
    <x v="1"/>
  </r>
  <r>
    <x v="268"/>
    <n v="21035402111547"/>
    <n v="1.99"/>
    <x v="5"/>
    <n v="21035"/>
    <x v="1"/>
  </r>
  <r>
    <x v="269"/>
    <n v="21035403318539"/>
    <n v="1.49"/>
    <x v="4"/>
    <n v="21035"/>
    <x v="1"/>
  </r>
  <r>
    <x v="270"/>
    <n v="21035403155378"/>
    <n v="2.29"/>
    <x v="1"/>
    <n v="21035"/>
    <x v="1"/>
  </r>
  <r>
    <x v="271"/>
    <n v="21035403396923"/>
    <n v="2.99"/>
    <x v="2"/>
    <n v="21035"/>
    <x v="1"/>
  </r>
  <r>
    <x v="272"/>
    <n v="21035403255426"/>
    <n v="2.29"/>
    <x v="3"/>
    <n v="21035"/>
    <x v="1"/>
  </r>
  <r>
    <x v="273"/>
    <n v="21035403255426"/>
    <n v="0.99"/>
    <x v="3"/>
    <n v="21035"/>
    <x v="1"/>
  </r>
  <r>
    <x v="274"/>
    <n v="21035401394482"/>
    <n v="1.49"/>
    <x v="4"/>
    <n v="21035"/>
    <x v="1"/>
  </r>
  <r>
    <x v="275"/>
    <n v="21035401394482"/>
    <n v="1.49"/>
    <x v="4"/>
    <n v="21035"/>
    <x v="1"/>
  </r>
  <r>
    <x v="276"/>
    <n v="21035401394482"/>
    <n v="1.99"/>
    <x v="4"/>
    <n v="21035"/>
    <x v="1"/>
  </r>
  <r>
    <x v="277"/>
    <n v="21035400889045"/>
    <n v="1.99"/>
    <x v="2"/>
    <n v="21035"/>
    <x v="1"/>
  </r>
  <r>
    <x v="278"/>
    <n v="21035403079396"/>
    <n v="2.4900000000000002"/>
    <x v="3"/>
    <n v="21035"/>
    <x v="1"/>
  </r>
  <r>
    <x v="279"/>
    <n v="21035402914957"/>
    <n v="1.99"/>
    <x v="2"/>
    <n v="21035"/>
    <x v="1"/>
  </r>
  <r>
    <x v="280"/>
    <n v="21035403400741"/>
    <n v="1.99"/>
    <x v="3"/>
    <n v="21035"/>
    <x v="1"/>
  </r>
  <r>
    <x v="281"/>
    <n v="21035403451447"/>
    <n v="2.99"/>
    <x v="2"/>
    <n v="21035"/>
    <x v="1"/>
  </r>
  <r>
    <x v="282"/>
    <n v="21035402773957"/>
    <n v="2.99"/>
    <x v="0"/>
    <n v="21035"/>
    <x v="1"/>
  </r>
  <r>
    <x v="283"/>
    <n v="21035403090328"/>
    <n v="1.69"/>
    <x v="3"/>
    <n v="21035"/>
    <x v="1"/>
  </r>
  <r>
    <x v="284"/>
    <n v="21035403065536"/>
    <n v="1.99"/>
    <x v="3"/>
    <n v="21035"/>
    <x v="1"/>
  </r>
  <r>
    <x v="285"/>
    <n v="21035401307062"/>
    <n v="1.49"/>
    <x v="4"/>
    <n v="21035"/>
    <x v="1"/>
  </r>
  <r>
    <x v="286"/>
    <n v="21035300644219"/>
    <n v="0.49"/>
    <x v="3"/>
    <n v="21035"/>
    <x v="1"/>
  </r>
  <r>
    <x v="287"/>
    <n v="21035403332423"/>
    <n v="1.99"/>
    <x v="2"/>
    <n v="21035"/>
    <x v="1"/>
  </r>
  <r>
    <x v="288"/>
    <n v="21035402681358"/>
    <n v="1.69"/>
    <x v="0"/>
    <n v="21035"/>
    <x v="1"/>
  </r>
  <r>
    <x v="289"/>
    <n v="21035402786645"/>
    <n v="1.99"/>
    <x v="1"/>
    <n v="21035"/>
    <x v="1"/>
  </r>
  <r>
    <x v="290"/>
    <n v="21035402099387"/>
    <n v="1.99"/>
    <x v="3"/>
    <n v="21035"/>
    <x v="1"/>
  </r>
  <r>
    <x v="291"/>
    <n v="21035402600432"/>
    <n v="2.99"/>
    <x v="1"/>
    <n v="21035"/>
    <x v="1"/>
  </r>
  <r>
    <x v="292"/>
    <n v="21035402949359"/>
    <n v="1.49"/>
    <x v="4"/>
    <n v="21035"/>
    <x v="1"/>
  </r>
  <r>
    <x v="293"/>
    <n v="21035402129887"/>
    <n v="1.29"/>
    <x v="1"/>
    <n v="21035"/>
    <x v="1"/>
  </r>
  <r>
    <x v="294"/>
    <n v="21035402397179"/>
    <n v="1.99"/>
    <x v="5"/>
    <n v="21035"/>
    <x v="1"/>
  </r>
  <r>
    <x v="295"/>
    <n v="21035403034425"/>
    <n v="3.34"/>
    <x v="3"/>
    <n v="21035"/>
    <x v="1"/>
  </r>
  <r>
    <x v="296"/>
    <n v="21035403171458"/>
    <n v="3.99"/>
    <x v="1"/>
    <n v="21035"/>
    <x v="1"/>
  </r>
  <r>
    <x v="297"/>
    <n v="21035400237021"/>
    <n v="1.69"/>
    <x v="3"/>
    <n v="21035"/>
    <x v="1"/>
  </r>
  <r>
    <x v="298"/>
    <n v="21035403237358"/>
    <n v="2.69"/>
    <x v="3"/>
    <n v="21035"/>
    <x v="1"/>
  </r>
  <r>
    <x v="299"/>
    <n v="21035403144935"/>
    <n v="2.39"/>
    <x v="2"/>
    <n v="21035"/>
    <x v="1"/>
  </r>
  <r>
    <x v="300"/>
    <n v="21035400051414"/>
    <n v="2.4900000000000002"/>
    <x v="3"/>
    <n v="21035"/>
    <x v="1"/>
  </r>
  <r>
    <x v="301"/>
    <n v="21035403472542"/>
    <n v="1.49"/>
    <x v="3"/>
    <n v="21035"/>
    <x v="1"/>
  </r>
  <r>
    <x v="302"/>
    <n v="21035400022803"/>
    <n v="1.99"/>
    <x v="1"/>
    <n v="21035"/>
    <x v="1"/>
  </r>
  <r>
    <x v="303"/>
    <n v="21035401255865"/>
    <n v="1.49"/>
    <x v="3"/>
    <n v="21035"/>
    <x v="1"/>
  </r>
  <r>
    <x v="304"/>
    <n v="21035400034337"/>
    <n v="1.49"/>
    <x v="3"/>
    <n v="21035"/>
    <x v="1"/>
  </r>
  <r>
    <x v="305"/>
    <n v="21035401255865"/>
    <n v="3.99"/>
    <x v="1"/>
    <n v="21035"/>
    <x v="1"/>
  </r>
  <r>
    <x v="306"/>
    <n v="21035402600432"/>
    <n v="3.99"/>
    <x v="1"/>
    <n v="21035"/>
    <x v="1"/>
  </r>
  <r>
    <x v="307"/>
    <n v="21035402600432"/>
    <n v="1.99"/>
    <x v="2"/>
    <n v="21035"/>
    <x v="1"/>
  </r>
  <r>
    <x v="308"/>
    <n v="21035402600432"/>
    <n v="2.99"/>
    <x v="2"/>
    <n v="21035"/>
    <x v="1"/>
  </r>
  <r>
    <x v="309"/>
    <n v="21035402407549"/>
    <n v="0.49"/>
    <x v="3"/>
    <n v="21035"/>
    <x v="1"/>
  </r>
  <r>
    <x v="310"/>
    <n v="21035403232821"/>
    <n v="1.69"/>
    <x v="3"/>
    <n v="21035"/>
    <x v="1"/>
  </r>
  <r>
    <x v="311"/>
    <n v="21035402101415"/>
    <n v="1.99"/>
    <x v="3"/>
    <n v="21035"/>
    <x v="1"/>
  </r>
  <r>
    <x v="312"/>
    <n v="21035403451447"/>
    <n v="1.99"/>
    <x v="2"/>
    <n v="21035"/>
    <x v="1"/>
  </r>
  <r>
    <x v="313"/>
    <n v="21035402111547"/>
    <n v="2.99"/>
    <x v="2"/>
    <n v="21035"/>
    <x v="1"/>
  </r>
  <r>
    <x v="314"/>
    <n v="21035402101936"/>
    <n v="1.99"/>
    <x v="2"/>
    <n v="21035"/>
    <x v="1"/>
  </r>
  <r>
    <x v="315"/>
    <n v="21035403073464"/>
    <n v="1.99"/>
    <x v="1"/>
    <n v="21035"/>
    <x v="1"/>
  </r>
  <r>
    <x v="316"/>
    <n v="21035403232821"/>
    <n v="1.49"/>
    <x v="4"/>
    <n v="21035"/>
    <x v="1"/>
  </r>
  <r>
    <x v="317"/>
    <n v="21035403157150"/>
    <n v="2.69"/>
    <x v="3"/>
    <n v="21035"/>
    <x v="1"/>
  </r>
  <r>
    <x v="318"/>
    <n v="21035402556568"/>
    <n v="1.99"/>
    <x v="1"/>
    <n v="21035"/>
    <x v="1"/>
  </r>
  <r>
    <x v="319"/>
    <n v="21035403034425"/>
    <n v="3.34"/>
    <x v="3"/>
    <n v="21035"/>
    <x v="1"/>
  </r>
  <r>
    <x v="320"/>
    <n v="21035401277893"/>
    <n v="2.99"/>
    <x v="1"/>
    <n v="21035"/>
    <x v="1"/>
  </r>
  <r>
    <x v="321"/>
    <n v="21035401028841"/>
    <n v="1.49"/>
    <x v="4"/>
    <n v="21035"/>
    <x v="1"/>
  </r>
  <r>
    <x v="322"/>
    <n v="21035402786603"/>
    <n v="1.49"/>
    <x v="4"/>
    <n v="21035"/>
    <x v="1"/>
  </r>
  <r>
    <x v="323"/>
    <n v="21035402109798"/>
    <n v="1.99"/>
    <x v="1"/>
    <n v="21035"/>
    <x v="1"/>
  </r>
  <r>
    <x v="324"/>
    <n v="21035400250248"/>
    <n v="1.49"/>
    <x v="4"/>
    <n v="21035"/>
    <x v="1"/>
  </r>
  <r>
    <x v="325"/>
    <n v="21035403232821"/>
    <n v="1.49"/>
    <x v="4"/>
    <n v="21035"/>
    <x v="1"/>
  </r>
  <r>
    <x v="326"/>
    <n v="21035402662366"/>
    <n v="1.69"/>
    <x v="3"/>
    <n v="21035"/>
    <x v="1"/>
  </r>
  <r>
    <x v="327"/>
    <n v="21035402144472"/>
    <n v="1.49"/>
    <x v="4"/>
    <n v="21035"/>
    <x v="1"/>
  </r>
  <r>
    <x v="328"/>
    <n v="21035403451447"/>
    <n v="1.99"/>
    <x v="2"/>
    <n v="21035"/>
    <x v="1"/>
  </r>
  <r>
    <x v="329"/>
    <n v="21035402685086"/>
    <n v="0.99"/>
    <x v="3"/>
    <n v="21035"/>
    <x v="1"/>
  </r>
  <r>
    <x v="330"/>
    <n v="21035400889045"/>
    <n v="1.99"/>
    <x v="2"/>
    <n v="21035"/>
    <x v="1"/>
  </r>
  <r>
    <x v="331"/>
    <n v="21035402681358"/>
    <n v="2.4900000000000002"/>
    <x v="0"/>
    <n v="21035"/>
    <x v="1"/>
  </r>
  <r>
    <x v="332"/>
    <n v="21035401030557"/>
    <n v="0.99"/>
    <x v="3"/>
    <n v="21035"/>
    <x v="1"/>
  </r>
  <r>
    <x v="333"/>
    <n v="21035401030557"/>
    <n v="0.99"/>
    <x v="3"/>
    <n v="21035"/>
    <x v="1"/>
  </r>
  <r>
    <x v="334"/>
    <n v="21035402101936"/>
    <n v="1.99"/>
    <x v="2"/>
    <n v="21035"/>
    <x v="1"/>
  </r>
  <r>
    <x v="335"/>
    <n v="21035403365233"/>
    <n v="1.69"/>
    <x v="3"/>
    <n v="21035"/>
    <x v="1"/>
  </r>
  <r>
    <x v="336"/>
    <n v="21035400046703"/>
    <n v="1.49"/>
    <x v="3"/>
    <n v="21035"/>
    <x v="1"/>
  </r>
  <r>
    <x v="337"/>
    <n v="21035400046703"/>
    <n v="1.49"/>
    <x v="3"/>
    <n v="21035"/>
    <x v="1"/>
  </r>
  <r>
    <x v="338"/>
    <n v="21035403163026"/>
    <n v="1.49"/>
    <x v="1"/>
    <n v="21035"/>
    <x v="1"/>
  </r>
  <r>
    <x v="339"/>
    <n v="21035403036172"/>
    <n v="0.49"/>
    <x v="3"/>
    <n v="21035"/>
    <x v="1"/>
  </r>
  <r>
    <x v="340"/>
    <n v="21035402075825"/>
    <n v="1.69"/>
    <x v="3"/>
    <n v="21035"/>
    <x v="1"/>
  </r>
  <r>
    <x v="341"/>
    <n v="21035400198371"/>
    <n v="2.99"/>
    <x v="2"/>
    <n v="21035"/>
    <x v="1"/>
  </r>
  <r>
    <x v="342"/>
    <n v="21035401132288"/>
    <n v="1.49"/>
    <x v="4"/>
    <n v="21035"/>
    <x v="1"/>
  </r>
  <r>
    <x v="343"/>
    <n v="21035402377189"/>
    <n v="1.99"/>
    <x v="2"/>
    <n v="21035"/>
    <x v="1"/>
  </r>
  <r>
    <x v="344"/>
    <n v="21035400198371"/>
    <n v="2.99"/>
    <x v="2"/>
    <n v="21035"/>
    <x v="1"/>
  </r>
  <r>
    <x v="345"/>
    <n v="21035402393244"/>
    <n v="2.99"/>
    <x v="1"/>
    <n v="21035"/>
    <x v="1"/>
  </r>
  <r>
    <x v="346"/>
    <n v="21035402830781"/>
    <n v="2.99"/>
    <x v="2"/>
    <n v="21035"/>
    <x v="1"/>
  </r>
  <r>
    <x v="347"/>
    <n v="21035402773957"/>
    <n v="3.54"/>
    <x v="0"/>
    <n v="21035"/>
    <x v="1"/>
  </r>
  <r>
    <x v="348"/>
    <n v="21035402773957"/>
    <n v="1.99"/>
    <x v="5"/>
    <n v="21035"/>
    <x v="1"/>
  </r>
  <r>
    <x v="349"/>
    <n v="21035402786603"/>
    <n v="1.49"/>
    <x v="4"/>
    <n v="21035"/>
    <x v="1"/>
  </r>
  <r>
    <x v="350"/>
    <n v="21035402759824"/>
    <n v="2.99"/>
    <x v="1"/>
    <n v="21035"/>
    <x v="1"/>
  </r>
  <r>
    <x v="351"/>
    <n v="21035401132288"/>
    <n v="1.69"/>
    <x v="3"/>
    <n v="21035"/>
    <x v="1"/>
  </r>
  <r>
    <x v="352"/>
    <n v="21035402773957"/>
    <n v="1.99"/>
    <x v="5"/>
    <n v="21035"/>
    <x v="1"/>
  </r>
  <r>
    <x v="353"/>
    <n v="21035400863636"/>
    <n v="1.49"/>
    <x v="3"/>
    <n v="21035"/>
    <x v="1"/>
  </r>
  <r>
    <x v="354"/>
    <n v="21035400250248"/>
    <n v="1.99"/>
    <x v="1"/>
    <n v="21035"/>
    <x v="1"/>
  </r>
  <r>
    <x v="355"/>
    <n v="21035401132288"/>
    <n v="1.49"/>
    <x v="4"/>
    <n v="21035"/>
    <x v="1"/>
  </r>
  <r>
    <x v="356"/>
    <n v="21035402402029"/>
    <n v="0.49"/>
    <x v="3"/>
    <n v="21035"/>
    <x v="1"/>
  </r>
  <r>
    <x v="357"/>
    <n v="21035402402029"/>
    <n v="0.49"/>
    <x v="3"/>
    <n v="21035"/>
    <x v="1"/>
  </r>
  <r>
    <x v="358"/>
    <n v="21035402402029"/>
    <n v="2.4900000000000002"/>
    <x v="3"/>
    <n v="21035"/>
    <x v="1"/>
  </r>
  <r>
    <x v="359"/>
    <n v="21035402402029"/>
    <n v="0.49"/>
    <x v="3"/>
    <n v="21035"/>
    <x v="1"/>
  </r>
  <r>
    <x v="360"/>
    <n v="21035402402029"/>
    <n v="1.99"/>
    <x v="3"/>
    <n v="21035"/>
    <x v="1"/>
  </r>
  <r>
    <x v="361"/>
    <n v="21035400902517"/>
    <n v="0.49"/>
    <x v="3"/>
    <n v="21035"/>
    <x v="1"/>
  </r>
  <r>
    <x v="362"/>
    <n v="21035403385520"/>
    <n v="1.49"/>
    <x v="5"/>
    <n v="21035"/>
    <x v="1"/>
  </r>
  <r>
    <x v="363"/>
    <n v="21035403385520"/>
    <n v="1.49"/>
    <x v="5"/>
    <n v="21035"/>
    <x v="1"/>
  </r>
  <r>
    <x v="364"/>
    <n v="21035400085115"/>
    <n v="2.29"/>
    <x v="1"/>
    <n v="21035"/>
    <x v="1"/>
  </r>
  <r>
    <x v="365"/>
    <n v="21035402449129"/>
    <n v="3.99"/>
    <x v="1"/>
    <n v="21035"/>
    <x v="1"/>
  </r>
  <r>
    <x v="366"/>
    <n v="21035403237358"/>
    <n v="0.49"/>
    <x v="1"/>
    <n v="21035"/>
    <x v="1"/>
  </r>
  <r>
    <x v="367"/>
    <n v="21035403342216"/>
    <n v="0.49"/>
    <x v="3"/>
    <n v="21035"/>
    <x v="1"/>
  </r>
  <r>
    <x v="368"/>
    <n v="21035403396923"/>
    <n v="1.49"/>
    <x v="3"/>
    <n v="21035"/>
    <x v="1"/>
  </r>
  <r>
    <x v="369"/>
    <n v="21035400979333"/>
    <n v="1.49"/>
    <x v="3"/>
    <n v="21035"/>
    <x v="1"/>
  </r>
  <r>
    <x v="370"/>
    <n v="21035402093059"/>
    <n v="1.69"/>
    <x v="1"/>
    <n v="21035"/>
    <x v="1"/>
  </r>
  <r>
    <x v="371"/>
    <n v="21035402276241"/>
    <n v="1.99"/>
    <x v="2"/>
    <n v="21035"/>
    <x v="1"/>
  </r>
  <r>
    <x v="372"/>
    <n v="21035403385520"/>
    <n v="1.49"/>
    <x v="5"/>
    <n v="21035"/>
    <x v="1"/>
  </r>
  <r>
    <x v="373"/>
    <n v="21035403389852"/>
    <n v="0.99"/>
    <x v="3"/>
    <n v="21035"/>
    <x v="1"/>
  </r>
  <r>
    <x v="374"/>
    <n v="21035403031249"/>
    <n v="0.49"/>
    <x v="3"/>
    <n v="21035"/>
    <x v="1"/>
  </r>
  <r>
    <x v="375"/>
    <n v="21035403288831"/>
    <n v="1.99"/>
    <x v="1"/>
    <n v="21035"/>
    <x v="1"/>
  </r>
  <r>
    <x v="376"/>
    <n v="21035403056295"/>
    <n v="1.99"/>
    <x v="1"/>
    <n v="21035"/>
    <x v="1"/>
  </r>
  <r>
    <x v="377"/>
    <n v="21035402745690"/>
    <n v="0.49"/>
    <x v="3"/>
    <n v="21035"/>
    <x v="1"/>
  </r>
  <r>
    <x v="378"/>
    <n v="21035403384440"/>
    <n v="1.49"/>
    <x v="4"/>
    <n v="21035"/>
    <x v="1"/>
  </r>
  <r>
    <x v="379"/>
    <n v="21035403384440"/>
    <n v="1.49"/>
    <x v="4"/>
    <n v="21035"/>
    <x v="1"/>
  </r>
  <r>
    <x v="380"/>
    <n v="21035100129817"/>
    <n v="1.49"/>
    <x v="3"/>
    <n v="21035"/>
    <x v="1"/>
  </r>
  <r>
    <x v="381"/>
    <n v="21035403155378"/>
    <n v="3.99"/>
    <x v="1"/>
    <n v="21035"/>
    <x v="1"/>
  </r>
  <r>
    <x v="382"/>
    <n v="21035403015523"/>
    <n v="1.69"/>
    <x v="1"/>
    <n v="21035"/>
    <x v="1"/>
  </r>
  <r>
    <x v="383"/>
    <n v="21035403310171"/>
    <n v="3.69"/>
    <x v="1"/>
    <n v="21035"/>
    <x v="1"/>
  </r>
  <r>
    <x v="384"/>
    <n v="21035402162805"/>
    <n v="2.4900000000000002"/>
    <x v="3"/>
    <n v="21035"/>
    <x v="1"/>
  </r>
  <r>
    <x v="385"/>
    <n v="21035402797634"/>
    <n v="3.99"/>
    <x v="1"/>
    <n v="21035"/>
    <x v="1"/>
  </r>
  <r>
    <x v="386"/>
    <n v="21035400889045"/>
    <n v="1.99"/>
    <x v="2"/>
    <n v="21035"/>
    <x v="1"/>
  </r>
  <r>
    <x v="387"/>
    <n v="21035402758594"/>
    <n v="1.49"/>
    <x v="1"/>
    <n v="21035"/>
    <x v="1"/>
  </r>
  <r>
    <x v="388"/>
    <n v="21035402582341"/>
    <n v="1.29"/>
    <x v="3"/>
    <n v="21035"/>
    <x v="1"/>
  </r>
  <r>
    <x v="389"/>
    <n v="21035403371694"/>
    <n v="0.49"/>
    <x v="3"/>
    <n v="21035"/>
    <x v="1"/>
  </r>
  <r>
    <x v="390"/>
    <n v="21035400841111"/>
    <n v="2.99"/>
    <x v="2"/>
    <n v="21035"/>
    <x v="1"/>
  </r>
  <r>
    <x v="391"/>
    <n v="21035400841111"/>
    <n v="1.99"/>
    <x v="2"/>
    <n v="21035"/>
    <x v="1"/>
  </r>
  <r>
    <x v="392"/>
    <n v="21035403318539"/>
    <n v="1.49"/>
    <x v="4"/>
    <n v="21035"/>
    <x v="1"/>
  </r>
  <r>
    <x v="393"/>
    <n v="21035402857776"/>
    <n v="0.99"/>
    <x v="3"/>
    <n v="21035"/>
    <x v="1"/>
  </r>
  <r>
    <x v="394"/>
    <n v="21035402857776"/>
    <n v="0.99"/>
    <x v="3"/>
    <n v="21035"/>
    <x v="1"/>
  </r>
  <r>
    <x v="395"/>
    <n v="21035402857776"/>
    <n v="1.49"/>
    <x v="3"/>
    <n v="21035"/>
    <x v="1"/>
  </r>
  <r>
    <x v="396"/>
    <n v="21035402857776"/>
    <n v="1.99"/>
    <x v="3"/>
    <n v="21035"/>
    <x v="1"/>
  </r>
  <r>
    <x v="397"/>
    <n v="21035402857776"/>
    <n v="1.99"/>
    <x v="3"/>
    <n v="21035"/>
    <x v="1"/>
  </r>
  <r>
    <x v="398"/>
    <n v="21035402774062"/>
    <n v="0.99"/>
    <x v="3"/>
    <n v="21035"/>
    <x v="1"/>
  </r>
  <r>
    <x v="399"/>
    <n v="21035402144472"/>
    <n v="1.49"/>
    <x v="4"/>
    <n v="21035"/>
    <x v="1"/>
  </r>
  <r>
    <x v="400"/>
    <n v="21035401234050"/>
    <n v="3.19"/>
    <x v="1"/>
    <n v="21035"/>
    <x v="1"/>
  </r>
  <r>
    <x v="401"/>
    <n v="21035403473102"/>
    <n v="2.4900000000000002"/>
    <x v="0"/>
    <n v="21035"/>
    <x v="1"/>
  </r>
  <r>
    <x v="402"/>
    <n v="21035401209391"/>
    <n v="2.99"/>
    <x v="2"/>
    <n v="21035"/>
    <x v="1"/>
  </r>
  <r>
    <x v="403"/>
    <n v="21035403157150"/>
    <n v="1.49"/>
    <x v="4"/>
    <n v="21035"/>
    <x v="1"/>
  </r>
  <r>
    <x v="404"/>
    <n v="21035400198371"/>
    <n v="1.49"/>
    <x v="2"/>
    <n v="21035"/>
    <x v="1"/>
  </r>
  <r>
    <x v="405"/>
    <n v="21035403157150"/>
    <n v="1.49"/>
    <x v="4"/>
    <n v="21035"/>
    <x v="1"/>
  </r>
  <r>
    <x v="406"/>
    <n v="21035401209391"/>
    <n v="2.99"/>
    <x v="2"/>
    <n v="21035"/>
    <x v="1"/>
  </r>
  <r>
    <x v="407"/>
    <n v="21035403233100"/>
    <n v="1.99"/>
    <x v="1"/>
    <n v="21035"/>
    <x v="1"/>
  </r>
  <r>
    <x v="408"/>
    <n v="21035403233100"/>
    <n v="3.99"/>
    <x v="1"/>
    <n v="21035"/>
    <x v="1"/>
  </r>
  <r>
    <x v="409"/>
    <n v="21035403385108"/>
    <n v="1.99"/>
    <x v="1"/>
    <n v="21035"/>
    <x v="1"/>
  </r>
  <r>
    <x v="410"/>
    <n v="21035403332423"/>
    <n v="1.99"/>
    <x v="4"/>
    <n v="21035"/>
    <x v="1"/>
  </r>
  <r>
    <x v="411"/>
    <n v="21035403332613"/>
    <n v="0.99"/>
    <x v="1"/>
    <n v="21035"/>
    <x v="1"/>
  </r>
  <r>
    <x v="412"/>
    <n v="21035402417167"/>
    <n v="1.99"/>
    <x v="1"/>
    <n v="21035"/>
    <x v="1"/>
  </r>
  <r>
    <x v="413"/>
    <n v="21035400122363"/>
    <n v="0.49"/>
    <x v="3"/>
    <n v="21035"/>
    <x v="1"/>
  </r>
  <r>
    <x v="414"/>
    <n v="21035401030557"/>
    <n v="0.49"/>
    <x v="3"/>
    <n v="21035"/>
    <x v="1"/>
  </r>
  <r>
    <x v="415"/>
    <n v="21035400022803"/>
    <n v="1.99"/>
    <x v="1"/>
    <n v="21035"/>
    <x v="1"/>
  </r>
  <r>
    <x v="416"/>
    <n v="21035402120142"/>
    <n v="1.69"/>
    <x v="1"/>
    <n v="21035"/>
    <x v="1"/>
  </r>
  <r>
    <x v="417"/>
    <n v="21035402317391"/>
    <n v="1.49"/>
    <x v="3"/>
    <n v="21035"/>
    <x v="1"/>
  </r>
  <r>
    <x v="418"/>
    <n v="21035400751302"/>
    <n v="3.99"/>
    <x v="1"/>
    <n v="21035"/>
    <x v="1"/>
  </r>
  <r>
    <x v="419"/>
    <n v="21035400751302"/>
    <n v="3.99"/>
    <x v="1"/>
    <n v="21035"/>
    <x v="1"/>
  </r>
  <r>
    <x v="420"/>
    <n v="21035403419329"/>
    <n v="0.99"/>
    <x v="3"/>
    <n v="21035"/>
    <x v="1"/>
  </r>
  <r>
    <x v="421"/>
    <n v="21035402438684"/>
    <n v="1.99"/>
    <x v="1"/>
    <n v="21035"/>
    <x v="1"/>
  </r>
  <r>
    <x v="422"/>
    <n v="21035403419329"/>
    <n v="1.49"/>
    <x v="5"/>
    <n v="21035"/>
    <x v="1"/>
  </r>
  <r>
    <x v="423"/>
    <n v="21035403419329"/>
    <n v="0.49"/>
    <x v="3"/>
    <n v="21035"/>
    <x v="1"/>
  </r>
  <r>
    <x v="424"/>
    <n v="21035403419329"/>
    <n v="1.49"/>
    <x v="5"/>
    <n v="21035"/>
    <x v="1"/>
  </r>
  <r>
    <x v="425"/>
    <n v="21035403389126"/>
    <n v="3.99"/>
    <x v="1"/>
    <n v="21035"/>
    <x v="1"/>
  </r>
  <r>
    <x v="426"/>
    <n v="21035403381396"/>
    <n v="1.99"/>
    <x v="1"/>
    <n v="21035"/>
    <x v="1"/>
  </r>
  <r>
    <x v="427"/>
    <n v="21035402101936"/>
    <n v="2.99"/>
    <x v="2"/>
    <n v="21035"/>
    <x v="1"/>
  </r>
  <r>
    <x v="428"/>
    <n v="21035403466866"/>
    <n v="2.99"/>
    <x v="1"/>
    <n v="21035"/>
    <x v="1"/>
  </r>
  <r>
    <x v="429"/>
    <n v="21035403027718"/>
    <n v="1.99"/>
    <x v="2"/>
    <n v="21035"/>
    <x v="1"/>
  </r>
  <r>
    <x v="430"/>
    <n v="21035402265160"/>
    <n v="2.99"/>
    <x v="1"/>
    <n v="21035"/>
    <x v="1"/>
  </r>
  <r>
    <x v="431"/>
    <n v="21035402265160"/>
    <n v="3.99"/>
    <x v="1"/>
    <n v="21035"/>
    <x v="1"/>
  </r>
  <r>
    <x v="432"/>
    <n v="21035402174248"/>
    <n v="1.49"/>
    <x v="3"/>
    <n v="21035"/>
    <x v="1"/>
  </r>
  <r>
    <x v="433"/>
    <n v="21035402377189"/>
    <n v="1.99"/>
    <x v="2"/>
    <n v="21035"/>
    <x v="1"/>
  </r>
  <r>
    <x v="434"/>
    <n v="21035402101936"/>
    <n v="1.99"/>
    <x v="2"/>
    <n v="21035"/>
    <x v="1"/>
  </r>
  <r>
    <x v="435"/>
    <n v="21035403352488"/>
    <n v="0.99"/>
    <x v="3"/>
    <n v="21035"/>
    <x v="1"/>
  </r>
  <r>
    <x v="436"/>
    <n v="21035403378491"/>
    <n v="1.29"/>
    <x v="3"/>
    <n v="21035"/>
    <x v="1"/>
  </r>
  <r>
    <x v="437"/>
    <n v="21035403318539"/>
    <n v="1.49"/>
    <x v="4"/>
    <n v="21035"/>
    <x v="1"/>
  </r>
  <r>
    <x v="438"/>
    <n v="21035403332423"/>
    <n v="0.49"/>
    <x v="0"/>
    <n v="21035"/>
    <x v="1"/>
  </r>
  <r>
    <x v="439"/>
    <n v="21035400942356"/>
    <n v="1.49"/>
    <x v="4"/>
    <n v="21035"/>
    <x v="1"/>
  </r>
  <r>
    <x v="440"/>
    <n v="21035402195078"/>
    <n v="1.69"/>
    <x v="3"/>
    <n v="21035"/>
    <x v="1"/>
  </r>
  <r>
    <x v="441"/>
    <n v="21035402195078"/>
    <n v="0.49"/>
    <x v="3"/>
    <n v="21035"/>
    <x v="1"/>
  </r>
  <r>
    <x v="442"/>
    <n v="21035402745690"/>
    <n v="0.69"/>
    <x v="3"/>
    <n v="21035"/>
    <x v="1"/>
  </r>
  <r>
    <x v="443"/>
    <n v="21035402881578"/>
    <n v="2.99"/>
    <x v="2"/>
    <n v="21035"/>
    <x v="1"/>
  </r>
  <r>
    <x v="444"/>
    <n v="21035400942356"/>
    <n v="1.49"/>
    <x v="4"/>
    <n v="21035"/>
    <x v="1"/>
  </r>
  <r>
    <x v="445"/>
    <n v="21035403318539"/>
    <n v="1.49"/>
    <x v="4"/>
    <n v="21035"/>
    <x v="1"/>
  </r>
  <r>
    <x v="446"/>
    <n v="21035403149314"/>
    <n v="2.99"/>
    <x v="1"/>
    <n v="21035"/>
    <x v="1"/>
  </r>
  <r>
    <x v="447"/>
    <n v="21035403389118"/>
    <n v="2.4900000000000002"/>
    <x v="0"/>
    <n v="21035"/>
    <x v="1"/>
  </r>
  <r>
    <x v="448"/>
    <n v="21035403389118"/>
    <n v="2.4900000000000002"/>
    <x v="0"/>
    <n v="21035"/>
    <x v="1"/>
  </r>
  <r>
    <x v="449"/>
    <n v="21035403389118"/>
    <n v="2.4900000000000002"/>
    <x v="0"/>
    <n v="21035"/>
    <x v="1"/>
  </r>
  <r>
    <x v="450"/>
    <n v="21035403385108"/>
    <n v="1.99"/>
    <x v="3"/>
    <n v="21035"/>
    <x v="1"/>
  </r>
  <r>
    <x v="451"/>
    <n v="21035403352488"/>
    <n v="2.99"/>
    <x v="2"/>
    <n v="21035"/>
    <x v="1"/>
  </r>
  <r>
    <x v="452"/>
    <n v="21035300374452"/>
    <n v="2.2400000000000002"/>
    <x v="3"/>
    <n v="21035"/>
    <x v="1"/>
  </r>
  <r>
    <x v="453"/>
    <n v="21035300374452"/>
    <n v="1.99"/>
    <x v="3"/>
    <n v="21035"/>
    <x v="1"/>
  </r>
  <r>
    <x v="454"/>
    <n v="21035300374452"/>
    <n v="2.4900000000000002"/>
    <x v="3"/>
    <n v="21035"/>
    <x v="1"/>
  </r>
  <r>
    <x v="455"/>
    <n v="21035402101415"/>
    <n v="1.99"/>
    <x v="0"/>
    <n v="21035"/>
    <x v="1"/>
  </r>
  <r>
    <x v="456"/>
    <n v="21035400122363"/>
    <n v="1.99"/>
    <x v="3"/>
    <n v="21035"/>
    <x v="1"/>
  </r>
  <r>
    <x v="457"/>
    <n v="21035403065288"/>
    <n v="1.49"/>
    <x v="3"/>
    <n v="21035"/>
    <x v="1"/>
  </r>
  <r>
    <x v="458"/>
    <n v="21035403163026"/>
    <n v="1.69"/>
    <x v="1"/>
    <n v="21035"/>
    <x v="1"/>
  </r>
  <r>
    <x v="459"/>
    <n v="21035401307062"/>
    <n v="1.49"/>
    <x v="4"/>
    <n v="21035"/>
    <x v="1"/>
  </r>
  <r>
    <x v="460"/>
    <n v="21035401234050"/>
    <n v="0.49"/>
    <x v="1"/>
    <n v="21035"/>
    <x v="1"/>
  </r>
  <r>
    <x v="461"/>
    <n v="21035401234050"/>
    <n v="1.99"/>
    <x v="5"/>
    <n v="21035"/>
    <x v="1"/>
  </r>
  <r>
    <x v="462"/>
    <n v="21035401132288"/>
    <n v="1.49"/>
    <x v="4"/>
    <n v="21035"/>
    <x v="1"/>
  </r>
  <r>
    <x v="463"/>
    <n v="21035402276241"/>
    <n v="2.99"/>
    <x v="2"/>
    <n v="21035"/>
    <x v="1"/>
  </r>
  <r>
    <x v="464"/>
    <n v="21035402276241"/>
    <n v="1.99"/>
    <x v="2"/>
    <n v="21035"/>
    <x v="1"/>
  </r>
  <r>
    <x v="465"/>
    <n v="21035402162805"/>
    <n v="1.69"/>
    <x v="3"/>
    <n v="21035"/>
    <x v="1"/>
  </r>
  <r>
    <x v="466"/>
    <n v="21035402162805"/>
    <n v="1.49"/>
    <x v="3"/>
    <n v="21035"/>
    <x v="1"/>
  </r>
  <r>
    <x v="467"/>
    <n v="21035402162805"/>
    <n v="0.49"/>
    <x v="3"/>
    <n v="21035"/>
    <x v="1"/>
  </r>
  <r>
    <x v="468"/>
    <n v="21035402935416"/>
    <n v="0.99"/>
    <x v="3"/>
    <n v="21035"/>
    <x v="1"/>
  </r>
  <r>
    <x v="469"/>
    <n v="21035402935416"/>
    <n v="3.29"/>
    <x v="3"/>
    <n v="21035"/>
    <x v="1"/>
  </r>
  <r>
    <x v="470"/>
    <n v="21035403365233"/>
    <n v="1.49"/>
    <x v="4"/>
    <n v="21035"/>
    <x v="1"/>
  </r>
  <r>
    <x v="471"/>
    <n v="21035403158927"/>
    <n v="2.4900000000000002"/>
    <x v="3"/>
    <n v="21035"/>
    <x v="1"/>
  </r>
  <r>
    <x v="472"/>
    <n v="21035403158927"/>
    <n v="0.49"/>
    <x v="3"/>
    <n v="21035"/>
    <x v="1"/>
  </r>
  <r>
    <x v="473"/>
    <n v="21035400137361"/>
    <n v="1.49"/>
    <x v="3"/>
    <n v="21035"/>
    <x v="1"/>
  </r>
  <r>
    <x v="474"/>
    <n v="21035400022803"/>
    <n v="2.99"/>
    <x v="1"/>
    <n v="21035"/>
    <x v="1"/>
  </r>
  <r>
    <x v="475"/>
    <n v="21035403163026"/>
    <n v="3.99"/>
    <x v="1"/>
    <n v="21035"/>
    <x v="1"/>
  </r>
  <r>
    <x v="476"/>
    <n v="21035403377774"/>
    <n v="1.99"/>
    <x v="3"/>
    <n v="21035"/>
    <x v="1"/>
  </r>
  <r>
    <x v="477"/>
    <n v="21035403566574"/>
    <n v="2.54"/>
    <x v="3"/>
    <n v="21035"/>
    <x v="1"/>
  </r>
  <r>
    <x v="478"/>
    <n v="21035402093059"/>
    <n v="1.99"/>
    <x v="2"/>
    <n v="21035"/>
    <x v="1"/>
  </r>
  <r>
    <x v="479"/>
    <n v="21035402093059"/>
    <n v="0.99"/>
    <x v="2"/>
    <n v="21035"/>
    <x v="1"/>
  </r>
  <r>
    <x v="480"/>
    <n v="21035403137954"/>
    <n v="3.99"/>
    <x v="1"/>
    <n v="21035"/>
    <x v="1"/>
  </r>
  <r>
    <x v="481"/>
    <n v="21035402513379"/>
    <n v="2.99"/>
    <x v="1"/>
    <n v="21035"/>
    <x v="1"/>
  </r>
  <r>
    <x v="482"/>
    <n v="21035400269628"/>
    <n v="1.29"/>
    <x v="3"/>
    <n v="21035"/>
    <x v="1"/>
  </r>
  <r>
    <x v="483"/>
    <n v="21035403332423"/>
    <n v="0.49"/>
    <x v="0"/>
    <n v="21035"/>
    <x v="1"/>
  </r>
  <r>
    <x v="484"/>
    <n v="21035402417167"/>
    <n v="3.99"/>
    <x v="1"/>
    <n v="21035"/>
    <x v="1"/>
  </r>
  <r>
    <x v="485"/>
    <n v="21035402417167"/>
    <n v="0.49"/>
    <x v="1"/>
    <n v="21035"/>
    <x v="1"/>
  </r>
  <r>
    <x v="486"/>
    <n v="21035403036172"/>
    <n v="1.99"/>
    <x v="0"/>
    <n v="21035"/>
    <x v="1"/>
  </r>
  <r>
    <x v="487"/>
    <n v="21035402109798"/>
    <n v="1.69"/>
    <x v="1"/>
    <n v="21035"/>
    <x v="1"/>
  </r>
  <r>
    <x v="488"/>
    <n v="21035402449111"/>
    <n v="0.49"/>
    <x v="3"/>
    <n v="21035"/>
    <x v="1"/>
  </r>
  <r>
    <x v="489"/>
    <n v="21035402120142"/>
    <n v="2.4900000000000002"/>
    <x v="1"/>
    <n v="21035"/>
    <x v="1"/>
  </r>
  <r>
    <x v="490"/>
    <n v="21035400137361"/>
    <n v="1.29"/>
    <x v="1"/>
    <n v="21035"/>
    <x v="1"/>
  </r>
  <r>
    <x v="491"/>
    <n v="21035403336481"/>
    <n v="0.99"/>
    <x v="3"/>
    <n v="21035"/>
    <x v="1"/>
  </r>
  <r>
    <x v="492"/>
    <n v="21035402916176"/>
    <n v="1.99"/>
    <x v="1"/>
    <n v="21035"/>
    <x v="1"/>
  </r>
  <r>
    <x v="493"/>
    <n v="21035400250248"/>
    <n v="1.99"/>
    <x v="1"/>
    <n v="21035"/>
    <x v="1"/>
  </r>
  <r>
    <x v="494"/>
    <n v="21035402360102"/>
    <n v="2.69"/>
    <x v="3"/>
    <n v="21035"/>
    <x v="1"/>
  </r>
  <r>
    <x v="495"/>
    <n v="21035403417737"/>
    <n v="1.29"/>
    <x v="3"/>
    <n v="21035"/>
    <x v="1"/>
  </r>
  <r>
    <x v="496"/>
    <n v="21035402412424"/>
    <n v="3.49"/>
    <x v="1"/>
    <n v="21035"/>
    <x v="1"/>
  </r>
  <r>
    <x v="497"/>
    <n v="21035403318539"/>
    <n v="1.49"/>
    <x v="4"/>
    <n v="21035"/>
    <x v="1"/>
  </r>
  <r>
    <x v="498"/>
    <n v="21035402104666"/>
    <n v="0.99"/>
    <x v="3"/>
    <n v="21035"/>
    <x v="1"/>
  </r>
  <r>
    <x v="499"/>
    <n v="21035403355028"/>
    <n v="1.99"/>
    <x v="1"/>
    <n v="21035"/>
    <x v="1"/>
  </r>
  <r>
    <x v="500"/>
    <n v="21035403157150"/>
    <n v="1.49"/>
    <x v="4"/>
    <n v="21035"/>
    <x v="1"/>
  </r>
  <r>
    <x v="501"/>
    <n v="21035403072292"/>
    <n v="1.29"/>
    <x v="3"/>
    <n v="21035"/>
    <x v="1"/>
  </r>
  <r>
    <x v="502"/>
    <n v="21035403440036"/>
    <n v="2.19"/>
    <x v="3"/>
    <n v="21035"/>
    <x v="1"/>
  </r>
  <r>
    <x v="503"/>
    <n v="21035403072292"/>
    <n v="3.04"/>
    <x v="0"/>
    <n v="21035"/>
    <x v="1"/>
  </r>
  <r>
    <x v="504"/>
    <n v="21035403072292"/>
    <n v="0.49"/>
    <x v="3"/>
    <n v="21035"/>
    <x v="1"/>
  </r>
  <r>
    <x v="505"/>
    <n v="21035403419675"/>
    <n v="1.49"/>
    <x v="3"/>
    <n v="21035"/>
    <x v="1"/>
  </r>
  <r>
    <x v="506"/>
    <n v="21035403159719"/>
    <n v="0.99"/>
    <x v="3"/>
    <n v="21035"/>
    <x v="1"/>
  </r>
  <r>
    <x v="507"/>
    <n v="21035403159719"/>
    <n v="3.29"/>
    <x v="3"/>
    <n v="21035"/>
    <x v="1"/>
  </r>
  <r>
    <x v="508"/>
    <n v="21035402520861"/>
    <n v="3.99"/>
    <x v="1"/>
    <n v="21035"/>
    <x v="1"/>
  </r>
  <r>
    <x v="509"/>
    <n v="21035402140967"/>
    <n v="1.99"/>
    <x v="2"/>
    <n v="21035"/>
    <x v="1"/>
  </r>
  <r>
    <x v="510"/>
    <n v="21035402140967"/>
    <n v="1.99"/>
    <x v="2"/>
    <n v="21035"/>
    <x v="1"/>
  </r>
  <r>
    <x v="511"/>
    <n v="21035403389852"/>
    <n v="0.49"/>
    <x v="3"/>
    <n v="21035"/>
    <x v="1"/>
  </r>
  <r>
    <x v="512"/>
    <n v="21035403389118"/>
    <n v="1.1399999999999999"/>
    <x v="0"/>
    <n v="21035"/>
    <x v="1"/>
  </r>
  <r>
    <x v="513"/>
    <n v="21035403389118"/>
    <n v="3.69"/>
    <x v="0"/>
    <n v="21035"/>
    <x v="1"/>
  </r>
  <r>
    <x v="514"/>
    <n v="21035403467252"/>
    <n v="1.99"/>
    <x v="1"/>
    <n v="21035"/>
    <x v="1"/>
  </r>
  <r>
    <x v="515"/>
    <n v="21035403385777"/>
    <n v="2.09"/>
    <x v="3"/>
    <n v="21035"/>
    <x v="1"/>
  </r>
  <r>
    <x v="516"/>
    <n v="21035402773957"/>
    <n v="1.99"/>
    <x v="5"/>
    <n v="21035"/>
    <x v="1"/>
  </r>
  <r>
    <x v="517"/>
    <n v="21035403229306"/>
    <n v="0.99"/>
    <x v="3"/>
    <n v="21035"/>
    <x v="1"/>
  </r>
  <r>
    <x v="518"/>
    <n v="21035403157150"/>
    <n v="1.99"/>
    <x v="1"/>
    <n v="21035"/>
    <x v="1"/>
  </r>
  <r>
    <x v="519"/>
    <n v="21035403219463"/>
    <n v="2.4900000000000002"/>
    <x v="0"/>
    <n v="21035"/>
    <x v="1"/>
  </r>
  <r>
    <x v="520"/>
    <n v="21035402699525"/>
    <n v="1.49"/>
    <x v="4"/>
    <n v="21035"/>
    <x v="1"/>
  </r>
  <r>
    <x v="521"/>
    <n v="21035402699525"/>
    <n v="2.99"/>
    <x v="2"/>
    <n v="21035"/>
    <x v="1"/>
  </r>
  <r>
    <x v="522"/>
    <n v="21035402112719"/>
    <n v="2.4900000000000002"/>
    <x v="3"/>
    <n v="21035"/>
    <x v="1"/>
  </r>
  <r>
    <x v="523"/>
    <n v="21035403126429"/>
    <n v="1.69"/>
    <x v="3"/>
    <n v="21035"/>
    <x v="1"/>
  </r>
  <r>
    <x v="524"/>
    <n v="21035403027718"/>
    <n v="1.99"/>
    <x v="5"/>
    <n v="21035"/>
    <x v="1"/>
  </r>
  <r>
    <x v="525"/>
    <n v="21035402786603"/>
    <n v="1.49"/>
    <x v="4"/>
    <n v="21035"/>
    <x v="1"/>
  </r>
  <r>
    <x v="526"/>
    <n v="21035403090328"/>
    <n v="1.69"/>
    <x v="3"/>
    <n v="21035"/>
    <x v="1"/>
  </r>
  <r>
    <x v="527"/>
    <n v="21035403332423"/>
    <n v="1.49"/>
    <x v="4"/>
    <n v="21035"/>
    <x v="1"/>
  </r>
  <r>
    <x v="528"/>
    <n v="21035401307062"/>
    <n v="1.49"/>
    <x v="4"/>
    <n v="21035"/>
    <x v="1"/>
  </r>
  <r>
    <x v="529"/>
    <n v="21035400841111"/>
    <n v="2.99"/>
    <x v="2"/>
    <n v="21035"/>
    <x v="1"/>
  </r>
  <r>
    <x v="530"/>
    <n v="21035403232649"/>
    <n v="1.49"/>
    <x v="0"/>
    <n v="21035"/>
    <x v="1"/>
  </r>
  <r>
    <x v="531"/>
    <n v="21035301164571"/>
    <n v="1.99"/>
    <x v="1"/>
    <n v="21035"/>
    <x v="1"/>
  </r>
  <r>
    <x v="532"/>
    <n v="21035402830781"/>
    <n v="1.99"/>
    <x v="2"/>
    <n v="21035"/>
    <x v="1"/>
  </r>
  <r>
    <x v="533"/>
    <n v="21035403090328"/>
    <n v="0.49"/>
    <x v="3"/>
    <n v="21035"/>
    <x v="1"/>
  </r>
  <r>
    <x v="534"/>
    <n v="21035402052766"/>
    <n v="2.99"/>
    <x v="1"/>
    <n v="21035"/>
    <x v="1"/>
  </r>
  <r>
    <x v="535"/>
    <n v="21035402052766"/>
    <n v="1.99"/>
    <x v="1"/>
    <n v="21035"/>
    <x v="1"/>
  </r>
  <r>
    <x v="536"/>
    <n v="21035403416911"/>
    <n v="0.69"/>
    <x v="1"/>
    <n v="21035"/>
    <x v="1"/>
  </r>
  <r>
    <x v="537"/>
    <n v="21035402682026"/>
    <n v="1.29"/>
    <x v="3"/>
    <n v="21035"/>
    <x v="1"/>
  </r>
  <r>
    <x v="538"/>
    <n v="21035403366181"/>
    <n v="1.69"/>
    <x v="1"/>
    <n v="21035"/>
    <x v="1"/>
  </r>
  <r>
    <x v="539"/>
    <n v="21035402397161"/>
    <n v="1.49"/>
    <x v="4"/>
    <n v="21035"/>
    <x v="1"/>
  </r>
  <r>
    <x v="540"/>
    <n v="21035403158927"/>
    <n v="0.49"/>
    <x v="3"/>
    <n v="21035"/>
    <x v="1"/>
  </r>
  <r>
    <x v="541"/>
    <n v="21035403158927"/>
    <n v="1.99"/>
    <x v="1"/>
    <n v="21035"/>
    <x v="1"/>
  </r>
  <r>
    <x v="542"/>
    <n v="21035403406524"/>
    <n v="1.99"/>
    <x v="2"/>
    <n v="21035"/>
    <x v="1"/>
  </r>
  <r>
    <x v="543"/>
    <n v="21035403406524"/>
    <n v="1.99"/>
    <x v="5"/>
    <n v="21035"/>
    <x v="1"/>
  </r>
  <r>
    <x v="544"/>
    <n v="21035403426993"/>
    <n v="3.99"/>
    <x v="1"/>
    <n v="21035"/>
    <x v="1"/>
  </r>
  <r>
    <x v="545"/>
    <n v="21035403126429"/>
    <n v="1.99"/>
    <x v="3"/>
    <n v="21035"/>
    <x v="1"/>
  </r>
  <r>
    <x v="546"/>
    <n v="21035403385108"/>
    <n v="1.29"/>
    <x v="1"/>
    <n v="21035"/>
    <x v="1"/>
  </r>
  <r>
    <x v="547"/>
    <n v="21035402882196"/>
    <n v="1.99"/>
    <x v="3"/>
    <n v="21035"/>
    <x v="1"/>
  </r>
  <r>
    <x v="548"/>
    <n v="21035403426993"/>
    <n v="2.4900000000000002"/>
    <x v="1"/>
    <n v="21035"/>
    <x v="1"/>
  </r>
  <r>
    <x v="549"/>
    <n v="21035403426993"/>
    <n v="2.99"/>
    <x v="1"/>
    <n v="21035"/>
    <x v="1"/>
  </r>
  <r>
    <x v="550"/>
    <n v="21035403426993"/>
    <n v="3.99"/>
    <x v="1"/>
    <n v="21035"/>
    <x v="1"/>
  </r>
  <r>
    <x v="551"/>
    <n v="21035402094131"/>
    <n v="1.49"/>
    <x v="1"/>
    <n v="21035"/>
    <x v="1"/>
  </r>
  <r>
    <x v="552"/>
    <n v="21035402214002"/>
    <n v="1.49"/>
    <x v="4"/>
    <n v="21035"/>
    <x v="1"/>
  </r>
  <r>
    <x v="553"/>
    <n v="21035402355797"/>
    <n v="1.49"/>
    <x v="4"/>
    <n v="21035"/>
    <x v="1"/>
  </r>
  <r>
    <x v="554"/>
    <n v="21035403232821"/>
    <n v="1.49"/>
    <x v="4"/>
    <n v="21035"/>
    <x v="1"/>
  </r>
  <r>
    <x v="555"/>
    <n v="21035403232821"/>
    <n v="1.99"/>
    <x v="4"/>
    <n v="21035"/>
    <x v="1"/>
  </r>
  <r>
    <x v="556"/>
    <n v="21035403355028"/>
    <n v="1.99"/>
    <x v="1"/>
    <n v="21035"/>
    <x v="1"/>
  </r>
  <r>
    <x v="557"/>
    <n v="21035400979333"/>
    <n v="1.99"/>
    <x v="3"/>
    <n v="21035"/>
    <x v="1"/>
  </r>
  <r>
    <x v="558"/>
    <n v="21035403232649"/>
    <n v="0.99"/>
    <x v="0"/>
    <n v="21035"/>
    <x v="1"/>
  </r>
  <r>
    <x v="559"/>
    <n v="21035400902517"/>
    <n v="1.49"/>
    <x v="3"/>
    <n v="21035"/>
    <x v="1"/>
  </r>
  <r>
    <x v="560"/>
    <n v="21035403209472"/>
    <n v="2.4900000000000002"/>
    <x v="3"/>
    <n v="21035"/>
    <x v="1"/>
  </r>
  <r>
    <x v="561"/>
    <n v="21035403384440"/>
    <n v="1.29"/>
    <x v="3"/>
    <n v="21035"/>
    <x v="1"/>
  </r>
  <r>
    <x v="562"/>
    <n v="21035402696695"/>
    <n v="1.29"/>
    <x v="0"/>
    <n v="21035"/>
    <x v="1"/>
  </r>
  <r>
    <x v="563"/>
    <n v="21035402037874"/>
    <n v="2.99"/>
    <x v="2"/>
    <n v="21035"/>
    <x v="1"/>
  </r>
  <r>
    <x v="564"/>
    <n v="21035402696695"/>
    <n v="1.29"/>
    <x v="0"/>
    <n v="21035"/>
    <x v="1"/>
  </r>
  <r>
    <x v="565"/>
    <n v="21035403384440"/>
    <n v="1.24"/>
    <x v="3"/>
    <n v="21035"/>
    <x v="1"/>
  </r>
  <r>
    <x v="566"/>
    <n v="21035403384440"/>
    <n v="0.99"/>
    <x v="3"/>
    <n v="21035"/>
    <x v="1"/>
  </r>
  <r>
    <x v="567"/>
    <n v="21035403316368"/>
    <n v="1.69"/>
    <x v="3"/>
    <n v="21035"/>
    <x v="1"/>
  </r>
  <r>
    <x v="568"/>
    <n v="21035402696695"/>
    <n v="1.29"/>
    <x v="0"/>
    <n v="21035"/>
    <x v="1"/>
  </r>
  <r>
    <x v="569"/>
    <n v="21035403049985"/>
    <n v="1.49"/>
    <x v="2"/>
    <n v="21035"/>
    <x v="1"/>
  </r>
  <r>
    <x v="570"/>
    <n v="21035403318711"/>
    <n v="2.4900000000000002"/>
    <x v="3"/>
    <n v="21035"/>
    <x v="1"/>
  </r>
  <r>
    <x v="571"/>
    <n v="21035403396923"/>
    <n v="0.99"/>
    <x v="5"/>
    <n v="21035"/>
    <x v="1"/>
  </r>
  <r>
    <x v="572"/>
    <n v="21035402919188"/>
    <n v="2.99"/>
    <x v="1"/>
    <n v="21035"/>
    <x v="1"/>
  </r>
  <r>
    <x v="573"/>
    <n v="21035403049985"/>
    <n v="2.99"/>
    <x v="2"/>
    <n v="21035"/>
    <x v="1"/>
  </r>
  <r>
    <x v="574"/>
    <n v="21035402101415"/>
    <n v="3.99"/>
    <x v="0"/>
    <n v="21035"/>
    <x v="1"/>
  </r>
  <r>
    <x v="575"/>
    <n v="21035403049985"/>
    <n v="1.49"/>
    <x v="2"/>
    <n v="21035"/>
    <x v="1"/>
  </r>
  <r>
    <x v="576"/>
    <n v="21035403232649"/>
    <n v="0.99"/>
    <x v="0"/>
    <n v="21035"/>
    <x v="1"/>
  </r>
  <r>
    <x v="577"/>
    <n v="21035402830781"/>
    <n v="1.49"/>
    <x v="2"/>
    <n v="21035"/>
    <x v="1"/>
  </r>
  <r>
    <x v="578"/>
    <n v="21035403389126"/>
    <n v="0.99"/>
    <x v="3"/>
    <n v="21035"/>
    <x v="1"/>
  </r>
  <r>
    <x v="579"/>
    <n v="21035402355797"/>
    <n v="1.49"/>
    <x v="4"/>
    <n v="21035"/>
    <x v="1"/>
  </r>
  <r>
    <x v="580"/>
    <n v="21035402052766"/>
    <n v="2.99"/>
    <x v="1"/>
    <n v="21035"/>
    <x v="1"/>
  </r>
  <r>
    <x v="581"/>
    <n v="21035403466080"/>
    <n v="0.99"/>
    <x v="3"/>
    <n v="21035"/>
    <x v="1"/>
  </r>
  <r>
    <x v="582"/>
    <n v="21035403466080"/>
    <n v="0.99"/>
    <x v="3"/>
    <n v="21035"/>
    <x v="1"/>
  </r>
  <r>
    <x v="583"/>
    <n v="21035401157855"/>
    <n v="2.4900000000000002"/>
    <x v="3"/>
    <n v="21035"/>
    <x v="1"/>
  </r>
  <r>
    <x v="584"/>
    <n v="21035403354229"/>
    <n v="3.29"/>
    <x v="1"/>
    <n v="21035"/>
    <x v="1"/>
  </r>
  <r>
    <x v="585"/>
    <n v="21035402174248"/>
    <n v="1.49"/>
    <x v="3"/>
    <n v="21035"/>
    <x v="1"/>
  </r>
  <r>
    <x v="586"/>
    <n v="21035402174248"/>
    <n v="1.69"/>
    <x v="3"/>
    <n v="21035"/>
    <x v="1"/>
  </r>
  <r>
    <x v="587"/>
    <n v="21035402101936"/>
    <n v="2.39"/>
    <x v="2"/>
    <n v="21035"/>
    <x v="1"/>
  </r>
  <r>
    <x v="588"/>
    <n v="21035403466866"/>
    <n v="1.29"/>
    <x v="1"/>
    <n v="21035"/>
    <x v="1"/>
  </r>
  <r>
    <x v="589"/>
    <n v="21035403466866"/>
    <n v="1.99"/>
    <x v="1"/>
    <n v="21035"/>
    <x v="1"/>
  </r>
  <r>
    <x v="590"/>
    <n v="21035403466866"/>
    <n v="3.99"/>
    <x v="1"/>
    <n v="21035"/>
    <x v="1"/>
  </r>
  <r>
    <x v="591"/>
    <n v="21035403045124"/>
    <n v="1.49"/>
    <x v="4"/>
    <n v="21035"/>
    <x v="1"/>
  </r>
  <r>
    <x v="592"/>
    <n v="21035403466080"/>
    <n v="1.29"/>
    <x v="3"/>
    <n v="21035"/>
    <x v="1"/>
  </r>
  <r>
    <x v="593"/>
    <n v="21035403385108"/>
    <n v="0.99"/>
    <x v="1"/>
    <n v="21035"/>
    <x v="1"/>
  </r>
  <r>
    <x v="594"/>
    <n v="21035402103320"/>
    <n v="2.29"/>
    <x v="3"/>
    <n v="21035"/>
    <x v="1"/>
  </r>
  <r>
    <x v="595"/>
    <n v="21035403565998"/>
    <n v="2.29"/>
    <x v="1"/>
    <n v="21035"/>
    <x v="1"/>
  </r>
  <r>
    <x v="596"/>
    <n v="21035403565998"/>
    <n v="0.99"/>
    <x v="3"/>
    <n v="21035"/>
    <x v="1"/>
  </r>
  <r>
    <x v="597"/>
    <n v="21035403565998"/>
    <n v="1.29"/>
    <x v="1"/>
    <n v="21035"/>
    <x v="1"/>
  </r>
  <r>
    <x v="598"/>
    <n v="21035402830781"/>
    <n v="2.99"/>
    <x v="2"/>
    <n v="21035"/>
    <x v="1"/>
  </r>
  <r>
    <x v="599"/>
    <n v="21035402377189"/>
    <n v="2.99"/>
    <x v="2"/>
    <n v="21035"/>
    <x v="1"/>
  </r>
  <r>
    <x v="600"/>
    <n v="21035402276241"/>
    <n v="2.99"/>
    <x v="2"/>
    <n v="21035"/>
    <x v="1"/>
  </r>
  <r>
    <x v="601"/>
    <n v="21035400942356"/>
    <n v="1.49"/>
    <x v="4"/>
    <n v="21035"/>
    <x v="1"/>
  </r>
  <r>
    <x v="602"/>
    <n v="21035400942356"/>
    <n v="2.99"/>
    <x v="2"/>
    <n v="21035"/>
    <x v="1"/>
  </r>
  <r>
    <x v="603"/>
    <n v="21035402914957"/>
    <n v="1.99"/>
    <x v="2"/>
    <n v="21035"/>
    <x v="1"/>
  </r>
  <r>
    <x v="604"/>
    <n v="21035403403141"/>
    <n v="1.99"/>
    <x v="3"/>
    <n v="21035"/>
    <x v="1"/>
  </r>
  <r>
    <x v="605"/>
    <n v="21035403403141"/>
    <n v="0.99"/>
    <x v="3"/>
    <n v="21035"/>
    <x v="1"/>
  </r>
  <r>
    <x v="606"/>
    <n v="21035403403141"/>
    <n v="0.99"/>
    <x v="3"/>
    <n v="21035"/>
    <x v="1"/>
  </r>
  <r>
    <x v="607"/>
    <n v="21035403403141"/>
    <n v="0.69"/>
    <x v="3"/>
    <n v="21035"/>
    <x v="1"/>
  </r>
  <r>
    <x v="608"/>
    <n v="21035402753686"/>
    <n v="3.99"/>
    <x v="1"/>
    <n v="21035"/>
    <x v="1"/>
  </r>
  <r>
    <x v="609"/>
    <n v="21035403332357"/>
    <n v="0.99"/>
    <x v="1"/>
    <n v="21035"/>
    <x v="1"/>
  </r>
  <r>
    <x v="610"/>
    <n v="21035401261558"/>
    <n v="3.99"/>
    <x v="1"/>
    <n v="21035"/>
    <x v="1"/>
  </r>
  <r>
    <x v="611"/>
    <n v="21035402786645"/>
    <n v="2.99"/>
    <x v="1"/>
    <n v="21035"/>
    <x v="1"/>
  </r>
  <r>
    <x v="612"/>
    <n v="21035402914957"/>
    <n v="1.99"/>
    <x v="2"/>
    <n v="21035"/>
    <x v="1"/>
  </r>
  <r>
    <x v="613"/>
    <n v="21035401419446"/>
    <n v="1.49"/>
    <x v="4"/>
    <n v="21035"/>
    <x v="1"/>
  </r>
  <r>
    <x v="614"/>
    <n v="21035402317391"/>
    <n v="1.29"/>
    <x v="0"/>
    <n v="21035"/>
    <x v="1"/>
  </r>
  <r>
    <x v="615"/>
    <n v="21035402317391"/>
    <n v="1.29"/>
    <x v="0"/>
    <n v="21035"/>
    <x v="1"/>
  </r>
  <r>
    <x v="616"/>
    <n v="21035402103320"/>
    <n v="2.4900000000000002"/>
    <x v="0"/>
    <n v="21035"/>
    <x v="1"/>
  </r>
  <r>
    <x v="617"/>
    <n v="21035402131164"/>
    <n v="3.99"/>
    <x v="1"/>
    <n v="21035"/>
    <x v="1"/>
  </r>
  <r>
    <x v="618"/>
    <n v="21035402131164"/>
    <n v="3.99"/>
    <x v="1"/>
    <n v="21035"/>
    <x v="1"/>
  </r>
  <r>
    <x v="619"/>
    <n v="21035100306159"/>
    <n v="1.49"/>
    <x v="5"/>
    <n v="21035"/>
    <x v="1"/>
  </r>
  <r>
    <x v="620"/>
    <n v="21035100306159"/>
    <n v="0.99"/>
    <x v="3"/>
    <n v="21035"/>
    <x v="1"/>
  </r>
  <r>
    <x v="621"/>
    <n v="21035403343255"/>
    <n v="1.49"/>
    <x v="3"/>
    <n v="21035"/>
    <x v="1"/>
  </r>
  <r>
    <x v="622"/>
    <n v="21035402098561"/>
    <n v="1.49"/>
    <x v="4"/>
    <n v="21035"/>
    <x v="1"/>
  </r>
  <r>
    <x v="623"/>
    <n v="21035402547591"/>
    <n v="0.99"/>
    <x v="3"/>
    <n v="21035"/>
    <x v="1"/>
  </r>
  <r>
    <x v="624"/>
    <n v="21035401307062"/>
    <n v="1.49"/>
    <x v="4"/>
    <n v="21035"/>
    <x v="1"/>
  </r>
  <r>
    <x v="625"/>
    <n v="21035402120142"/>
    <n v="2.4900000000000002"/>
    <x v="1"/>
    <n v="21035"/>
    <x v="1"/>
  </r>
  <r>
    <x v="626"/>
    <n v="21035403233100"/>
    <n v="2.99"/>
    <x v="2"/>
    <n v="21035"/>
    <x v="1"/>
  </r>
  <r>
    <x v="627"/>
    <n v="21035402103320"/>
    <n v="0.49"/>
    <x v="0"/>
    <n v="21035"/>
    <x v="1"/>
  </r>
  <r>
    <x v="628"/>
    <n v="21035402103320"/>
    <n v="2.99"/>
    <x v="0"/>
    <n v="21035"/>
    <x v="1"/>
  </r>
  <r>
    <x v="629"/>
    <n v="21035402397302"/>
    <n v="1.99"/>
    <x v="2"/>
    <n v="21035"/>
    <x v="1"/>
  </r>
  <r>
    <x v="630"/>
    <n v="21035402103320"/>
    <n v="1.49"/>
    <x v="4"/>
    <n v="21035"/>
    <x v="1"/>
  </r>
  <r>
    <x v="631"/>
    <n v="21035401394482"/>
    <n v="1.49"/>
    <x v="4"/>
    <n v="21035"/>
    <x v="1"/>
  </r>
  <r>
    <x v="632"/>
    <n v="21035403187645"/>
    <n v="1.99"/>
    <x v="2"/>
    <n v="21035"/>
    <x v="1"/>
  </r>
  <r>
    <x v="633"/>
    <n v="21035403436372"/>
    <n v="1.29"/>
    <x v="0"/>
    <n v="21035"/>
    <x v="1"/>
  </r>
  <r>
    <x v="634"/>
    <n v="21035403436372"/>
    <n v="1.29"/>
    <x v="0"/>
    <n v="21035"/>
    <x v="1"/>
  </r>
  <r>
    <x v="635"/>
    <n v="21035403466080"/>
    <n v="2.69"/>
    <x v="3"/>
    <n v="21035"/>
    <x v="1"/>
  </r>
  <r>
    <x v="636"/>
    <n v="21035403259519"/>
    <n v="1.99"/>
    <x v="3"/>
    <n v="21035"/>
    <x v="1"/>
  </r>
  <r>
    <x v="637"/>
    <n v="21035403259519"/>
    <n v="1.49"/>
    <x v="1"/>
    <n v="21035"/>
    <x v="1"/>
  </r>
  <r>
    <x v="638"/>
    <n v="21035402964556"/>
    <n v="2.99"/>
    <x v="1"/>
    <n v="21035"/>
    <x v="1"/>
  </r>
  <r>
    <x v="639"/>
    <n v="21035403324560"/>
    <n v="1.99"/>
    <x v="1"/>
    <n v="21035"/>
    <x v="1"/>
  </r>
  <r>
    <x v="640"/>
    <n v="21035402759824"/>
    <n v="1.99"/>
    <x v="1"/>
    <n v="21035"/>
    <x v="1"/>
  </r>
  <r>
    <x v="641"/>
    <n v="21035401209391"/>
    <n v="2.99"/>
    <x v="2"/>
    <n v="21035"/>
    <x v="1"/>
  </r>
  <r>
    <x v="642"/>
    <n v="21035402964556"/>
    <n v="1.69"/>
    <x v="1"/>
    <n v="21035"/>
    <x v="1"/>
  </r>
  <r>
    <x v="643"/>
    <n v="21035402964556"/>
    <n v="2.99"/>
    <x v="2"/>
    <n v="21035"/>
    <x v="1"/>
  </r>
  <r>
    <x v="644"/>
    <n v="21035402915236"/>
    <n v="1.49"/>
    <x v="4"/>
    <n v="21035"/>
    <x v="1"/>
  </r>
  <r>
    <x v="645"/>
    <n v="21035400756277"/>
    <n v="3.99"/>
    <x v="1"/>
    <n v="21035"/>
    <x v="1"/>
  </r>
  <r>
    <x v="646"/>
    <n v="21035403027718"/>
    <n v="2.99"/>
    <x v="2"/>
    <n v="21035"/>
    <x v="1"/>
  </r>
  <r>
    <x v="647"/>
    <n v="21035403017032"/>
    <n v="0.49"/>
    <x v="3"/>
    <n v="21035"/>
    <x v="1"/>
  </r>
  <r>
    <x v="648"/>
    <n v="21035403017032"/>
    <n v="1.49"/>
    <x v="3"/>
    <n v="21035"/>
    <x v="1"/>
  </r>
  <r>
    <x v="649"/>
    <n v="21035400250248"/>
    <n v="1.69"/>
    <x v="3"/>
    <n v="21035"/>
    <x v="1"/>
  </r>
  <r>
    <x v="650"/>
    <n v="21035402075825"/>
    <n v="1.99"/>
    <x v="1"/>
    <n v="21035"/>
    <x v="1"/>
  </r>
  <r>
    <x v="651"/>
    <n v="21035403384135"/>
    <n v="1.99"/>
    <x v="3"/>
    <n v="21035"/>
    <x v="1"/>
  </r>
  <r>
    <x v="652"/>
    <n v="21035402093364"/>
    <n v="3.19"/>
    <x v="1"/>
    <n v="21035"/>
    <x v="1"/>
  </r>
  <r>
    <x v="653"/>
    <n v="21035403385108"/>
    <n v="2.69"/>
    <x v="1"/>
    <n v="21035"/>
    <x v="1"/>
  </r>
  <r>
    <x v="654"/>
    <n v="21035402317391"/>
    <n v="1.49"/>
    <x v="3"/>
    <n v="21035"/>
    <x v="1"/>
  </r>
  <r>
    <x v="655"/>
    <n v="21035403060990"/>
    <n v="1.29"/>
    <x v="3"/>
    <n v="21035"/>
    <x v="1"/>
  </r>
  <r>
    <x v="656"/>
    <n v="21035403255426"/>
    <n v="0.99"/>
    <x v="3"/>
    <n v="21035"/>
    <x v="1"/>
  </r>
  <r>
    <x v="657"/>
    <n v="21035402118906"/>
    <n v="0.99"/>
    <x v="3"/>
    <n v="21035"/>
    <x v="1"/>
  </r>
  <r>
    <x v="658"/>
    <n v="21035403300941"/>
    <n v="1.99"/>
    <x v="2"/>
    <n v="21035"/>
    <x v="1"/>
  </r>
  <r>
    <x v="659"/>
    <n v="21035400066859"/>
    <n v="3.99"/>
    <x v="1"/>
    <n v="21035"/>
    <x v="1"/>
  </r>
  <r>
    <x v="660"/>
    <n v="21035400005436"/>
    <n v="1.49"/>
    <x v="4"/>
    <n v="21035"/>
    <x v="1"/>
  </r>
  <r>
    <x v="661"/>
    <n v="21035400005436"/>
    <n v="1.49"/>
    <x v="4"/>
    <n v="21035"/>
    <x v="1"/>
  </r>
  <r>
    <x v="662"/>
    <n v="21035402964556"/>
    <n v="3.49"/>
    <x v="1"/>
    <n v="21035"/>
    <x v="1"/>
  </r>
  <r>
    <x v="663"/>
    <n v="21035402268560"/>
    <n v="0.49"/>
    <x v="3"/>
    <n v="21035"/>
    <x v="1"/>
  </r>
  <r>
    <x v="664"/>
    <n v="21035403378491"/>
    <n v="2.39"/>
    <x v="2"/>
    <n v="21035"/>
    <x v="1"/>
  </r>
  <r>
    <x v="665"/>
    <n v="21035400841111"/>
    <n v="1.99"/>
    <x v="2"/>
    <n v="21035"/>
    <x v="1"/>
  </r>
  <r>
    <x v="666"/>
    <n v="21035403355028"/>
    <n v="2.99"/>
    <x v="1"/>
    <n v="21035"/>
    <x v="1"/>
  </r>
  <r>
    <x v="667"/>
    <n v="21035402760731"/>
    <n v="3.99"/>
    <x v="1"/>
    <n v="21035"/>
    <x v="1"/>
  </r>
  <r>
    <x v="668"/>
    <n v="21035403381396"/>
    <n v="2.4900000000000002"/>
    <x v="3"/>
    <n v="21035"/>
    <x v="1"/>
  </r>
  <r>
    <x v="669"/>
    <n v="21035403440168"/>
    <n v="0.69"/>
    <x v="3"/>
    <n v="21035"/>
    <x v="1"/>
  </r>
  <r>
    <x v="670"/>
    <n v="21035403567788"/>
    <n v="3.99"/>
    <x v="1"/>
    <n v="21035"/>
    <x v="1"/>
  </r>
  <r>
    <x v="671"/>
    <n v="21035401355327"/>
    <n v="0.99"/>
    <x v="3"/>
    <n v="21035"/>
    <x v="1"/>
  </r>
  <r>
    <x v="672"/>
    <n v="21035403568984"/>
    <n v="1.29"/>
    <x v="1"/>
    <n v="21035"/>
    <x v="1"/>
  </r>
  <r>
    <x v="673"/>
    <n v="21035403568984"/>
    <n v="2.99"/>
    <x v="2"/>
    <n v="21035"/>
    <x v="1"/>
  </r>
  <r>
    <x v="674"/>
    <n v="21035403440168"/>
    <n v="0.69"/>
    <x v="3"/>
    <n v="21035"/>
    <x v="1"/>
  </r>
  <r>
    <x v="675"/>
    <n v="21035401028841"/>
    <n v="1.49"/>
    <x v="4"/>
    <n v="21035"/>
    <x v="1"/>
  </r>
  <r>
    <x v="676"/>
    <n v="21035403233100"/>
    <n v="2.99"/>
    <x v="2"/>
    <n v="21035"/>
    <x v="1"/>
  </r>
  <r>
    <x v="677"/>
    <n v="21035402556568"/>
    <n v="1.49"/>
    <x v="4"/>
    <n v="21035"/>
    <x v="1"/>
  </r>
  <r>
    <x v="678"/>
    <n v="21035402556568"/>
    <n v="1.69"/>
    <x v="1"/>
    <n v="21035"/>
    <x v="1"/>
  </r>
  <r>
    <x v="679"/>
    <n v="21035402556568"/>
    <n v="2.99"/>
    <x v="1"/>
    <n v="21035"/>
    <x v="1"/>
  </r>
  <r>
    <x v="680"/>
    <n v="21035402556568"/>
    <n v="3.99"/>
    <x v="1"/>
    <n v="21035"/>
    <x v="1"/>
  </r>
  <r>
    <x v="681"/>
    <n v="21035403412753"/>
    <n v="0.99"/>
    <x v="3"/>
    <n v="21035"/>
    <x v="1"/>
  </r>
  <r>
    <x v="682"/>
    <n v="21035403569172"/>
    <n v="2.29"/>
    <x v="3"/>
    <n v="21035"/>
    <x v="1"/>
  </r>
  <r>
    <x v="683"/>
    <n v="21035403419915"/>
    <n v="1.69"/>
    <x v="1"/>
    <n v="21035"/>
    <x v="1"/>
  </r>
  <r>
    <x v="684"/>
    <n v="21035402094131"/>
    <n v="2.29"/>
    <x v="3"/>
    <n v="21035"/>
    <x v="1"/>
  </r>
  <r>
    <x v="685"/>
    <n v="21035402094131"/>
    <n v="2.29"/>
    <x v="1"/>
    <n v="21035"/>
    <x v="1"/>
  </r>
  <r>
    <x v="686"/>
    <n v="21035402409784"/>
    <n v="2.69"/>
    <x v="3"/>
    <n v="21035"/>
    <x v="1"/>
  </r>
  <r>
    <x v="687"/>
    <n v="21035402409784"/>
    <n v="1.99"/>
    <x v="1"/>
    <n v="21035"/>
    <x v="1"/>
  </r>
  <r>
    <x v="688"/>
    <n v="21035402408810"/>
    <n v="1.49"/>
    <x v="5"/>
    <n v="21035"/>
    <x v="1"/>
  </r>
  <r>
    <x v="689"/>
    <n v="21035402101415"/>
    <n v="1.99"/>
    <x v="2"/>
    <n v="21035"/>
    <x v="1"/>
  </r>
  <r>
    <x v="690"/>
    <n v="21035402786645"/>
    <n v="1.99"/>
    <x v="1"/>
    <n v="21035"/>
    <x v="1"/>
  </r>
  <r>
    <x v="691"/>
    <n v="21035402786645"/>
    <n v="2.99"/>
    <x v="1"/>
    <n v="21035"/>
    <x v="1"/>
  </r>
  <r>
    <x v="692"/>
    <n v="21035403375414"/>
    <n v="0.99"/>
    <x v="3"/>
    <n v="21035"/>
    <x v="1"/>
  </r>
  <r>
    <x v="693"/>
    <n v="21035402520861"/>
    <n v="1.29"/>
    <x v="3"/>
    <n v="21035"/>
    <x v="1"/>
  </r>
  <r>
    <x v="694"/>
    <n v="21035402520861"/>
    <n v="1.49"/>
    <x v="3"/>
    <n v="21035"/>
    <x v="1"/>
  </r>
  <r>
    <x v="695"/>
    <n v="21035403568984"/>
    <n v="2.99"/>
    <x v="2"/>
    <n v="21035"/>
    <x v="1"/>
  </r>
  <r>
    <x v="696"/>
    <n v="21035403375414"/>
    <n v="1.49"/>
    <x v="4"/>
    <n v="21035"/>
    <x v="1"/>
  </r>
  <r>
    <x v="697"/>
    <n v="21035403375414"/>
    <n v="1.49"/>
    <x v="4"/>
    <n v="21035"/>
    <x v="1"/>
  </r>
  <r>
    <x v="698"/>
    <n v="21035403187645"/>
    <n v="2.99"/>
    <x v="2"/>
    <n v="21035"/>
    <x v="1"/>
  </r>
  <r>
    <x v="699"/>
    <n v="21035403436372"/>
    <n v="1.99"/>
    <x v="1"/>
    <n v="21035"/>
    <x v="1"/>
  </r>
  <r>
    <x v="700"/>
    <n v="21035403436372"/>
    <n v="0.94"/>
    <x v="0"/>
    <n v="21035"/>
    <x v="1"/>
  </r>
  <r>
    <x v="701"/>
    <n v="21035403436372"/>
    <n v="3.99"/>
    <x v="1"/>
    <n v="21035"/>
    <x v="1"/>
  </r>
  <r>
    <x v="702"/>
    <n v="21035403045124"/>
    <n v="1.49"/>
    <x v="4"/>
    <n v="21035"/>
    <x v="1"/>
  </r>
  <r>
    <x v="703"/>
    <n v="21035403045124"/>
    <n v="1.49"/>
    <x v="4"/>
    <n v="21035"/>
    <x v="1"/>
  </r>
  <r>
    <x v="704"/>
    <n v="21035403045124"/>
    <n v="1.99"/>
    <x v="1"/>
    <n v="21035"/>
    <x v="1"/>
  </r>
  <r>
    <x v="705"/>
    <n v="21035403045124"/>
    <n v="1.49"/>
    <x v="4"/>
    <n v="21035"/>
    <x v="1"/>
  </r>
  <r>
    <x v="706"/>
    <n v="21038100008163"/>
    <n v="0.99"/>
    <x v="3"/>
    <n v="21038"/>
    <x v="2"/>
  </r>
  <r>
    <x v="707"/>
    <n v="21038100008163"/>
    <n v="2.99"/>
    <x v="3"/>
    <n v="21038"/>
    <x v="2"/>
  </r>
  <r>
    <x v="708"/>
    <n v="21038300026023"/>
    <n v="1.69"/>
    <x v="3"/>
    <n v="21038"/>
    <x v="2"/>
  </r>
  <r>
    <x v="709"/>
    <n v="21038300026924"/>
    <n v="1.49"/>
    <x v="1"/>
    <n v="21038"/>
    <x v="2"/>
  </r>
  <r>
    <x v="710"/>
    <n v="21038300028367"/>
    <n v="0.49"/>
    <x v="3"/>
    <n v="21038"/>
    <x v="2"/>
  </r>
  <r>
    <x v="711"/>
    <n v="21038300026023"/>
    <n v="1.69"/>
    <x v="3"/>
    <n v="21038"/>
    <x v="2"/>
  </r>
  <r>
    <x v="712"/>
    <n v="21038300026924"/>
    <n v="1.99"/>
    <x v="1"/>
    <n v="21038"/>
    <x v="2"/>
  </r>
  <r>
    <x v="713"/>
    <n v="21038300026023"/>
    <n v="0.69"/>
    <x v="3"/>
    <n v="21038"/>
    <x v="2"/>
  </r>
  <r>
    <x v="714"/>
    <n v="21038300026924"/>
    <n v="2.29"/>
    <x v="1"/>
    <n v="21038"/>
    <x v="2"/>
  </r>
  <r>
    <x v="715"/>
    <n v="21038300026924"/>
    <n v="1.69"/>
    <x v="1"/>
    <n v="21038"/>
    <x v="2"/>
  </r>
  <r>
    <x v="716"/>
    <n v="21038300026924"/>
    <n v="1.49"/>
    <x v="1"/>
    <n v="21038"/>
    <x v="2"/>
  </r>
  <r>
    <x v="717"/>
    <n v="21038100008163"/>
    <n v="1.69"/>
    <x v="3"/>
    <n v="21038"/>
    <x v="2"/>
  </r>
  <r>
    <x v="718"/>
    <n v="21038100008163"/>
    <n v="1.29"/>
    <x v="3"/>
    <n v="21038"/>
    <x v="2"/>
  </r>
  <r>
    <x v="719"/>
    <n v="21544001921255"/>
    <n v="1.49"/>
    <x v="4"/>
    <n v="21544"/>
    <x v="3"/>
  </r>
  <r>
    <x v="720"/>
    <n v="21544001397142"/>
    <n v="2.99"/>
    <x v="1"/>
    <n v="21544"/>
    <x v="3"/>
  </r>
  <r>
    <x v="721"/>
    <n v="21544001988619"/>
    <n v="1.49"/>
    <x v="4"/>
    <n v="21544"/>
    <x v="3"/>
  </r>
  <r>
    <x v="722"/>
    <n v="21544001882887"/>
    <n v="2.29"/>
    <x v="1"/>
    <n v="21544"/>
    <x v="3"/>
  </r>
  <r>
    <x v="723"/>
    <n v="21544002277996"/>
    <n v="2.4900000000000002"/>
    <x v="1"/>
    <n v="21544"/>
    <x v="3"/>
  </r>
  <r>
    <x v="724"/>
    <n v="21544001687252"/>
    <n v="2.29"/>
    <x v="3"/>
    <n v="21544"/>
    <x v="3"/>
  </r>
  <r>
    <x v="725"/>
    <n v="21544001977240"/>
    <n v="1.69"/>
    <x v="1"/>
    <n v="21544"/>
    <x v="3"/>
  </r>
  <r>
    <x v="726"/>
    <n v="21544001882887"/>
    <n v="2.99"/>
    <x v="2"/>
    <n v="21544"/>
    <x v="3"/>
  </r>
  <r>
    <x v="727"/>
    <n v="21544002272161"/>
    <n v="3.99"/>
    <x v="1"/>
    <n v="21544"/>
    <x v="3"/>
  </r>
  <r>
    <x v="728"/>
    <n v="21544001844325"/>
    <n v="2.4900000000000002"/>
    <x v="0"/>
    <n v="21544"/>
    <x v="3"/>
  </r>
  <r>
    <x v="729"/>
    <n v="21544001950858"/>
    <n v="2.99"/>
    <x v="1"/>
    <n v="21544"/>
    <x v="3"/>
  </r>
  <r>
    <x v="730"/>
    <n v="21544002019398"/>
    <n v="2.29"/>
    <x v="3"/>
    <n v="21544"/>
    <x v="3"/>
  </r>
  <r>
    <x v="731"/>
    <n v="21544002072918"/>
    <n v="0.49"/>
    <x v="3"/>
    <n v="21544"/>
    <x v="3"/>
  </r>
  <r>
    <x v="732"/>
    <n v="21544002054429"/>
    <n v="1.99"/>
    <x v="3"/>
    <n v="21544"/>
    <x v="3"/>
  </r>
  <r>
    <x v="733"/>
    <n v="21544001120908"/>
    <n v="1.69"/>
    <x v="1"/>
    <n v="21544"/>
    <x v="3"/>
  </r>
  <r>
    <x v="734"/>
    <n v="21544001941329"/>
    <n v="1.99"/>
    <x v="1"/>
    <n v="21544"/>
    <x v="3"/>
  </r>
  <r>
    <x v="735"/>
    <n v="21544001512187"/>
    <n v="1.99"/>
    <x v="1"/>
    <n v="21544"/>
    <x v="3"/>
  </r>
  <r>
    <x v="736"/>
    <n v="21544001657123"/>
    <n v="0.99"/>
    <x v="3"/>
    <n v="21544"/>
    <x v="3"/>
  </r>
  <r>
    <x v="737"/>
    <n v="21544002170456"/>
    <n v="0.99"/>
    <x v="1"/>
    <n v="21544"/>
    <x v="3"/>
  </r>
  <r>
    <x v="738"/>
    <n v="21544001876517"/>
    <n v="1.49"/>
    <x v="4"/>
    <n v="21544"/>
    <x v="3"/>
  </r>
  <r>
    <x v="739"/>
    <n v="21544001835943"/>
    <n v="1.69"/>
    <x v="3"/>
    <n v="21544"/>
    <x v="3"/>
  </r>
  <r>
    <x v="740"/>
    <n v="21544002123745"/>
    <n v="2.99"/>
    <x v="1"/>
    <n v="21544"/>
    <x v="3"/>
  </r>
  <r>
    <x v="741"/>
    <n v="21544002173682"/>
    <n v="1.49"/>
    <x v="4"/>
    <n v="21544"/>
    <x v="3"/>
  </r>
  <r>
    <x v="742"/>
    <n v="21544001269572"/>
    <n v="1.99"/>
    <x v="1"/>
    <n v="21544"/>
    <x v="3"/>
  </r>
  <r>
    <x v="743"/>
    <n v="21544002159608"/>
    <n v="1.99"/>
    <x v="3"/>
    <n v="21544"/>
    <x v="3"/>
  </r>
  <r>
    <x v="744"/>
    <n v="21544002159608"/>
    <n v="1.99"/>
    <x v="3"/>
    <n v="21544"/>
    <x v="3"/>
  </r>
  <r>
    <x v="745"/>
    <n v="21544002145771"/>
    <n v="2.39"/>
    <x v="2"/>
    <n v="21544"/>
    <x v="3"/>
  </r>
  <r>
    <x v="746"/>
    <n v="21544002174383"/>
    <n v="1.99"/>
    <x v="1"/>
    <n v="21544"/>
    <x v="3"/>
  </r>
  <r>
    <x v="747"/>
    <n v="21544002272161"/>
    <n v="3.99"/>
    <x v="1"/>
    <n v="21544"/>
    <x v="3"/>
  </r>
  <r>
    <x v="748"/>
    <n v="21544001622358"/>
    <n v="3.99"/>
    <x v="1"/>
    <n v="21544"/>
    <x v="3"/>
  </r>
  <r>
    <x v="749"/>
    <n v="21544002195354"/>
    <n v="0.99"/>
    <x v="3"/>
    <n v="21544"/>
    <x v="3"/>
  </r>
  <r>
    <x v="750"/>
    <n v="21544002278093"/>
    <n v="0.49"/>
    <x v="3"/>
    <n v="21544"/>
    <x v="3"/>
  </r>
  <r>
    <x v="751"/>
    <n v="21544002278093"/>
    <n v="1.49"/>
    <x v="3"/>
    <n v="21544"/>
    <x v="3"/>
  </r>
  <r>
    <x v="752"/>
    <n v="21544001912684"/>
    <n v="3.99"/>
    <x v="1"/>
    <n v="21544"/>
    <x v="3"/>
  </r>
  <r>
    <x v="753"/>
    <n v="21544001895129"/>
    <n v="1.49"/>
    <x v="4"/>
    <n v="21544"/>
    <x v="3"/>
  </r>
  <r>
    <x v="754"/>
    <n v="21544001321803"/>
    <n v="1.49"/>
    <x v="3"/>
    <n v="21544"/>
    <x v="3"/>
  </r>
  <r>
    <x v="755"/>
    <n v="21544001958356"/>
    <n v="2.4900000000000002"/>
    <x v="3"/>
    <n v="21544"/>
    <x v="3"/>
  </r>
  <r>
    <x v="756"/>
    <n v="21544002145771"/>
    <n v="1.99"/>
    <x v="2"/>
    <n v="21544"/>
    <x v="3"/>
  </r>
  <r>
    <x v="757"/>
    <n v="21544002171843"/>
    <n v="1.99"/>
    <x v="4"/>
    <n v="21544"/>
    <x v="3"/>
  </r>
  <r>
    <x v="758"/>
    <n v="21544002013151"/>
    <n v="1.99"/>
    <x v="2"/>
    <n v="21544"/>
    <x v="3"/>
  </r>
  <r>
    <x v="759"/>
    <n v="21544001998402"/>
    <n v="0.99"/>
    <x v="3"/>
    <n v="21544"/>
    <x v="3"/>
  </r>
  <r>
    <x v="760"/>
    <n v="21544001876517"/>
    <n v="1.49"/>
    <x v="4"/>
    <n v="21544"/>
    <x v="3"/>
  </r>
  <r>
    <x v="761"/>
    <n v="21544002106542"/>
    <n v="1.99"/>
    <x v="2"/>
    <n v="21544"/>
    <x v="3"/>
  </r>
  <r>
    <x v="762"/>
    <n v="21544002072918"/>
    <n v="3.19"/>
    <x v="1"/>
    <n v="21544"/>
    <x v="3"/>
  </r>
  <r>
    <x v="763"/>
    <n v="21544002072918"/>
    <n v="0.99"/>
    <x v="3"/>
    <n v="21544"/>
    <x v="3"/>
  </r>
  <r>
    <x v="764"/>
    <n v="21544002072918"/>
    <n v="0.49"/>
    <x v="0"/>
    <n v="21544"/>
    <x v="3"/>
  </r>
  <r>
    <x v="765"/>
    <n v="21544001846643"/>
    <n v="1.49"/>
    <x v="3"/>
    <n v="21544"/>
    <x v="3"/>
  </r>
  <r>
    <x v="766"/>
    <n v="21544002271841"/>
    <n v="1.99"/>
    <x v="5"/>
    <n v="21544"/>
    <x v="3"/>
  </r>
  <r>
    <x v="767"/>
    <n v="21544001846643"/>
    <n v="1.49"/>
    <x v="3"/>
    <n v="21544"/>
    <x v="3"/>
  </r>
  <r>
    <x v="768"/>
    <n v="21544001328048"/>
    <n v="1.99"/>
    <x v="3"/>
    <n v="21544"/>
    <x v="3"/>
  </r>
  <r>
    <x v="769"/>
    <n v="21544001845025"/>
    <n v="1.49"/>
    <x v="3"/>
    <n v="21544"/>
    <x v="3"/>
  </r>
  <r>
    <x v="770"/>
    <n v="21544001666264"/>
    <n v="1.99"/>
    <x v="3"/>
    <n v="21544"/>
    <x v="3"/>
  </r>
  <r>
    <x v="771"/>
    <n v="21544002259374"/>
    <n v="0.49"/>
    <x v="3"/>
    <n v="21544"/>
    <x v="3"/>
  </r>
  <r>
    <x v="772"/>
    <n v="21544001944372"/>
    <n v="1.99"/>
    <x v="3"/>
    <n v="21544"/>
    <x v="3"/>
  </r>
  <r>
    <x v="773"/>
    <n v="21544002259374"/>
    <n v="0.49"/>
    <x v="3"/>
    <n v="21544"/>
    <x v="3"/>
  </r>
  <r>
    <x v="774"/>
    <n v="21544001212085"/>
    <n v="0.94"/>
    <x v="0"/>
    <n v="21544"/>
    <x v="3"/>
  </r>
  <r>
    <x v="775"/>
    <n v="21544001212085"/>
    <n v="1.99"/>
    <x v="3"/>
    <n v="21544"/>
    <x v="3"/>
  </r>
  <r>
    <x v="776"/>
    <n v="21544001397142"/>
    <n v="1.29"/>
    <x v="1"/>
    <n v="21544"/>
    <x v="3"/>
  </r>
  <r>
    <x v="777"/>
    <n v="21544002261750"/>
    <n v="1.99"/>
    <x v="1"/>
    <n v="21544"/>
    <x v="3"/>
  </r>
  <r>
    <x v="778"/>
    <n v="21544002261750"/>
    <n v="2.99"/>
    <x v="1"/>
    <n v="21544"/>
    <x v="3"/>
  </r>
  <r>
    <x v="779"/>
    <n v="21544002276683"/>
    <n v="1.99"/>
    <x v="0"/>
    <n v="21544"/>
    <x v="3"/>
  </r>
  <r>
    <x v="780"/>
    <n v="21544002159434"/>
    <n v="1.99"/>
    <x v="1"/>
    <n v="21544"/>
    <x v="3"/>
  </r>
  <r>
    <x v="781"/>
    <n v="21544002173682"/>
    <n v="1.49"/>
    <x v="4"/>
    <n v="21544"/>
    <x v="3"/>
  </r>
  <r>
    <x v="782"/>
    <n v="21544002271841"/>
    <n v="1.99"/>
    <x v="5"/>
    <n v="21544"/>
    <x v="3"/>
  </r>
  <r>
    <x v="783"/>
    <n v="21544001616509"/>
    <n v="3.99"/>
    <x v="1"/>
    <n v="21544"/>
    <x v="3"/>
  </r>
  <r>
    <x v="784"/>
    <n v="21544002019398"/>
    <n v="1.49"/>
    <x v="3"/>
    <n v="21544"/>
    <x v="3"/>
  </r>
  <r>
    <x v="785"/>
    <n v="21544001524836"/>
    <n v="1.24"/>
    <x v="3"/>
    <n v="21544"/>
    <x v="3"/>
  </r>
  <r>
    <x v="786"/>
    <n v="21544001977240"/>
    <n v="1.99"/>
    <x v="1"/>
    <n v="21544"/>
    <x v="3"/>
  </r>
  <r>
    <x v="787"/>
    <n v="21544002167965"/>
    <n v="0.49"/>
    <x v="0"/>
    <n v="21544"/>
    <x v="3"/>
  </r>
  <r>
    <x v="788"/>
    <n v="21544002167965"/>
    <n v="0.99"/>
    <x v="0"/>
    <n v="21544"/>
    <x v="3"/>
  </r>
  <r>
    <x v="789"/>
    <n v="21544001846684"/>
    <n v="1.49"/>
    <x v="3"/>
    <n v="21544"/>
    <x v="3"/>
  </r>
  <r>
    <x v="790"/>
    <n v="21544001990573"/>
    <n v="2.4900000000000002"/>
    <x v="3"/>
    <n v="21544"/>
    <x v="3"/>
  </r>
  <r>
    <x v="791"/>
    <n v="21544001853235"/>
    <n v="1.99"/>
    <x v="1"/>
    <n v="21544"/>
    <x v="3"/>
  </r>
  <r>
    <x v="792"/>
    <n v="21544001970252"/>
    <n v="2.99"/>
    <x v="2"/>
    <n v="21544"/>
    <x v="3"/>
  </r>
  <r>
    <x v="793"/>
    <n v="21544002276683"/>
    <n v="2.4900000000000002"/>
    <x v="0"/>
    <n v="21544"/>
    <x v="3"/>
  </r>
  <r>
    <x v="794"/>
    <n v="21544001598459"/>
    <n v="3.19"/>
    <x v="1"/>
    <n v="21544"/>
    <x v="3"/>
  </r>
  <r>
    <x v="795"/>
    <n v="21544002140210"/>
    <n v="1.49"/>
    <x v="3"/>
    <n v="21544"/>
    <x v="3"/>
  </r>
  <r>
    <x v="796"/>
    <n v="21544002195354"/>
    <n v="1.99"/>
    <x v="1"/>
    <n v="21544"/>
    <x v="3"/>
  </r>
  <r>
    <x v="797"/>
    <n v="21544002052019"/>
    <n v="1.99"/>
    <x v="2"/>
    <n v="21544"/>
    <x v="3"/>
  </r>
  <r>
    <x v="798"/>
    <n v="21544001970252"/>
    <n v="2.99"/>
    <x v="2"/>
    <n v="21544"/>
    <x v="3"/>
  </r>
  <r>
    <x v="799"/>
    <n v="21544001889064"/>
    <n v="0.99"/>
    <x v="3"/>
    <n v="21544"/>
    <x v="3"/>
  </r>
  <r>
    <x v="800"/>
    <n v="21544001998584"/>
    <n v="1.49"/>
    <x v="4"/>
    <n v="21544"/>
    <x v="3"/>
  </r>
  <r>
    <x v="801"/>
    <n v="21544001998584"/>
    <n v="1.49"/>
    <x v="4"/>
    <n v="21544"/>
    <x v="3"/>
  </r>
  <r>
    <x v="802"/>
    <n v="21544001998584"/>
    <n v="1.49"/>
    <x v="4"/>
    <n v="21544"/>
    <x v="3"/>
  </r>
  <r>
    <x v="803"/>
    <n v="21544001998584"/>
    <n v="1.99"/>
    <x v="2"/>
    <n v="21544"/>
    <x v="3"/>
  </r>
  <r>
    <x v="804"/>
    <n v="21544001889064"/>
    <n v="0.99"/>
    <x v="3"/>
    <n v="21544"/>
    <x v="3"/>
  </r>
  <r>
    <x v="805"/>
    <n v="21544001889064"/>
    <n v="1.69"/>
    <x v="3"/>
    <n v="21544"/>
    <x v="3"/>
  </r>
  <r>
    <x v="806"/>
    <n v="21544002170456"/>
    <n v="2.99"/>
    <x v="1"/>
    <n v="21544"/>
    <x v="3"/>
  </r>
  <r>
    <x v="807"/>
    <n v="21544001998584"/>
    <n v="1.49"/>
    <x v="4"/>
    <n v="21544"/>
    <x v="3"/>
  </r>
  <r>
    <x v="808"/>
    <n v="21544002170456"/>
    <n v="1.99"/>
    <x v="1"/>
    <n v="21544"/>
    <x v="3"/>
  </r>
  <r>
    <x v="809"/>
    <n v="21544002271841"/>
    <n v="1.99"/>
    <x v="5"/>
    <n v="21544"/>
    <x v="3"/>
  </r>
  <r>
    <x v="810"/>
    <n v="21544002135970"/>
    <n v="1.49"/>
    <x v="4"/>
    <n v="21544"/>
    <x v="3"/>
  </r>
  <r>
    <x v="811"/>
    <n v="21544001616509"/>
    <n v="2.99"/>
    <x v="2"/>
    <n v="21544"/>
    <x v="3"/>
  </r>
  <r>
    <x v="812"/>
    <n v="21544002271841"/>
    <n v="0.99"/>
    <x v="2"/>
    <n v="21544"/>
    <x v="3"/>
  </r>
  <r>
    <x v="813"/>
    <n v="21544002159434"/>
    <n v="3.19"/>
    <x v="1"/>
    <n v="21544"/>
    <x v="3"/>
  </r>
  <r>
    <x v="814"/>
    <n v="21544001941329"/>
    <n v="1.49"/>
    <x v="4"/>
    <n v="21544"/>
    <x v="3"/>
  </r>
  <r>
    <x v="815"/>
    <n v="21544001941329"/>
    <n v="1.49"/>
    <x v="4"/>
    <n v="21544"/>
    <x v="3"/>
  </r>
  <r>
    <x v="816"/>
    <n v="21544001941329"/>
    <n v="1.49"/>
    <x v="4"/>
    <n v="21544"/>
    <x v="3"/>
  </r>
  <r>
    <x v="817"/>
    <n v="21544001941329"/>
    <n v="1.49"/>
    <x v="4"/>
    <n v="21544"/>
    <x v="3"/>
  </r>
  <r>
    <x v="818"/>
    <n v="21544002128348"/>
    <n v="2.99"/>
    <x v="3"/>
    <n v="21544"/>
    <x v="3"/>
  </r>
  <r>
    <x v="819"/>
    <n v="21544002128348"/>
    <n v="2.99"/>
    <x v="3"/>
    <n v="21544"/>
    <x v="3"/>
  </r>
  <r>
    <x v="820"/>
    <n v="21544001917220"/>
    <n v="0.99"/>
    <x v="3"/>
    <n v="21544"/>
    <x v="3"/>
  </r>
  <r>
    <x v="821"/>
    <n v="21544002159863"/>
    <n v="0.99"/>
    <x v="3"/>
    <n v="21544"/>
    <x v="3"/>
  </r>
  <r>
    <x v="822"/>
    <n v="21544001882887"/>
    <n v="1.69"/>
    <x v="1"/>
    <n v="21544"/>
    <x v="3"/>
  </r>
  <r>
    <x v="823"/>
    <n v="21544002135970"/>
    <n v="1.49"/>
    <x v="4"/>
    <n v="21544"/>
    <x v="3"/>
  </r>
  <r>
    <x v="824"/>
    <n v="21544001841875"/>
    <n v="1.99"/>
    <x v="1"/>
    <n v="21544"/>
    <x v="3"/>
  </r>
  <r>
    <x v="825"/>
    <n v="21544002271841"/>
    <n v="1.99"/>
    <x v="5"/>
    <n v="21544"/>
    <x v="3"/>
  </r>
  <r>
    <x v="826"/>
    <n v="21544002013151"/>
    <n v="1.99"/>
    <x v="2"/>
    <n v="21544"/>
    <x v="3"/>
  </r>
  <r>
    <x v="827"/>
    <n v="21544001941956"/>
    <n v="2.4900000000000002"/>
    <x v="3"/>
    <n v="21544"/>
    <x v="3"/>
  </r>
  <r>
    <x v="828"/>
    <n v="21544001111220"/>
    <n v="1.49"/>
    <x v="3"/>
    <n v="21544"/>
    <x v="3"/>
  </r>
  <r>
    <x v="829"/>
    <n v="21544002277996"/>
    <n v="2.99"/>
    <x v="1"/>
    <n v="21544"/>
    <x v="3"/>
  </r>
  <r>
    <x v="830"/>
    <n v="21544002277996"/>
    <n v="2.99"/>
    <x v="1"/>
    <n v="21544"/>
    <x v="3"/>
  </r>
  <r>
    <x v="831"/>
    <n v="21544002011817"/>
    <n v="1.49"/>
    <x v="3"/>
    <n v="21544"/>
    <x v="3"/>
  </r>
  <r>
    <x v="832"/>
    <n v="21544002123406"/>
    <n v="0.99"/>
    <x v="1"/>
    <n v="21544"/>
    <x v="3"/>
  </r>
  <r>
    <x v="833"/>
    <n v="21544002148379"/>
    <n v="3.99"/>
    <x v="1"/>
    <n v="21544"/>
    <x v="3"/>
  </r>
  <r>
    <x v="834"/>
    <n v="21544001214198"/>
    <n v="0.69"/>
    <x v="3"/>
    <n v="21544"/>
    <x v="3"/>
  </r>
  <r>
    <x v="835"/>
    <n v="21544002274811"/>
    <n v="2.99"/>
    <x v="1"/>
    <n v="21544"/>
    <x v="3"/>
  </r>
  <r>
    <x v="836"/>
    <n v="21544002267674"/>
    <n v="0.99"/>
    <x v="1"/>
    <n v="21544"/>
    <x v="3"/>
  </r>
  <r>
    <x v="837"/>
    <n v="21544002026583"/>
    <n v="1.49"/>
    <x v="1"/>
    <n v="21544"/>
    <x v="3"/>
  </r>
  <r>
    <x v="838"/>
    <n v="21544002175026"/>
    <n v="1.99"/>
    <x v="1"/>
    <n v="21544"/>
    <x v="3"/>
  </r>
  <r>
    <x v="839"/>
    <n v="21544001659707"/>
    <n v="1.49"/>
    <x v="4"/>
    <n v="21544"/>
    <x v="3"/>
  </r>
  <r>
    <x v="840"/>
    <n v="21544002272161"/>
    <n v="3.19"/>
    <x v="1"/>
    <n v="21544"/>
    <x v="3"/>
  </r>
  <r>
    <x v="841"/>
    <n v="21544002143339"/>
    <n v="1.49"/>
    <x v="4"/>
    <n v="21544"/>
    <x v="3"/>
  </r>
  <r>
    <x v="842"/>
    <n v="21544002008649"/>
    <n v="3.19"/>
    <x v="1"/>
    <n v="21544"/>
    <x v="3"/>
  </r>
  <r>
    <x v="843"/>
    <n v="21544001983859"/>
    <n v="2.29"/>
    <x v="3"/>
    <n v="21544"/>
    <x v="3"/>
  </r>
  <r>
    <x v="844"/>
    <n v="21544002259374"/>
    <n v="0.99"/>
    <x v="2"/>
    <n v="21544"/>
    <x v="3"/>
  </r>
  <r>
    <x v="845"/>
    <n v="21544001977240"/>
    <n v="2.99"/>
    <x v="1"/>
    <n v="21544"/>
    <x v="3"/>
  </r>
  <r>
    <x v="846"/>
    <n v="21544001951336"/>
    <n v="2.99"/>
    <x v="2"/>
    <n v="21544"/>
    <x v="3"/>
  </r>
  <r>
    <x v="847"/>
    <n v="21544002054429"/>
    <n v="1.99"/>
    <x v="3"/>
    <n v="21544"/>
    <x v="3"/>
  </r>
  <r>
    <x v="848"/>
    <n v="21544001998527"/>
    <n v="1.99"/>
    <x v="2"/>
    <n v="21544"/>
    <x v="3"/>
  </r>
  <r>
    <x v="849"/>
    <n v="21544001998527"/>
    <n v="1.99"/>
    <x v="2"/>
    <n v="21544"/>
    <x v="3"/>
  </r>
  <r>
    <x v="850"/>
    <n v="21544001998527"/>
    <n v="1.49"/>
    <x v="2"/>
    <n v="21544"/>
    <x v="3"/>
  </r>
  <r>
    <x v="851"/>
    <n v="21544002148379"/>
    <n v="1.69"/>
    <x v="1"/>
    <n v="21544"/>
    <x v="3"/>
  </r>
  <r>
    <x v="852"/>
    <n v="21544001864612"/>
    <n v="3.99"/>
    <x v="1"/>
    <n v="21544"/>
    <x v="3"/>
  </r>
  <r>
    <x v="853"/>
    <n v="21544001998527"/>
    <n v="1.49"/>
    <x v="4"/>
    <n v="21544"/>
    <x v="3"/>
  </r>
  <r>
    <x v="854"/>
    <n v="21544001998527"/>
    <n v="1.49"/>
    <x v="4"/>
    <n v="21544"/>
    <x v="3"/>
  </r>
  <r>
    <x v="855"/>
    <n v="21544001915836"/>
    <n v="1.29"/>
    <x v="0"/>
    <n v="21544"/>
    <x v="3"/>
  </r>
  <r>
    <x v="856"/>
    <n v="21544002274811"/>
    <n v="3.99"/>
    <x v="1"/>
    <n v="21544"/>
    <x v="3"/>
  </r>
  <r>
    <x v="857"/>
    <n v="21544001616509"/>
    <n v="0.99"/>
    <x v="3"/>
    <n v="21544"/>
    <x v="3"/>
  </r>
  <r>
    <x v="858"/>
    <n v="21544001616509"/>
    <n v="0.99"/>
    <x v="1"/>
    <n v="21544"/>
    <x v="3"/>
  </r>
  <r>
    <x v="859"/>
    <n v="21544002173682"/>
    <n v="1.49"/>
    <x v="4"/>
    <n v="21544"/>
    <x v="3"/>
  </r>
  <r>
    <x v="860"/>
    <n v="21544002143339"/>
    <n v="1.49"/>
    <x v="4"/>
    <n v="21544"/>
    <x v="3"/>
  </r>
  <r>
    <x v="861"/>
    <n v="21544002173682"/>
    <n v="1.49"/>
    <x v="4"/>
    <n v="21544"/>
    <x v="3"/>
  </r>
  <r>
    <x v="862"/>
    <n v="21544002173682"/>
    <n v="0.69"/>
    <x v="1"/>
    <n v="21544"/>
    <x v="3"/>
  </r>
  <r>
    <x v="863"/>
    <n v="21544001470246"/>
    <n v="0.99"/>
    <x v="1"/>
    <n v="21544"/>
    <x v="3"/>
  </r>
  <r>
    <x v="864"/>
    <n v="21544001988833"/>
    <n v="1.99"/>
    <x v="3"/>
    <n v="21544"/>
    <x v="3"/>
  </r>
  <r>
    <x v="865"/>
    <n v="21544001988833"/>
    <n v="3.99"/>
    <x v="1"/>
    <n v="21544"/>
    <x v="3"/>
  </r>
  <r>
    <x v="866"/>
    <n v="21544002139782"/>
    <n v="0.99"/>
    <x v="3"/>
    <n v="21544"/>
    <x v="3"/>
  </r>
  <r>
    <x v="867"/>
    <n v="21544001952409"/>
    <n v="1.99"/>
    <x v="2"/>
    <n v="21544"/>
    <x v="3"/>
  </r>
  <r>
    <x v="868"/>
    <n v="21544001512187"/>
    <n v="1.99"/>
    <x v="1"/>
    <n v="21544"/>
    <x v="3"/>
  </r>
  <r>
    <x v="869"/>
    <n v="21544001657123"/>
    <n v="0.69"/>
    <x v="3"/>
    <n v="21544"/>
    <x v="3"/>
  </r>
  <r>
    <x v="870"/>
    <n v="21544002165662"/>
    <n v="0.99"/>
    <x v="1"/>
    <n v="21544"/>
    <x v="3"/>
  </r>
  <r>
    <x v="871"/>
    <n v="21544002259374"/>
    <n v="2.99"/>
    <x v="2"/>
    <n v="21544"/>
    <x v="3"/>
  </r>
  <r>
    <x v="872"/>
    <n v="21544002168393"/>
    <n v="2.99"/>
    <x v="2"/>
    <n v="21544"/>
    <x v="3"/>
  </r>
  <r>
    <x v="873"/>
    <n v="21544002168393"/>
    <n v="2.99"/>
    <x v="2"/>
    <n v="21544"/>
    <x v="3"/>
  </r>
  <r>
    <x v="874"/>
    <n v="21544002011338"/>
    <n v="0.99"/>
    <x v="3"/>
    <n v="21544"/>
    <x v="3"/>
  </r>
  <r>
    <x v="875"/>
    <n v="21544002011338"/>
    <n v="0.89"/>
    <x v="3"/>
    <n v="21544"/>
    <x v="3"/>
  </r>
  <r>
    <x v="876"/>
    <n v="21544002011338"/>
    <n v="0.49"/>
    <x v="3"/>
    <n v="21544"/>
    <x v="3"/>
  </r>
  <r>
    <x v="877"/>
    <n v="21544002011338"/>
    <n v="0.99"/>
    <x v="3"/>
    <n v="21544"/>
    <x v="3"/>
  </r>
  <r>
    <x v="878"/>
    <n v="21544002011338"/>
    <n v="0.89"/>
    <x v="3"/>
    <n v="21544"/>
    <x v="3"/>
  </r>
  <r>
    <x v="879"/>
    <n v="21544002148379"/>
    <n v="1.69"/>
    <x v="1"/>
    <n v="21544"/>
    <x v="3"/>
  </r>
  <r>
    <x v="880"/>
    <n v="21544002148379"/>
    <n v="2.99"/>
    <x v="1"/>
    <n v="21544"/>
    <x v="3"/>
  </r>
  <r>
    <x v="881"/>
    <n v="21544002195354"/>
    <n v="1.49"/>
    <x v="4"/>
    <n v="21544"/>
    <x v="3"/>
  </r>
  <r>
    <x v="882"/>
    <n v="21544002153544"/>
    <n v="1.29"/>
    <x v="0"/>
    <n v="21544"/>
    <x v="3"/>
  </r>
  <r>
    <x v="883"/>
    <n v="21544001616962"/>
    <n v="1.99"/>
    <x v="1"/>
    <n v="21544"/>
    <x v="3"/>
  </r>
  <r>
    <x v="884"/>
    <n v="21544001917220"/>
    <n v="1.69"/>
    <x v="3"/>
    <n v="21544"/>
    <x v="3"/>
  </r>
  <r>
    <x v="885"/>
    <n v="21544001917220"/>
    <n v="2.4900000000000002"/>
    <x v="3"/>
    <n v="21544"/>
    <x v="3"/>
  </r>
  <r>
    <x v="886"/>
    <n v="21544002139493"/>
    <n v="1.49"/>
    <x v="4"/>
    <n v="21544"/>
    <x v="3"/>
  </r>
  <r>
    <x v="887"/>
    <n v="21544001835943"/>
    <n v="1.29"/>
    <x v="1"/>
    <n v="21544"/>
    <x v="3"/>
  </r>
  <r>
    <x v="888"/>
    <n v="21544001835943"/>
    <n v="0.49"/>
    <x v="3"/>
    <n v="21544"/>
    <x v="3"/>
  </r>
  <r>
    <x v="889"/>
    <n v="21544002276683"/>
    <n v="2.4900000000000002"/>
    <x v="0"/>
    <n v="21544"/>
    <x v="3"/>
  </r>
  <r>
    <x v="890"/>
    <n v="21544002010496"/>
    <n v="1.99"/>
    <x v="1"/>
    <n v="21544"/>
    <x v="3"/>
  </r>
  <r>
    <x v="891"/>
    <n v="21544002267492"/>
    <n v="0.49"/>
    <x v="3"/>
    <n v="21544"/>
    <x v="3"/>
  </r>
  <r>
    <x v="892"/>
    <n v="21544002267492"/>
    <n v="0.49"/>
    <x v="3"/>
    <n v="21544"/>
    <x v="3"/>
  </r>
  <r>
    <x v="893"/>
    <n v="21544002267492"/>
    <n v="0.49"/>
    <x v="3"/>
    <n v="21544"/>
    <x v="3"/>
  </r>
  <r>
    <x v="894"/>
    <n v="21544002267492"/>
    <n v="2.99"/>
    <x v="3"/>
    <n v="21544"/>
    <x v="3"/>
  </r>
  <r>
    <x v="895"/>
    <n v="21544002267492"/>
    <n v="0.49"/>
    <x v="3"/>
    <n v="21544"/>
    <x v="3"/>
  </r>
  <r>
    <x v="896"/>
    <n v="21544002195354"/>
    <n v="1.49"/>
    <x v="4"/>
    <n v="21544"/>
    <x v="3"/>
  </r>
  <r>
    <x v="897"/>
    <n v="21544002272161"/>
    <n v="1.29"/>
    <x v="1"/>
    <n v="21544"/>
    <x v="3"/>
  </r>
  <r>
    <x v="898"/>
    <n v="21544002159434"/>
    <n v="3.99"/>
    <x v="1"/>
    <n v="21544"/>
    <x v="3"/>
  </r>
  <r>
    <x v="899"/>
    <n v="21544002159434"/>
    <n v="3.99"/>
    <x v="1"/>
    <n v="21544"/>
    <x v="3"/>
  </r>
  <r>
    <x v="900"/>
    <n v="21544001917220"/>
    <n v="1.69"/>
    <x v="3"/>
    <n v="21544"/>
    <x v="3"/>
  </r>
  <r>
    <x v="901"/>
    <n v="21544001915836"/>
    <n v="1.29"/>
    <x v="0"/>
    <n v="21544"/>
    <x v="3"/>
  </r>
  <r>
    <x v="902"/>
    <n v="21544002195354"/>
    <n v="1.49"/>
    <x v="4"/>
    <n v="21544"/>
    <x v="3"/>
  </r>
  <r>
    <x v="903"/>
    <n v="21544002127142"/>
    <n v="0.99"/>
    <x v="3"/>
    <n v="21544"/>
    <x v="3"/>
  </r>
  <r>
    <x v="904"/>
    <n v="21544001853235"/>
    <n v="1.99"/>
    <x v="3"/>
    <n v="21544"/>
    <x v="3"/>
  </r>
  <r>
    <x v="905"/>
    <n v="21544002135970"/>
    <n v="3.99"/>
    <x v="1"/>
    <n v="21544"/>
    <x v="3"/>
  </r>
  <r>
    <x v="906"/>
    <n v="21544001950643"/>
    <n v="1.49"/>
    <x v="4"/>
    <n v="21544"/>
    <x v="3"/>
  </r>
  <r>
    <x v="907"/>
    <n v="21544001529611"/>
    <n v="0.49"/>
    <x v="1"/>
    <n v="21544"/>
    <x v="3"/>
  </r>
  <r>
    <x v="908"/>
    <n v="21544002139782"/>
    <n v="2.69"/>
    <x v="3"/>
    <n v="21544"/>
    <x v="3"/>
  </r>
  <r>
    <x v="909"/>
    <n v="21544002154377"/>
    <n v="1.49"/>
    <x v="4"/>
    <n v="21544"/>
    <x v="3"/>
  </r>
  <r>
    <x v="910"/>
    <n v="21544002008003"/>
    <n v="0.99"/>
    <x v="3"/>
    <n v="21544"/>
    <x v="3"/>
  </r>
  <r>
    <x v="911"/>
    <n v="21544002054429"/>
    <n v="2.29"/>
    <x v="3"/>
    <n v="21544"/>
    <x v="3"/>
  </r>
  <r>
    <x v="912"/>
    <n v="21544002135970"/>
    <n v="2.4900000000000002"/>
    <x v="3"/>
    <n v="21544"/>
    <x v="3"/>
  </r>
  <r>
    <x v="913"/>
    <n v="21544001917220"/>
    <n v="1.99"/>
    <x v="1"/>
    <n v="21544"/>
    <x v="3"/>
  </r>
  <r>
    <x v="914"/>
    <n v="21544002282145"/>
    <n v="2.99"/>
    <x v="2"/>
    <n v="21544"/>
    <x v="3"/>
  </r>
  <r>
    <x v="915"/>
    <n v="21544002282145"/>
    <n v="2.99"/>
    <x v="2"/>
    <n v="21544"/>
    <x v="3"/>
  </r>
  <r>
    <x v="916"/>
    <n v="21544002056689"/>
    <n v="0.99"/>
    <x v="3"/>
    <n v="21544"/>
    <x v="3"/>
  </r>
  <r>
    <x v="917"/>
    <n v="21544001397142"/>
    <n v="3.99"/>
    <x v="1"/>
    <n v="21544"/>
    <x v="3"/>
  </r>
  <r>
    <x v="918"/>
    <n v="21544002279794"/>
    <n v="1.99"/>
    <x v="1"/>
    <n v="21544"/>
    <x v="3"/>
  </r>
  <r>
    <x v="919"/>
    <n v="21544002056689"/>
    <n v="0.99"/>
    <x v="3"/>
    <n v="21544"/>
    <x v="3"/>
  </r>
  <r>
    <x v="920"/>
    <n v="21544002158022"/>
    <n v="2.4900000000000002"/>
    <x v="3"/>
    <n v="21544"/>
    <x v="3"/>
  </r>
  <r>
    <x v="921"/>
    <n v="21544001853235"/>
    <n v="1.69"/>
    <x v="1"/>
    <n v="21544"/>
    <x v="3"/>
  </r>
  <r>
    <x v="922"/>
    <n v="21544001853235"/>
    <n v="1.99"/>
    <x v="3"/>
    <n v="21544"/>
    <x v="3"/>
  </r>
  <r>
    <x v="923"/>
    <n v="21544001289760"/>
    <n v="2.4900000000000002"/>
    <x v="3"/>
    <n v="21544"/>
    <x v="3"/>
  </r>
  <r>
    <x v="924"/>
    <n v="21544001289760"/>
    <n v="1.49"/>
    <x v="3"/>
    <n v="21544"/>
    <x v="3"/>
  </r>
  <r>
    <x v="925"/>
    <n v="21544001289760"/>
    <n v="1.49"/>
    <x v="3"/>
    <n v="21544"/>
    <x v="3"/>
  </r>
  <r>
    <x v="926"/>
    <n v="21544002159434"/>
    <n v="3.19"/>
    <x v="1"/>
    <n v="21544"/>
    <x v="3"/>
  </r>
  <r>
    <x v="927"/>
    <n v="21544001578352"/>
    <n v="0.99"/>
    <x v="3"/>
    <n v="21544"/>
    <x v="3"/>
  </r>
  <r>
    <x v="928"/>
    <n v="21544002271098"/>
    <n v="2.99"/>
    <x v="2"/>
    <n v="21544"/>
    <x v="3"/>
  </r>
  <r>
    <x v="929"/>
    <n v="21544001846643"/>
    <n v="1.49"/>
    <x v="5"/>
    <n v="21544"/>
    <x v="3"/>
  </r>
  <r>
    <x v="930"/>
    <n v="21544001218322"/>
    <n v="3.99"/>
    <x v="1"/>
    <n v="21544"/>
    <x v="3"/>
  </r>
  <r>
    <x v="931"/>
    <n v="21544001864612"/>
    <n v="3.99"/>
    <x v="1"/>
    <n v="21544"/>
    <x v="3"/>
  </r>
  <r>
    <x v="932"/>
    <n v="21544001846643"/>
    <n v="0.49"/>
    <x v="3"/>
    <n v="21544"/>
    <x v="3"/>
  </r>
  <r>
    <x v="933"/>
    <n v="21544001846643"/>
    <n v="1.49"/>
    <x v="3"/>
    <n v="21544"/>
    <x v="3"/>
  </r>
  <r>
    <x v="934"/>
    <n v="21544002267674"/>
    <n v="1.49"/>
    <x v="1"/>
    <n v="21544"/>
    <x v="3"/>
  </r>
  <r>
    <x v="935"/>
    <n v="21544002175026"/>
    <n v="0.99"/>
    <x v="1"/>
    <n v="21544"/>
    <x v="3"/>
  </r>
  <r>
    <x v="936"/>
    <n v="21544002026583"/>
    <n v="1.19"/>
    <x v="3"/>
    <n v="21544"/>
    <x v="3"/>
  </r>
  <r>
    <x v="937"/>
    <n v="21544002171843"/>
    <n v="1.99"/>
    <x v="4"/>
    <n v="21544"/>
    <x v="3"/>
  </r>
  <r>
    <x v="938"/>
    <n v="21544002139782"/>
    <n v="2.4900000000000002"/>
    <x v="3"/>
    <n v="21544"/>
    <x v="3"/>
  </r>
  <r>
    <x v="939"/>
    <n v="21544002262204"/>
    <n v="3.19"/>
    <x v="1"/>
    <n v="21544"/>
    <x v="3"/>
  </r>
  <r>
    <x v="940"/>
    <n v="21544002262204"/>
    <n v="1.99"/>
    <x v="1"/>
    <n v="21544"/>
    <x v="3"/>
  </r>
  <r>
    <x v="941"/>
    <n v="21544002275768"/>
    <n v="1.99"/>
    <x v="3"/>
    <n v="21544"/>
    <x v="3"/>
  </r>
  <r>
    <x v="942"/>
    <n v="21544002275768"/>
    <n v="1.99"/>
    <x v="1"/>
    <n v="21544"/>
    <x v="3"/>
  </r>
  <r>
    <x v="943"/>
    <n v="21544001915836"/>
    <n v="1.29"/>
    <x v="0"/>
    <n v="21544"/>
    <x v="3"/>
  </r>
  <r>
    <x v="944"/>
    <n v="21544001915836"/>
    <n v="1.29"/>
    <x v="0"/>
    <n v="21544"/>
    <x v="3"/>
  </r>
  <r>
    <x v="945"/>
    <n v="21544001981804"/>
    <n v="0.99"/>
    <x v="3"/>
    <n v="21544"/>
    <x v="3"/>
  </r>
  <r>
    <x v="946"/>
    <n v="21544001983859"/>
    <n v="2.69"/>
    <x v="3"/>
    <n v="21544"/>
    <x v="3"/>
  </r>
  <r>
    <x v="947"/>
    <n v="21544002267674"/>
    <n v="3.19"/>
    <x v="1"/>
    <n v="21544"/>
    <x v="3"/>
  </r>
  <r>
    <x v="948"/>
    <n v="21544001944372"/>
    <n v="1.69"/>
    <x v="3"/>
    <n v="21544"/>
    <x v="3"/>
  </r>
  <r>
    <x v="949"/>
    <n v="21544002131565"/>
    <n v="3.69"/>
    <x v="1"/>
    <n v="21544"/>
    <x v="3"/>
  </r>
  <r>
    <x v="950"/>
    <n v="21544001556192"/>
    <n v="1.49"/>
    <x v="4"/>
    <n v="21544"/>
    <x v="3"/>
  </r>
  <r>
    <x v="951"/>
    <n v="21544001988619"/>
    <n v="1.49"/>
    <x v="4"/>
    <n v="21544"/>
    <x v="3"/>
  </r>
  <r>
    <x v="952"/>
    <n v="21544002174383"/>
    <n v="1.69"/>
    <x v="3"/>
    <n v="21544"/>
    <x v="3"/>
  </r>
  <r>
    <x v="953"/>
    <n v="21544001835943"/>
    <n v="1.69"/>
    <x v="3"/>
    <n v="21544"/>
    <x v="3"/>
  </r>
  <r>
    <x v="954"/>
    <n v="21544001915836"/>
    <n v="1.69"/>
    <x v="0"/>
    <n v="21544"/>
    <x v="3"/>
  </r>
  <r>
    <x v="955"/>
    <n v="21544002135970"/>
    <n v="1.49"/>
    <x v="4"/>
    <n v="21544"/>
    <x v="3"/>
  </r>
  <r>
    <x v="956"/>
    <n v="21544002266429"/>
    <n v="3.99"/>
    <x v="1"/>
    <n v="21544"/>
    <x v="3"/>
  </r>
  <r>
    <x v="957"/>
    <n v="21544002174698"/>
    <n v="1.49"/>
    <x v="4"/>
    <n v="21544"/>
    <x v="3"/>
  </r>
  <r>
    <x v="958"/>
    <n v="21544001598459"/>
    <n v="3.99"/>
    <x v="1"/>
    <n v="21544"/>
    <x v="3"/>
  </r>
  <r>
    <x v="959"/>
    <n v="21544001556192"/>
    <n v="1.49"/>
    <x v="4"/>
    <n v="21544"/>
    <x v="3"/>
  </r>
  <r>
    <x v="960"/>
    <n v="21544001622358"/>
    <n v="2.99"/>
    <x v="1"/>
    <n v="21544"/>
    <x v="3"/>
  </r>
  <r>
    <x v="961"/>
    <n v="21544002019398"/>
    <n v="2.4900000000000002"/>
    <x v="3"/>
    <n v="21544"/>
    <x v="3"/>
  </r>
  <r>
    <x v="962"/>
    <n v="21544002019398"/>
    <n v="3.99"/>
    <x v="1"/>
    <n v="21544"/>
    <x v="3"/>
  </r>
  <r>
    <x v="963"/>
    <n v="21544002019398"/>
    <n v="2.69"/>
    <x v="3"/>
    <n v="21544"/>
    <x v="3"/>
  </r>
  <r>
    <x v="964"/>
    <n v="21544001998279"/>
    <n v="1.99"/>
    <x v="3"/>
    <n v="21544"/>
    <x v="3"/>
  </r>
  <r>
    <x v="965"/>
    <n v="21544002026583"/>
    <n v="0.69"/>
    <x v="3"/>
    <n v="21544"/>
    <x v="3"/>
  </r>
  <r>
    <x v="966"/>
    <n v="21544002087965"/>
    <n v="0.69"/>
    <x v="3"/>
    <n v="21544"/>
    <x v="3"/>
  </r>
  <r>
    <x v="967"/>
    <n v="21544002087965"/>
    <n v="0.49"/>
    <x v="3"/>
    <n v="21544"/>
    <x v="3"/>
  </r>
  <r>
    <x v="968"/>
    <n v="21544002087965"/>
    <n v="0.49"/>
    <x v="3"/>
    <n v="21544"/>
    <x v="3"/>
  </r>
  <r>
    <x v="969"/>
    <n v="21544002087965"/>
    <n v="1.99"/>
    <x v="1"/>
    <n v="21544"/>
    <x v="3"/>
  </r>
  <r>
    <x v="970"/>
    <n v="21544002087965"/>
    <n v="1.49"/>
    <x v="4"/>
    <n v="21544"/>
    <x v="3"/>
  </r>
  <r>
    <x v="971"/>
    <n v="21544001882887"/>
    <n v="2.99"/>
    <x v="2"/>
    <n v="21544"/>
    <x v="3"/>
  </r>
  <r>
    <x v="972"/>
    <n v="21544002265744"/>
    <n v="2.99"/>
    <x v="1"/>
    <n v="21544"/>
    <x v="3"/>
  </r>
  <r>
    <x v="973"/>
    <n v="21544002279794"/>
    <n v="3.99"/>
    <x v="1"/>
    <n v="21544"/>
    <x v="3"/>
  </r>
  <r>
    <x v="974"/>
    <n v="21544002144568"/>
    <n v="0.99"/>
    <x v="3"/>
    <n v="21544"/>
    <x v="3"/>
  </r>
  <r>
    <x v="975"/>
    <n v="21544001616962"/>
    <n v="1.99"/>
    <x v="1"/>
    <n v="21544"/>
    <x v="3"/>
  </r>
  <r>
    <x v="976"/>
    <n v="21544001524836"/>
    <n v="0.99"/>
    <x v="3"/>
    <n v="21544"/>
    <x v="3"/>
  </r>
  <r>
    <x v="977"/>
    <n v="21544001982398"/>
    <n v="3.69"/>
    <x v="0"/>
    <n v="21544"/>
    <x v="3"/>
  </r>
  <r>
    <x v="978"/>
    <n v="21544001982398"/>
    <n v="2.4900000000000002"/>
    <x v="0"/>
    <n v="21544"/>
    <x v="3"/>
  </r>
  <r>
    <x v="979"/>
    <n v="21544002279968"/>
    <n v="1.99"/>
    <x v="2"/>
    <n v="21544"/>
    <x v="3"/>
  </r>
  <r>
    <x v="980"/>
    <n v="21544002145771"/>
    <n v="1.99"/>
    <x v="2"/>
    <n v="21544"/>
    <x v="3"/>
  </r>
  <r>
    <x v="981"/>
    <n v="21544002279968"/>
    <n v="2.99"/>
    <x v="2"/>
    <n v="21544"/>
    <x v="3"/>
  </r>
  <r>
    <x v="982"/>
    <n v="21544001221185"/>
    <n v="0.49"/>
    <x v="3"/>
    <n v="21544"/>
    <x v="3"/>
  </r>
  <r>
    <x v="983"/>
    <n v="21544002279968"/>
    <n v="1.99"/>
    <x v="2"/>
    <n v="21544"/>
    <x v="3"/>
  </r>
  <r>
    <x v="984"/>
    <n v="21544002279968"/>
    <n v="2.99"/>
    <x v="2"/>
    <n v="21544"/>
    <x v="3"/>
  </r>
  <r>
    <x v="985"/>
    <n v="21544002279968"/>
    <n v="1.99"/>
    <x v="2"/>
    <n v="21544"/>
    <x v="3"/>
  </r>
  <r>
    <x v="986"/>
    <n v="21544002153544"/>
    <n v="1.29"/>
    <x v="0"/>
    <n v="21544"/>
    <x v="3"/>
  </r>
  <r>
    <x v="987"/>
    <n v="21544002026583"/>
    <n v="0.49"/>
    <x v="3"/>
    <n v="21544"/>
    <x v="3"/>
  </r>
  <r>
    <x v="988"/>
    <n v="21544002002956"/>
    <n v="1.49"/>
    <x v="4"/>
    <n v="21544"/>
    <x v="3"/>
  </r>
  <r>
    <x v="989"/>
    <n v="21544002174698"/>
    <n v="3.99"/>
    <x v="1"/>
    <n v="21544"/>
    <x v="3"/>
  </r>
  <r>
    <x v="990"/>
    <n v="21544001998279"/>
    <n v="1.99"/>
    <x v="3"/>
    <n v="21544"/>
    <x v="3"/>
  </r>
  <r>
    <x v="991"/>
    <n v="21544001998279"/>
    <n v="1.69"/>
    <x v="1"/>
    <n v="21544"/>
    <x v="3"/>
  </r>
  <r>
    <x v="992"/>
    <n v="21544001717059"/>
    <n v="0.99"/>
    <x v="3"/>
    <n v="21544"/>
    <x v="3"/>
  </r>
  <r>
    <x v="993"/>
    <n v="21544002026583"/>
    <n v="1.34"/>
    <x v="3"/>
    <n v="21544"/>
    <x v="3"/>
  </r>
  <r>
    <x v="994"/>
    <n v="21544001836917"/>
    <n v="2.99"/>
    <x v="2"/>
    <n v="21544"/>
    <x v="3"/>
  </r>
  <r>
    <x v="995"/>
    <n v="21544002144782"/>
    <n v="1.69"/>
    <x v="3"/>
    <n v="21544"/>
    <x v="3"/>
  </r>
  <r>
    <x v="996"/>
    <n v="21544001996430"/>
    <n v="1.99"/>
    <x v="1"/>
    <n v="21544"/>
    <x v="3"/>
  </r>
  <r>
    <x v="997"/>
    <n v="21544001556192"/>
    <n v="1.49"/>
    <x v="4"/>
    <n v="21544"/>
    <x v="3"/>
  </r>
  <r>
    <x v="998"/>
    <n v="21544001556192"/>
    <n v="1.49"/>
    <x v="4"/>
    <n v="21544"/>
    <x v="3"/>
  </r>
  <r>
    <x v="999"/>
    <n v="21544001981739"/>
    <n v="1.99"/>
    <x v="1"/>
    <n v="21544"/>
    <x v="3"/>
  </r>
  <r>
    <x v="1000"/>
    <n v="21544002033480"/>
    <n v="3.19"/>
    <x v="1"/>
    <n v="21544"/>
    <x v="3"/>
  </r>
  <r>
    <x v="1001"/>
    <n v="21544001138975"/>
    <n v="1.99"/>
    <x v="1"/>
    <n v="21544"/>
    <x v="3"/>
  </r>
  <r>
    <x v="1002"/>
    <n v="21544001138975"/>
    <n v="1.99"/>
    <x v="1"/>
    <n v="21544"/>
    <x v="3"/>
  </r>
  <r>
    <x v="1003"/>
    <n v="21544001138975"/>
    <n v="3.99"/>
    <x v="1"/>
    <n v="21544"/>
    <x v="3"/>
  </r>
  <r>
    <x v="1004"/>
    <n v="21544001138975"/>
    <n v="2.99"/>
    <x v="1"/>
    <n v="21544"/>
    <x v="3"/>
  </r>
  <r>
    <x v="1005"/>
    <n v="21544001138975"/>
    <n v="3.99"/>
    <x v="1"/>
    <n v="21544"/>
    <x v="3"/>
  </r>
  <r>
    <x v="1006"/>
    <n v="21544002270710"/>
    <n v="0.49"/>
    <x v="1"/>
    <n v="21544"/>
    <x v="3"/>
  </r>
  <r>
    <x v="1007"/>
    <n v="21544001876517"/>
    <n v="1.49"/>
    <x v="4"/>
    <n v="21544"/>
    <x v="3"/>
  </r>
  <r>
    <x v="1008"/>
    <n v="21544001402603"/>
    <n v="2.99"/>
    <x v="0"/>
    <n v="21544"/>
    <x v="3"/>
  </r>
  <r>
    <x v="1009"/>
    <n v="21544002275008"/>
    <n v="2.99"/>
    <x v="1"/>
    <n v="21544"/>
    <x v="3"/>
  </r>
  <r>
    <x v="1010"/>
    <n v="21544001924788"/>
    <n v="1.49"/>
    <x v="5"/>
    <n v="21544"/>
    <x v="3"/>
  </r>
  <r>
    <x v="1011"/>
    <n v="21544002012104"/>
    <n v="2.99"/>
    <x v="2"/>
    <n v="21544"/>
    <x v="3"/>
  </r>
  <r>
    <x v="1012"/>
    <n v="21544002261271"/>
    <n v="1.99"/>
    <x v="3"/>
    <n v="21544"/>
    <x v="3"/>
  </r>
  <r>
    <x v="1013"/>
    <n v="21544002261271"/>
    <n v="1.49"/>
    <x v="4"/>
    <n v="21544"/>
    <x v="3"/>
  </r>
  <r>
    <x v="1014"/>
    <n v="21544002174698"/>
    <n v="0.69"/>
    <x v="1"/>
    <n v="21544"/>
    <x v="3"/>
  </r>
  <r>
    <x v="1015"/>
    <n v="21544002174698"/>
    <n v="0.69"/>
    <x v="1"/>
    <n v="21544"/>
    <x v="3"/>
  </r>
  <r>
    <x v="1016"/>
    <n v="21544002270710"/>
    <n v="1.49"/>
    <x v="4"/>
    <n v="21544"/>
    <x v="3"/>
  </r>
  <r>
    <x v="1017"/>
    <n v="21544002260521"/>
    <n v="1.99"/>
    <x v="2"/>
    <n v="21544"/>
    <x v="3"/>
  </r>
  <r>
    <x v="1018"/>
    <n v="21544002274811"/>
    <n v="1.99"/>
    <x v="1"/>
    <n v="21544"/>
    <x v="3"/>
  </r>
  <r>
    <x v="1019"/>
    <n v="21544002269928"/>
    <n v="1.99"/>
    <x v="1"/>
    <n v="21544"/>
    <x v="3"/>
  </r>
  <r>
    <x v="1020"/>
    <n v="21544002153544"/>
    <n v="1.29"/>
    <x v="0"/>
    <n v="21544"/>
    <x v="3"/>
  </r>
  <r>
    <x v="1021"/>
    <n v="21544002266205"/>
    <n v="1.99"/>
    <x v="2"/>
    <n v="21544"/>
    <x v="3"/>
  </r>
  <r>
    <x v="1022"/>
    <n v="21544001853235"/>
    <n v="0.99"/>
    <x v="3"/>
    <n v="21544"/>
    <x v="3"/>
  </r>
  <r>
    <x v="1023"/>
    <n v="21544002145771"/>
    <n v="2.39"/>
    <x v="2"/>
    <n v="21544"/>
    <x v="3"/>
  </r>
  <r>
    <x v="1024"/>
    <n v="21544001269572"/>
    <n v="0.99"/>
    <x v="5"/>
    <n v="21544"/>
    <x v="3"/>
  </r>
  <r>
    <x v="1025"/>
    <n v="21544002270710"/>
    <n v="1.99"/>
    <x v="4"/>
    <n v="21544"/>
    <x v="3"/>
  </r>
  <r>
    <x v="1026"/>
    <n v="21544002261271"/>
    <n v="1.99"/>
    <x v="3"/>
    <n v="21544"/>
    <x v="3"/>
  </r>
  <r>
    <x v="1027"/>
    <n v="21544001998279"/>
    <n v="1.49"/>
    <x v="5"/>
    <n v="21544"/>
    <x v="3"/>
  </r>
  <r>
    <x v="1028"/>
    <n v="21544002265744"/>
    <n v="1.69"/>
    <x v="3"/>
    <n v="21544"/>
    <x v="3"/>
  </r>
  <r>
    <x v="1029"/>
    <n v="21544002265744"/>
    <n v="2.99"/>
    <x v="1"/>
    <n v="21544"/>
    <x v="3"/>
  </r>
  <r>
    <x v="1030"/>
    <n v="21544001103128"/>
    <n v="2.99"/>
    <x v="1"/>
    <n v="21544"/>
    <x v="3"/>
  </r>
  <r>
    <x v="1031"/>
    <n v="21544002145771"/>
    <n v="1.99"/>
    <x v="2"/>
    <n v="21544"/>
    <x v="3"/>
  </r>
  <r>
    <x v="1032"/>
    <n v="21544001864612"/>
    <n v="0.99"/>
    <x v="3"/>
    <n v="21544"/>
    <x v="3"/>
  </r>
  <r>
    <x v="1033"/>
    <n v="21544002266429"/>
    <n v="1.49"/>
    <x v="1"/>
    <n v="21544"/>
    <x v="3"/>
  </r>
  <r>
    <x v="1034"/>
    <n v="21544002134528"/>
    <n v="2.99"/>
    <x v="2"/>
    <n v="21544"/>
    <x v="3"/>
  </r>
  <r>
    <x v="1035"/>
    <n v="21544002266429"/>
    <n v="2.4900000000000002"/>
    <x v="1"/>
    <n v="21544"/>
    <x v="3"/>
  </r>
  <r>
    <x v="1036"/>
    <n v="21544002266429"/>
    <n v="2.4900000000000002"/>
    <x v="1"/>
    <n v="21544"/>
    <x v="3"/>
  </r>
  <r>
    <x v="1037"/>
    <n v="21544002266429"/>
    <n v="2.4900000000000002"/>
    <x v="1"/>
    <n v="21544"/>
    <x v="3"/>
  </r>
  <r>
    <x v="1038"/>
    <n v="21544001659707"/>
    <n v="1.49"/>
    <x v="4"/>
    <n v="21544"/>
    <x v="3"/>
  </r>
  <r>
    <x v="1039"/>
    <n v="21544001998279"/>
    <n v="3.99"/>
    <x v="1"/>
    <n v="21544"/>
    <x v="3"/>
  </r>
  <r>
    <x v="1040"/>
    <n v="21544002169730"/>
    <n v="2.99"/>
    <x v="1"/>
    <n v="21544"/>
    <x v="3"/>
  </r>
  <r>
    <x v="1041"/>
    <n v="21544002169730"/>
    <n v="1.99"/>
    <x v="1"/>
    <n v="21544"/>
    <x v="3"/>
  </r>
  <r>
    <x v="1042"/>
    <n v="21544002169730"/>
    <n v="2.99"/>
    <x v="1"/>
    <n v="21544"/>
    <x v="3"/>
  </r>
  <r>
    <x v="1043"/>
    <n v="21544002159863"/>
    <n v="1.99"/>
    <x v="3"/>
    <n v="21544"/>
    <x v="3"/>
  </r>
  <r>
    <x v="1044"/>
    <n v="21544002159863"/>
    <n v="0.99"/>
    <x v="0"/>
    <n v="21544"/>
    <x v="3"/>
  </r>
  <r>
    <x v="1045"/>
    <n v="21544002161000"/>
    <n v="1.49"/>
    <x v="4"/>
    <n v="21544"/>
    <x v="3"/>
  </r>
  <r>
    <x v="1046"/>
    <n v="21544002173757"/>
    <n v="1.99"/>
    <x v="2"/>
    <n v="21544"/>
    <x v="3"/>
  </r>
  <r>
    <x v="1047"/>
    <n v="21544002106542"/>
    <n v="1.49"/>
    <x v="4"/>
    <n v="21544"/>
    <x v="3"/>
  </r>
  <r>
    <x v="1048"/>
    <n v="21544001882887"/>
    <n v="2.99"/>
    <x v="2"/>
    <n v="21544"/>
    <x v="3"/>
  </r>
  <r>
    <x v="1049"/>
    <n v="21544001841875"/>
    <n v="2.29"/>
    <x v="1"/>
    <n v="21544"/>
    <x v="3"/>
  </r>
  <r>
    <x v="1050"/>
    <n v="21544002172015"/>
    <n v="1.49"/>
    <x v="4"/>
    <n v="21544"/>
    <x v="3"/>
  </r>
  <r>
    <x v="1051"/>
    <n v="21544002153544"/>
    <n v="1.29"/>
    <x v="0"/>
    <n v="21544"/>
    <x v="3"/>
  </r>
  <r>
    <x v="1052"/>
    <n v="21544001835943"/>
    <n v="1.29"/>
    <x v="1"/>
    <n v="21544"/>
    <x v="3"/>
  </r>
  <r>
    <x v="1053"/>
    <n v="21544001512187"/>
    <n v="1.99"/>
    <x v="1"/>
    <n v="21544"/>
    <x v="3"/>
  </r>
  <r>
    <x v="1054"/>
    <n v="21544001659707"/>
    <n v="1.99"/>
    <x v="4"/>
    <n v="21544"/>
    <x v="3"/>
  </r>
  <r>
    <x v="1055"/>
    <n v="21544002140210"/>
    <n v="1.99"/>
    <x v="3"/>
    <n v="21544"/>
    <x v="3"/>
  </r>
  <r>
    <x v="1056"/>
    <n v="21544002148379"/>
    <n v="0.99"/>
    <x v="0"/>
    <n v="21544"/>
    <x v="3"/>
  </r>
  <r>
    <x v="1057"/>
    <n v="21544001845025"/>
    <n v="1.24"/>
    <x v="3"/>
    <n v="21544"/>
    <x v="3"/>
  </r>
  <r>
    <x v="1058"/>
    <n v="21544001845025"/>
    <n v="1.24"/>
    <x v="3"/>
    <n v="21544"/>
    <x v="3"/>
  </r>
  <r>
    <x v="1059"/>
    <n v="21544002056689"/>
    <n v="1.99"/>
    <x v="2"/>
    <n v="21544"/>
    <x v="3"/>
  </r>
  <r>
    <x v="1060"/>
    <n v="21544002143339"/>
    <n v="1.49"/>
    <x v="4"/>
    <n v="21544"/>
    <x v="3"/>
  </r>
  <r>
    <x v="1061"/>
    <n v="21544001266867"/>
    <n v="2.29"/>
    <x v="3"/>
    <n v="21544"/>
    <x v="3"/>
  </r>
  <r>
    <x v="1062"/>
    <n v="21544001585456"/>
    <n v="0.49"/>
    <x v="1"/>
    <n v="21544"/>
    <x v="3"/>
  </r>
  <r>
    <x v="1063"/>
    <n v="21544002267054"/>
    <n v="0.49"/>
    <x v="3"/>
    <n v="21544"/>
    <x v="3"/>
  </r>
  <r>
    <x v="1064"/>
    <n v="21544002154377"/>
    <n v="0.49"/>
    <x v="3"/>
    <n v="21544"/>
    <x v="3"/>
  </r>
  <r>
    <x v="1065"/>
    <n v="21544001988619"/>
    <n v="1.49"/>
    <x v="4"/>
    <n v="21544"/>
    <x v="3"/>
  </r>
  <r>
    <x v="1066"/>
    <n v="21544001409822"/>
    <n v="1.99"/>
    <x v="3"/>
    <n v="21544"/>
    <x v="3"/>
  </r>
  <r>
    <x v="1067"/>
    <n v="21544001409822"/>
    <n v="1.29"/>
    <x v="3"/>
    <n v="21544"/>
    <x v="3"/>
  </r>
  <r>
    <x v="1068"/>
    <n v="21544001409822"/>
    <n v="0.49"/>
    <x v="3"/>
    <n v="21544"/>
    <x v="3"/>
  </r>
  <r>
    <x v="1069"/>
    <n v="21544001347626"/>
    <n v="1.99"/>
    <x v="3"/>
    <n v="21544"/>
    <x v="3"/>
  </r>
  <r>
    <x v="1070"/>
    <n v="21544001347626"/>
    <n v="2.4900000000000002"/>
    <x v="3"/>
    <n v="21544"/>
    <x v="3"/>
  </r>
  <r>
    <x v="1071"/>
    <n v="21544001347626"/>
    <n v="2.69"/>
    <x v="3"/>
    <n v="21544"/>
    <x v="3"/>
  </r>
  <r>
    <x v="1072"/>
    <n v="21544001347626"/>
    <n v="1.29"/>
    <x v="3"/>
    <n v="21544"/>
    <x v="3"/>
  </r>
  <r>
    <x v="1073"/>
    <n v="21544001347626"/>
    <n v="1.29"/>
    <x v="3"/>
    <n v="21544"/>
    <x v="3"/>
  </r>
  <r>
    <x v="1074"/>
    <n v="21544002131524"/>
    <n v="0.99"/>
    <x v="1"/>
    <n v="21544"/>
    <x v="3"/>
  </r>
  <r>
    <x v="1075"/>
    <n v="21544001510991"/>
    <n v="1.99"/>
    <x v="2"/>
    <n v="21544"/>
    <x v="3"/>
  </r>
  <r>
    <x v="1076"/>
    <n v="21544002266205"/>
    <n v="2.99"/>
    <x v="2"/>
    <n v="21544"/>
    <x v="3"/>
  </r>
  <r>
    <x v="1077"/>
    <n v="21544001598459"/>
    <n v="3.99"/>
    <x v="1"/>
    <n v="21544"/>
    <x v="3"/>
  </r>
  <r>
    <x v="1078"/>
    <n v="21544002167445"/>
    <n v="3.29"/>
    <x v="3"/>
    <n v="21544"/>
    <x v="3"/>
  </r>
  <r>
    <x v="1079"/>
    <n v="21544001622358"/>
    <n v="1.49"/>
    <x v="1"/>
    <n v="21544"/>
    <x v="3"/>
  </r>
  <r>
    <x v="1080"/>
    <n v="21544002277996"/>
    <n v="2.4900000000000002"/>
    <x v="1"/>
    <n v="21544"/>
    <x v="3"/>
  </r>
  <r>
    <x v="1081"/>
    <n v="21544002277996"/>
    <n v="2.99"/>
    <x v="1"/>
    <n v="21544"/>
    <x v="3"/>
  </r>
  <r>
    <x v="1082"/>
    <n v="21544002138677"/>
    <n v="1.99"/>
    <x v="1"/>
    <n v="21544"/>
    <x v="3"/>
  </r>
  <r>
    <x v="1083"/>
    <n v="21544002272161"/>
    <n v="1.49"/>
    <x v="1"/>
    <n v="21544"/>
    <x v="3"/>
  </r>
  <r>
    <x v="1084"/>
    <n v="21544001998402"/>
    <n v="2.4900000000000002"/>
    <x v="3"/>
    <n v="21544"/>
    <x v="3"/>
  </r>
  <r>
    <x v="1085"/>
    <n v="21544001998402"/>
    <n v="0.99"/>
    <x v="3"/>
    <n v="21544"/>
    <x v="3"/>
  </r>
  <r>
    <x v="1086"/>
    <n v="21544001998402"/>
    <n v="2.69"/>
    <x v="1"/>
    <n v="21544"/>
    <x v="3"/>
  </r>
  <r>
    <x v="1087"/>
    <n v="21544002175026"/>
    <n v="3.99"/>
    <x v="1"/>
    <n v="21544"/>
    <x v="3"/>
  </r>
  <r>
    <x v="1088"/>
    <n v="21544002106542"/>
    <n v="1.49"/>
    <x v="4"/>
    <n v="21544"/>
    <x v="3"/>
  </r>
  <r>
    <x v="1089"/>
    <n v="21544002000380"/>
    <n v="2.29"/>
    <x v="1"/>
    <n v="21544"/>
    <x v="3"/>
  </r>
  <r>
    <x v="1090"/>
    <n v="21544002260521"/>
    <n v="1.99"/>
    <x v="2"/>
    <n v="21544"/>
    <x v="3"/>
  </r>
  <r>
    <x v="1091"/>
    <n v="21544001857293"/>
    <n v="1.99"/>
    <x v="2"/>
    <n v="21544"/>
    <x v="3"/>
  </r>
  <r>
    <x v="1092"/>
    <n v="21544002270710"/>
    <n v="0.49"/>
    <x v="1"/>
    <n v="21544"/>
    <x v="3"/>
  </r>
  <r>
    <x v="1093"/>
    <n v="21544001402603"/>
    <n v="1.69"/>
    <x v="3"/>
    <n v="21544"/>
    <x v="3"/>
  </r>
  <r>
    <x v="1094"/>
    <n v="21544001844325"/>
    <n v="1.99"/>
    <x v="0"/>
    <n v="21544"/>
    <x v="3"/>
  </r>
  <r>
    <x v="1095"/>
    <n v="21544001844325"/>
    <n v="2.4900000000000002"/>
    <x v="0"/>
    <n v="21544"/>
    <x v="3"/>
  </r>
  <r>
    <x v="1096"/>
    <n v="21544002013151"/>
    <n v="1.99"/>
    <x v="2"/>
    <n v="21544"/>
    <x v="3"/>
  </r>
  <r>
    <x v="1097"/>
    <n v="21544001683459"/>
    <n v="0.99"/>
    <x v="3"/>
    <n v="21544"/>
    <x v="3"/>
  </r>
  <r>
    <x v="1098"/>
    <n v="21544002278093"/>
    <n v="0.99"/>
    <x v="3"/>
    <n v="21544"/>
    <x v="3"/>
  </r>
  <r>
    <x v="1099"/>
    <n v="21544002274860"/>
    <n v="2.99"/>
    <x v="2"/>
    <n v="21544"/>
    <x v="3"/>
  </r>
  <r>
    <x v="1100"/>
    <n v="21544001397142"/>
    <n v="3.19"/>
    <x v="1"/>
    <n v="21544"/>
    <x v="3"/>
  </r>
  <r>
    <x v="1101"/>
    <n v="21544001298290"/>
    <n v="0.99"/>
    <x v="3"/>
    <n v="21544"/>
    <x v="3"/>
  </r>
  <r>
    <x v="1102"/>
    <n v="21544001298290"/>
    <n v="1.69"/>
    <x v="3"/>
    <n v="21544"/>
    <x v="3"/>
  </r>
  <r>
    <x v="1103"/>
    <n v="21544001970047"/>
    <n v="0.99"/>
    <x v="5"/>
    <n v="21544"/>
    <x v="3"/>
  </r>
  <r>
    <x v="1104"/>
    <n v="21544002128348"/>
    <n v="2.99"/>
    <x v="2"/>
    <n v="21544"/>
    <x v="3"/>
  </r>
  <r>
    <x v="1105"/>
    <n v="21544002040972"/>
    <n v="2.99"/>
    <x v="3"/>
    <n v="21544"/>
    <x v="3"/>
  </r>
  <r>
    <x v="1106"/>
    <n v="21544002134528"/>
    <n v="1.69"/>
    <x v="3"/>
    <n v="21544"/>
    <x v="3"/>
  </r>
  <r>
    <x v="1107"/>
    <n v="21544002134528"/>
    <n v="1.99"/>
    <x v="1"/>
    <n v="21544"/>
    <x v="3"/>
  </r>
  <r>
    <x v="1108"/>
    <n v="21544001918996"/>
    <n v="2.4900000000000002"/>
    <x v="3"/>
    <n v="21544"/>
    <x v="3"/>
  </r>
  <r>
    <x v="1109"/>
    <n v="21544002134528"/>
    <n v="2.29"/>
    <x v="1"/>
    <n v="21544"/>
    <x v="3"/>
  </r>
  <r>
    <x v="1110"/>
    <n v="21544002269928"/>
    <n v="0.99"/>
    <x v="1"/>
    <n v="21544"/>
    <x v="3"/>
  </r>
  <r>
    <x v="1111"/>
    <n v="21544001876517"/>
    <n v="1.49"/>
    <x v="4"/>
    <n v="21544"/>
    <x v="3"/>
  </r>
  <r>
    <x v="1112"/>
    <n v="21544001571829"/>
    <n v="3.29"/>
    <x v="3"/>
    <n v="21544"/>
    <x v="3"/>
  </r>
  <r>
    <x v="1113"/>
    <n v="21544001737503"/>
    <n v="1.49"/>
    <x v="4"/>
    <n v="21544"/>
    <x v="3"/>
  </r>
  <r>
    <x v="1114"/>
    <n v="21544001737503"/>
    <n v="1.49"/>
    <x v="4"/>
    <n v="21544"/>
    <x v="3"/>
  </r>
  <r>
    <x v="1115"/>
    <n v="21544001683459"/>
    <n v="2.4900000000000002"/>
    <x v="3"/>
    <n v="21544"/>
    <x v="3"/>
  </r>
  <r>
    <x v="1116"/>
    <n v="21544002283499"/>
    <n v="1.69"/>
    <x v="1"/>
    <n v="21544"/>
    <x v="3"/>
  </r>
  <r>
    <x v="1117"/>
    <n v="21544001836719"/>
    <n v="1.69"/>
    <x v="3"/>
    <n v="21544"/>
    <x v="3"/>
  </r>
  <r>
    <x v="1118"/>
    <n v="21544001836719"/>
    <n v="3.49"/>
    <x v="1"/>
    <n v="21544"/>
    <x v="3"/>
  </r>
  <r>
    <x v="1119"/>
    <n v="21544001996307"/>
    <n v="0.99"/>
    <x v="3"/>
    <n v="21544"/>
    <x v="3"/>
  </r>
  <r>
    <x v="1120"/>
    <n v="21544002265744"/>
    <n v="2.99"/>
    <x v="1"/>
    <n v="21544"/>
    <x v="3"/>
  </r>
  <r>
    <x v="1121"/>
    <n v="21544002259374"/>
    <n v="2.99"/>
    <x v="2"/>
    <n v="21544"/>
    <x v="3"/>
  </r>
  <r>
    <x v="1122"/>
    <n v="21544002039396"/>
    <n v="3.99"/>
    <x v="1"/>
    <n v="21544"/>
    <x v="3"/>
  </r>
  <r>
    <x v="1123"/>
    <n v="21544001512187"/>
    <n v="1.49"/>
    <x v="1"/>
    <n v="21544"/>
    <x v="3"/>
  </r>
  <r>
    <x v="1124"/>
    <n v="21544002172049"/>
    <n v="2.99"/>
    <x v="2"/>
    <n v="21544"/>
    <x v="3"/>
  </r>
  <r>
    <x v="1125"/>
    <n v="21544002002733"/>
    <n v="0.99"/>
    <x v="3"/>
    <n v="21544"/>
    <x v="3"/>
  </r>
  <r>
    <x v="1126"/>
    <n v="21544001899642"/>
    <n v="2.99"/>
    <x v="2"/>
    <n v="21544"/>
    <x v="3"/>
  </r>
  <r>
    <x v="1127"/>
    <n v="21544002267674"/>
    <n v="2.99"/>
    <x v="1"/>
    <n v="21544"/>
    <x v="3"/>
  </r>
  <r>
    <x v="1128"/>
    <n v="21544001981739"/>
    <n v="3.99"/>
    <x v="1"/>
    <n v="21544"/>
    <x v="3"/>
  </r>
  <r>
    <x v="1129"/>
    <n v="21544002065003"/>
    <n v="1.74"/>
    <x v="0"/>
    <n v="21544"/>
    <x v="3"/>
  </r>
  <r>
    <x v="1130"/>
    <n v="21544002065003"/>
    <n v="0.74"/>
    <x v="0"/>
    <n v="21544"/>
    <x v="3"/>
  </r>
  <r>
    <x v="1131"/>
    <n v="21544001298290"/>
    <n v="1.49"/>
    <x v="5"/>
    <n v="21544"/>
    <x v="3"/>
  </r>
  <r>
    <x v="1132"/>
    <n v="21544002013151"/>
    <n v="2.99"/>
    <x v="2"/>
    <n v="21544"/>
    <x v="3"/>
  </r>
  <r>
    <x v="1133"/>
    <n v="21544002134528"/>
    <n v="2.99"/>
    <x v="1"/>
    <n v="21544"/>
    <x v="3"/>
  </r>
  <r>
    <x v="1134"/>
    <n v="21544002184796"/>
    <n v="1.99"/>
    <x v="3"/>
    <n v="21544"/>
    <x v="3"/>
  </r>
  <r>
    <x v="1135"/>
    <n v="21544002184796"/>
    <n v="1.99"/>
    <x v="3"/>
    <n v="21544"/>
    <x v="3"/>
  </r>
  <r>
    <x v="1136"/>
    <n v="21544002184796"/>
    <n v="0.99"/>
    <x v="3"/>
    <n v="21544"/>
    <x v="3"/>
  </r>
  <r>
    <x v="1137"/>
    <n v="21544002184796"/>
    <n v="1.49"/>
    <x v="4"/>
    <n v="21544"/>
    <x v="3"/>
  </r>
  <r>
    <x v="1138"/>
    <n v="21544001924788"/>
    <n v="2.99"/>
    <x v="1"/>
    <n v="21544"/>
    <x v="3"/>
  </r>
  <r>
    <x v="1139"/>
    <n v="21544001468588"/>
    <n v="1.99"/>
    <x v="1"/>
    <n v="21544"/>
    <x v="3"/>
  </r>
  <r>
    <x v="1140"/>
    <n v="21544002065003"/>
    <n v="0.94"/>
    <x v="0"/>
    <n v="21544"/>
    <x v="3"/>
  </r>
  <r>
    <x v="1141"/>
    <n v="21544002065003"/>
    <n v="0.94"/>
    <x v="0"/>
    <n v="21544"/>
    <x v="3"/>
  </r>
  <r>
    <x v="1142"/>
    <n v="21544001977240"/>
    <n v="2.29"/>
    <x v="1"/>
    <n v="21544"/>
    <x v="3"/>
  </r>
  <r>
    <x v="1143"/>
    <n v="21544002065003"/>
    <n v="0.64"/>
    <x v="0"/>
    <n v="21544"/>
    <x v="3"/>
  </r>
  <r>
    <x v="1144"/>
    <n v="21544002011817"/>
    <n v="3.99"/>
    <x v="1"/>
    <n v="21544"/>
    <x v="3"/>
  </r>
  <r>
    <x v="1145"/>
    <n v="21544001397142"/>
    <n v="3.99"/>
    <x v="1"/>
    <n v="21544"/>
    <x v="3"/>
  </r>
  <r>
    <x v="1146"/>
    <n v="21544001904988"/>
    <n v="3.99"/>
    <x v="1"/>
    <n v="21544"/>
    <x v="3"/>
  </r>
  <r>
    <x v="1147"/>
    <n v="21544002008649"/>
    <n v="1.69"/>
    <x v="1"/>
    <n v="21544"/>
    <x v="3"/>
  </r>
  <r>
    <x v="1148"/>
    <n v="21544002184796"/>
    <n v="1.49"/>
    <x v="4"/>
    <n v="21544"/>
    <x v="3"/>
  </r>
  <r>
    <x v="1149"/>
    <n v="21544001103128"/>
    <n v="1.49"/>
    <x v="3"/>
    <n v="21544"/>
    <x v="3"/>
  </r>
  <r>
    <x v="1150"/>
    <n v="21544002151134"/>
    <n v="1.99"/>
    <x v="1"/>
    <n v="21544"/>
    <x v="3"/>
  </r>
  <r>
    <x v="1151"/>
    <n v="21544002016774"/>
    <n v="0.99"/>
    <x v="3"/>
    <n v="21544"/>
    <x v="3"/>
  </r>
  <r>
    <x v="1152"/>
    <n v="21544002016774"/>
    <n v="0.84"/>
    <x v="3"/>
    <n v="21544"/>
    <x v="3"/>
  </r>
  <r>
    <x v="1153"/>
    <n v="21544002140210"/>
    <n v="2.29"/>
    <x v="1"/>
    <n v="21544"/>
    <x v="3"/>
  </r>
  <r>
    <x v="1154"/>
    <n v="21544001221185"/>
    <n v="0.99"/>
    <x v="3"/>
    <n v="21544"/>
    <x v="3"/>
  </r>
  <r>
    <x v="1155"/>
    <n v="21544002260521"/>
    <n v="1.49"/>
    <x v="3"/>
    <n v="21544"/>
    <x v="3"/>
  </r>
  <r>
    <x v="1156"/>
    <n v="21544001614405"/>
    <n v="1.99"/>
    <x v="3"/>
    <n v="21544"/>
    <x v="3"/>
  </r>
  <r>
    <x v="1157"/>
    <n v="21544001614405"/>
    <n v="3.99"/>
    <x v="3"/>
    <n v="21544"/>
    <x v="3"/>
  </r>
  <r>
    <x v="1158"/>
    <n v="21544001889064"/>
    <n v="0.99"/>
    <x v="3"/>
    <n v="21544"/>
    <x v="3"/>
  </r>
  <r>
    <x v="1159"/>
    <n v="21544001841875"/>
    <n v="1.99"/>
    <x v="1"/>
    <n v="21544"/>
    <x v="3"/>
  </r>
  <r>
    <x v="1160"/>
    <n v="21544001841875"/>
    <n v="1.29"/>
    <x v="1"/>
    <n v="21544"/>
    <x v="3"/>
  </r>
  <r>
    <x v="1161"/>
    <n v="21544001841875"/>
    <n v="1.99"/>
    <x v="1"/>
    <n v="21544"/>
    <x v="3"/>
  </r>
  <r>
    <x v="1162"/>
    <n v="21544002169730"/>
    <n v="1.99"/>
    <x v="1"/>
    <n v="21544"/>
    <x v="3"/>
  </r>
  <r>
    <x v="1163"/>
    <n v="21544002054429"/>
    <n v="0.99"/>
    <x v="3"/>
    <n v="21544"/>
    <x v="3"/>
  </r>
  <r>
    <x v="1164"/>
    <n v="21544002170456"/>
    <n v="2.4900000000000002"/>
    <x v="1"/>
    <n v="21544"/>
    <x v="3"/>
  </r>
  <r>
    <x v="1165"/>
    <n v="21544002139782"/>
    <n v="2.99"/>
    <x v="3"/>
    <n v="21544"/>
    <x v="3"/>
  </r>
  <r>
    <x v="1166"/>
    <n v="21544001250770"/>
    <n v="2.4900000000000002"/>
    <x v="3"/>
    <n v="21544"/>
    <x v="3"/>
  </r>
  <r>
    <x v="1167"/>
    <n v="21544001250770"/>
    <n v="0.99"/>
    <x v="3"/>
    <n v="21544"/>
    <x v="3"/>
  </r>
  <r>
    <x v="1168"/>
    <n v="21544001458084"/>
    <n v="1.29"/>
    <x v="0"/>
    <n v="21544"/>
    <x v="3"/>
  </r>
  <r>
    <x v="1169"/>
    <n v="21544001857293"/>
    <n v="2.4900000000000002"/>
    <x v="3"/>
    <n v="21544"/>
    <x v="3"/>
  </r>
  <r>
    <x v="1170"/>
    <n v="21544001842311"/>
    <n v="0.99"/>
    <x v="1"/>
    <n v="21544"/>
    <x v="3"/>
  </r>
  <r>
    <x v="1171"/>
    <n v="21544001988833"/>
    <n v="1.99"/>
    <x v="1"/>
    <n v="21544"/>
    <x v="3"/>
  </r>
  <r>
    <x v="1172"/>
    <n v="21544002139493"/>
    <n v="1.49"/>
    <x v="4"/>
    <n v="21544"/>
    <x v="3"/>
  </r>
  <r>
    <x v="1173"/>
    <n v="21544002139493"/>
    <n v="1.49"/>
    <x v="4"/>
    <n v="21544"/>
    <x v="3"/>
  </r>
  <r>
    <x v="1174"/>
    <n v="21544002284992"/>
    <n v="2.99"/>
    <x v="2"/>
    <n v="21544"/>
    <x v="3"/>
  </r>
  <r>
    <x v="1175"/>
    <n v="21544002125377"/>
    <n v="0.99"/>
    <x v="3"/>
    <n v="21544"/>
    <x v="3"/>
  </r>
  <r>
    <x v="1176"/>
    <n v="21544001250770"/>
    <n v="1.99"/>
    <x v="3"/>
    <n v="21544"/>
    <x v="3"/>
  </r>
  <r>
    <x v="1177"/>
    <n v="21544002011817"/>
    <n v="0.99"/>
    <x v="3"/>
    <n v="21544"/>
    <x v="3"/>
  </r>
  <r>
    <x v="1178"/>
    <n v="21544002266734"/>
    <n v="1.99"/>
    <x v="2"/>
    <n v="21544"/>
    <x v="3"/>
  </r>
  <r>
    <x v="1179"/>
    <n v="21544001221185"/>
    <n v="1.29"/>
    <x v="1"/>
    <n v="21544"/>
    <x v="3"/>
  </r>
  <r>
    <x v="1180"/>
    <n v="21544002266734"/>
    <n v="1.49"/>
    <x v="2"/>
    <n v="21544"/>
    <x v="3"/>
  </r>
  <r>
    <x v="1181"/>
    <n v="21544001982398"/>
    <n v="1.29"/>
    <x v="0"/>
    <n v="21544"/>
    <x v="3"/>
  </r>
  <r>
    <x v="1182"/>
    <n v="21544001982398"/>
    <n v="1.29"/>
    <x v="0"/>
    <n v="21544"/>
    <x v="3"/>
  </r>
  <r>
    <x v="1183"/>
    <n v="21544001982398"/>
    <n v="1.29"/>
    <x v="0"/>
    <n v="21544"/>
    <x v="3"/>
  </r>
  <r>
    <x v="1184"/>
    <n v="21544002005223"/>
    <n v="3.99"/>
    <x v="1"/>
    <n v="21544"/>
    <x v="3"/>
  </r>
  <r>
    <x v="1185"/>
    <n v="21544001111220"/>
    <n v="0.99"/>
    <x v="3"/>
    <n v="21544"/>
    <x v="3"/>
  </r>
  <r>
    <x v="1186"/>
    <n v="21544001111220"/>
    <n v="1.49"/>
    <x v="3"/>
    <n v="21544"/>
    <x v="3"/>
  </r>
  <r>
    <x v="1187"/>
    <n v="21544002283754"/>
    <n v="0.49"/>
    <x v="3"/>
    <n v="21544"/>
    <x v="3"/>
  </r>
  <r>
    <x v="1188"/>
    <n v="21544002283754"/>
    <n v="0.49"/>
    <x v="3"/>
    <n v="21544"/>
    <x v="3"/>
  </r>
  <r>
    <x v="1189"/>
    <n v="21544002143339"/>
    <n v="2.99"/>
    <x v="1"/>
    <n v="21544"/>
    <x v="3"/>
  </r>
  <r>
    <x v="1190"/>
    <n v="21544002143339"/>
    <n v="3.99"/>
    <x v="1"/>
    <n v="21544"/>
    <x v="3"/>
  </r>
  <r>
    <x v="1191"/>
    <n v="21544002283754"/>
    <n v="1.69"/>
    <x v="3"/>
    <n v="21544"/>
    <x v="3"/>
  </r>
  <r>
    <x v="1192"/>
    <n v="21544001988833"/>
    <n v="3.99"/>
    <x v="1"/>
    <n v="21544"/>
    <x v="3"/>
  </r>
  <r>
    <x v="1193"/>
    <n v="21544002166496"/>
    <n v="0.49"/>
    <x v="1"/>
    <n v="21544"/>
    <x v="3"/>
  </r>
  <r>
    <x v="1194"/>
    <n v="21544001432774"/>
    <n v="2.99"/>
    <x v="1"/>
    <n v="21544"/>
    <x v="3"/>
  </r>
  <r>
    <x v="1195"/>
    <n v="21544001900911"/>
    <n v="1.99"/>
    <x v="1"/>
    <n v="21544"/>
    <x v="3"/>
  </r>
  <r>
    <x v="1196"/>
    <n v="21544002276899"/>
    <n v="3.99"/>
    <x v="1"/>
    <n v="21544"/>
    <x v="3"/>
  </r>
  <r>
    <x v="1197"/>
    <n v="21544002274811"/>
    <n v="1.99"/>
    <x v="3"/>
    <n v="21544"/>
    <x v="3"/>
  </r>
  <r>
    <x v="1198"/>
    <n v="21544002274811"/>
    <n v="1.29"/>
    <x v="1"/>
    <n v="21544"/>
    <x v="3"/>
  </r>
  <r>
    <x v="1199"/>
    <n v="21544002276683"/>
    <n v="2.4900000000000002"/>
    <x v="0"/>
    <n v="21544"/>
    <x v="3"/>
  </r>
  <r>
    <x v="1200"/>
    <n v="21544002276683"/>
    <n v="0.99"/>
    <x v="0"/>
    <n v="21544"/>
    <x v="3"/>
  </r>
  <r>
    <x v="1201"/>
    <n v="21544001402603"/>
    <n v="1.49"/>
    <x v="3"/>
    <n v="21544"/>
    <x v="3"/>
  </r>
  <r>
    <x v="1202"/>
    <n v="21544002072918"/>
    <n v="2.99"/>
    <x v="1"/>
    <n v="21544"/>
    <x v="3"/>
  </r>
  <r>
    <x v="1203"/>
    <n v="21544001941956"/>
    <n v="2.4900000000000002"/>
    <x v="3"/>
    <n v="21544"/>
    <x v="3"/>
  </r>
  <r>
    <x v="1204"/>
    <n v="21544002283754"/>
    <n v="0.49"/>
    <x v="3"/>
    <n v="21544"/>
    <x v="3"/>
  </r>
  <r>
    <x v="1205"/>
    <n v="21544001250770"/>
    <n v="1.49"/>
    <x v="3"/>
    <n v="21544"/>
    <x v="3"/>
  </r>
  <r>
    <x v="1206"/>
    <n v="21544001250770"/>
    <n v="1.99"/>
    <x v="1"/>
    <n v="21544"/>
    <x v="3"/>
  </r>
  <r>
    <x v="1207"/>
    <n v="21544001556192"/>
    <n v="1.49"/>
    <x v="4"/>
    <n v="21544"/>
    <x v="3"/>
  </r>
  <r>
    <x v="1208"/>
    <n v="21544001988619"/>
    <n v="1.49"/>
    <x v="4"/>
    <n v="21544"/>
    <x v="3"/>
  </r>
  <r>
    <x v="1209"/>
    <n v="21544002169730"/>
    <n v="1.99"/>
    <x v="1"/>
    <n v="21544"/>
    <x v="3"/>
  </r>
  <r>
    <x v="1210"/>
    <n v="21544001844325"/>
    <n v="1.99"/>
    <x v="0"/>
    <n v="21544"/>
    <x v="3"/>
  </r>
  <r>
    <x v="1211"/>
    <n v="21544001844325"/>
    <n v="2.4900000000000002"/>
    <x v="0"/>
    <n v="21544"/>
    <x v="3"/>
  </r>
  <r>
    <x v="1212"/>
    <n v="21544001657123"/>
    <n v="1.49"/>
    <x v="1"/>
    <n v="21544"/>
    <x v="3"/>
  </r>
  <r>
    <x v="1213"/>
    <n v="21544002129478"/>
    <n v="1.99"/>
    <x v="2"/>
    <n v="21544"/>
    <x v="3"/>
  </r>
  <r>
    <x v="1214"/>
    <n v="21544002261750"/>
    <n v="1.99"/>
    <x v="1"/>
    <n v="21544"/>
    <x v="3"/>
  </r>
  <r>
    <x v="1215"/>
    <n v="21544002273110"/>
    <n v="0.99"/>
    <x v="1"/>
    <n v="21544"/>
    <x v="3"/>
  </r>
  <r>
    <x v="1216"/>
    <n v="21544002138677"/>
    <n v="1.49"/>
    <x v="1"/>
    <n v="21544"/>
    <x v="3"/>
  </r>
  <r>
    <x v="1217"/>
    <n v="21544002148304"/>
    <n v="1.99"/>
    <x v="1"/>
    <n v="21544"/>
    <x v="3"/>
  </r>
  <r>
    <x v="1218"/>
    <n v="21544001977240"/>
    <n v="3.99"/>
    <x v="1"/>
    <n v="21544"/>
    <x v="3"/>
  </r>
  <r>
    <x v="1219"/>
    <n v="21544002054429"/>
    <n v="1.99"/>
    <x v="3"/>
    <n v="21544"/>
    <x v="3"/>
  </r>
  <r>
    <x v="1220"/>
    <n v="21544001983180"/>
    <n v="1.29"/>
    <x v="1"/>
    <n v="21544"/>
    <x v="3"/>
  </r>
  <r>
    <x v="1221"/>
    <n v="21544001983180"/>
    <n v="1.99"/>
    <x v="1"/>
    <n v="21544"/>
    <x v="3"/>
  </r>
  <r>
    <x v="1222"/>
    <n v="21544001141995"/>
    <n v="1.49"/>
    <x v="3"/>
    <n v="21544"/>
    <x v="3"/>
  </r>
  <r>
    <x v="1223"/>
    <n v="21544002175026"/>
    <n v="3.99"/>
    <x v="1"/>
    <n v="21544"/>
    <x v="3"/>
  </r>
  <r>
    <x v="1224"/>
    <n v="21544002147702"/>
    <n v="2.99"/>
    <x v="1"/>
    <n v="21544"/>
    <x v="3"/>
  </r>
  <r>
    <x v="1225"/>
    <n v="21544002147702"/>
    <n v="1.99"/>
    <x v="1"/>
    <n v="21544"/>
    <x v="3"/>
  </r>
  <r>
    <x v="1226"/>
    <n v="21544002128942"/>
    <n v="1.49"/>
    <x v="5"/>
    <n v="21544"/>
    <x v="3"/>
  </r>
  <r>
    <x v="1227"/>
    <n v="21544002128942"/>
    <n v="1.49"/>
    <x v="5"/>
    <n v="21544"/>
    <x v="3"/>
  </r>
  <r>
    <x v="1228"/>
    <n v="21544002128942"/>
    <n v="1.49"/>
    <x v="5"/>
    <n v="21544"/>
    <x v="3"/>
  </r>
  <r>
    <x v="1229"/>
    <n v="21544002154377"/>
    <n v="1.49"/>
    <x v="4"/>
    <n v="21544"/>
    <x v="3"/>
  </r>
  <r>
    <x v="1230"/>
    <n v="21544002128942"/>
    <n v="1.49"/>
    <x v="5"/>
    <n v="21544"/>
    <x v="3"/>
  </r>
  <r>
    <x v="1231"/>
    <n v="21544002128942"/>
    <n v="1.49"/>
    <x v="5"/>
    <n v="21544"/>
    <x v="3"/>
  </r>
  <r>
    <x v="1232"/>
    <n v="21544002169722"/>
    <n v="1.49"/>
    <x v="3"/>
    <n v="21544"/>
    <x v="3"/>
  </r>
  <r>
    <x v="1233"/>
    <n v="21544002169722"/>
    <n v="1.29"/>
    <x v="3"/>
    <n v="21544"/>
    <x v="3"/>
  </r>
  <r>
    <x v="1234"/>
    <n v="21544001988833"/>
    <n v="3.99"/>
    <x v="1"/>
    <n v="21544"/>
    <x v="3"/>
  </r>
  <r>
    <x v="1235"/>
    <n v="21544002169722"/>
    <n v="1.49"/>
    <x v="3"/>
    <n v="21544"/>
    <x v="3"/>
  </r>
  <r>
    <x v="1236"/>
    <n v="21544001988122"/>
    <n v="1.99"/>
    <x v="2"/>
    <n v="21544"/>
    <x v="3"/>
  </r>
  <r>
    <x v="1237"/>
    <n v="21544001988122"/>
    <n v="2.99"/>
    <x v="2"/>
    <n v="21544"/>
    <x v="3"/>
  </r>
  <r>
    <x v="1238"/>
    <n v="21544002039396"/>
    <n v="1.49"/>
    <x v="1"/>
    <n v="21544"/>
    <x v="3"/>
  </r>
  <r>
    <x v="1239"/>
    <n v="21544001898933"/>
    <n v="2.99"/>
    <x v="1"/>
    <n v="21544"/>
    <x v="3"/>
  </r>
  <r>
    <x v="1240"/>
    <n v="21544002129478"/>
    <n v="2.99"/>
    <x v="2"/>
    <n v="21544"/>
    <x v="3"/>
  </r>
  <r>
    <x v="1241"/>
    <n v="21544002152942"/>
    <n v="1.99"/>
    <x v="2"/>
    <n v="21544"/>
    <x v="3"/>
  </r>
  <r>
    <x v="1242"/>
    <n v="21544002152942"/>
    <n v="1.49"/>
    <x v="3"/>
    <n v="21544"/>
    <x v="3"/>
  </r>
  <r>
    <x v="1243"/>
    <n v="21544002282145"/>
    <n v="3.49"/>
    <x v="2"/>
    <n v="21544"/>
    <x v="3"/>
  </r>
  <r>
    <x v="1244"/>
    <n v="21544002138677"/>
    <n v="2.99"/>
    <x v="1"/>
    <n v="21544"/>
    <x v="3"/>
  </r>
  <r>
    <x v="1245"/>
    <n v="21544001269572"/>
    <n v="0.49"/>
    <x v="1"/>
    <n v="21544"/>
    <x v="3"/>
  </r>
  <r>
    <x v="1246"/>
    <n v="21544002168021"/>
    <n v="0.99"/>
    <x v="2"/>
    <n v="21544"/>
    <x v="3"/>
  </r>
  <r>
    <x v="1247"/>
    <n v="21544002168021"/>
    <n v="1.99"/>
    <x v="2"/>
    <n v="21544"/>
    <x v="3"/>
  </r>
  <r>
    <x v="1248"/>
    <n v="21544001598459"/>
    <n v="3.99"/>
    <x v="1"/>
    <n v="21544"/>
    <x v="3"/>
  </r>
  <r>
    <x v="1249"/>
    <n v="21544001924788"/>
    <n v="3.29"/>
    <x v="3"/>
    <n v="21544"/>
    <x v="3"/>
  </r>
  <r>
    <x v="1250"/>
    <n v="21544001924788"/>
    <n v="1.99"/>
    <x v="3"/>
    <n v="21544"/>
    <x v="3"/>
  </r>
  <r>
    <x v="1251"/>
    <n v="21544001924788"/>
    <n v="2.99"/>
    <x v="3"/>
    <n v="21544"/>
    <x v="3"/>
  </r>
  <r>
    <x v="1252"/>
    <n v="21544001598459"/>
    <n v="2.99"/>
    <x v="1"/>
    <n v="21544"/>
    <x v="3"/>
  </r>
  <r>
    <x v="1253"/>
    <n v="21544002267054"/>
    <n v="1.49"/>
    <x v="3"/>
    <n v="21544"/>
    <x v="3"/>
  </r>
  <r>
    <x v="1254"/>
    <n v="21544001943879"/>
    <n v="0.49"/>
    <x v="3"/>
    <n v="21544"/>
    <x v="3"/>
  </r>
  <r>
    <x v="1255"/>
    <n v="21544001269572"/>
    <n v="0.69"/>
    <x v="1"/>
    <n v="21544"/>
    <x v="3"/>
  </r>
  <r>
    <x v="1256"/>
    <n v="21544002011817"/>
    <n v="2.4900000000000002"/>
    <x v="3"/>
    <n v="21544"/>
    <x v="3"/>
  </r>
  <r>
    <x v="1257"/>
    <n v="21544002156463"/>
    <n v="1.49"/>
    <x v="3"/>
    <n v="21544"/>
    <x v="3"/>
  </r>
  <r>
    <x v="1258"/>
    <n v="21544002161109"/>
    <n v="1.99"/>
    <x v="1"/>
    <n v="21544"/>
    <x v="3"/>
  </r>
  <r>
    <x v="1259"/>
    <n v="21544002147702"/>
    <n v="0.99"/>
    <x v="1"/>
    <n v="21544"/>
    <x v="3"/>
  </r>
  <r>
    <x v="1260"/>
    <n v="21544002147702"/>
    <n v="2.99"/>
    <x v="1"/>
    <n v="21544"/>
    <x v="3"/>
  </r>
  <r>
    <x v="1261"/>
    <n v="21544002147702"/>
    <n v="0.99"/>
    <x v="1"/>
    <n v="21544"/>
    <x v="3"/>
  </r>
  <r>
    <x v="1262"/>
    <n v="21034300149378"/>
    <n v="2.69"/>
    <x v="3"/>
    <n v="21034"/>
    <x v="4"/>
  </r>
  <r>
    <x v="1263"/>
    <n v="21034300140872"/>
    <n v="0.99"/>
    <x v="3"/>
    <n v="21034"/>
    <x v="4"/>
  </r>
  <r>
    <x v="1264"/>
    <n v="21034300140872"/>
    <n v="2.4900000000000002"/>
    <x v="1"/>
    <n v="21034"/>
    <x v="4"/>
  </r>
  <r>
    <x v="1265"/>
    <n v="21034300149378"/>
    <n v="0.69"/>
    <x v="1"/>
    <n v="21034"/>
    <x v="4"/>
  </r>
  <r>
    <x v="1266"/>
    <n v="21034300148784"/>
    <n v="1.49"/>
    <x v="4"/>
    <n v="21034"/>
    <x v="4"/>
  </r>
  <r>
    <x v="1267"/>
    <n v="21034300149378"/>
    <n v="3.99"/>
    <x v="1"/>
    <n v="21034"/>
    <x v="4"/>
  </r>
  <r>
    <x v="1268"/>
    <n v="21034300130295"/>
    <n v="2.4900000000000002"/>
    <x v="3"/>
    <n v="21034"/>
    <x v="4"/>
  </r>
  <r>
    <x v="1269"/>
    <n v="21034300130295"/>
    <n v="2.29"/>
    <x v="3"/>
    <n v="21034"/>
    <x v="4"/>
  </r>
  <r>
    <x v="1270"/>
    <n v="21034300130295"/>
    <n v="1.49"/>
    <x v="5"/>
    <n v="21034"/>
    <x v="4"/>
  </r>
  <r>
    <x v="1271"/>
    <n v="21034300137563"/>
    <n v="1.99"/>
    <x v="1"/>
    <n v="21034"/>
    <x v="4"/>
  </r>
  <r>
    <x v="1272"/>
    <n v="21034300148479"/>
    <n v="1.99"/>
    <x v="3"/>
    <n v="21034"/>
    <x v="4"/>
  </r>
  <r>
    <x v="1273"/>
    <n v="21034300145236"/>
    <n v="2.99"/>
    <x v="1"/>
    <n v="21034"/>
    <x v="4"/>
  </r>
  <r>
    <x v="1274"/>
    <n v="21034300025735"/>
    <n v="1.99"/>
    <x v="2"/>
    <n v="21034"/>
    <x v="4"/>
  </r>
  <r>
    <x v="1275"/>
    <n v="21034300025735"/>
    <n v="1.49"/>
    <x v="4"/>
    <n v="21034"/>
    <x v="4"/>
  </r>
  <r>
    <x v="1276"/>
    <n v="21034300148479"/>
    <n v="2.99"/>
    <x v="1"/>
    <n v="21034"/>
    <x v="4"/>
  </r>
  <r>
    <x v="1277"/>
    <n v="21034300140872"/>
    <n v="2.99"/>
    <x v="1"/>
    <n v="21034"/>
    <x v="4"/>
  </r>
  <r>
    <x v="1278"/>
    <n v="21034300140872"/>
    <n v="1.29"/>
    <x v="1"/>
    <n v="21034"/>
    <x v="4"/>
  </r>
  <r>
    <x v="1279"/>
    <n v="21034300137563"/>
    <n v="3.99"/>
    <x v="1"/>
    <n v="21034"/>
    <x v="4"/>
  </r>
  <r>
    <x v="1280"/>
    <n v="21034300135260"/>
    <n v="3.99"/>
    <x v="1"/>
    <n v="21034"/>
    <x v="4"/>
  </r>
  <r>
    <x v="1281"/>
    <n v="21034300135260"/>
    <n v="0.49"/>
    <x v="3"/>
    <n v="21034"/>
    <x v="4"/>
  </r>
  <r>
    <x v="1282"/>
    <n v="21034300136375"/>
    <n v="1.99"/>
    <x v="2"/>
    <n v="21034"/>
    <x v="4"/>
  </r>
  <r>
    <x v="1283"/>
    <n v="21034300147448"/>
    <n v="0.49"/>
    <x v="3"/>
    <n v="21034"/>
    <x v="4"/>
  </r>
  <r>
    <x v="1284"/>
    <n v="21034400005322"/>
    <n v="3.99"/>
    <x v="1"/>
    <n v="21034"/>
    <x v="4"/>
  </r>
  <r>
    <x v="1285"/>
    <n v="21034300137563"/>
    <n v="2.29"/>
    <x v="3"/>
    <n v="21034"/>
    <x v="4"/>
  </r>
  <r>
    <x v="1286"/>
    <n v="21034300140872"/>
    <n v="0.99"/>
    <x v="3"/>
    <n v="21034"/>
    <x v="4"/>
  </r>
  <r>
    <x v="1287"/>
    <n v="21034300135195"/>
    <n v="1.49"/>
    <x v="1"/>
    <n v="21034"/>
    <x v="4"/>
  </r>
  <r>
    <x v="1288"/>
    <n v="21034300150954"/>
    <n v="1.69"/>
    <x v="3"/>
    <n v="21034"/>
    <x v="4"/>
  </r>
  <r>
    <x v="1289"/>
    <n v="21034300150954"/>
    <n v="2.99"/>
    <x v="1"/>
    <n v="21034"/>
    <x v="4"/>
  </r>
  <r>
    <x v="1290"/>
    <n v="21034300152257"/>
    <n v="3.99"/>
    <x v="1"/>
    <n v="21034"/>
    <x v="4"/>
  </r>
  <r>
    <x v="1291"/>
    <n v="21034300150954"/>
    <n v="3.99"/>
    <x v="1"/>
    <n v="21034"/>
    <x v="4"/>
  </r>
  <r>
    <x v="1292"/>
    <n v="21034300152257"/>
    <n v="0.49"/>
    <x v="0"/>
    <n v="21034"/>
    <x v="4"/>
  </r>
  <r>
    <x v="1293"/>
    <n v="21034400005322"/>
    <n v="1.24"/>
    <x v="3"/>
    <n v="21034"/>
    <x v="4"/>
  </r>
  <r>
    <x v="1294"/>
    <n v="21034400005322"/>
    <n v="1.99"/>
    <x v="1"/>
    <n v="21034"/>
    <x v="4"/>
  </r>
  <r>
    <x v="1295"/>
    <n v="21034300143710"/>
    <n v="0.99"/>
    <x v="3"/>
    <n v="21034"/>
    <x v="4"/>
  </r>
  <r>
    <x v="1296"/>
    <n v="21034300136375"/>
    <n v="1.29"/>
    <x v="1"/>
    <n v="21034"/>
    <x v="4"/>
  </r>
  <r>
    <x v="1297"/>
    <n v="21034300149378"/>
    <n v="0.99"/>
    <x v="1"/>
    <n v="21034"/>
    <x v="4"/>
  </r>
  <r>
    <x v="1298"/>
    <n v="21034300131897"/>
    <n v="0.99"/>
    <x v="3"/>
    <n v="21034"/>
    <x v="4"/>
  </r>
  <r>
    <x v="1299"/>
    <n v="21034300129230"/>
    <n v="1.99"/>
    <x v="1"/>
    <n v="21034"/>
    <x v="4"/>
  </r>
  <r>
    <x v="1300"/>
    <n v="21034400008789"/>
    <n v="1.99"/>
    <x v="1"/>
    <n v="21034"/>
    <x v="4"/>
  </r>
  <r>
    <x v="1301"/>
    <n v="21034300152232"/>
    <n v="1.99"/>
    <x v="2"/>
    <n v="21034"/>
    <x v="4"/>
  </r>
  <r>
    <x v="1302"/>
    <n v="21034300133927"/>
    <n v="0.99"/>
    <x v="3"/>
    <n v="21034"/>
    <x v="4"/>
  </r>
  <r>
    <x v="1303"/>
    <n v="21034300133927"/>
    <n v="2.99"/>
    <x v="2"/>
    <n v="21034"/>
    <x v="4"/>
  </r>
  <r>
    <x v="1304"/>
    <n v="21034300153289"/>
    <n v="1.29"/>
    <x v="3"/>
    <n v="21034"/>
    <x v="4"/>
  </r>
  <r>
    <x v="1305"/>
    <n v="21034300131897"/>
    <n v="3.99"/>
    <x v="1"/>
    <n v="21034"/>
    <x v="4"/>
  </r>
  <r>
    <x v="1306"/>
    <n v="21034300147844"/>
    <n v="3.19"/>
    <x v="1"/>
    <n v="21034"/>
    <x v="4"/>
  </r>
  <r>
    <x v="1307"/>
    <n v="21034300147844"/>
    <n v="1.99"/>
    <x v="1"/>
    <n v="21034"/>
    <x v="4"/>
  </r>
  <r>
    <x v="1308"/>
    <n v="21034300150129"/>
    <n v="1.49"/>
    <x v="3"/>
    <n v="21034"/>
    <x v="4"/>
  </r>
  <r>
    <x v="1309"/>
    <n v="21034300131897"/>
    <n v="1.69"/>
    <x v="3"/>
    <n v="21034"/>
    <x v="4"/>
  </r>
  <r>
    <x v="1310"/>
    <n v="21034400005322"/>
    <n v="1.99"/>
    <x v="1"/>
    <n v="21034"/>
    <x v="4"/>
  </r>
  <r>
    <x v="1311"/>
    <n v="21034400005322"/>
    <n v="1.99"/>
    <x v="1"/>
    <n v="21034"/>
    <x v="4"/>
  </r>
  <r>
    <x v="1312"/>
    <n v="21034300136375"/>
    <n v="2.29"/>
    <x v="1"/>
    <n v="21034"/>
    <x v="4"/>
  </r>
  <r>
    <x v="1313"/>
    <n v="21034300147851"/>
    <n v="1.49"/>
    <x v="4"/>
    <n v="21034"/>
    <x v="4"/>
  </r>
  <r>
    <x v="1314"/>
    <n v="21034300139361"/>
    <n v="0.69"/>
    <x v="3"/>
    <n v="21034"/>
    <x v="4"/>
  </r>
  <r>
    <x v="1315"/>
    <n v="21034300036013"/>
    <n v="1.99"/>
    <x v="1"/>
    <n v="21034"/>
    <x v="4"/>
  </r>
  <r>
    <x v="1316"/>
    <n v="21034300144411"/>
    <n v="2.99"/>
    <x v="1"/>
    <n v="21034"/>
    <x v="4"/>
  </r>
  <r>
    <x v="1317"/>
    <n v="21034300149378"/>
    <n v="0.99"/>
    <x v="1"/>
    <n v="21034"/>
    <x v="4"/>
  </r>
  <r>
    <x v="1318"/>
    <n v="21034300152463"/>
    <n v="2.99"/>
    <x v="2"/>
    <n v="21034"/>
    <x v="4"/>
  </r>
  <r>
    <x v="1319"/>
    <n v="21034300151010"/>
    <n v="3.99"/>
    <x v="1"/>
    <n v="21034"/>
    <x v="4"/>
  </r>
  <r>
    <x v="1320"/>
    <n v="21034300151010"/>
    <n v="1.69"/>
    <x v="1"/>
    <n v="21034"/>
    <x v="4"/>
  </r>
  <r>
    <x v="1321"/>
    <n v="21034300150129"/>
    <n v="1.99"/>
    <x v="3"/>
    <n v="21034"/>
    <x v="4"/>
  </r>
  <r>
    <x v="1322"/>
    <n v="21034300131897"/>
    <n v="1.69"/>
    <x v="3"/>
    <n v="21034"/>
    <x v="4"/>
  </r>
  <r>
    <x v="1323"/>
    <n v="21034300131897"/>
    <n v="1.49"/>
    <x v="1"/>
    <n v="21034"/>
    <x v="4"/>
  </r>
  <r>
    <x v="1324"/>
    <n v="21033300526254"/>
    <n v="2.99"/>
    <x v="2"/>
    <n v="21033"/>
    <x v="5"/>
  </r>
  <r>
    <x v="1325"/>
    <n v="21033300515893"/>
    <n v="0.49"/>
    <x v="1"/>
    <n v="21033"/>
    <x v="5"/>
  </r>
  <r>
    <x v="1326"/>
    <n v="21033300159775"/>
    <n v="0.49"/>
    <x v="3"/>
    <n v="21033"/>
    <x v="5"/>
  </r>
  <r>
    <x v="1327"/>
    <n v="21033300244262"/>
    <n v="1.69"/>
    <x v="1"/>
    <n v="21033"/>
    <x v="5"/>
  </r>
  <r>
    <x v="1328"/>
    <n v="21033300389315"/>
    <n v="3.99"/>
    <x v="1"/>
    <n v="21033"/>
    <x v="5"/>
  </r>
  <r>
    <x v="1329"/>
    <n v="21033300515893"/>
    <n v="1.99"/>
    <x v="1"/>
    <n v="21033"/>
    <x v="5"/>
  </r>
  <r>
    <x v="1330"/>
    <n v="21033300244262"/>
    <n v="0.99"/>
    <x v="1"/>
    <n v="21033"/>
    <x v="5"/>
  </r>
  <r>
    <x v="1331"/>
    <n v="21033300524275"/>
    <n v="0.49"/>
    <x v="3"/>
    <n v="21033"/>
    <x v="5"/>
  </r>
  <r>
    <x v="1332"/>
    <n v="21033300528268"/>
    <n v="0.99"/>
    <x v="3"/>
    <n v="21033"/>
    <x v="5"/>
  </r>
  <r>
    <x v="1333"/>
    <n v="21033300515893"/>
    <n v="3.99"/>
    <x v="1"/>
    <n v="21033"/>
    <x v="5"/>
  </r>
  <r>
    <x v="1334"/>
    <n v="21033300389059"/>
    <n v="2.99"/>
    <x v="2"/>
    <n v="21033"/>
    <x v="5"/>
  </r>
  <r>
    <x v="1335"/>
    <n v="21033300344872"/>
    <n v="0.49"/>
    <x v="3"/>
    <n v="21033"/>
    <x v="5"/>
  </r>
  <r>
    <x v="1336"/>
    <n v="21033300344872"/>
    <n v="1.29"/>
    <x v="3"/>
    <n v="21033"/>
    <x v="5"/>
  </r>
  <r>
    <x v="1337"/>
    <n v="21033300344872"/>
    <n v="2.4900000000000002"/>
    <x v="3"/>
    <n v="21033"/>
    <x v="5"/>
  </r>
  <r>
    <x v="1338"/>
    <n v="21033300393531"/>
    <n v="1.69"/>
    <x v="3"/>
    <n v="21033"/>
    <x v="5"/>
  </r>
  <r>
    <x v="1339"/>
    <n v="21033300318017"/>
    <n v="1.49"/>
    <x v="4"/>
    <n v="21033"/>
    <x v="5"/>
  </r>
  <r>
    <x v="1340"/>
    <n v="21033300404833"/>
    <n v="2.99"/>
    <x v="1"/>
    <n v="21033"/>
    <x v="5"/>
  </r>
  <r>
    <x v="1341"/>
    <n v="21033300401136"/>
    <n v="2.99"/>
    <x v="1"/>
    <n v="21033"/>
    <x v="5"/>
  </r>
  <r>
    <x v="1342"/>
    <n v="21033300127046"/>
    <n v="3.99"/>
    <x v="1"/>
    <n v="21033"/>
    <x v="5"/>
  </r>
  <r>
    <x v="1343"/>
    <n v="21033300331135"/>
    <n v="3.99"/>
    <x v="1"/>
    <n v="21033"/>
    <x v="5"/>
  </r>
  <r>
    <x v="1344"/>
    <n v="21033300397995"/>
    <n v="1.69"/>
    <x v="3"/>
    <n v="21033"/>
    <x v="5"/>
  </r>
  <r>
    <x v="1345"/>
    <n v="21033300226046"/>
    <n v="0.99"/>
    <x v="3"/>
    <n v="21033"/>
    <x v="5"/>
  </r>
  <r>
    <x v="1346"/>
    <n v="21033300367824"/>
    <n v="1.99"/>
    <x v="1"/>
    <n v="21033"/>
    <x v="5"/>
  </r>
  <r>
    <x v="1347"/>
    <n v="21033300226046"/>
    <n v="0.99"/>
    <x v="3"/>
    <n v="21033"/>
    <x v="5"/>
  </r>
  <r>
    <x v="1348"/>
    <n v="21033300131519"/>
    <n v="2.99"/>
    <x v="2"/>
    <n v="21033"/>
    <x v="5"/>
  </r>
  <r>
    <x v="1349"/>
    <n v="21033300529126"/>
    <n v="2.99"/>
    <x v="1"/>
    <n v="21033"/>
    <x v="5"/>
  </r>
  <r>
    <x v="1350"/>
    <n v="21033300529126"/>
    <n v="1.99"/>
    <x v="1"/>
    <n v="21033"/>
    <x v="5"/>
  </r>
  <r>
    <x v="1351"/>
    <n v="21033300529126"/>
    <n v="1.99"/>
    <x v="1"/>
    <n v="21033"/>
    <x v="5"/>
  </r>
  <r>
    <x v="1352"/>
    <n v="21033300371404"/>
    <n v="2.99"/>
    <x v="1"/>
    <n v="21033"/>
    <x v="5"/>
  </r>
  <r>
    <x v="1353"/>
    <n v="21033300515893"/>
    <n v="1.49"/>
    <x v="4"/>
    <n v="21033"/>
    <x v="5"/>
  </r>
  <r>
    <x v="1354"/>
    <n v="21033300515893"/>
    <n v="2.99"/>
    <x v="1"/>
    <n v="21033"/>
    <x v="5"/>
  </r>
  <r>
    <x v="1355"/>
    <n v="21033300401136"/>
    <n v="1.99"/>
    <x v="1"/>
    <n v="21033"/>
    <x v="5"/>
  </r>
  <r>
    <x v="1356"/>
    <n v="21033300321425"/>
    <n v="1.99"/>
    <x v="3"/>
    <n v="21033"/>
    <x v="5"/>
  </r>
  <r>
    <x v="1357"/>
    <n v="21033300406085"/>
    <n v="1.69"/>
    <x v="3"/>
    <n v="21033"/>
    <x v="5"/>
  </r>
  <r>
    <x v="1358"/>
    <n v="21033300516461"/>
    <n v="0.49"/>
    <x v="3"/>
    <n v="21033"/>
    <x v="5"/>
  </r>
  <r>
    <x v="1359"/>
    <n v="21033300226046"/>
    <n v="0.99"/>
    <x v="3"/>
    <n v="21033"/>
    <x v="5"/>
  </r>
  <r>
    <x v="1360"/>
    <n v="21033300516461"/>
    <n v="0.49"/>
    <x v="3"/>
    <n v="21033"/>
    <x v="5"/>
  </r>
  <r>
    <x v="1361"/>
    <n v="21033300126121"/>
    <n v="1.99"/>
    <x v="5"/>
    <n v="21033"/>
    <x v="5"/>
  </r>
  <r>
    <x v="1362"/>
    <n v="21033300119829"/>
    <n v="1.99"/>
    <x v="1"/>
    <n v="21033"/>
    <x v="5"/>
  </r>
  <r>
    <x v="1363"/>
    <n v="21033300244262"/>
    <n v="0.49"/>
    <x v="1"/>
    <n v="21033"/>
    <x v="5"/>
  </r>
  <r>
    <x v="1364"/>
    <n v="21033300333834"/>
    <n v="0.49"/>
    <x v="3"/>
    <n v="21033"/>
    <x v="5"/>
  </r>
  <r>
    <x v="1365"/>
    <n v="21033300402852"/>
    <n v="3.49"/>
    <x v="2"/>
    <n v="21033"/>
    <x v="5"/>
  </r>
  <r>
    <x v="1366"/>
    <n v="21033300406085"/>
    <n v="1.29"/>
    <x v="1"/>
    <n v="21033"/>
    <x v="5"/>
  </r>
  <r>
    <x v="1367"/>
    <n v="21033300378136"/>
    <n v="1.49"/>
    <x v="0"/>
    <n v="21033"/>
    <x v="5"/>
  </r>
  <r>
    <x v="1368"/>
    <n v="21033300378136"/>
    <n v="0.69"/>
    <x v="3"/>
    <n v="21033"/>
    <x v="5"/>
  </r>
  <r>
    <x v="1369"/>
    <n v="21033300378136"/>
    <n v="2.69"/>
    <x v="3"/>
    <n v="21033"/>
    <x v="5"/>
  </r>
  <r>
    <x v="1370"/>
    <n v="21033300378136"/>
    <n v="1.49"/>
    <x v="4"/>
    <n v="21033"/>
    <x v="5"/>
  </r>
  <r>
    <x v="1371"/>
    <n v="21033300388762"/>
    <n v="1.69"/>
    <x v="3"/>
    <n v="21033"/>
    <x v="5"/>
  </r>
  <r>
    <x v="1372"/>
    <n v="21033300405251"/>
    <n v="1.99"/>
    <x v="1"/>
    <n v="21033"/>
    <x v="5"/>
  </r>
  <r>
    <x v="1373"/>
    <n v="21033300226046"/>
    <n v="1.99"/>
    <x v="3"/>
    <n v="21033"/>
    <x v="5"/>
  </r>
  <r>
    <x v="1374"/>
    <n v="21033300526254"/>
    <n v="2.99"/>
    <x v="2"/>
    <n v="21033"/>
    <x v="5"/>
  </r>
  <r>
    <x v="1375"/>
    <n v="21033300402985"/>
    <n v="2.4900000000000002"/>
    <x v="3"/>
    <n v="21033"/>
    <x v="5"/>
  </r>
  <r>
    <x v="1376"/>
    <n v="21033300406085"/>
    <n v="0.49"/>
    <x v="3"/>
    <n v="21033"/>
    <x v="5"/>
  </r>
  <r>
    <x v="1377"/>
    <n v="21033300406077"/>
    <n v="1.99"/>
    <x v="3"/>
    <n v="21033"/>
    <x v="5"/>
  </r>
  <r>
    <x v="1378"/>
    <n v="21033300401136"/>
    <n v="1.99"/>
    <x v="1"/>
    <n v="21033"/>
    <x v="5"/>
  </r>
  <r>
    <x v="1379"/>
    <n v="21033300519549"/>
    <n v="0.49"/>
    <x v="3"/>
    <n v="21033"/>
    <x v="5"/>
  </r>
  <r>
    <x v="1380"/>
    <n v="21033300502404"/>
    <n v="0.69"/>
    <x v="3"/>
    <n v="21033"/>
    <x v="5"/>
  </r>
  <r>
    <x v="1381"/>
    <n v="21033300502404"/>
    <n v="0.49"/>
    <x v="3"/>
    <n v="21033"/>
    <x v="5"/>
  </r>
  <r>
    <x v="1382"/>
    <n v="21033300502404"/>
    <n v="3.99"/>
    <x v="1"/>
    <n v="21033"/>
    <x v="5"/>
  </r>
  <r>
    <x v="1383"/>
    <n v="21033300406085"/>
    <n v="1.99"/>
    <x v="3"/>
    <n v="21033"/>
    <x v="5"/>
  </r>
  <r>
    <x v="1384"/>
    <n v="21033300406085"/>
    <n v="0.99"/>
    <x v="3"/>
    <n v="21033"/>
    <x v="5"/>
  </r>
  <r>
    <x v="1385"/>
    <n v="21033300528540"/>
    <n v="1.29"/>
    <x v="3"/>
    <n v="21033"/>
    <x v="5"/>
  </r>
  <r>
    <x v="1386"/>
    <n v="21033300515422"/>
    <n v="1.99"/>
    <x v="1"/>
    <n v="21033"/>
    <x v="5"/>
  </r>
  <r>
    <x v="1387"/>
    <n v="21033300503584"/>
    <n v="1.49"/>
    <x v="4"/>
    <n v="21033"/>
    <x v="5"/>
  </r>
  <r>
    <x v="1388"/>
    <n v="21033300503584"/>
    <n v="1.49"/>
    <x v="4"/>
    <n v="21033"/>
    <x v="5"/>
  </r>
  <r>
    <x v="1389"/>
    <n v="21033300503584"/>
    <n v="1.49"/>
    <x v="4"/>
    <n v="21033"/>
    <x v="5"/>
  </r>
  <r>
    <x v="1390"/>
    <n v="21033300503584"/>
    <n v="1.49"/>
    <x v="4"/>
    <n v="21033"/>
    <x v="5"/>
  </r>
  <r>
    <x v="1391"/>
    <n v="21033300296296"/>
    <n v="0.49"/>
    <x v="0"/>
    <n v="21033"/>
    <x v="5"/>
  </r>
  <r>
    <x v="1392"/>
    <n v="21033300335631"/>
    <n v="1.99"/>
    <x v="5"/>
    <n v="21033"/>
    <x v="5"/>
  </r>
  <r>
    <x v="1393"/>
    <n v="21033300528268"/>
    <n v="1.34"/>
    <x v="3"/>
    <n v="21033"/>
    <x v="5"/>
  </r>
  <r>
    <x v="1394"/>
    <n v="21033300517840"/>
    <n v="1.49"/>
    <x v="4"/>
    <n v="21033"/>
    <x v="5"/>
  </r>
  <r>
    <x v="1395"/>
    <n v="21033300517840"/>
    <n v="1.49"/>
    <x v="4"/>
    <n v="21033"/>
    <x v="5"/>
  </r>
  <r>
    <x v="1396"/>
    <n v="21033300335631"/>
    <n v="1.99"/>
    <x v="5"/>
    <n v="21033"/>
    <x v="5"/>
  </r>
  <r>
    <x v="1397"/>
    <n v="21033300296296"/>
    <n v="1.99"/>
    <x v="2"/>
    <n v="21033"/>
    <x v="5"/>
  </r>
  <r>
    <x v="1398"/>
    <n v="21033300296296"/>
    <n v="1.49"/>
    <x v="2"/>
    <n v="21033"/>
    <x v="5"/>
  </r>
  <r>
    <x v="1399"/>
    <n v="21033300296296"/>
    <n v="1.99"/>
    <x v="2"/>
    <n v="21033"/>
    <x v="5"/>
  </r>
  <r>
    <x v="1400"/>
    <n v="21033300296296"/>
    <n v="2.99"/>
    <x v="2"/>
    <n v="21033"/>
    <x v="5"/>
  </r>
  <r>
    <x v="1401"/>
    <n v="21033300517840"/>
    <n v="1.49"/>
    <x v="4"/>
    <n v="21033"/>
    <x v="5"/>
  </r>
  <r>
    <x v="1402"/>
    <n v="21033300406077"/>
    <n v="1.99"/>
    <x v="3"/>
    <n v="21033"/>
    <x v="5"/>
  </r>
  <r>
    <x v="1403"/>
    <n v="21033300363880"/>
    <n v="1.99"/>
    <x v="5"/>
    <n v="21033"/>
    <x v="5"/>
  </r>
  <r>
    <x v="1404"/>
    <n v="21033300522576"/>
    <n v="3.49"/>
    <x v="1"/>
    <n v="21033"/>
    <x v="5"/>
  </r>
  <r>
    <x v="1405"/>
    <n v="21033300401136"/>
    <n v="1.99"/>
    <x v="1"/>
    <n v="21033"/>
    <x v="5"/>
  </r>
  <r>
    <x v="1406"/>
    <n v="21033300363880"/>
    <n v="1.99"/>
    <x v="5"/>
    <n v="21033"/>
    <x v="5"/>
  </r>
  <r>
    <x v="1407"/>
    <n v="21033300244262"/>
    <n v="0.99"/>
    <x v="3"/>
    <n v="21033"/>
    <x v="5"/>
  </r>
  <r>
    <x v="1408"/>
    <n v="21033300524275"/>
    <n v="1.99"/>
    <x v="1"/>
    <n v="21033"/>
    <x v="5"/>
  </r>
  <r>
    <x v="1409"/>
    <n v="21033300294051"/>
    <n v="1.29"/>
    <x v="3"/>
    <n v="21033"/>
    <x v="5"/>
  </r>
  <r>
    <x v="1410"/>
    <n v="21033300294051"/>
    <n v="1.29"/>
    <x v="3"/>
    <n v="21033"/>
    <x v="5"/>
  </r>
  <r>
    <x v="1411"/>
    <n v="21033300294051"/>
    <n v="1.29"/>
    <x v="3"/>
    <n v="21033"/>
    <x v="5"/>
  </r>
  <r>
    <x v="1412"/>
    <n v="21033300515422"/>
    <n v="2.29"/>
    <x v="1"/>
    <n v="21033"/>
    <x v="5"/>
  </r>
  <r>
    <x v="1413"/>
    <n v="21033300378136"/>
    <n v="0.69"/>
    <x v="3"/>
    <n v="21033"/>
    <x v="5"/>
  </r>
  <r>
    <x v="1414"/>
    <n v="21033300344534"/>
    <n v="3.99"/>
    <x v="1"/>
    <n v="21033"/>
    <x v="5"/>
  </r>
  <r>
    <x v="1415"/>
    <n v="21033300328206"/>
    <n v="1.99"/>
    <x v="1"/>
    <n v="21033"/>
    <x v="5"/>
  </r>
  <r>
    <x v="1416"/>
    <n v="21033300328206"/>
    <n v="1.99"/>
    <x v="1"/>
    <n v="21033"/>
    <x v="5"/>
  </r>
  <r>
    <x v="1417"/>
    <n v="21033300363880"/>
    <n v="1.99"/>
    <x v="5"/>
    <n v="21033"/>
    <x v="5"/>
  </r>
  <r>
    <x v="1418"/>
    <n v="21033300523699"/>
    <n v="2.99"/>
    <x v="2"/>
    <n v="21033"/>
    <x v="5"/>
  </r>
  <r>
    <x v="1419"/>
    <n v="21033300396716"/>
    <n v="2.99"/>
    <x v="2"/>
    <n v="21033"/>
    <x v="5"/>
  </r>
  <r>
    <x v="1420"/>
    <n v="21033300174386"/>
    <n v="1.29"/>
    <x v="1"/>
    <n v="21033"/>
    <x v="5"/>
  </r>
  <r>
    <x v="1421"/>
    <n v="21033300174386"/>
    <n v="1.99"/>
    <x v="1"/>
    <n v="21033"/>
    <x v="5"/>
  </r>
  <r>
    <x v="1422"/>
    <n v="21033300233521"/>
    <n v="2.69"/>
    <x v="3"/>
    <n v="21033"/>
    <x v="5"/>
  </r>
  <r>
    <x v="1423"/>
    <n v="21033300355266"/>
    <n v="1.99"/>
    <x v="2"/>
    <n v="21033"/>
    <x v="5"/>
  </r>
  <r>
    <x v="1424"/>
    <n v="21033300510043"/>
    <n v="1.69"/>
    <x v="3"/>
    <n v="21033"/>
    <x v="5"/>
  </r>
  <r>
    <x v="1425"/>
    <n v="21033300294051"/>
    <n v="1.69"/>
    <x v="3"/>
    <n v="21033"/>
    <x v="5"/>
  </r>
  <r>
    <x v="1426"/>
    <n v="21033300512676"/>
    <n v="1.29"/>
    <x v="0"/>
    <n v="21033"/>
    <x v="5"/>
  </r>
  <r>
    <x v="1427"/>
    <n v="21033300512676"/>
    <n v="1.29"/>
    <x v="0"/>
    <n v="21033"/>
    <x v="5"/>
  </r>
  <r>
    <x v="1428"/>
    <n v="21033300512676"/>
    <n v="2.4900000000000002"/>
    <x v="0"/>
    <n v="21033"/>
    <x v="5"/>
  </r>
  <r>
    <x v="1429"/>
    <n v="21033300512676"/>
    <n v="1.69"/>
    <x v="0"/>
    <n v="21033"/>
    <x v="5"/>
  </r>
  <r>
    <x v="1430"/>
    <n v="21033300517840"/>
    <n v="1.49"/>
    <x v="4"/>
    <n v="21033"/>
    <x v="5"/>
  </r>
  <r>
    <x v="1431"/>
    <n v="21033300512676"/>
    <n v="1.29"/>
    <x v="0"/>
    <n v="21033"/>
    <x v="5"/>
  </r>
  <r>
    <x v="1432"/>
    <n v="21033300279631"/>
    <n v="1.99"/>
    <x v="5"/>
    <n v="21033"/>
    <x v="5"/>
  </r>
  <r>
    <x v="1433"/>
    <n v="21033300244262"/>
    <n v="3.99"/>
    <x v="1"/>
    <n v="21033"/>
    <x v="5"/>
  </r>
  <r>
    <x v="1434"/>
    <n v="21033300529126"/>
    <n v="1.99"/>
    <x v="1"/>
    <n v="21033"/>
    <x v="5"/>
  </r>
  <r>
    <x v="1435"/>
    <n v="21033300523699"/>
    <n v="2.99"/>
    <x v="2"/>
    <n v="21033"/>
    <x v="5"/>
  </r>
  <r>
    <x v="1436"/>
    <n v="21033300511926"/>
    <n v="1.99"/>
    <x v="1"/>
    <n v="21033"/>
    <x v="5"/>
  </r>
  <r>
    <x v="1437"/>
    <n v="21033300235278"/>
    <n v="2.29"/>
    <x v="3"/>
    <n v="21033"/>
    <x v="5"/>
  </r>
  <r>
    <x v="1438"/>
    <n v="21033300204159"/>
    <n v="1.69"/>
    <x v="3"/>
    <n v="21033"/>
    <x v="5"/>
  </r>
  <r>
    <x v="1439"/>
    <n v="21033300204159"/>
    <n v="1.99"/>
    <x v="1"/>
    <n v="21033"/>
    <x v="5"/>
  </r>
  <r>
    <x v="1440"/>
    <n v="21033300526817"/>
    <n v="1.99"/>
    <x v="1"/>
    <n v="21033"/>
    <x v="5"/>
  </r>
  <r>
    <x v="1441"/>
    <n v="21033300232556"/>
    <n v="1.49"/>
    <x v="1"/>
    <n v="21033"/>
    <x v="5"/>
  </r>
  <r>
    <x v="1442"/>
    <n v="21033300232556"/>
    <n v="1.99"/>
    <x v="3"/>
    <n v="21033"/>
    <x v="5"/>
  </r>
  <r>
    <x v="1443"/>
    <n v="21033300400757"/>
    <n v="1.99"/>
    <x v="1"/>
    <n v="21033"/>
    <x v="5"/>
  </r>
  <r>
    <x v="1444"/>
    <n v="21033300516461"/>
    <n v="0.99"/>
    <x v="3"/>
    <n v="21033"/>
    <x v="5"/>
  </r>
  <r>
    <x v="1445"/>
    <n v="21033300305188"/>
    <n v="2.99"/>
    <x v="1"/>
    <n v="21033"/>
    <x v="5"/>
  </r>
  <r>
    <x v="1446"/>
    <n v="21033300232572"/>
    <n v="1.49"/>
    <x v="2"/>
    <n v="21033"/>
    <x v="5"/>
  </r>
  <r>
    <x v="1447"/>
    <n v="21033300401136"/>
    <n v="2.29"/>
    <x v="1"/>
    <n v="21033"/>
    <x v="5"/>
  </r>
  <r>
    <x v="1448"/>
    <n v="21033300510100"/>
    <n v="1.99"/>
    <x v="1"/>
    <n v="21033"/>
    <x v="5"/>
  </r>
  <r>
    <x v="1449"/>
    <n v="21033300159775"/>
    <n v="0.99"/>
    <x v="3"/>
    <n v="21033"/>
    <x v="5"/>
  </r>
  <r>
    <x v="1450"/>
    <n v="21033300159775"/>
    <n v="2.29"/>
    <x v="3"/>
    <n v="21033"/>
    <x v="5"/>
  </r>
  <r>
    <x v="1451"/>
    <n v="21033300251788"/>
    <n v="1.49"/>
    <x v="1"/>
    <n v="21033"/>
    <x v="5"/>
  </r>
  <r>
    <x v="1452"/>
    <n v="21033300251788"/>
    <n v="1.99"/>
    <x v="1"/>
    <n v="21033"/>
    <x v="5"/>
  </r>
  <r>
    <x v="1453"/>
    <n v="21033300131519"/>
    <n v="1.99"/>
    <x v="2"/>
    <n v="21033"/>
    <x v="5"/>
  </r>
  <r>
    <x v="1454"/>
    <n v="21033300523913"/>
    <n v="1.49"/>
    <x v="4"/>
    <n v="21033"/>
    <x v="5"/>
  </r>
  <r>
    <x v="1455"/>
    <n v="21033300305188"/>
    <n v="2.99"/>
    <x v="1"/>
    <n v="21033"/>
    <x v="5"/>
  </r>
  <r>
    <x v="1456"/>
    <n v="21033300355266"/>
    <n v="0.49"/>
    <x v="3"/>
    <n v="21033"/>
    <x v="5"/>
  </r>
  <r>
    <x v="1457"/>
    <n v="21033300389059"/>
    <n v="2.99"/>
    <x v="2"/>
    <n v="21033"/>
    <x v="5"/>
  </r>
  <r>
    <x v="1458"/>
    <n v="21033300404775"/>
    <n v="1.99"/>
    <x v="1"/>
    <n v="21033"/>
    <x v="5"/>
  </r>
  <r>
    <x v="1459"/>
    <n v="21033300404775"/>
    <n v="1.99"/>
    <x v="3"/>
    <n v="21033"/>
    <x v="5"/>
  </r>
  <r>
    <x v="1460"/>
    <n v="21033300127046"/>
    <n v="3.99"/>
    <x v="1"/>
    <n v="21033"/>
    <x v="5"/>
  </r>
  <r>
    <x v="1461"/>
    <n v="21033300127046"/>
    <n v="3.19"/>
    <x v="1"/>
    <n v="21033"/>
    <x v="5"/>
  </r>
  <r>
    <x v="1462"/>
    <n v="21033300397995"/>
    <n v="1.69"/>
    <x v="3"/>
    <n v="21033"/>
    <x v="5"/>
  </r>
  <r>
    <x v="1463"/>
    <n v="21033300355266"/>
    <n v="0.49"/>
    <x v="3"/>
    <n v="21033"/>
    <x v="5"/>
  </r>
  <r>
    <x v="1464"/>
    <n v="21033300516347"/>
    <n v="1.99"/>
    <x v="1"/>
    <n v="21033"/>
    <x v="5"/>
  </r>
  <r>
    <x v="1465"/>
    <n v="21033300529217"/>
    <n v="1.29"/>
    <x v="3"/>
    <n v="21033"/>
    <x v="5"/>
  </r>
  <r>
    <x v="1466"/>
    <n v="21033300529217"/>
    <n v="1.49"/>
    <x v="3"/>
    <n v="21033"/>
    <x v="5"/>
  </r>
  <r>
    <x v="1467"/>
    <n v="21033300347990"/>
    <n v="2.29"/>
    <x v="3"/>
    <n v="21033"/>
    <x v="5"/>
  </r>
  <r>
    <x v="1468"/>
    <n v="21033300347990"/>
    <n v="1.99"/>
    <x v="1"/>
    <n v="21033"/>
    <x v="5"/>
  </r>
  <r>
    <x v="1469"/>
    <n v="21033300523699"/>
    <n v="2.99"/>
    <x v="1"/>
    <n v="21033"/>
    <x v="5"/>
  </r>
  <r>
    <x v="1470"/>
    <n v="21033300268964"/>
    <n v="1.49"/>
    <x v="4"/>
    <n v="21033"/>
    <x v="5"/>
  </r>
  <r>
    <x v="1471"/>
    <n v="21033300268964"/>
    <n v="1.49"/>
    <x v="4"/>
    <n v="21033"/>
    <x v="5"/>
  </r>
  <r>
    <x v="1472"/>
    <n v="21033300404361"/>
    <n v="3.19"/>
    <x v="1"/>
    <n v="21033"/>
    <x v="5"/>
  </r>
  <r>
    <x v="1473"/>
    <n v="21033300517840"/>
    <n v="1.49"/>
    <x v="4"/>
    <n v="21033"/>
    <x v="5"/>
  </r>
  <r>
    <x v="1474"/>
    <n v="21033300119829"/>
    <n v="2.99"/>
    <x v="1"/>
    <n v="21033"/>
    <x v="5"/>
  </r>
  <r>
    <x v="1475"/>
    <n v="21033300355266"/>
    <n v="1.99"/>
    <x v="2"/>
    <n v="21033"/>
    <x v="5"/>
  </r>
  <r>
    <x v="1476"/>
    <n v="21033300127046"/>
    <n v="3.99"/>
    <x v="1"/>
    <n v="21033"/>
    <x v="5"/>
  </r>
  <r>
    <x v="1477"/>
    <n v="21033300528409"/>
    <n v="2.99"/>
    <x v="2"/>
    <n v="21033"/>
    <x v="5"/>
  </r>
  <r>
    <x v="1478"/>
    <n v="21033300356561"/>
    <n v="2.99"/>
    <x v="2"/>
    <n v="21033"/>
    <x v="5"/>
  </r>
  <r>
    <x v="1479"/>
    <n v="21033300528268"/>
    <n v="0.99"/>
    <x v="3"/>
    <n v="21033"/>
    <x v="5"/>
  </r>
  <r>
    <x v="1480"/>
    <n v="21033300305188"/>
    <n v="1.99"/>
    <x v="1"/>
    <n v="21033"/>
    <x v="5"/>
  </r>
  <r>
    <x v="1481"/>
    <n v="21033300528268"/>
    <n v="0.49"/>
    <x v="3"/>
    <n v="21033"/>
    <x v="5"/>
  </r>
  <r>
    <x v="1482"/>
    <n v="21033300511926"/>
    <n v="2.69"/>
    <x v="3"/>
    <n v="21033"/>
    <x v="5"/>
  </r>
  <r>
    <x v="1483"/>
    <n v="21033300371404"/>
    <n v="0.49"/>
    <x v="1"/>
    <n v="21033"/>
    <x v="5"/>
  </r>
  <r>
    <x v="1484"/>
    <n v="21033300510969"/>
    <n v="1.49"/>
    <x v="1"/>
    <n v="21033"/>
    <x v="5"/>
  </r>
  <r>
    <x v="1485"/>
    <n v="21033300510779"/>
    <n v="2.4900000000000002"/>
    <x v="3"/>
    <n v="21033"/>
    <x v="5"/>
  </r>
  <r>
    <x v="1486"/>
    <n v="21033300331135"/>
    <n v="3.99"/>
    <x v="1"/>
    <n v="21033"/>
    <x v="5"/>
  </r>
  <r>
    <x v="1487"/>
    <n v="21033300355266"/>
    <n v="0.49"/>
    <x v="3"/>
    <n v="21033"/>
    <x v="5"/>
  </r>
  <r>
    <x v="1488"/>
    <n v="21033300294051"/>
    <n v="0.99"/>
    <x v="3"/>
    <n v="21033"/>
    <x v="5"/>
  </r>
  <r>
    <x v="1489"/>
    <n v="21033300523699"/>
    <n v="2.99"/>
    <x v="2"/>
    <n v="21033"/>
    <x v="5"/>
  </r>
  <r>
    <x v="1490"/>
    <n v="21033300523699"/>
    <n v="2.99"/>
    <x v="2"/>
    <n v="21033"/>
    <x v="5"/>
  </r>
  <r>
    <x v="1491"/>
    <n v="21033300367824"/>
    <n v="1.99"/>
    <x v="1"/>
    <n v="21033"/>
    <x v="5"/>
  </r>
  <r>
    <x v="1492"/>
    <n v="21033300242472"/>
    <n v="1.99"/>
    <x v="5"/>
    <n v="21033"/>
    <x v="5"/>
  </r>
  <r>
    <x v="1493"/>
    <n v="21033300364771"/>
    <n v="0.99"/>
    <x v="3"/>
    <n v="21033"/>
    <x v="5"/>
  </r>
  <r>
    <x v="1494"/>
    <n v="21033300526817"/>
    <n v="3.99"/>
    <x v="1"/>
    <n v="21033"/>
    <x v="5"/>
  </r>
  <r>
    <x v="1495"/>
    <n v="21033300406077"/>
    <n v="1.29"/>
    <x v="3"/>
    <n v="21033"/>
    <x v="5"/>
  </r>
  <r>
    <x v="1496"/>
    <n v="21033300529126"/>
    <n v="1.49"/>
    <x v="1"/>
    <n v="21033"/>
    <x v="5"/>
  </r>
  <r>
    <x v="1497"/>
    <n v="21033300119829"/>
    <n v="2.99"/>
    <x v="1"/>
    <n v="21033"/>
    <x v="5"/>
  </r>
  <r>
    <x v="1498"/>
    <n v="21033300119829"/>
    <n v="2.99"/>
    <x v="0"/>
    <n v="21033"/>
    <x v="5"/>
  </r>
  <r>
    <x v="1499"/>
    <n v="21033300363880"/>
    <n v="1.99"/>
    <x v="5"/>
    <n v="21033"/>
    <x v="5"/>
  </r>
  <r>
    <x v="1500"/>
    <n v="21033300363880"/>
    <n v="1.99"/>
    <x v="5"/>
    <n v="21033"/>
    <x v="5"/>
  </r>
  <r>
    <x v="1501"/>
    <n v="21033300388739"/>
    <n v="1.99"/>
    <x v="2"/>
    <n v="21033"/>
    <x v="5"/>
  </r>
  <r>
    <x v="1502"/>
    <n v="21033300397995"/>
    <n v="1.69"/>
    <x v="3"/>
    <n v="21033"/>
    <x v="5"/>
  </r>
  <r>
    <x v="1503"/>
    <n v="21033300321425"/>
    <n v="0.49"/>
    <x v="3"/>
    <n v="21033"/>
    <x v="5"/>
  </r>
  <r>
    <x v="1504"/>
    <n v="21033300242472"/>
    <n v="1.99"/>
    <x v="5"/>
    <n v="21033"/>
    <x v="5"/>
  </r>
  <r>
    <x v="1505"/>
    <n v="21033300515729"/>
    <n v="1.99"/>
    <x v="1"/>
    <n v="21033"/>
    <x v="5"/>
  </r>
  <r>
    <x v="1506"/>
    <n v="21033300260383"/>
    <n v="1.99"/>
    <x v="3"/>
    <n v="21033"/>
    <x v="5"/>
  </r>
  <r>
    <x v="1507"/>
    <n v="21033300260383"/>
    <n v="1.99"/>
    <x v="3"/>
    <n v="21033"/>
    <x v="5"/>
  </r>
  <r>
    <x v="1508"/>
    <n v="21033300260383"/>
    <n v="1.99"/>
    <x v="3"/>
    <n v="21033"/>
    <x v="5"/>
  </r>
  <r>
    <x v="1509"/>
    <n v="21033300260383"/>
    <n v="2.4900000000000002"/>
    <x v="3"/>
    <n v="21033"/>
    <x v="5"/>
  </r>
  <r>
    <x v="1510"/>
    <n v="21033300260383"/>
    <n v="2.4900000000000002"/>
    <x v="3"/>
    <n v="21033"/>
    <x v="5"/>
  </r>
  <r>
    <x v="1511"/>
    <n v="21033300223290"/>
    <n v="1.99"/>
    <x v="5"/>
    <n v="21033"/>
    <x v="5"/>
  </r>
  <r>
    <x v="1512"/>
    <n v="21033300382039"/>
    <n v="0.99"/>
    <x v="3"/>
    <n v="21033"/>
    <x v="5"/>
  </r>
  <r>
    <x v="1513"/>
    <n v="21033300168495"/>
    <n v="2.99"/>
    <x v="2"/>
    <n v="21033"/>
    <x v="5"/>
  </r>
  <r>
    <x v="1514"/>
    <n v="21033300510100"/>
    <n v="1.99"/>
    <x v="1"/>
    <n v="21033"/>
    <x v="5"/>
  </r>
  <r>
    <x v="1515"/>
    <n v="21033300174386"/>
    <n v="0.99"/>
    <x v="1"/>
    <n v="21033"/>
    <x v="5"/>
  </r>
  <r>
    <x v="1516"/>
    <n v="21033300174386"/>
    <n v="1.99"/>
    <x v="1"/>
    <n v="21033"/>
    <x v="5"/>
  </r>
  <r>
    <x v="1517"/>
    <n v="21033300159775"/>
    <n v="0.99"/>
    <x v="3"/>
    <n v="21033"/>
    <x v="5"/>
  </r>
  <r>
    <x v="1518"/>
    <n v="21033300159775"/>
    <n v="1.49"/>
    <x v="3"/>
    <n v="21033"/>
    <x v="5"/>
  </r>
  <r>
    <x v="1519"/>
    <n v="21033300237761"/>
    <n v="2.4900000000000002"/>
    <x v="3"/>
    <n v="21033"/>
    <x v="5"/>
  </r>
  <r>
    <x v="1520"/>
    <n v="21033300237761"/>
    <n v="1.99"/>
    <x v="3"/>
    <n v="21033"/>
    <x v="5"/>
  </r>
  <r>
    <x v="1521"/>
    <n v="21033300237761"/>
    <n v="1.69"/>
    <x v="3"/>
    <n v="21033"/>
    <x v="5"/>
  </r>
  <r>
    <x v="1522"/>
    <n v="21033300406077"/>
    <n v="1.99"/>
    <x v="1"/>
    <n v="21033"/>
    <x v="5"/>
  </r>
  <r>
    <x v="1523"/>
    <n v="21033300406077"/>
    <n v="1.69"/>
    <x v="3"/>
    <n v="21033"/>
    <x v="5"/>
  </r>
  <r>
    <x v="1524"/>
    <n v="21033300237761"/>
    <n v="1.69"/>
    <x v="1"/>
    <n v="21033"/>
    <x v="5"/>
  </r>
  <r>
    <x v="1525"/>
    <n v="21033300237761"/>
    <n v="1.99"/>
    <x v="3"/>
    <n v="21033"/>
    <x v="5"/>
  </r>
  <r>
    <x v="1526"/>
    <n v="21031300080447"/>
    <n v="1.49"/>
    <x v="4"/>
    <n v="21031"/>
    <x v="6"/>
  </r>
  <r>
    <x v="1527"/>
    <n v="21031300275211"/>
    <n v="3.99"/>
    <x v="1"/>
    <n v="21031"/>
    <x v="6"/>
  </r>
  <r>
    <x v="1528"/>
    <n v="21031100030402"/>
    <n v="1.99"/>
    <x v="2"/>
    <n v="21031"/>
    <x v="6"/>
  </r>
  <r>
    <x v="1529"/>
    <n v="21031300314853"/>
    <n v="0.49"/>
    <x v="3"/>
    <n v="21031"/>
    <x v="6"/>
  </r>
  <r>
    <x v="1530"/>
    <n v="21031300268059"/>
    <n v="1.99"/>
    <x v="2"/>
    <n v="21031"/>
    <x v="6"/>
  </r>
  <r>
    <x v="1531"/>
    <n v="21031300329604"/>
    <n v="0.99"/>
    <x v="1"/>
    <n v="21031"/>
    <x v="6"/>
  </r>
  <r>
    <x v="1532"/>
    <n v="21031300311412"/>
    <n v="3.99"/>
    <x v="1"/>
    <n v="21031"/>
    <x v="6"/>
  </r>
  <r>
    <x v="1533"/>
    <n v="21031300269115"/>
    <n v="1.49"/>
    <x v="4"/>
    <n v="21031"/>
    <x v="6"/>
  </r>
  <r>
    <x v="1534"/>
    <n v="21031300277373"/>
    <n v="0.99"/>
    <x v="3"/>
    <n v="21031"/>
    <x v="6"/>
  </r>
  <r>
    <x v="1535"/>
    <n v="21031300274263"/>
    <n v="1.49"/>
    <x v="3"/>
    <n v="21031"/>
    <x v="6"/>
  </r>
  <r>
    <x v="1536"/>
    <n v="21031300060969"/>
    <n v="2.29"/>
    <x v="3"/>
    <n v="21031"/>
    <x v="6"/>
  </r>
  <r>
    <x v="1537"/>
    <n v="21031300254554"/>
    <n v="1.99"/>
    <x v="1"/>
    <n v="21031"/>
    <x v="6"/>
  </r>
  <r>
    <x v="1538"/>
    <n v="21031300135514"/>
    <n v="1.69"/>
    <x v="3"/>
    <n v="21031"/>
    <x v="6"/>
  </r>
  <r>
    <x v="1539"/>
    <n v="21031300268059"/>
    <n v="2.99"/>
    <x v="2"/>
    <n v="21031"/>
    <x v="6"/>
  </r>
  <r>
    <x v="1540"/>
    <n v="21031300268059"/>
    <n v="2.99"/>
    <x v="2"/>
    <n v="21031"/>
    <x v="6"/>
  </r>
  <r>
    <x v="1541"/>
    <n v="21031100030402"/>
    <n v="1.99"/>
    <x v="2"/>
    <n v="21031"/>
    <x v="6"/>
  </r>
  <r>
    <x v="1542"/>
    <n v="21031400004610"/>
    <n v="1.99"/>
    <x v="1"/>
    <n v="21031"/>
    <x v="6"/>
  </r>
  <r>
    <x v="1543"/>
    <n v="21031400004610"/>
    <n v="1.49"/>
    <x v="4"/>
    <n v="21031"/>
    <x v="6"/>
  </r>
  <r>
    <x v="1544"/>
    <n v="21031300020864"/>
    <n v="1.69"/>
    <x v="1"/>
    <n v="21031"/>
    <x v="6"/>
  </r>
  <r>
    <x v="1545"/>
    <n v="21031300231859"/>
    <n v="0.49"/>
    <x v="3"/>
    <n v="21031"/>
    <x v="6"/>
  </r>
  <r>
    <x v="1546"/>
    <n v="21031300269115"/>
    <n v="1.69"/>
    <x v="3"/>
    <n v="21031"/>
    <x v="6"/>
  </r>
  <r>
    <x v="1547"/>
    <n v="21031300326154"/>
    <n v="3.99"/>
    <x v="1"/>
    <n v="21031"/>
    <x v="6"/>
  </r>
  <r>
    <x v="1548"/>
    <n v="21031400003331"/>
    <n v="2.4900000000000002"/>
    <x v="1"/>
    <n v="21031"/>
    <x v="6"/>
  </r>
  <r>
    <x v="1549"/>
    <n v="21031400012589"/>
    <n v="3.49"/>
    <x v="1"/>
    <n v="21031"/>
    <x v="6"/>
  </r>
  <r>
    <x v="1550"/>
    <n v="21031300253879"/>
    <n v="1.69"/>
    <x v="3"/>
    <n v="21031"/>
    <x v="6"/>
  </r>
  <r>
    <x v="1551"/>
    <n v="21031300341419"/>
    <n v="1.99"/>
    <x v="2"/>
    <n v="21031"/>
    <x v="6"/>
  </r>
  <r>
    <x v="1552"/>
    <n v="21031300341419"/>
    <n v="1.99"/>
    <x v="2"/>
    <n v="21031"/>
    <x v="6"/>
  </r>
  <r>
    <x v="1553"/>
    <n v="21031300345378"/>
    <n v="2.4900000000000002"/>
    <x v="0"/>
    <n v="21031"/>
    <x v="6"/>
  </r>
  <r>
    <x v="1554"/>
    <n v="21031300288081"/>
    <n v="0.49"/>
    <x v="1"/>
    <n v="21031"/>
    <x v="6"/>
  </r>
  <r>
    <x v="1555"/>
    <n v="21031400018180"/>
    <n v="1.69"/>
    <x v="1"/>
    <n v="21031"/>
    <x v="6"/>
  </r>
  <r>
    <x v="1556"/>
    <n v="21031300288081"/>
    <n v="3.29"/>
    <x v="1"/>
    <n v="21031"/>
    <x v="6"/>
  </r>
  <r>
    <x v="1557"/>
    <n v="21031300142130"/>
    <n v="1.49"/>
    <x v="2"/>
    <n v="21031"/>
    <x v="6"/>
  </r>
  <r>
    <x v="1558"/>
    <n v="21031300270030"/>
    <n v="0.99"/>
    <x v="1"/>
    <n v="21031"/>
    <x v="6"/>
  </r>
  <r>
    <x v="1559"/>
    <n v="21031300337458"/>
    <n v="1.99"/>
    <x v="2"/>
    <n v="21031"/>
    <x v="6"/>
  </r>
  <r>
    <x v="1560"/>
    <n v="21031300307675"/>
    <n v="0.99"/>
    <x v="3"/>
    <n v="21031"/>
    <x v="6"/>
  </r>
  <r>
    <x v="1561"/>
    <n v="21031300135514"/>
    <n v="1.29"/>
    <x v="3"/>
    <n v="21031"/>
    <x v="6"/>
  </r>
  <r>
    <x v="1562"/>
    <n v="21031300135514"/>
    <n v="0.99"/>
    <x v="3"/>
    <n v="21031"/>
    <x v="6"/>
  </r>
  <r>
    <x v="1563"/>
    <n v="21031300300829"/>
    <n v="0.99"/>
    <x v="3"/>
    <n v="21031"/>
    <x v="6"/>
  </r>
  <r>
    <x v="1564"/>
    <n v="21031300300316"/>
    <n v="2.4900000000000002"/>
    <x v="0"/>
    <n v="21031"/>
    <x v="6"/>
  </r>
  <r>
    <x v="1565"/>
    <n v="21031400010559"/>
    <n v="3.99"/>
    <x v="1"/>
    <n v="21031"/>
    <x v="6"/>
  </r>
  <r>
    <x v="1566"/>
    <n v="21031300337458"/>
    <n v="2.99"/>
    <x v="2"/>
    <n v="21031"/>
    <x v="6"/>
  </r>
  <r>
    <x v="1567"/>
    <n v="21031300331329"/>
    <n v="3.99"/>
    <x v="1"/>
    <n v="21031"/>
    <x v="6"/>
  </r>
  <r>
    <x v="1568"/>
    <n v="21031300326154"/>
    <n v="0.99"/>
    <x v="3"/>
    <n v="21031"/>
    <x v="6"/>
  </r>
  <r>
    <x v="1569"/>
    <n v="21031300274040"/>
    <n v="2.99"/>
    <x v="1"/>
    <n v="21031"/>
    <x v="6"/>
  </r>
  <r>
    <x v="1570"/>
    <n v="21031300345378"/>
    <n v="1.74"/>
    <x v="0"/>
    <n v="21031"/>
    <x v="6"/>
  </r>
  <r>
    <x v="1571"/>
    <n v="21031300345378"/>
    <n v="1.54"/>
    <x v="0"/>
    <n v="21031"/>
    <x v="6"/>
  </r>
  <r>
    <x v="1572"/>
    <n v="21031300345378"/>
    <n v="1.1399999999999999"/>
    <x v="0"/>
    <n v="21031"/>
    <x v="6"/>
  </r>
  <r>
    <x v="1573"/>
    <n v="21031300142130"/>
    <n v="2.99"/>
    <x v="2"/>
    <n v="21031"/>
    <x v="6"/>
  </r>
  <r>
    <x v="1574"/>
    <n v="21031300142130"/>
    <n v="3.99"/>
    <x v="1"/>
    <n v="21031"/>
    <x v="6"/>
  </r>
  <r>
    <x v="1575"/>
    <n v="21031300142130"/>
    <n v="2.19"/>
    <x v="3"/>
    <n v="21031"/>
    <x v="6"/>
  </r>
  <r>
    <x v="1576"/>
    <n v="21031300134236"/>
    <n v="2.69"/>
    <x v="1"/>
    <n v="21031"/>
    <x v="6"/>
  </r>
  <r>
    <x v="1577"/>
    <n v="21031400009361"/>
    <n v="1.49"/>
    <x v="4"/>
    <n v="21031"/>
    <x v="6"/>
  </r>
  <r>
    <x v="1578"/>
    <n v="21031400009361"/>
    <n v="1.49"/>
    <x v="4"/>
    <n v="21031"/>
    <x v="6"/>
  </r>
  <r>
    <x v="1579"/>
    <n v="21031400009361"/>
    <n v="1.49"/>
    <x v="4"/>
    <n v="21031"/>
    <x v="6"/>
  </r>
  <r>
    <x v="1580"/>
    <n v="21031300288081"/>
    <n v="3.29"/>
    <x v="1"/>
    <n v="21031"/>
    <x v="6"/>
  </r>
  <r>
    <x v="1581"/>
    <n v="21031300337458"/>
    <n v="1.99"/>
    <x v="2"/>
    <n v="21031"/>
    <x v="6"/>
  </r>
  <r>
    <x v="1582"/>
    <n v="21031100004829"/>
    <n v="0.99"/>
    <x v="1"/>
    <n v="21031"/>
    <x v="6"/>
  </r>
  <r>
    <x v="1583"/>
    <n v="21031300337458"/>
    <n v="1.99"/>
    <x v="2"/>
    <n v="21031"/>
    <x v="6"/>
  </r>
  <r>
    <x v="1584"/>
    <n v="21031300135514"/>
    <n v="2.99"/>
    <x v="3"/>
    <n v="21031"/>
    <x v="6"/>
  </r>
  <r>
    <x v="1585"/>
    <n v="21031400001749"/>
    <n v="0.99"/>
    <x v="1"/>
    <n v="21031"/>
    <x v="6"/>
  </r>
  <r>
    <x v="1586"/>
    <n v="21031300274263"/>
    <n v="0.49"/>
    <x v="3"/>
    <n v="21031"/>
    <x v="6"/>
  </r>
  <r>
    <x v="1587"/>
    <n v="21031300252509"/>
    <n v="3.99"/>
    <x v="1"/>
    <n v="21031"/>
    <x v="6"/>
  </r>
  <r>
    <x v="1588"/>
    <n v="21031300020864"/>
    <n v="1.99"/>
    <x v="3"/>
    <n v="21031"/>
    <x v="6"/>
  </r>
  <r>
    <x v="1589"/>
    <n v="21031300277639"/>
    <n v="1.49"/>
    <x v="5"/>
    <n v="21031"/>
    <x v="6"/>
  </r>
  <r>
    <x v="1590"/>
    <n v="21031300274222"/>
    <n v="0.49"/>
    <x v="3"/>
    <n v="21031"/>
    <x v="6"/>
  </r>
  <r>
    <x v="1591"/>
    <n v="21031300045267"/>
    <n v="1.49"/>
    <x v="2"/>
    <n v="21031"/>
    <x v="6"/>
  </r>
  <r>
    <x v="1592"/>
    <n v="21031300275047"/>
    <n v="3.99"/>
    <x v="1"/>
    <n v="21031"/>
    <x v="6"/>
  </r>
  <r>
    <x v="1593"/>
    <n v="21031300345691"/>
    <n v="1.99"/>
    <x v="1"/>
    <n v="21031"/>
    <x v="6"/>
  </r>
  <r>
    <x v="1594"/>
    <n v="21031300253879"/>
    <n v="3.99"/>
    <x v="1"/>
    <n v="21031"/>
    <x v="6"/>
  </r>
  <r>
    <x v="1595"/>
    <n v="21031300258530"/>
    <n v="2.69"/>
    <x v="3"/>
    <n v="21031"/>
    <x v="6"/>
  </r>
  <r>
    <x v="1596"/>
    <n v="21031300134236"/>
    <n v="0.99"/>
    <x v="1"/>
    <n v="21031"/>
    <x v="6"/>
  </r>
  <r>
    <x v="1597"/>
    <n v="21031400001749"/>
    <n v="0.99"/>
    <x v="1"/>
    <n v="21031"/>
    <x v="6"/>
  </r>
  <r>
    <x v="1598"/>
    <n v="21031100031616"/>
    <n v="1.49"/>
    <x v="1"/>
    <n v="21031"/>
    <x v="6"/>
  </r>
  <r>
    <x v="1599"/>
    <n v="21031300283439"/>
    <n v="1.49"/>
    <x v="4"/>
    <n v="21031"/>
    <x v="6"/>
  </r>
  <r>
    <x v="1600"/>
    <n v="21031300302791"/>
    <n v="1.69"/>
    <x v="3"/>
    <n v="21031"/>
    <x v="6"/>
  </r>
  <r>
    <x v="1601"/>
    <n v="21031100065721"/>
    <n v="1.99"/>
    <x v="3"/>
    <n v="21031"/>
    <x v="6"/>
  </r>
  <r>
    <x v="1602"/>
    <n v="21031300242500"/>
    <n v="2.99"/>
    <x v="1"/>
    <n v="21031"/>
    <x v="6"/>
  </r>
  <r>
    <x v="1603"/>
    <n v="21031300242500"/>
    <n v="1.34"/>
    <x v="3"/>
    <n v="21031"/>
    <x v="6"/>
  </r>
  <r>
    <x v="1604"/>
    <n v="21031300341419"/>
    <n v="2.29"/>
    <x v="1"/>
    <n v="21031"/>
    <x v="6"/>
  </r>
  <r>
    <x v="1605"/>
    <n v="21031300224011"/>
    <n v="2.4900000000000002"/>
    <x v="1"/>
    <n v="21031"/>
    <x v="6"/>
  </r>
  <r>
    <x v="1606"/>
    <n v="21031400010559"/>
    <n v="2.99"/>
    <x v="1"/>
    <n v="21031"/>
    <x v="6"/>
  </r>
  <r>
    <x v="1607"/>
    <n v="21031400010559"/>
    <n v="2.99"/>
    <x v="1"/>
    <n v="21031"/>
    <x v="6"/>
  </r>
  <r>
    <x v="1608"/>
    <n v="21031400010559"/>
    <n v="2.99"/>
    <x v="1"/>
    <n v="21031"/>
    <x v="6"/>
  </r>
  <r>
    <x v="1609"/>
    <n v="21031300199395"/>
    <n v="3.99"/>
    <x v="1"/>
    <n v="21031"/>
    <x v="6"/>
  </r>
  <r>
    <x v="1610"/>
    <n v="21031300027612"/>
    <n v="1.69"/>
    <x v="3"/>
    <n v="21031"/>
    <x v="6"/>
  </r>
  <r>
    <x v="1611"/>
    <n v="21031300283439"/>
    <n v="1.49"/>
    <x v="4"/>
    <n v="21031"/>
    <x v="6"/>
  </r>
  <r>
    <x v="1612"/>
    <n v="21031300020864"/>
    <n v="2.69"/>
    <x v="1"/>
    <n v="21031"/>
    <x v="6"/>
  </r>
  <r>
    <x v="1613"/>
    <n v="21031300027612"/>
    <n v="1.49"/>
    <x v="4"/>
    <n v="21031"/>
    <x v="6"/>
  </r>
  <r>
    <x v="1614"/>
    <n v="21031300027612"/>
    <n v="1.49"/>
    <x v="4"/>
    <n v="21031"/>
    <x v="6"/>
  </r>
  <r>
    <x v="1615"/>
    <n v="21031300027612"/>
    <n v="1.99"/>
    <x v="4"/>
    <n v="21031"/>
    <x v="6"/>
  </r>
  <r>
    <x v="1616"/>
    <n v="21031300027612"/>
    <n v="1.99"/>
    <x v="4"/>
    <n v="21031"/>
    <x v="6"/>
  </r>
  <r>
    <x v="1617"/>
    <n v="21031300275401"/>
    <n v="1.49"/>
    <x v="4"/>
    <n v="21031"/>
    <x v="6"/>
  </r>
  <r>
    <x v="1618"/>
    <n v="21031300270022"/>
    <n v="0.49"/>
    <x v="3"/>
    <n v="21031"/>
    <x v="6"/>
  </r>
  <r>
    <x v="1619"/>
    <n v="21031300296183"/>
    <n v="0.99"/>
    <x v="3"/>
    <n v="21031"/>
    <x v="6"/>
  </r>
  <r>
    <x v="1620"/>
    <n v="21031300080447"/>
    <n v="1.49"/>
    <x v="4"/>
    <n v="21031"/>
    <x v="6"/>
  </r>
  <r>
    <x v="1621"/>
    <n v="21031300329604"/>
    <n v="3.99"/>
    <x v="1"/>
    <n v="21031"/>
    <x v="6"/>
  </r>
  <r>
    <x v="1622"/>
    <n v="21031300329604"/>
    <n v="1.99"/>
    <x v="1"/>
    <n v="21031"/>
    <x v="6"/>
  </r>
  <r>
    <x v="1623"/>
    <n v="21031300329604"/>
    <n v="2.99"/>
    <x v="1"/>
    <n v="21031"/>
    <x v="6"/>
  </r>
  <r>
    <x v="1624"/>
    <n v="21031300249752"/>
    <n v="1.99"/>
    <x v="1"/>
    <n v="21031"/>
    <x v="6"/>
  </r>
  <r>
    <x v="1625"/>
    <n v="21031400010559"/>
    <n v="2.99"/>
    <x v="1"/>
    <n v="21031"/>
    <x v="6"/>
  </r>
  <r>
    <x v="1626"/>
    <n v="21031300230299"/>
    <n v="1.99"/>
    <x v="5"/>
    <n v="21031"/>
    <x v="6"/>
  </r>
  <r>
    <x v="1627"/>
    <n v="21031300230299"/>
    <n v="0.99"/>
    <x v="5"/>
    <n v="21031"/>
    <x v="6"/>
  </r>
  <r>
    <x v="1628"/>
    <n v="21031300230299"/>
    <n v="1.99"/>
    <x v="5"/>
    <n v="21031"/>
    <x v="6"/>
  </r>
  <r>
    <x v="1629"/>
    <n v="21031300258852"/>
    <n v="1.99"/>
    <x v="2"/>
    <n v="21031"/>
    <x v="6"/>
  </r>
  <r>
    <x v="1630"/>
    <n v="21031300020864"/>
    <n v="2.99"/>
    <x v="1"/>
    <n v="21031"/>
    <x v="6"/>
  </r>
  <r>
    <x v="1631"/>
    <n v="21031300347325"/>
    <n v="1.69"/>
    <x v="3"/>
    <n v="21031"/>
    <x v="6"/>
  </r>
  <r>
    <x v="1632"/>
    <n v="21031300274222"/>
    <n v="0.69"/>
    <x v="3"/>
    <n v="21031"/>
    <x v="6"/>
  </r>
  <r>
    <x v="1633"/>
    <n v="21031100004829"/>
    <n v="3.99"/>
    <x v="1"/>
    <n v="21031"/>
    <x v="6"/>
  </r>
  <r>
    <x v="1634"/>
    <n v="21031300242500"/>
    <n v="0.69"/>
    <x v="3"/>
    <n v="21031"/>
    <x v="6"/>
  </r>
  <r>
    <x v="1635"/>
    <n v="21031300275047"/>
    <n v="3.99"/>
    <x v="1"/>
    <n v="21031"/>
    <x v="6"/>
  </r>
  <r>
    <x v="1636"/>
    <n v="21031100003524"/>
    <n v="2.99"/>
    <x v="1"/>
    <n v="21031"/>
    <x v="6"/>
  </r>
  <r>
    <x v="1637"/>
    <n v="21031300258399"/>
    <n v="0.49"/>
    <x v="3"/>
    <n v="21031"/>
    <x v="6"/>
  </r>
  <r>
    <x v="1638"/>
    <n v="21031300134236"/>
    <n v="1.99"/>
    <x v="1"/>
    <n v="21031"/>
    <x v="6"/>
  </r>
  <r>
    <x v="1639"/>
    <n v="21031300276482"/>
    <n v="2.99"/>
    <x v="1"/>
    <n v="21031"/>
    <x v="6"/>
  </r>
  <r>
    <x v="1640"/>
    <n v="21031300276482"/>
    <n v="1.99"/>
    <x v="2"/>
    <n v="21031"/>
    <x v="6"/>
  </r>
  <r>
    <x v="1641"/>
    <n v="21031300311412"/>
    <n v="2.99"/>
    <x v="1"/>
    <n v="21031"/>
    <x v="6"/>
  </r>
  <r>
    <x v="1642"/>
    <n v="21031300253879"/>
    <n v="3.99"/>
    <x v="1"/>
    <n v="21031"/>
    <x v="6"/>
  </r>
  <r>
    <x v="1643"/>
    <n v="21031300253879"/>
    <n v="3.99"/>
    <x v="1"/>
    <n v="21031"/>
    <x v="6"/>
  </r>
  <r>
    <x v="1644"/>
    <n v="21031300021680"/>
    <n v="1.49"/>
    <x v="4"/>
    <n v="21031"/>
    <x v="6"/>
  </r>
  <r>
    <x v="1645"/>
    <n v="21031100003524"/>
    <n v="1.99"/>
    <x v="1"/>
    <n v="21031"/>
    <x v="6"/>
  </r>
  <r>
    <x v="1646"/>
    <n v="21031300345691"/>
    <n v="1.49"/>
    <x v="1"/>
    <n v="21031"/>
    <x v="6"/>
  </r>
  <r>
    <x v="1647"/>
    <n v="21031300277159"/>
    <n v="1.69"/>
    <x v="3"/>
    <n v="21031"/>
    <x v="6"/>
  </r>
  <r>
    <x v="1648"/>
    <n v="21031300345691"/>
    <n v="3.99"/>
    <x v="1"/>
    <n v="21031"/>
    <x v="6"/>
  </r>
  <r>
    <x v="1649"/>
    <n v="21031300021680"/>
    <n v="1.49"/>
    <x v="4"/>
    <n v="21031"/>
    <x v="6"/>
  </r>
  <r>
    <x v="1650"/>
    <n v="21031400022422"/>
    <n v="3.19"/>
    <x v="1"/>
    <n v="21031"/>
    <x v="6"/>
  </r>
  <r>
    <x v="1651"/>
    <n v="21031300242500"/>
    <n v="1.69"/>
    <x v="3"/>
    <n v="21031"/>
    <x v="6"/>
  </r>
  <r>
    <x v="1652"/>
    <n v="21031400022406"/>
    <n v="0.49"/>
    <x v="3"/>
    <n v="21031"/>
    <x v="6"/>
  </r>
  <r>
    <x v="1653"/>
    <n v="21031400018180"/>
    <n v="3.99"/>
    <x v="1"/>
    <n v="21031"/>
    <x v="6"/>
  </r>
  <r>
    <x v="1654"/>
    <n v="21031400003018"/>
    <n v="2.29"/>
    <x v="3"/>
    <n v="21031"/>
    <x v="6"/>
  </r>
  <r>
    <x v="1655"/>
    <n v="21031300321759"/>
    <n v="3.99"/>
    <x v="1"/>
    <n v="21031"/>
    <x v="6"/>
  </r>
  <r>
    <x v="1656"/>
    <n v="21031300263118"/>
    <n v="0.99"/>
    <x v="3"/>
    <n v="21031"/>
    <x v="6"/>
  </r>
  <r>
    <x v="1657"/>
    <n v="21031300230299"/>
    <n v="1.99"/>
    <x v="2"/>
    <n v="21031"/>
    <x v="6"/>
  </r>
  <r>
    <x v="1658"/>
    <n v="21031300139334"/>
    <n v="2.29"/>
    <x v="3"/>
    <n v="21031"/>
    <x v="6"/>
  </r>
  <r>
    <x v="1659"/>
    <n v="21031300139334"/>
    <n v="1.49"/>
    <x v="3"/>
    <n v="21031"/>
    <x v="6"/>
  </r>
  <r>
    <x v="1660"/>
    <n v="21031300277050"/>
    <n v="2.19"/>
    <x v="3"/>
    <n v="21031"/>
    <x v="6"/>
  </r>
  <r>
    <x v="1661"/>
    <n v="21031300142130"/>
    <n v="1.49"/>
    <x v="4"/>
    <n v="21031"/>
    <x v="6"/>
  </r>
  <r>
    <x v="1662"/>
    <n v="21031300311412"/>
    <n v="2.99"/>
    <x v="1"/>
    <n v="21031"/>
    <x v="6"/>
  </r>
  <r>
    <x v="1663"/>
    <n v="21031300288081"/>
    <n v="3.99"/>
    <x v="1"/>
    <n v="21031"/>
    <x v="6"/>
  </r>
  <r>
    <x v="1664"/>
    <n v="21031300020864"/>
    <n v="3.99"/>
    <x v="1"/>
    <n v="21031"/>
    <x v="6"/>
  </r>
  <r>
    <x v="1665"/>
    <n v="21031300235777"/>
    <n v="2.99"/>
    <x v="1"/>
    <n v="21031"/>
    <x v="6"/>
  </r>
  <r>
    <x v="1666"/>
    <n v="21031300249752"/>
    <n v="1.49"/>
    <x v="2"/>
    <n v="21031"/>
    <x v="6"/>
  </r>
  <r>
    <x v="1667"/>
    <n v="21031300344546"/>
    <n v="1.29"/>
    <x v="3"/>
    <n v="21031"/>
    <x v="6"/>
  </r>
  <r>
    <x v="1668"/>
    <n v="21031400022406"/>
    <n v="2.99"/>
    <x v="2"/>
    <n v="21031"/>
    <x v="6"/>
  </r>
  <r>
    <x v="1669"/>
    <n v="21031400022406"/>
    <n v="2.99"/>
    <x v="2"/>
    <n v="21031"/>
    <x v="6"/>
  </r>
  <r>
    <x v="1670"/>
    <n v="21031400022422"/>
    <n v="1.49"/>
    <x v="4"/>
    <n v="21031"/>
    <x v="6"/>
  </r>
  <r>
    <x v="1671"/>
    <n v="21031400006920"/>
    <n v="1.99"/>
    <x v="2"/>
    <n v="21031"/>
    <x v="6"/>
  </r>
  <r>
    <x v="1672"/>
    <n v="21031400006920"/>
    <n v="3.99"/>
    <x v="1"/>
    <n v="21031"/>
    <x v="6"/>
  </r>
  <r>
    <x v="1673"/>
    <n v="21031400006920"/>
    <n v="2.99"/>
    <x v="1"/>
    <n v="21031"/>
    <x v="6"/>
  </r>
  <r>
    <x v="1674"/>
    <n v="21031400022422"/>
    <n v="0.94"/>
    <x v="0"/>
    <n v="21031"/>
    <x v="6"/>
  </r>
  <r>
    <x v="1675"/>
    <n v="21031300263100"/>
    <n v="0.99"/>
    <x v="1"/>
    <n v="21031"/>
    <x v="6"/>
  </r>
  <r>
    <x v="1676"/>
    <n v="21031400004149"/>
    <n v="1.99"/>
    <x v="1"/>
    <n v="21031"/>
    <x v="6"/>
  </r>
  <r>
    <x v="1677"/>
    <n v="21031300263100"/>
    <n v="0.99"/>
    <x v="1"/>
    <n v="21031"/>
    <x v="6"/>
  </r>
  <r>
    <x v="1678"/>
    <n v="21031300270030"/>
    <n v="0.99"/>
    <x v="1"/>
    <n v="21031"/>
    <x v="6"/>
  </r>
  <r>
    <x v="1679"/>
    <n v="21031300263100"/>
    <n v="1.49"/>
    <x v="1"/>
    <n v="21031"/>
    <x v="6"/>
  </r>
  <r>
    <x v="1680"/>
    <n v="21031300242500"/>
    <n v="0.99"/>
    <x v="3"/>
    <n v="21031"/>
    <x v="6"/>
  </r>
  <r>
    <x v="1681"/>
    <n v="21031300263100"/>
    <n v="1.99"/>
    <x v="1"/>
    <n v="21031"/>
    <x v="6"/>
  </r>
  <r>
    <x v="1682"/>
    <n v="21031300277456"/>
    <n v="1.24"/>
    <x v="3"/>
    <n v="21031"/>
    <x v="6"/>
  </r>
  <r>
    <x v="1683"/>
    <n v="21031300277456"/>
    <n v="2.4900000000000002"/>
    <x v="3"/>
    <n v="21031"/>
    <x v="6"/>
  </r>
  <r>
    <x v="1684"/>
    <n v="21031300277456"/>
    <n v="0.69"/>
    <x v="3"/>
    <n v="21031"/>
    <x v="6"/>
  </r>
  <r>
    <x v="1685"/>
    <n v="21031300263100"/>
    <n v="1.49"/>
    <x v="1"/>
    <n v="21031"/>
    <x v="6"/>
  </r>
  <r>
    <x v="1686"/>
    <n v="21031300311412"/>
    <n v="1.99"/>
    <x v="1"/>
    <n v="21031"/>
    <x v="6"/>
  </r>
  <r>
    <x v="1687"/>
    <n v="21031300276482"/>
    <n v="2.39"/>
    <x v="2"/>
    <n v="21031"/>
    <x v="6"/>
  </r>
  <r>
    <x v="1688"/>
    <n v="21031300276482"/>
    <n v="2.99"/>
    <x v="2"/>
    <n v="21031"/>
    <x v="6"/>
  </r>
  <r>
    <x v="1689"/>
    <n v="21031300277639"/>
    <n v="2.99"/>
    <x v="2"/>
    <n v="21031"/>
    <x v="6"/>
  </r>
  <r>
    <x v="1690"/>
    <n v="21031400012589"/>
    <n v="3.49"/>
    <x v="1"/>
    <n v="21031"/>
    <x v="6"/>
  </r>
  <r>
    <x v="1691"/>
    <n v="21031300269537"/>
    <n v="1.69"/>
    <x v="3"/>
    <n v="21031"/>
    <x v="6"/>
  </r>
  <r>
    <x v="1692"/>
    <n v="21031300314028"/>
    <n v="0.99"/>
    <x v="2"/>
    <n v="21031"/>
    <x v="6"/>
  </r>
  <r>
    <x v="1693"/>
    <n v="21031300283439"/>
    <n v="1.49"/>
    <x v="4"/>
    <n v="21031"/>
    <x v="6"/>
  </r>
  <r>
    <x v="1694"/>
    <n v="21031300283439"/>
    <n v="1.49"/>
    <x v="4"/>
    <n v="21031"/>
    <x v="6"/>
  </r>
  <r>
    <x v="1695"/>
    <n v="21031300344421"/>
    <n v="0.49"/>
    <x v="3"/>
    <n v="21031"/>
    <x v="6"/>
  </r>
  <r>
    <x v="1696"/>
    <n v="21031300314028"/>
    <n v="1.99"/>
    <x v="2"/>
    <n v="21031"/>
    <x v="6"/>
  </r>
  <r>
    <x v="1697"/>
    <n v="21031300199395"/>
    <n v="1.49"/>
    <x v="1"/>
    <n v="21031"/>
    <x v="6"/>
  </r>
  <r>
    <x v="1698"/>
    <n v="21031300224011"/>
    <n v="0.49"/>
    <x v="1"/>
    <n v="21031"/>
    <x v="6"/>
  </r>
  <r>
    <x v="1699"/>
    <n v="21031400009064"/>
    <n v="1.99"/>
    <x v="3"/>
    <n v="21031"/>
    <x v="6"/>
  </r>
  <r>
    <x v="1700"/>
    <n v="21031300268059"/>
    <n v="1.69"/>
    <x v="3"/>
    <n v="21031"/>
    <x v="6"/>
  </r>
  <r>
    <x v="1701"/>
    <n v="21031300268059"/>
    <n v="2.4900000000000002"/>
    <x v="3"/>
    <n v="21031"/>
    <x v="6"/>
  </r>
  <r>
    <x v="1702"/>
    <n v="21031300274222"/>
    <n v="0.49"/>
    <x v="3"/>
    <n v="21031"/>
    <x v="6"/>
  </r>
  <r>
    <x v="1703"/>
    <n v="21031100007483"/>
    <n v="2.4900000000000002"/>
    <x v="3"/>
    <n v="21031"/>
    <x v="6"/>
  </r>
  <r>
    <x v="1704"/>
    <n v="21031300300829"/>
    <n v="0.99"/>
    <x v="3"/>
    <n v="21031"/>
    <x v="6"/>
  </r>
  <r>
    <x v="1705"/>
    <n v="21031300341419"/>
    <n v="1.69"/>
    <x v="3"/>
    <n v="21031"/>
    <x v="6"/>
  </r>
  <r>
    <x v="1706"/>
    <n v="21031300148418"/>
    <n v="1.49"/>
    <x v="1"/>
    <n v="21031"/>
    <x v="6"/>
  </r>
  <r>
    <x v="1707"/>
    <n v="21031300148418"/>
    <n v="1.99"/>
    <x v="3"/>
    <n v="21031"/>
    <x v="6"/>
  </r>
  <r>
    <x v="1708"/>
    <n v="21031400022224"/>
    <n v="2.4900000000000002"/>
    <x v="3"/>
    <n v="21031"/>
    <x v="6"/>
  </r>
  <r>
    <x v="1709"/>
    <n v="21031300283413"/>
    <n v="0.49"/>
    <x v="1"/>
    <n v="21031"/>
    <x v="6"/>
  </r>
  <r>
    <x v="1710"/>
    <n v="21031300283413"/>
    <n v="0.49"/>
    <x v="1"/>
    <n v="21031"/>
    <x v="6"/>
  </r>
  <r>
    <x v="1711"/>
    <n v="21031300216215"/>
    <n v="0.99"/>
    <x v="3"/>
    <n v="21031"/>
    <x v="6"/>
  </r>
  <r>
    <x v="1712"/>
    <n v="21031300060969"/>
    <n v="2.4900000000000002"/>
    <x v="3"/>
    <n v="21031"/>
    <x v="6"/>
  </r>
  <r>
    <x v="1713"/>
    <n v="21031300060969"/>
    <n v="2.4900000000000002"/>
    <x v="3"/>
    <n v="21031"/>
    <x v="6"/>
  </r>
  <r>
    <x v="1714"/>
    <n v="21031300345691"/>
    <n v="0.99"/>
    <x v="3"/>
    <n v="21031"/>
    <x v="6"/>
  </r>
  <r>
    <x v="1715"/>
    <n v="21031300337458"/>
    <n v="1.69"/>
    <x v="3"/>
    <n v="21031"/>
    <x v="6"/>
  </r>
  <r>
    <x v="1716"/>
    <n v="21031300331329"/>
    <n v="3.99"/>
    <x v="1"/>
    <n v="21031"/>
    <x v="6"/>
  </r>
  <r>
    <x v="1717"/>
    <n v="21031300345691"/>
    <n v="1.69"/>
    <x v="1"/>
    <n v="21031"/>
    <x v="6"/>
  </r>
  <r>
    <x v="1718"/>
    <n v="21031300048121"/>
    <n v="1.99"/>
    <x v="1"/>
    <n v="21031"/>
    <x v="6"/>
  </r>
  <r>
    <x v="1719"/>
    <n v="21031300134236"/>
    <n v="1.69"/>
    <x v="1"/>
    <n v="21031"/>
    <x v="6"/>
  </r>
  <r>
    <x v="1720"/>
    <n v="21031300252509"/>
    <n v="2.4900000000000002"/>
    <x v="3"/>
    <n v="21031"/>
    <x v="6"/>
  </r>
  <r>
    <x v="1721"/>
    <n v="21031300252509"/>
    <n v="2.29"/>
    <x v="3"/>
    <n v="21031"/>
    <x v="6"/>
  </r>
  <r>
    <x v="1722"/>
    <n v="21031300269065"/>
    <n v="0.49"/>
    <x v="3"/>
    <n v="21031"/>
    <x v="6"/>
  </r>
  <r>
    <x v="1723"/>
    <n v="21031300129863"/>
    <n v="0.69"/>
    <x v="3"/>
    <n v="21031"/>
    <x v="6"/>
  </r>
  <r>
    <x v="1724"/>
    <n v="21031300148418"/>
    <n v="3.99"/>
    <x v="1"/>
    <n v="21031"/>
    <x v="6"/>
  </r>
  <r>
    <x v="1725"/>
    <n v="21031400003356"/>
    <n v="1.99"/>
    <x v="3"/>
    <n v="21031"/>
    <x v="6"/>
  </r>
  <r>
    <x v="1726"/>
    <n v="21031300326154"/>
    <n v="3.99"/>
    <x v="1"/>
    <n v="21031"/>
    <x v="6"/>
  </r>
  <r>
    <x v="1727"/>
    <n v="21031300148418"/>
    <n v="1.49"/>
    <x v="1"/>
    <n v="21031"/>
    <x v="6"/>
  </r>
  <r>
    <x v="1728"/>
    <n v="21031300113305"/>
    <n v="3.99"/>
    <x v="1"/>
    <n v="21031"/>
    <x v="6"/>
  </r>
  <r>
    <x v="1729"/>
    <n v="21031300113305"/>
    <n v="3.99"/>
    <x v="1"/>
    <n v="21031"/>
    <x v="6"/>
  </r>
  <r>
    <x v="1730"/>
    <n v="21031300329604"/>
    <n v="1.29"/>
    <x v="1"/>
    <n v="21031"/>
    <x v="6"/>
  </r>
  <r>
    <x v="1731"/>
    <n v="21031300113305"/>
    <n v="2.99"/>
    <x v="1"/>
    <n v="21031"/>
    <x v="6"/>
  </r>
  <r>
    <x v="1732"/>
    <n v="21031400011789"/>
    <n v="1.69"/>
    <x v="3"/>
    <n v="21031"/>
    <x v="6"/>
  </r>
  <r>
    <x v="1733"/>
    <n v="21031400011789"/>
    <n v="1.99"/>
    <x v="2"/>
    <n v="21031"/>
    <x v="6"/>
  </r>
  <r>
    <x v="1734"/>
    <n v="21031100003524"/>
    <n v="1.49"/>
    <x v="1"/>
    <n v="21031"/>
    <x v="6"/>
  </r>
  <r>
    <x v="1735"/>
    <n v="21031100083484"/>
    <n v="1.29"/>
    <x v="3"/>
    <n v="21031"/>
    <x v="6"/>
  </r>
  <r>
    <x v="1736"/>
    <n v="21031300288081"/>
    <n v="3.19"/>
    <x v="1"/>
    <n v="21031"/>
    <x v="6"/>
  </r>
  <r>
    <x v="1737"/>
    <n v="21031300277639"/>
    <n v="2.99"/>
    <x v="2"/>
    <n v="21031"/>
    <x v="6"/>
  </r>
  <r>
    <x v="1738"/>
    <n v="21031300249752"/>
    <n v="1.99"/>
    <x v="1"/>
    <n v="21031"/>
    <x v="6"/>
  </r>
  <r>
    <x v="1739"/>
    <n v="21031300213238"/>
    <n v="1.69"/>
    <x v="1"/>
    <n v="21031"/>
    <x v="6"/>
  </r>
  <r>
    <x v="1740"/>
    <n v="21031300213238"/>
    <n v="3.99"/>
    <x v="2"/>
    <n v="21031"/>
    <x v="6"/>
  </r>
  <r>
    <x v="1741"/>
    <n v="21031300213238"/>
    <n v="2.99"/>
    <x v="2"/>
    <n v="21031"/>
    <x v="6"/>
  </r>
  <r>
    <x v="1742"/>
    <n v="21031300021680"/>
    <n v="1.49"/>
    <x v="4"/>
    <n v="21031"/>
    <x v="6"/>
  </r>
  <r>
    <x v="1743"/>
    <n v="21031300021680"/>
    <n v="1.49"/>
    <x v="4"/>
    <n v="21031"/>
    <x v="6"/>
  </r>
  <r>
    <x v="1744"/>
    <n v="21031300021680"/>
    <n v="1.49"/>
    <x v="4"/>
    <n v="21031"/>
    <x v="6"/>
  </r>
  <r>
    <x v="1745"/>
    <n v="21031400003018"/>
    <n v="1.99"/>
    <x v="3"/>
    <n v="21031"/>
    <x v="6"/>
  </r>
  <r>
    <x v="1746"/>
    <n v="21031400003018"/>
    <n v="1.49"/>
    <x v="3"/>
    <n v="21031"/>
    <x v="6"/>
  </r>
  <r>
    <x v="1747"/>
    <n v="21031400003356"/>
    <n v="1.99"/>
    <x v="3"/>
    <n v="21031"/>
    <x v="6"/>
  </r>
  <r>
    <x v="1748"/>
    <n v="21031300113305"/>
    <n v="1.99"/>
    <x v="1"/>
    <n v="21031"/>
    <x v="6"/>
  </r>
  <r>
    <x v="1749"/>
    <n v="21031300113305"/>
    <n v="1.69"/>
    <x v="1"/>
    <n v="21031"/>
    <x v="6"/>
  </r>
  <r>
    <x v="1750"/>
    <n v="21031300084928"/>
    <n v="1.29"/>
    <x v="1"/>
    <n v="21031"/>
    <x v="6"/>
  </r>
  <r>
    <x v="1751"/>
    <n v="21031300249752"/>
    <n v="3.99"/>
    <x v="1"/>
    <n v="21031"/>
    <x v="6"/>
  </r>
  <r>
    <x v="1752"/>
    <n v="21031300249752"/>
    <n v="1.24"/>
    <x v="3"/>
    <n v="21031"/>
    <x v="6"/>
  </r>
  <r>
    <x v="1753"/>
    <n v="21031300276482"/>
    <n v="1.99"/>
    <x v="2"/>
    <n v="21031"/>
    <x v="6"/>
  </r>
  <r>
    <x v="1754"/>
    <n v="21030000269946"/>
    <n v="1.49"/>
    <x v="4"/>
    <n v="21030"/>
    <x v="7"/>
  </r>
  <r>
    <x v="1755"/>
    <n v="21030000324857"/>
    <n v="3.99"/>
    <x v="1"/>
    <n v="21030"/>
    <x v="7"/>
  </r>
  <r>
    <x v="1756"/>
    <n v="21030000419566"/>
    <n v="1.99"/>
    <x v="1"/>
    <n v="21030"/>
    <x v="7"/>
  </r>
  <r>
    <x v="1757"/>
    <n v="21030100050980"/>
    <n v="2.29"/>
    <x v="3"/>
    <n v="21030"/>
    <x v="7"/>
  </r>
  <r>
    <x v="1758"/>
    <n v="21030000216020"/>
    <n v="2.99"/>
    <x v="1"/>
    <n v="21030"/>
    <x v="7"/>
  </r>
  <r>
    <x v="1759"/>
    <n v="21030300129378"/>
    <n v="3.99"/>
    <x v="1"/>
    <n v="21030"/>
    <x v="7"/>
  </r>
  <r>
    <x v="1760"/>
    <n v="21030000374043"/>
    <n v="2.99"/>
    <x v="1"/>
    <n v="21030"/>
    <x v="7"/>
  </r>
  <r>
    <x v="1761"/>
    <n v="21030000149635"/>
    <n v="3.99"/>
    <x v="1"/>
    <n v="21030"/>
    <x v="7"/>
  </r>
  <r>
    <x v="1762"/>
    <n v="21030300192566"/>
    <n v="1.69"/>
    <x v="1"/>
    <n v="21030"/>
    <x v="7"/>
  </r>
  <r>
    <x v="1763"/>
    <n v="21030000386682"/>
    <n v="2.99"/>
    <x v="1"/>
    <n v="21030"/>
    <x v="7"/>
  </r>
  <r>
    <x v="1764"/>
    <n v="21030000386682"/>
    <n v="2.99"/>
    <x v="1"/>
    <n v="21030"/>
    <x v="7"/>
  </r>
  <r>
    <x v="1765"/>
    <n v="21030000386682"/>
    <n v="3.99"/>
    <x v="1"/>
    <n v="21030"/>
    <x v="7"/>
  </r>
  <r>
    <x v="1766"/>
    <n v="21030000386682"/>
    <n v="2.99"/>
    <x v="1"/>
    <n v="21030"/>
    <x v="7"/>
  </r>
  <r>
    <x v="1767"/>
    <n v="21030000386682"/>
    <n v="3.99"/>
    <x v="1"/>
    <n v="21030"/>
    <x v="7"/>
  </r>
  <r>
    <x v="1768"/>
    <n v="21030000441420"/>
    <n v="0.49"/>
    <x v="3"/>
    <n v="21030"/>
    <x v="7"/>
  </r>
  <r>
    <x v="1769"/>
    <n v="21030000160830"/>
    <n v="2.4900000000000002"/>
    <x v="2"/>
    <n v="21030"/>
    <x v="7"/>
  </r>
  <r>
    <x v="1770"/>
    <n v="21030000484289"/>
    <n v="0.99"/>
    <x v="1"/>
    <n v="21030"/>
    <x v="7"/>
  </r>
  <r>
    <x v="1771"/>
    <n v="21030000316978"/>
    <n v="3.49"/>
    <x v="1"/>
    <n v="21030"/>
    <x v="7"/>
  </r>
  <r>
    <x v="1772"/>
    <n v="21030000398547"/>
    <n v="1.49"/>
    <x v="4"/>
    <n v="21030"/>
    <x v="7"/>
  </r>
  <r>
    <x v="1773"/>
    <n v="21030000113284"/>
    <n v="1.99"/>
    <x v="1"/>
    <n v="21030"/>
    <x v="7"/>
  </r>
  <r>
    <x v="1774"/>
    <n v="21030000315756"/>
    <n v="1.99"/>
    <x v="2"/>
    <n v="21030"/>
    <x v="7"/>
  </r>
  <r>
    <x v="1775"/>
    <n v="21030000044687"/>
    <n v="1.49"/>
    <x v="4"/>
    <n v="21030"/>
    <x v="7"/>
  </r>
  <r>
    <x v="1776"/>
    <n v="21030000216020"/>
    <n v="3.99"/>
    <x v="1"/>
    <n v="21030"/>
    <x v="7"/>
  </r>
  <r>
    <x v="1777"/>
    <n v="21030100143181"/>
    <n v="1.99"/>
    <x v="1"/>
    <n v="21030"/>
    <x v="7"/>
  </r>
  <r>
    <x v="1778"/>
    <n v="21030000435901"/>
    <n v="1.49"/>
    <x v="4"/>
    <n v="21030"/>
    <x v="7"/>
  </r>
  <r>
    <x v="1779"/>
    <n v="21030000434128"/>
    <n v="1.49"/>
    <x v="4"/>
    <n v="21030"/>
    <x v="7"/>
  </r>
  <r>
    <x v="1780"/>
    <n v="21030000452419"/>
    <n v="1.49"/>
    <x v="3"/>
    <n v="21030"/>
    <x v="7"/>
  </r>
  <r>
    <x v="1781"/>
    <n v="21030300215516"/>
    <n v="1.49"/>
    <x v="5"/>
    <n v="21030"/>
    <x v="7"/>
  </r>
  <r>
    <x v="1782"/>
    <n v="21030300215516"/>
    <n v="1.49"/>
    <x v="5"/>
    <n v="21030"/>
    <x v="7"/>
  </r>
  <r>
    <x v="1783"/>
    <n v="21030000362170"/>
    <n v="1.99"/>
    <x v="2"/>
    <n v="21030"/>
    <x v="7"/>
  </r>
  <r>
    <x v="1784"/>
    <n v="21030000412124"/>
    <n v="0.99"/>
    <x v="1"/>
    <n v="21030"/>
    <x v="7"/>
  </r>
  <r>
    <x v="1785"/>
    <n v="21030300262351"/>
    <n v="3.99"/>
    <x v="1"/>
    <n v="21030"/>
    <x v="7"/>
  </r>
  <r>
    <x v="1786"/>
    <n v="21030000286189"/>
    <n v="3.29"/>
    <x v="3"/>
    <n v="21030"/>
    <x v="7"/>
  </r>
  <r>
    <x v="1787"/>
    <n v="21030300158575"/>
    <n v="1.49"/>
    <x v="1"/>
    <n v="21030"/>
    <x v="7"/>
  </r>
  <r>
    <x v="1788"/>
    <n v="21030000286189"/>
    <n v="1.99"/>
    <x v="1"/>
    <n v="21030"/>
    <x v="7"/>
  </r>
  <r>
    <x v="1789"/>
    <n v="21030000457855"/>
    <n v="1.49"/>
    <x v="2"/>
    <n v="21030"/>
    <x v="7"/>
  </r>
  <r>
    <x v="1790"/>
    <n v="21030000144420"/>
    <n v="1.99"/>
    <x v="2"/>
    <n v="21030"/>
    <x v="7"/>
  </r>
  <r>
    <x v="1791"/>
    <n v="21030000041147"/>
    <n v="2.69"/>
    <x v="3"/>
    <n v="21030"/>
    <x v="7"/>
  </r>
  <r>
    <x v="1792"/>
    <n v="21030000055832"/>
    <n v="2.99"/>
    <x v="2"/>
    <n v="21030"/>
    <x v="7"/>
  </r>
  <r>
    <x v="1793"/>
    <n v="21030000439796"/>
    <n v="2.4900000000000002"/>
    <x v="0"/>
    <n v="21030"/>
    <x v="7"/>
  </r>
  <r>
    <x v="1794"/>
    <n v="21030000041147"/>
    <n v="1.69"/>
    <x v="3"/>
    <n v="21030"/>
    <x v="7"/>
  </r>
  <r>
    <x v="1795"/>
    <n v="21030000439796"/>
    <n v="3.69"/>
    <x v="0"/>
    <n v="21030"/>
    <x v="7"/>
  </r>
  <r>
    <x v="1796"/>
    <n v="21030300196633"/>
    <n v="1.49"/>
    <x v="4"/>
    <n v="21030"/>
    <x v="7"/>
  </r>
  <r>
    <x v="751"/>
    <n v="21030000146805"/>
    <n v="1.99"/>
    <x v="1"/>
    <n v="21030"/>
    <x v="7"/>
  </r>
  <r>
    <x v="1797"/>
    <n v="21030000315756"/>
    <n v="1.99"/>
    <x v="5"/>
    <n v="21030"/>
    <x v="7"/>
  </r>
  <r>
    <x v="1798"/>
    <n v="21030000216020"/>
    <n v="1.49"/>
    <x v="1"/>
    <n v="21030"/>
    <x v="7"/>
  </r>
  <r>
    <x v="1799"/>
    <n v="21030000074130"/>
    <n v="3.19"/>
    <x v="1"/>
    <n v="21030"/>
    <x v="7"/>
  </r>
  <r>
    <x v="1800"/>
    <n v="21030000373961"/>
    <n v="1.54"/>
    <x v="0"/>
    <n v="21030"/>
    <x v="7"/>
  </r>
  <r>
    <x v="1801"/>
    <n v="21030000396970"/>
    <n v="1.49"/>
    <x v="1"/>
    <n v="21030"/>
    <x v="7"/>
  </r>
  <r>
    <x v="1802"/>
    <n v="21030000380875"/>
    <n v="1.49"/>
    <x v="2"/>
    <n v="21030"/>
    <x v="7"/>
  </r>
  <r>
    <x v="1803"/>
    <n v="21030000315756"/>
    <n v="1.99"/>
    <x v="5"/>
    <n v="21030"/>
    <x v="7"/>
  </r>
  <r>
    <x v="1804"/>
    <n v="21030000315756"/>
    <n v="1.99"/>
    <x v="5"/>
    <n v="21030"/>
    <x v="7"/>
  </r>
  <r>
    <x v="1805"/>
    <n v="21030000242638"/>
    <n v="3.99"/>
    <x v="1"/>
    <n v="21030"/>
    <x v="7"/>
  </r>
  <r>
    <x v="1806"/>
    <n v="21030100031816"/>
    <n v="1.99"/>
    <x v="3"/>
    <n v="21030"/>
    <x v="7"/>
  </r>
  <r>
    <x v="1807"/>
    <n v="21030000292013"/>
    <n v="1.69"/>
    <x v="1"/>
    <n v="21030"/>
    <x v="7"/>
  </r>
  <r>
    <x v="1808"/>
    <n v="21030000382707"/>
    <n v="3.99"/>
    <x v="1"/>
    <n v="21030"/>
    <x v="7"/>
  </r>
  <r>
    <x v="1809"/>
    <n v="21030000441420"/>
    <n v="1.99"/>
    <x v="3"/>
    <n v="21030"/>
    <x v="7"/>
  </r>
  <r>
    <x v="1810"/>
    <n v="21030000042780"/>
    <n v="3.99"/>
    <x v="1"/>
    <n v="21030"/>
    <x v="7"/>
  </r>
  <r>
    <x v="1811"/>
    <n v="21030000484214"/>
    <n v="1.69"/>
    <x v="3"/>
    <n v="21030"/>
    <x v="7"/>
  </r>
  <r>
    <x v="1812"/>
    <n v="21030000421943"/>
    <n v="1.29"/>
    <x v="3"/>
    <n v="21030"/>
    <x v="7"/>
  </r>
  <r>
    <x v="1813"/>
    <n v="21030300297035"/>
    <n v="2.99"/>
    <x v="1"/>
    <n v="21030"/>
    <x v="7"/>
  </r>
  <r>
    <x v="1814"/>
    <n v="21030000443939"/>
    <n v="1.99"/>
    <x v="1"/>
    <n v="21030"/>
    <x v="7"/>
  </r>
  <r>
    <x v="1815"/>
    <n v="21030000469207"/>
    <n v="1.99"/>
    <x v="1"/>
    <n v="21030"/>
    <x v="7"/>
  </r>
  <r>
    <x v="1816"/>
    <n v="21030300138395"/>
    <n v="1.49"/>
    <x v="3"/>
    <n v="21030"/>
    <x v="7"/>
  </r>
  <r>
    <x v="1817"/>
    <n v="21030000216020"/>
    <n v="3.99"/>
    <x v="1"/>
    <n v="21030"/>
    <x v="7"/>
  </r>
  <r>
    <x v="1818"/>
    <n v="21030000361644"/>
    <n v="1.99"/>
    <x v="5"/>
    <n v="21030"/>
    <x v="7"/>
  </r>
  <r>
    <x v="1819"/>
    <n v="21030000476830"/>
    <n v="1.34"/>
    <x v="3"/>
    <n v="21030"/>
    <x v="7"/>
  </r>
  <r>
    <x v="1820"/>
    <n v="21030000302291"/>
    <n v="2.99"/>
    <x v="1"/>
    <n v="21030"/>
    <x v="7"/>
  </r>
  <r>
    <x v="1821"/>
    <n v="21030000053886"/>
    <n v="2.99"/>
    <x v="1"/>
    <n v="21030"/>
    <x v="7"/>
  </r>
  <r>
    <x v="1822"/>
    <n v="21030000484297"/>
    <n v="1.99"/>
    <x v="1"/>
    <n v="21030"/>
    <x v="7"/>
  </r>
  <r>
    <x v="1823"/>
    <n v="21030000127573"/>
    <n v="0.49"/>
    <x v="1"/>
    <n v="21030"/>
    <x v="7"/>
  </r>
  <r>
    <x v="1824"/>
    <n v="21030000381436"/>
    <n v="0.99"/>
    <x v="1"/>
    <n v="21030"/>
    <x v="7"/>
  </r>
  <r>
    <x v="1825"/>
    <n v="21030000362170"/>
    <n v="2.99"/>
    <x v="2"/>
    <n v="21030"/>
    <x v="7"/>
  </r>
  <r>
    <x v="1826"/>
    <n v="21030000387003"/>
    <n v="1.49"/>
    <x v="3"/>
    <n v="21030"/>
    <x v="7"/>
  </r>
  <r>
    <x v="1827"/>
    <n v="21030000402885"/>
    <n v="1.69"/>
    <x v="3"/>
    <n v="21030"/>
    <x v="7"/>
  </r>
  <r>
    <x v="1828"/>
    <n v="21030000410763"/>
    <n v="1.69"/>
    <x v="1"/>
    <n v="21030"/>
    <x v="7"/>
  </r>
  <r>
    <x v="1829"/>
    <n v="21030000410763"/>
    <n v="2.99"/>
    <x v="1"/>
    <n v="21030"/>
    <x v="7"/>
  </r>
  <r>
    <x v="1830"/>
    <n v="21030000041147"/>
    <n v="0.99"/>
    <x v="3"/>
    <n v="21030"/>
    <x v="7"/>
  </r>
  <r>
    <x v="1831"/>
    <n v="21030000393118"/>
    <n v="1.49"/>
    <x v="1"/>
    <n v="21030"/>
    <x v="7"/>
  </r>
  <r>
    <x v="1832"/>
    <n v="21030000361644"/>
    <n v="1.99"/>
    <x v="5"/>
    <n v="21030"/>
    <x v="7"/>
  </r>
  <r>
    <x v="1833"/>
    <n v="21030000410763"/>
    <n v="2.99"/>
    <x v="1"/>
    <n v="21030"/>
    <x v="7"/>
  </r>
  <r>
    <x v="1834"/>
    <n v="21030300138650"/>
    <n v="2.99"/>
    <x v="2"/>
    <n v="21030"/>
    <x v="7"/>
  </r>
  <r>
    <x v="1835"/>
    <n v="21030000467177"/>
    <n v="1.49"/>
    <x v="5"/>
    <n v="21030"/>
    <x v="7"/>
  </r>
  <r>
    <x v="1836"/>
    <n v="21030000361644"/>
    <n v="1.99"/>
    <x v="5"/>
    <n v="21030"/>
    <x v="7"/>
  </r>
  <r>
    <x v="1837"/>
    <n v="21030000361644"/>
    <n v="1.99"/>
    <x v="5"/>
    <n v="21030"/>
    <x v="7"/>
  </r>
  <r>
    <x v="1838"/>
    <n v="21030000144420"/>
    <n v="2.99"/>
    <x v="2"/>
    <n v="21030"/>
    <x v="7"/>
  </r>
  <r>
    <x v="1839"/>
    <n v="21030000404824"/>
    <n v="1.49"/>
    <x v="5"/>
    <n v="21030"/>
    <x v="7"/>
  </r>
  <r>
    <x v="1840"/>
    <n v="21030000361644"/>
    <n v="1.99"/>
    <x v="5"/>
    <n v="21030"/>
    <x v="7"/>
  </r>
  <r>
    <x v="1841"/>
    <n v="21030000315756"/>
    <n v="1.99"/>
    <x v="5"/>
    <n v="21030"/>
    <x v="7"/>
  </r>
  <r>
    <x v="1842"/>
    <n v="21030000045205"/>
    <n v="3.99"/>
    <x v="1"/>
    <n v="21030"/>
    <x v="7"/>
  </r>
  <r>
    <x v="1843"/>
    <n v="21030000045205"/>
    <n v="1.49"/>
    <x v="3"/>
    <n v="21030"/>
    <x v="7"/>
  </r>
  <r>
    <x v="1844"/>
    <n v="21030000045205"/>
    <n v="1.69"/>
    <x v="3"/>
    <n v="21030"/>
    <x v="7"/>
  </r>
  <r>
    <x v="1845"/>
    <n v="21030000378325"/>
    <n v="0.49"/>
    <x v="0"/>
    <n v="21030"/>
    <x v="7"/>
  </r>
  <r>
    <x v="1846"/>
    <n v="21030000450181"/>
    <n v="3.99"/>
    <x v="1"/>
    <n v="21030"/>
    <x v="7"/>
  </r>
  <r>
    <x v="1847"/>
    <n v="21030000452419"/>
    <n v="1.49"/>
    <x v="2"/>
    <n v="21030"/>
    <x v="7"/>
  </r>
  <r>
    <x v="1848"/>
    <n v="21030000452419"/>
    <n v="0.49"/>
    <x v="1"/>
    <n v="21030"/>
    <x v="7"/>
  </r>
  <r>
    <x v="1849"/>
    <n v="21030000452419"/>
    <n v="1.69"/>
    <x v="3"/>
    <n v="21030"/>
    <x v="7"/>
  </r>
  <r>
    <x v="1850"/>
    <n v="21030000452419"/>
    <n v="3.39"/>
    <x v="3"/>
    <n v="21030"/>
    <x v="7"/>
  </r>
  <r>
    <x v="1851"/>
    <n v="21030100143181"/>
    <n v="0.99"/>
    <x v="1"/>
    <n v="21030"/>
    <x v="7"/>
  </r>
  <r>
    <x v="1852"/>
    <n v="21030000410763"/>
    <n v="2.99"/>
    <x v="1"/>
    <n v="21030"/>
    <x v="7"/>
  </r>
  <r>
    <x v="1853"/>
    <n v="21030000027989"/>
    <n v="3.99"/>
    <x v="1"/>
    <n v="21030"/>
    <x v="7"/>
  </r>
  <r>
    <x v="1854"/>
    <n v="21030000027989"/>
    <n v="3.99"/>
    <x v="1"/>
    <n v="21030"/>
    <x v="7"/>
  </r>
  <r>
    <x v="1855"/>
    <n v="21030300231406"/>
    <n v="1.99"/>
    <x v="1"/>
    <n v="21030"/>
    <x v="7"/>
  </r>
  <r>
    <x v="1856"/>
    <n v="21030000377012"/>
    <n v="1.99"/>
    <x v="1"/>
    <n v="21030"/>
    <x v="7"/>
  </r>
  <r>
    <x v="1857"/>
    <n v="21030300253467"/>
    <n v="1.99"/>
    <x v="2"/>
    <n v="21030"/>
    <x v="7"/>
  </r>
  <r>
    <x v="1858"/>
    <n v="21030000410763"/>
    <n v="3.49"/>
    <x v="1"/>
    <n v="21030"/>
    <x v="7"/>
  </r>
  <r>
    <x v="1859"/>
    <n v="21030000424889"/>
    <n v="1.99"/>
    <x v="3"/>
    <n v="21030"/>
    <x v="7"/>
  </r>
  <r>
    <x v="1860"/>
    <n v="21030000045205"/>
    <n v="2.99"/>
    <x v="1"/>
    <n v="21030"/>
    <x v="7"/>
  </r>
  <r>
    <x v="1861"/>
    <n v="21030000162380"/>
    <n v="1.49"/>
    <x v="4"/>
    <n v="21030"/>
    <x v="7"/>
  </r>
  <r>
    <x v="1862"/>
    <n v="21030000367229"/>
    <n v="3.99"/>
    <x v="1"/>
    <n v="21030"/>
    <x v="7"/>
  </r>
  <r>
    <x v="1863"/>
    <n v="21030000173874"/>
    <n v="3.99"/>
    <x v="1"/>
    <n v="21030"/>
    <x v="7"/>
  </r>
  <r>
    <x v="1864"/>
    <n v="21030000440000"/>
    <n v="0.99"/>
    <x v="1"/>
    <n v="21030"/>
    <x v="7"/>
  </r>
  <r>
    <x v="1865"/>
    <n v="21030300023290"/>
    <n v="1.49"/>
    <x v="4"/>
    <n v="21030"/>
    <x v="7"/>
  </r>
  <r>
    <x v="1866"/>
    <n v="21030300201110"/>
    <n v="1.99"/>
    <x v="3"/>
    <n v="21030"/>
    <x v="7"/>
  </r>
  <r>
    <x v="1867"/>
    <n v="21030300201110"/>
    <n v="1.99"/>
    <x v="3"/>
    <n v="21030"/>
    <x v="7"/>
  </r>
  <r>
    <x v="1868"/>
    <n v="21030300196633"/>
    <n v="1.49"/>
    <x v="4"/>
    <n v="21030"/>
    <x v="7"/>
  </r>
  <r>
    <x v="1869"/>
    <n v="21030000387003"/>
    <n v="0.49"/>
    <x v="1"/>
    <n v="21030"/>
    <x v="7"/>
  </r>
  <r>
    <x v="1870"/>
    <n v="21030300028810"/>
    <n v="1.49"/>
    <x v="4"/>
    <n v="21030"/>
    <x v="7"/>
  </r>
  <r>
    <x v="1871"/>
    <n v="21030000055832"/>
    <n v="1.99"/>
    <x v="2"/>
    <n v="21030"/>
    <x v="7"/>
  </r>
  <r>
    <x v="1872"/>
    <n v="21030000055832"/>
    <n v="2.99"/>
    <x v="2"/>
    <n v="21030"/>
    <x v="7"/>
  </r>
  <r>
    <x v="1873"/>
    <n v="21030000055832"/>
    <n v="2.99"/>
    <x v="2"/>
    <n v="21030"/>
    <x v="7"/>
  </r>
  <r>
    <x v="1874"/>
    <n v="21030000362170"/>
    <n v="1.99"/>
    <x v="3"/>
    <n v="21030"/>
    <x v="7"/>
  </r>
  <r>
    <x v="1875"/>
    <n v="21030000471617"/>
    <n v="2.99"/>
    <x v="3"/>
    <n v="21030"/>
    <x v="7"/>
  </r>
  <r>
    <x v="1876"/>
    <n v="21030000471617"/>
    <n v="1.99"/>
    <x v="3"/>
    <n v="21030"/>
    <x v="7"/>
  </r>
  <r>
    <x v="1877"/>
    <n v="21030000258923"/>
    <n v="1.49"/>
    <x v="4"/>
    <n v="21030"/>
    <x v="7"/>
  </r>
  <r>
    <x v="1878"/>
    <n v="21030000467177"/>
    <n v="1.99"/>
    <x v="5"/>
    <n v="21030"/>
    <x v="7"/>
  </r>
  <r>
    <x v="1879"/>
    <n v="21030000455891"/>
    <n v="2.29"/>
    <x v="3"/>
    <n v="21030"/>
    <x v="7"/>
  </r>
  <r>
    <x v="1880"/>
    <n v="21030000455891"/>
    <n v="1.49"/>
    <x v="3"/>
    <n v="21030"/>
    <x v="7"/>
  </r>
  <r>
    <x v="1881"/>
    <n v="21030000455891"/>
    <n v="1.99"/>
    <x v="3"/>
    <n v="21030"/>
    <x v="7"/>
  </r>
  <r>
    <x v="1882"/>
    <n v="21030000434128"/>
    <n v="1.49"/>
    <x v="4"/>
    <n v="21030"/>
    <x v="7"/>
  </r>
  <r>
    <x v="1883"/>
    <n v="21030000434128"/>
    <n v="1.49"/>
    <x v="4"/>
    <n v="21030"/>
    <x v="7"/>
  </r>
  <r>
    <x v="1884"/>
    <n v="21030000258923"/>
    <n v="1.49"/>
    <x v="4"/>
    <n v="21030"/>
    <x v="7"/>
  </r>
  <r>
    <x v="1885"/>
    <n v="21030300129378"/>
    <n v="1.49"/>
    <x v="3"/>
    <n v="21030"/>
    <x v="7"/>
  </r>
  <r>
    <x v="1886"/>
    <n v="21030300129378"/>
    <n v="1.69"/>
    <x v="3"/>
    <n v="21030"/>
    <x v="7"/>
  </r>
  <r>
    <x v="1887"/>
    <n v="21030000375818"/>
    <n v="0.99"/>
    <x v="5"/>
    <n v="21030"/>
    <x v="7"/>
  </r>
  <r>
    <x v="1888"/>
    <n v="21030000373961"/>
    <n v="0.99"/>
    <x v="1"/>
    <n v="21030"/>
    <x v="7"/>
  </r>
  <r>
    <x v="1889"/>
    <n v="21030100089848"/>
    <n v="1.49"/>
    <x v="3"/>
    <n v="21030"/>
    <x v="7"/>
  </r>
  <r>
    <x v="1890"/>
    <n v="21030100089848"/>
    <n v="0.99"/>
    <x v="3"/>
    <n v="21030"/>
    <x v="7"/>
  </r>
  <r>
    <x v="1891"/>
    <n v="21030000377509"/>
    <n v="1.69"/>
    <x v="3"/>
    <n v="21030"/>
    <x v="7"/>
  </r>
  <r>
    <x v="1892"/>
    <n v="21030000377509"/>
    <n v="1.99"/>
    <x v="3"/>
    <n v="21030"/>
    <x v="7"/>
  </r>
  <r>
    <x v="1893"/>
    <n v="21030000377509"/>
    <n v="0.99"/>
    <x v="0"/>
    <n v="21030"/>
    <x v="7"/>
  </r>
  <r>
    <x v="1894"/>
    <n v="21030000373961"/>
    <n v="0.99"/>
    <x v="1"/>
    <n v="21030"/>
    <x v="7"/>
  </r>
  <r>
    <x v="1895"/>
    <n v="21030000467177"/>
    <n v="1.99"/>
    <x v="5"/>
    <n v="21030"/>
    <x v="7"/>
  </r>
  <r>
    <x v="1896"/>
    <n v="21030000216020"/>
    <n v="1.29"/>
    <x v="1"/>
    <n v="21030"/>
    <x v="7"/>
  </r>
  <r>
    <x v="1897"/>
    <n v="21030300308402"/>
    <n v="1.49"/>
    <x v="3"/>
    <n v="21030"/>
    <x v="7"/>
  </r>
  <r>
    <x v="1898"/>
    <n v="21030300308402"/>
    <n v="3.19"/>
    <x v="1"/>
    <n v="21030"/>
    <x v="7"/>
  </r>
  <r>
    <x v="1899"/>
    <n v="21030300192566"/>
    <n v="1.49"/>
    <x v="1"/>
    <n v="21030"/>
    <x v="7"/>
  </r>
  <r>
    <x v="1900"/>
    <n v="21030000205320"/>
    <n v="3.99"/>
    <x v="1"/>
    <n v="21030"/>
    <x v="7"/>
  </r>
  <r>
    <x v="1901"/>
    <n v="21030000028417"/>
    <n v="1.99"/>
    <x v="1"/>
    <n v="21030"/>
    <x v="7"/>
  </r>
  <r>
    <x v="1902"/>
    <n v="21030300201110"/>
    <n v="1.99"/>
    <x v="3"/>
    <n v="21030"/>
    <x v="7"/>
  </r>
  <r>
    <x v="1903"/>
    <n v="21030300081702"/>
    <n v="0.49"/>
    <x v="3"/>
    <n v="21030"/>
    <x v="7"/>
  </r>
  <r>
    <x v="1904"/>
    <n v="21030000382285"/>
    <n v="3.99"/>
    <x v="1"/>
    <n v="21030"/>
    <x v="7"/>
  </r>
  <r>
    <x v="1905"/>
    <n v="21030000382707"/>
    <n v="1.99"/>
    <x v="1"/>
    <n v="21030"/>
    <x v="7"/>
  </r>
  <r>
    <x v="1906"/>
    <n v="21030000164527"/>
    <n v="3.99"/>
    <x v="1"/>
    <n v="21030"/>
    <x v="7"/>
  </r>
  <r>
    <x v="1907"/>
    <n v="21030000206245"/>
    <n v="1.99"/>
    <x v="3"/>
    <n v="21030"/>
    <x v="7"/>
  </r>
  <r>
    <x v="1908"/>
    <n v="21030000371833"/>
    <n v="0.49"/>
    <x v="1"/>
    <n v="21030"/>
    <x v="7"/>
  </r>
  <r>
    <x v="1909"/>
    <n v="21030000362170"/>
    <n v="2.29"/>
    <x v="3"/>
    <n v="21030"/>
    <x v="7"/>
  </r>
  <r>
    <x v="1910"/>
    <n v="21030000174013"/>
    <n v="1.99"/>
    <x v="2"/>
    <n v="21030"/>
    <x v="7"/>
  </r>
  <r>
    <x v="1911"/>
    <n v="21030000380040"/>
    <n v="2.69"/>
    <x v="3"/>
    <n v="21030"/>
    <x v="7"/>
  </r>
  <r>
    <x v="1912"/>
    <n v="21030000141004"/>
    <n v="2.99"/>
    <x v="2"/>
    <n v="21030"/>
    <x v="7"/>
  </r>
  <r>
    <x v="1913"/>
    <n v="21030000296790"/>
    <n v="2.4900000000000002"/>
    <x v="3"/>
    <n v="21030"/>
    <x v="7"/>
  </r>
  <r>
    <x v="1914"/>
    <n v="21030300201110"/>
    <n v="0.49"/>
    <x v="1"/>
    <n v="21030"/>
    <x v="7"/>
  </r>
  <r>
    <x v="1915"/>
    <n v="21030000471476"/>
    <n v="3.19"/>
    <x v="1"/>
    <n v="21030"/>
    <x v="7"/>
  </r>
  <r>
    <x v="1916"/>
    <n v="21030000440000"/>
    <n v="3.99"/>
    <x v="1"/>
    <n v="21030"/>
    <x v="7"/>
  </r>
  <r>
    <x v="1917"/>
    <n v="21030000362170"/>
    <n v="2.69"/>
    <x v="3"/>
    <n v="21030"/>
    <x v="7"/>
  </r>
  <r>
    <x v="1918"/>
    <n v="21030000412124"/>
    <n v="0.99"/>
    <x v="1"/>
    <n v="21030"/>
    <x v="7"/>
  </r>
  <r>
    <x v="1919"/>
    <n v="21030000412124"/>
    <n v="0.99"/>
    <x v="1"/>
    <n v="21030"/>
    <x v="7"/>
  </r>
  <r>
    <x v="1920"/>
    <n v="21030300129378"/>
    <n v="3.99"/>
    <x v="1"/>
    <n v="21030"/>
    <x v="7"/>
  </r>
  <r>
    <x v="1921"/>
    <n v="21030300137421"/>
    <n v="0.49"/>
    <x v="1"/>
    <n v="21030"/>
    <x v="7"/>
  </r>
  <r>
    <x v="1922"/>
    <n v="21030300243120"/>
    <n v="1.99"/>
    <x v="5"/>
    <n v="21030"/>
    <x v="7"/>
  </r>
  <r>
    <x v="1923"/>
    <n v="21030000137531"/>
    <n v="1.29"/>
    <x v="3"/>
    <n v="21030"/>
    <x v="7"/>
  </r>
  <r>
    <x v="1924"/>
    <n v="21030000292013"/>
    <n v="3.99"/>
    <x v="1"/>
    <n v="21030"/>
    <x v="7"/>
  </r>
  <r>
    <x v="1925"/>
    <n v="21030300297035"/>
    <n v="1.99"/>
    <x v="1"/>
    <n v="21030"/>
    <x v="7"/>
  </r>
  <r>
    <x v="1926"/>
    <n v="21030000381436"/>
    <n v="0.99"/>
    <x v="1"/>
    <n v="21030"/>
    <x v="7"/>
  </r>
  <r>
    <x v="1927"/>
    <n v="21030000367229"/>
    <n v="1.99"/>
    <x v="1"/>
    <n v="21030"/>
    <x v="7"/>
  </r>
  <r>
    <x v="1928"/>
    <n v="21030000396970"/>
    <n v="1.49"/>
    <x v="1"/>
    <n v="21030"/>
    <x v="7"/>
  </r>
  <r>
    <x v="1929"/>
    <n v="21030000396970"/>
    <n v="1.29"/>
    <x v="1"/>
    <n v="21030"/>
    <x v="7"/>
  </r>
  <r>
    <x v="1930"/>
    <n v="21030100074832"/>
    <n v="1.49"/>
    <x v="2"/>
    <n v="21030"/>
    <x v="7"/>
  </r>
  <r>
    <x v="1931"/>
    <n v="21030000439796"/>
    <n v="1.99"/>
    <x v="0"/>
    <n v="21030"/>
    <x v="7"/>
  </r>
  <r>
    <x v="1932"/>
    <n v="21030000028417"/>
    <n v="1.99"/>
    <x v="1"/>
    <n v="21030"/>
    <x v="7"/>
  </r>
  <r>
    <x v="1933"/>
    <n v="21030000455891"/>
    <n v="1.29"/>
    <x v="3"/>
    <n v="21030"/>
    <x v="7"/>
  </r>
  <r>
    <x v="1934"/>
    <n v="21030000423584"/>
    <n v="1.54"/>
    <x v="0"/>
    <n v="21030"/>
    <x v="7"/>
  </r>
  <r>
    <x v="1935"/>
    <n v="21030000362071"/>
    <n v="1.99"/>
    <x v="2"/>
    <n v="21030"/>
    <x v="7"/>
  </r>
  <r>
    <x v="1936"/>
    <n v="21030000362071"/>
    <n v="3.19"/>
    <x v="1"/>
    <n v="21030"/>
    <x v="7"/>
  </r>
  <r>
    <x v="1937"/>
    <n v="21030000362071"/>
    <n v="0.99"/>
    <x v="1"/>
    <n v="21030"/>
    <x v="7"/>
  </r>
  <r>
    <x v="1938"/>
    <n v="21030000481160"/>
    <n v="1.99"/>
    <x v="1"/>
    <n v="21030"/>
    <x v="7"/>
  </r>
  <r>
    <x v="1939"/>
    <n v="21030000041147"/>
    <n v="2.29"/>
    <x v="3"/>
    <n v="21030"/>
    <x v="7"/>
  </r>
  <r>
    <x v="1940"/>
    <n v="21030000041147"/>
    <n v="1.99"/>
    <x v="3"/>
    <n v="21030"/>
    <x v="7"/>
  </r>
  <r>
    <x v="1941"/>
    <n v="21030000378325"/>
    <n v="1.99"/>
    <x v="2"/>
    <n v="21030"/>
    <x v="7"/>
  </r>
  <r>
    <x v="1942"/>
    <n v="21030000378325"/>
    <n v="1.99"/>
    <x v="2"/>
    <n v="21030"/>
    <x v="7"/>
  </r>
  <r>
    <x v="1943"/>
    <n v="21030000378325"/>
    <n v="1.49"/>
    <x v="4"/>
    <n v="21030"/>
    <x v="7"/>
  </r>
  <r>
    <x v="1944"/>
    <n v="21030000378325"/>
    <n v="1.49"/>
    <x v="4"/>
    <n v="21030"/>
    <x v="7"/>
  </r>
  <r>
    <x v="1945"/>
    <n v="21030000362071"/>
    <n v="0.49"/>
    <x v="0"/>
    <n v="21030"/>
    <x v="7"/>
  </r>
  <r>
    <x v="1946"/>
    <n v="21030000467177"/>
    <n v="1.99"/>
    <x v="5"/>
    <n v="21030"/>
    <x v="7"/>
  </r>
  <r>
    <x v="1947"/>
    <n v="21030000467177"/>
    <n v="1.99"/>
    <x v="5"/>
    <n v="21030"/>
    <x v="7"/>
  </r>
  <r>
    <x v="1948"/>
    <n v="21030000423584"/>
    <n v="1.99"/>
    <x v="3"/>
    <n v="21030"/>
    <x v="7"/>
  </r>
  <r>
    <x v="1949"/>
    <n v="21030000423584"/>
    <n v="1.99"/>
    <x v="1"/>
    <n v="21030"/>
    <x v="7"/>
  </r>
  <r>
    <x v="1950"/>
    <n v="21030000205320"/>
    <n v="2.99"/>
    <x v="1"/>
    <n v="21030"/>
    <x v="7"/>
  </r>
  <r>
    <x v="1951"/>
    <n v="21030000439796"/>
    <n v="2.99"/>
    <x v="0"/>
    <n v="21030"/>
    <x v="7"/>
  </r>
  <r>
    <x v="1952"/>
    <n v="21030000439796"/>
    <n v="1.29"/>
    <x v="0"/>
    <n v="21030"/>
    <x v="7"/>
  </r>
  <r>
    <x v="1953"/>
    <n v="21030000332249"/>
    <n v="0.69"/>
    <x v="1"/>
    <n v="21030"/>
    <x v="7"/>
  </r>
  <r>
    <x v="1954"/>
    <n v="21030000332249"/>
    <n v="2.4900000000000002"/>
    <x v="3"/>
    <n v="21030"/>
    <x v="7"/>
  </r>
  <r>
    <x v="1955"/>
    <n v="21030000334286"/>
    <n v="1.49"/>
    <x v="3"/>
    <n v="21030"/>
    <x v="7"/>
  </r>
  <r>
    <x v="1956"/>
    <n v="21030000334286"/>
    <n v="1.99"/>
    <x v="1"/>
    <n v="21030"/>
    <x v="7"/>
  </r>
  <r>
    <x v="1957"/>
    <n v="21030000484289"/>
    <n v="0.99"/>
    <x v="1"/>
    <n v="21030"/>
    <x v="7"/>
  </r>
  <r>
    <x v="1958"/>
    <n v="21030000174013"/>
    <n v="1.49"/>
    <x v="4"/>
    <n v="21030"/>
    <x v="7"/>
  </r>
  <r>
    <x v="1959"/>
    <n v="21030000364010"/>
    <n v="3.99"/>
    <x v="1"/>
    <n v="21030"/>
    <x v="7"/>
  </r>
  <r>
    <x v="1960"/>
    <n v="21030300078872"/>
    <n v="0.49"/>
    <x v="3"/>
    <n v="21030"/>
    <x v="7"/>
  </r>
  <r>
    <x v="1961"/>
    <n v="21030000135071"/>
    <n v="1.49"/>
    <x v="4"/>
    <n v="21030"/>
    <x v="7"/>
  </r>
  <r>
    <x v="1962"/>
    <n v="21030000440703"/>
    <n v="0.99"/>
    <x v="3"/>
    <n v="21030"/>
    <x v="7"/>
  </r>
  <r>
    <x v="1963"/>
    <n v="21030000440703"/>
    <n v="1.49"/>
    <x v="3"/>
    <n v="21030"/>
    <x v="7"/>
  </r>
  <r>
    <x v="1964"/>
    <n v="21030000205320"/>
    <n v="3.99"/>
    <x v="1"/>
    <n v="21030"/>
    <x v="7"/>
  </r>
  <r>
    <x v="1965"/>
    <n v="21030000174013"/>
    <n v="1.99"/>
    <x v="4"/>
    <n v="21030"/>
    <x v="7"/>
  </r>
  <r>
    <x v="1966"/>
    <n v="21030000440703"/>
    <n v="2.4900000000000002"/>
    <x v="3"/>
    <n v="21030"/>
    <x v="7"/>
  </r>
  <r>
    <x v="1967"/>
    <n v="21030000440703"/>
    <n v="1.49"/>
    <x v="3"/>
    <n v="21030"/>
    <x v="7"/>
  </r>
  <r>
    <x v="1968"/>
    <n v="21030000440703"/>
    <n v="1.49"/>
    <x v="3"/>
    <n v="21030"/>
    <x v="7"/>
  </r>
  <r>
    <x v="1969"/>
    <n v="21030300243120"/>
    <n v="1.99"/>
    <x v="5"/>
    <n v="21030"/>
    <x v="7"/>
  </r>
  <r>
    <x v="1970"/>
    <n v="21030000423584"/>
    <n v="0.49"/>
    <x v="3"/>
    <n v="21030"/>
    <x v="7"/>
  </r>
  <r>
    <x v="1971"/>
    <n v="21030000423097"/>
    <n v="1.19"/>
    <x v="3"/>
    <n v="21030"/>
    <x v="7"/>
  </r>
  <r>
    <x v="1972"/>
    <n v="21030100074832"/>
    <n v="1.99"/>
    <x v="2"/>
    <n v="21030"/>
    <x v="7"/>
  </r>
  <r>
    <x v="1973"/>
    <n v="21030000142556"/>
    <n v="0.99"/>
    <x v="3"/>
    <n v="21030"/>
    <x v="7"/>
  </r>
  <r>
    <x v="1974"/>
    <n v="21030000377863"/>
    <n v="0.99"/>
    <x v="5"/>
    <n v="21030"/>
    <x v="7"/>
  </r>
  <r>
    <x v="1975"/>
    <n v="21030000377863"/>
    <n v="0.99"/>
    <x v="5"/>
    <n v="21030"/>
    <x v="7"/>
  </r>
  <r>
    <x v="1976"/>
    <n v="21030000174013"/>
    <n v="1.49"/>
    <x v="4"/>
    <n v="21030"/>
    <x v="7"/>
  </r>
  <r>
    <x v="1977"/>
    <n v="21030605173055"/>
    <n v="3.19"/>
    <x v="1"/>
    <n v="21030"/>
    <x v="7"/>
  </r>
  <r>
    <x v="1978"/>
    <n v="21030000404089"/>
    <n v="1.49"/>
    <x v="1"/>
    <n v="21030"/>
    <x v="7"/>
  </r>
  <r>
    <x v="1979"/>
    <n v="21030000398547"/>
    <n v="1.49"/>
    <x v="4"/>
    <n v="21030"/>
    <x v="7"/>
  </r>
  <r>
    <x v="1980"/>
    <n v="21030000316978"/>
    <n v="3.99"/>
    <x v="1"/>
    <n v="21030"/>
    <x v="7"/>
  </r>
  <r>
    <x v="1981"/>
    <n v="21030000361164"/>
    <n v="3.99"/>
    <x v="1"/>
    <n v="21030"/>
    <x v="7"/>
  </r>
  <r>
    <x v="1982"/>
    <n v="21030000361164"/>
    <n v="1.29"/>
    <x v="0"/>
    <n v="21030"/>
    <x v="7"/>
  </r>
  <r>
    <x v="1983"/>
    <n v="21030000055832"/>
    <n v="1.69"/>
    <x v="3"/>
    <n v="21030"/>
    <x v="7"/>
  </r>
  <r>
    <x v="1984"/>
    <n v="21030300201110"/>
    <n v="1.99"/>
    <x v="3"/>
    <n v="21030"/>
    <x v="7"/>
  </r>
  <r>
    <x v="1985"/>
    <n v="21030000377863"/>
    <n v="0.99"/>
    <x v="5"/>
    <n v="21030"/>
    <x v="7"/>
  </r>
  <r>
    <x v="1986"/>
    <n v="21030300243211"/>
    <n v="0.49"/>
    <x v="3"/>
    <n v="21030"/>
    <x v="7"/>
  </r>
  <r>
    <x v="1987"/>
    <n v="21030100074832"/>
    <n v="2.99"/>
    <x v="2"/>
    <n v="21030"/>
    <x v="7"/>
  </r>
  <r>
    <x v="1988"/>
    <n v="21030000424889"/>
    <n v="1.99"/>
    <x v="5"/>
    <n v="21030"/>
    <x v="7"/>
  </r>
  <r>
    <x v="1989"/>
    <n v="21030000027989"/>
    <n v="0.99"/>
    <x v="3"/>
    <n v="21030"/>
    <x v="7"/>
  </r>
  <r>
    <x v="1990"/>
    <n v="21030000027989"/>
    <n v="0.99"/>
    <x v="3"/>
    <n v="21030"/>
    <x v="7"/>
  </r>
  <r>
    <x v="1991"/>
    <n v="21030300289461"/>
    <n v="1.99"/>
    <x v="1"/>
    <n v="21030"/>
    <x v="7"/>
  </r>
  <r>
    <x v="1992"/>
    <n v="21030100050980"/>
    <n v="3.19"/>
    <x v="1"/>
    <n v="21030"/>
    <x v="7"/>
  </r>
  <r>
    <x v="1993"/>
    <n v="21030000027989"/>
    <n v="0.99"/>
    <x v="3"/>
    <n v="21030"/>
    <x v="7"/>
  </r>
  <r>
    <x v="1994"/>
    <n v="21030000003410"/>
    <n v="0.99"/>
    <x v="3"/>
    <n v="21030"/>
    <x v="7"/>
  </r>
  <r>
    <x v="1995"/>
    <n v="21030000434110"/>
    <n v="1.99"/>
    <x v="1"/>
    <n v="21030"/>
    <x v="7"/>
  </r>
  <r>
    <x v="1996"/>
    <n v="21030000382921"/>
    <n v="2.99"/>
    <x v="1"/>
    <n v="21030"/>
    <x v="7"/>
  </r>
  <r>
    <x v="1997"/>
    <n v="21030000142556"/>
    <n v="1.99"/>
    <x v="1"/>
    <n v="21030"/>
    <x v="7"/>
  </r>
  <r>
    <x v="1998"/>
    <n v="21030000377996"/>
    <n v="1.49"/>
    <x v="3"/>
    <n v="21030"/>
    <x v="7"/>
  </r>
  <r>
    <x v="1999"/>
    <n v="21030000377996"/>
    <n v="1.99"/>
    <x v="3"/>
    <n v="21030"/>
    <x v="7"/>
  </r>
  <r>
    <x v="2000"/>
    <n v="21030000380719"/>
    <n v="1.49"/>
    <x v="4"/>
    <n v="21030"/>
    <x v="7"/>
  </r>
  <r>
    <x v="2001"/>
    <n v="21030000393118"/>
    <n v="2.4900000000000002"/>
    <x v="3"/>
    <n v="21030"/>
    <x v="7"/>
  </r>
  <r>
    <x v="2002"/>
    <n v="21030000361057"/>
    <n v="1.49"/>
    <x v="4"/>
    <n v="21030"/>
    <x v="7"/>
  </r>
  <r>
    <x v="2003"/>
    <n v="21030000471617"/>
    <n v="2.99"/>
    <x v="1"/>
    <n v="21030"/>
    <x v="7"/>
  </r>
  <r>
    <x v="2004"/>
    <n v="21030300081702"/>
    <n v="0.49"/>
    <x v="3"/>
    <n v="21030"/>
    <x v="7"/>
  </r>
  <r>
    <x v="2005"/>
    <n v="21030000379976"/>
    <n v="1.29"/>
    <x v="0"/>
    <n v="21030"/>
    <x v="7"/>
  </r>
  <r>
    <x v="2006"/>
    <n v="21030000379976"/>
    <n v="1.69"/>
    <x v="0"/>
    <n v="21030"/>
    <x v="7"/>
  </r>
  <r>
    <x v="2007"/>
    <n v="21030000081879"/>
    <n v="1.69"/>
    <x v="3"/>
    <n v="21030"/>
    <x v="7"/>
  </r>
  <r>
    <x v="2008"/>
    <n v="21030300270503"/>
    <n v="2.99"/>
    <x v="1"/>
    <n v="21030"/>
    <x v="7"/>
  </r>
  <r>
    <x v="2009"/>
    <n v="21030000367229"/>
    <n v="3.99"/>
    <x v="1"/>
    <n v="21030"/>
    <x v="7"/>
  </r>
  <r>
    <x v="2010"/>
    <n v="21030000142556"/>
    <n v="1.99"/>
    <x v="1"/>
    <n v="21030"/>
    <x v="7"/>
  </r>
  <r>
    <x v="2011"/>
    <n v="21030300215516"/>
    <n v="1.49"/>
    <x v="5"/>
    <n v="21030"/>
    <x v="7"/>
  </r>
  <r>
    <x v="2012"/>
    <n v="21030300215516"/>
    <n v="1.49"/>
    <x v="5"/>
    <n v="21030"/>
    <x v="7"/>
  </r>
  <r>
    <x v="2013"/>
    <n v="21030000205320"/>
    <n v="2.99"/>
    <x v="1"/>
    <n v="21030"/>
    <x v="7"/>
  </r>
  <r>
    <x v="2014"/>
    <n v="21030000205320"/>
    <n v="1.99"/>
    <x v="1"/>
    <n v="21030"/>
    <x v="7"/>
  </r>
  <r>
    <x v="2015"/>
    <n v="21030000360430"/>
    <n v="0.84"/>
    <x v="3"/>
    <n v="21030"/>
    <x v="7"/>
  </r>
  <r>
    <x v="2016"/>
    <n v="21030000360430"/>
    <n v="2.99"/>
    <x v="1"/>
    <n v="21030"/>
    <x v="7"/>
  </r>
  <r>
    <x v="2017"/>
    <n v="21030000360430"/>
    <n v="2.99"/>
    <x v="1"/>
    <n v="21030"/>
    <x v="7"/>
  </r>
  <r>
    <x v="2018"/>
    <n v="21030000360430"/>
    <n v="2.99"/>
    <x v="1"/>
    <n v="21030"/>
    <x v="7"/>
  </r>
  <r>
    <x v="2019"/>
    <n v="21030000360430"/>
    <n v="2.99"/>
    <x v="1"/>
    <n v="21030"/>
    <x v="7"/>
  </r>
  <r>
    <x v="2020"/>
    <n v="21030300084482"/>
    <n v="2.99"/>
    <x v="1"/>
    <n v="21030"/>
    <x v="7"/>
  </r>
  <r>
    <x v="2021"/>
    <n v="21030000367187"/>
    <n v="3.99"/>
    <x v="1"/>
    <n v="21030"/>
    <x v="7"/>
  </r>
  <r>
    <x v="2022"/>
    <n v="21030000477218"/>
    <n v="2.99"/>
    <x v="1"/>
    <n v="21030"/>
    <x v="7"/>
  </r>
  <r>
    <x v="2023"/>
    <n v="21030100074832"/>
    <n v="2.99"/>
    <x v="2"/>
    <n v="21030"/>
    <x v="7"/>
  </r>
  <r>
    <x v="2024"/>
    <n v="21030100050980"/>
    <n v="0.49"/>
    <x v="1"/>
    <n v="21030"/>
    <x v="7"/>
  </r>
  <r>
    <x v="2025"/>
    <n v="21030000302143"/>
    <n v="1.49"/>
    <x v="4"/>
    <n v="21030"/>
    <x v="7"/>
  </r>
  <r>
    <x v="2026"/>
    <n v="21030000484297"/>
    <n v="3.99"/>
    <x v="1"/>
    <n v="21030"/>
    <x v="7"/>
  </r>
  <r>
    <x v="2027"/>
    <n v="21030000426009"/>
    <n v="3.99"/>
    <x v="1"/>
    <n v="21030"/>
    <x v="7"/>
  </r>
  <r>
    <x v="2028"/>
    <n v="21030000248106"/>
    <n v="3.99"/>
    <x v="1"/>
    <n v="21030"/>
    <x v="7"/>
  </r>
  <r>
    <x v="2029"/>
    <n v="21030000221863"/>
    <n v="1.99"/>
    <x v="3"/>
    <n v="21030"/>
    <x v="7"/>
  </r>
  <r>
    <x v="2030"/>
    <n v="21030000471476"/>
    <n v="3.69"/>
    <x v="1"/>
    <n v="21030"/>
    <x v="7"/>
  </r>
  <r>
    <x v="2031"/>
    <n v="21030000290892"/>
    <n v="2.99"/>
    <x v="1"/>
    <n v="21030"/>
    <x v="7"/>
  </r>
  <r>
    <x v="2032"/>
    <n v="21030000290892"/>
    <n v="1.24"/>
    <x v="3"/>
    <n v="21030"/>
    <x v="7"/>
  </r>
  <r>
    <x v="2033"/>
    <n v="21030000379976"/>
    <n v="1.69"/>
    <x v="0"/>
    <n v="21030"/>
    <x v="7"/>
  </r>
  <r>
    <x v="2034"/>
    <n v="21030000379976"/>
    <n v="1.49"/>
    <x v="0"/>
    <n v="21030"/>
    <x v="7"/>
  </r>
  <r>
    <x v="2035"/>
    <n v="21030100074832"/>
    <n v="2.99"/>
    <x v="2"/>
    <n v="21030"/>
    <x v="7"/>
  </r>
  <r>
    <x v="2036"/>
    <n v="21030000286189"/>
    <n v="1.49"/>
    <x v="5"/>
    <n v="21030"/>
    <x v="7"/>
  </r>
  <r>
    <x v="2037"/>
    <n v="21030300028810"/>
    <n v="1.49"/>
    <x v="4"/>
    <n v="21030"/>
    <x v="7"/>
  </r>
  <r>
    <x v="2038"/>
    <n v="21030100143181"/>
    <n v="1.99"/>
    <x v="1"/>
    <n v="21030"/>
    <x v="7"/>
  </r>
  <r>
    <x v="2039"/>
    <n v="21030000481160"/>
    <n v="3.99"/>
    <x v="1"/>
    <n v="21030"/>
    <x v="7"/>
  </r>
  <r>
    <x v="2040"/>
    <n v="21030000365314"/>
    <n v="1.29"/>
    <x v="0"/>
    <n v="21030"/>
    <x v="7"/>
  </r>
  <r>
    <x v="2041"/>
    <n v="21030300262351"/>
    <n v="0.99"/>
    <x v="1"/>
    <n v="21030"/>
    <x v="7"/>
  </r>
  <r>
    <x v="2042"/>
    <n v="21030300262351"/>
    <n v="1.49"/>
    <x v="4"/>
    <n v="21030"/>
    <x v="7"/>
  </r>
  <r>
    <x v="2043"/>
    <n v="21030000181018"/>
    <n v="2.99"/>
    <x v="1"/>
    <n v="21030"/>
    <x v="7"/>
  </r>
  <r>
    <x v="2044"/>
    <n v="21030000237026"/>
    <n v="1.99"/>
    <x v="3"/>
    <n v="21030"/>
    <x v="7"/>
  </r>
  <r>
    <x v="2045"/>
    <n v="21030000181018"/>
    <n v="2.99"/>
    <x v="1"/>
    <n v="21030"/>
    <x v="7"/>
  </r>
  <r>
    <x v="2046"/>
    <n v="21030300081702"/>
    <n v="0.49"/>
    <x v="3"/>
    <n v="21030"/>
    <x v="7"/>
  </r>
  <r>
    <x v="2047"/>
    <n v="21030300129378"/>
    <n v="1.99"/>
    <x v="1"/>
    <n v="21030"/>
    <x v="7"/>
  </r>
  <r>
    <x v="2048"/>
    <n v="21030000377830"/>
    <n v="1.49"/>
    <x v="3"/>
    <n v="21030"/>
    <x v="7"/>
  </r>
  <r>
    <x v="2049"/>
    <n v="21030000377830"/>
    <n v="0.49"/>
    <x v="0"/>
    <n v="21030"/>
    <x v="7"/>
  </r>
  <r>
    <x v="2050"/>
    <n v="21030000377830"/>
    <n v="0.49"/>
    <x v="0"/>
    <n v="21030"/>
    <x v="7"/>
  </r>
  <r>
    <x v="2051"/>
    <n v="21030000377830"/>
    <n v="0.49"/>
    <x v="0"/>
    <n v="21030"/>
    <x v="7"/>
  </r>
  <r>
    <x v="2052"/>
    <n v="21030000377830"/>
    <n v="0.49"/>
    <x v="0"/>
    <n v="21030"/>
    <x v="7"/>
  </r>
  <r>
    <x v="2053"/>
    <n v="21030000137531"/>
    <n v="1.49"/>
    <x v="5"/>
    <n v="21030"/>
    <x v="7"/>
  </r>
  <r>
    <x v="2054"/>
    <n v="21030000137531"/>
    <n v="1.49"/>
    <x v="5"/>
    <n v="21030"/>
    <x v="7"/>
  </r>
  <r>
    <x v="2055"/>
    <n v="21030100156084"/>
    <n v="1.69"/>
    <x v="3"/>
    <n v="21030"/>
    <x v="7"/>
  </r>
  <r>
    <x v="2056"/>
    <n v="21030000204802"/>
    <n v="2.99"/>
    <x v="1"/>
    <n v="21030"/>
    <x v="7"/>
  </r>
  <r>
    <x v="2057"/>
    <n v="21030000364119"/>
    <n v="3.99"/>
    <x v="1"/>
    <n v="21030"/>
    <x v="7"/>
  </r>
  <r>
    <x v="2058"/>
    <n v="21030000364010"/>
    <n v="3.99"/>
    <x v="1"/>
    <n v="21030"/>
    <x v="7"/>
  </r>
  <r>
    <x v="2059"/>
    <n v="21030000408346"/>
    <n v="1.99"/>
    <x v="3"/>
    <n v="21030"/>
    <x v="7"/>
  </r>
  <r>
    <x v="2060"/>
    <n v="21030000453037"/>
    <n v="1.49"/>
    <x v="1"/>
    <n v="21030"/>
    <x v="7"/>
  </r>
  <r>
    <x v="2061"/>
    <n v="21030100089848"/>
    <n v="2.99"/>
    <x v="3"/>
    <n v="21030"/>
    <x v="7"/>
  </r>
  <r>
    <x v="2062"/>
    <n v="21030000334286"/>
    <n v="2.99"/>
    <x v="1"/>
    <n v="21030"/>
    <x v="7"/>
  </r>
  <r>
    <x v="2063"/>
    <n v="21030000419566"/>
    <n v="1.99"/>
    <x v="1"/>
    <n v="21030"/>
    <x v="7"/>
  </r>
  <r>
    <x v="2064"/>
    <n v="21030000332249"/>
    <n v="0.49"/>
    <x v="3"/>
    <n v="21030"/>
    <x v="7"/>
  </r>
  <r>
    <x v="2065"/>
    <n v="21030300192566"/>
    <n v="1.69"/>
    <x v="1"/>
    <n v="21030"/>
    <x v="7"/>
  </r>
  <r>
    <x v="2066"/>
    <n v="21030000423584"/>
    <n v="1.99"/>
    <x v="5"/>
    <n v="21030"/>
    <x v="7"/>
  </r>
  <r>
    <x v="2067"/>
    <n v="21030300192566"/>
    <n v="1.69"/>
    <x v="1"/>
    <n v="21030"/>
    <x v="7"/>
  </r>
  <r>
    <x v="2068"/>
    <n v="21030000379976"/>
    <n v="1.29"/>
    <x v="0"/>
    <n v="21030"/>
    <x v="7"/>
  </r>
  <r>
    <x v="2069"/>
    <n v="21030000440000"/>
    <n v="2.99"/>
    <x v="1"/>
    <n v="21030"/>
    <x v="7"/>
  </r>
  <r>
    <x v="2070"/>
    <n v="21030000404972"/>
    <n v="2.99"/>
    <x v="2"/>
    <n v="21030"/>
    <x v="7"/>
  </r>
  <r>
    <x v="2071"/>
    <n v="21030100005265"/>
    <n v="3.99"/>
    <x v="1"/>
    <n v="21030"/>
    <x v="7"/>
  </r>
  <r>
    <x v="2072"/>
    <n v="21030000137531"/>
    <n v="1.49"/>
    <x v="5"/>
    <n v="21030"/>
    <x v="7"/>
  </r>
  <r>
    <x v="2073"/>
    <n v="21030000369746"/>
    <n v="1.99"/>
    <x v="1"/>
    <n v="21030"/>
    <x v="7"/>
  </r>
  <r>
    <x v="2074"/>
    <n v="21030000162380"/>
    <n v="1.49"/>
    <x v="4"/>
    <n v="21030"/>
    <x v="7"/>
  </r>
  <r>
    <x v="2075"/>
    <n v="21030000412124"/>
    <n v="3.99"/>
    <x v="1"/>
    <n v="21030"/>
    <x v="7"/>
  </r>
  <r>
    <x v="2076"/>
    <n v="21030300081702"/>
    <n v="1.99"/>
    <x v="3"/>
    <n v="21030"/>
    <x v="7"/>
  </r>
  <r>
    <x v="2077"/>
    <n v="21030000142556"/>
    <n v="1.69"/>
    <x v="1"/>
    <n v="21030"/>
    <x v="7"/>
  </r>
  <r>
    <x v="2078"/>
    <n v="21030000423097"/>
    <n v="0.49"/>
    <x v="3"/>
    <n v="21030"/>
    <x v="7"/>
  </r>
  <r>
    <x v="2079"/>
    <n v="21030000141004"/>
    <n v="1.99"/>
    <x v="2"/>
    <n v="21030"/>
    <x v="7"/>
  </r>
  <r>
    <x v="2080"/>
    <n v="21030000174013"/>
    <n v="1.49"/>
    <x v="4"/>
    <n v="21030"/>
    <x v="7"/>
  </r>
  <r>
    <x v="2081"/>
    <n v="21030300297035"/>
    <n v="2.69"/>
    <x v="1"/>
    <n v="21030"/>
    <x v="7"/>
  </r>
  <r>
    <x v="2082"/>
    <n v="21030000385742"/>
    <n v="1.99"/>
    <x v="5"/>
    <n v="21030"/>
    <x v="7"/>
  </r>
  <r>
    <x v="2083"/>
    <n v="21030000385742"/>
    <n v="1.99"/>
    <x v="5"/>
    <n v="21030"/>
    <x v="7"/>
  </r>
  <r>
    <x v="2084"/>
    <n v="21030000387003"/>
    <n v="0.49"/>
    <x v="3"/>
    <n v="21030"/>
    <x v="7"/>
  </r>
  <r>
    <x v="2085"/>
    <n v="21030000417396"/>
    <n v="1.99"/>
    <x v="2"/>
    <n v="21030"/>
    <x v="7"/>
  </r>
  <r>
    <x v="2086"/>
    <n v="21030000417396"/>
    <n v="2.99"/>
    <x v="2"/>
    <n v="21030"/>
    <x v="7"/>
  </r>
  <r>
    <x v="2087"/>
    <n v="21030000328502"/>
    <n v="1.99"/>
    <x v="1"/>
    <n v="21030"/>
    <x v="7"/>
  </r>
  <r>
    <x v="2088"/>
    <n v="21030000417396"/>
    <n v="2.69"/>
    <x v="3"/>
    <n v="21030"/>
    <x v="7"/>
  </r>
  <r>
    <x v="2089"/>
    <n v="21030000417396"/>
    <n v="1.49"/>
    <x v="4"/>
    <n v="21030"/>
    <x v="7"/>
  </r>
  <r>
    <x v="2090"/>
    <n v="21030000292013"/>
    <n v="3.99"/>
    <x v="1"/>
    <n v="21030"/>
    <x v="7"/>
  </r>
  <r>
    <x v="2091"/>
    <n v="21030300243120"/>
    <n v="1.99"/>
    <x v="5"/>
    <n v="21030"/>
    <x v="7"/>
  </r>
  <r>
    <x v="2092"/>
    <n v="21030000368409"/>
    <n v="1.99"/>
    <x v="2"/>
    <n v="21030"/>
    <x v="7"/>
  </r>
  <r>
    <x v="2093"/>
    <n v="21030300264076"/>
    <n v="1.49"/>
    <x v="4"/>
    <n v="21030"/>
    <x v="7"/>
  </r>
  <r>
    <x v="2094"/>
    <n v="21030000443939"/>
    <n v="2.29"/>
    <x v="1"/>
    <n v="21030"/>
    <x v="7"/>
  </r>
  <r>
    <x v="2095"/>
    <n v="21030300243120"/>
    <n v="1.99"/>
    <x v="5"/>
    <n v="21030"/>
    <x v="7"/>
  </r>
  <r>
    <x v="2096"/>
    <n v="21030300297035"/>
    <n v="3.19"/>
    <x v="1"/>
    <n v="21030"/>
    <x v="7"/>
  </r>
  <r>
    <x v="2097"/>
    <n v="21030000241911"/>
    <n v="1.69"/>
    <x v="3"/>
    <n v="21030"/>
    <x v="7"/>
  </r>
  <r>
    <x v="2098"/>
    <n v="21030000361057"/>
    <n v="2.4900000000000002"/>
    <x v="0"/>
    <n v="21030"/>
    <x v="7"/>
  </r>
  <r>
    <x v="2099"/>
    <n v="21030000240012"/>
    <n v="1.49"/>
    <x v="4"/>
    <n v="21030"/>
    <x v="7"/>
  </r>
  <r>
    <x v="2100"/>
    <n v="21030000240012"/>
    <n v="1.49"/>
    <x v="4"/>
    <n v="21030"/>
    <x v="7"/>
  </r>
  <r>
    <x v="2101"/>
    <n v="21030300192566"/>
    <n v="1.99"/>
    <x v="1"/>
    <n v="21030"/>
    <x v="7"/>
  </r>
  <r>
    <x v="2102"/>
    <n v="21030000240012"/>
    <n v="1.49"/>
    <x v="4"/>
    <n v="21030"/>
    <x v="7"/>
  </r>
  <r>
    <x v="2103"/>
    <n v="21030000240012"/>
    <n v="1.49"/>
    <x v="4"/>
    <n v="21030"/>
    <x v="7"/>
  </r>
  <r>
    <x v="2104"/>
    <n v="21030000117277"/>
    <n v="0.99"/>
    <x v="1"/>
    <n v="21030"/>
    <x v="7"/>
  </r>
  <r>
    <x v="2105"/>
    <n v="21030000328502"/>
    <n v="2.99"/>
    <x v="2"/>
    <n v="21030"/>
    <x v="7"/>
  </r>
  <r>
    <x v="2106"/>
    <n v="21030000367187"/>
    <n v="3.99"/>
    <x v="1"/>
    <n v="21030"/>
    <x v="7"/>
  </r>
  <r>
    <x v="2107"/>
    <n v="21030000385791"/>
    <n v="2.99"/>
    <x v="1"/>
    <n v="21030"/>
    <x v="7"/>
  </r>
  <r>
    <x v="2108"/>
    <n v="21030000368409"/>
    <n v="2.4900000000000002"/>
    <x v="2"/>
    <n v="21030"/>
    <x v="7"/>
  </r>
  <r>
    <x v="2109"/>
    <n v="21030000419566"/>
    <n v="3.99"/>
    <x v="1"/>
    <n v="21030"/>
    <x v="7"/>
  </r>
  <r>
    <x v="2110"/>
    <n v="21030000377509"/>
    <n v="1.99"/>
    <x v="2"/>
    <n v="21030"/>
    <x v="7"/>
  </r>
  <r>
    <x v="2111"/>
    <n v="21030000142556"/>
    <n v="1.69"/>
    <x v="1"/>
    <n v="21030"/>
    <x v="7"/>
  </r>
  <r>
    <x v="2112"/>
    <n v="21030000028417"/>
    <n v="2.69"/>
    <x v="3"/>
    <n v="21030"/>
    <x v="7"/>
  </r>
  <r>
    <x v="2113"/>
    <n v="21030000028417"/>
    <n v="1.99"/>
    <x v="1"/>
    <n v="21030"/>
    <x v="7"/>
  </r>
  <r>
    <x v="2114"/>
    <n v="21030000430316"/>
    <n v="2.99"/>
    <x v="1"/>
    <n v="21030"/>
    <x v="7"/>
  </r>
  <r>
    <x v="2115"/>
    <n v="21030100143181"/>
    <n v="3.99"/>
    <x v="1"/>
    <n v="21030"/>
    <x v="7"/>
  </r>
  <r>
    <x v="2116"/>
    <n v="21030000382285"/>
    <n v="1.99"/>
    <x v="1"/>
    <n v="21030"/>
    <x v="7"/>
  </r>
  <r>
    <x v="2117"/>
    <n v="21030000162380"/>
    <n v="1.49"/>
    <x v="4"/>
    <n v="21030"/>
    <x v="7"/>
  </r>
  <r>
    <x v="2118"/>
    <n v="21030300023290"/>
    <n v="1.49"/>
    <x v="4"/>
    <n v="21030"/>
    <x v="7"/>
  </r>
  <r>
    <x v="2119"/>
    <n v="21030000324790"/>
    <n v="1.99"/>
    <x v="2"/>
    <n v="21030"/>
    <x v="7"/>
  </r>
  <r>
    <x v="2120"/>
    <n v="21030000149635"/>
    <n v="3.99"/>
    <x v="1"/>
    <n v="21030"/>
    <x v="7"/>
  </r>
  <r>
    <x v="2121"/>
    <n v="21030000434110"/>
    <n v="0.99"/>
    <x v="3"/>
    <n v="21030"/>
    <x v="7"/>
  </r>
  <r>
    <x v="2122"/>
    <n v="21030000113284"/>
    <n v="1.99"/>
    <x v="1"/>
    <n v="21030"/>
    <x v="7"/>
  </r>
  <r>
    <x v="2123"/>
    <n v="21030000316978"/>
    <n v="3.99"/>
    <x v="1"/>
    <n v="21030"/>
    <x v="7"/>
  </r>
  <r>
    <x v="2124"/>
    <n v="21030000113284"/>
    <n v="1.69"/>
    <x v="1"/>
    <n v="21030"/>
    <x v="7"/>
  </r>
  <r>
    <x v="2125"/>
    <n v="21030000440000"/>
    <n v="0.99"/>
    <x v="1"/>
    <n v="21030"/>
    <x v="7"/>
  </r>
  <r>
    <x v="2126"/>
    <n v="21030000472607"/>
    <n v="1.49"/>
    <x v="4"/>
    <n v="21030"/>
    <x v="7"/>
  </r>
  <r>
    <x v="2127"/>
    <n v="21030000472607"/>
    <n v="2.29"/>
    <x v="1"/>
    <n v="21030"/>
    <x v="7"/>
  </r>
  <r>
    <x v="2128"/>
    <n v="21030100050980"/>
    <n v="1.99"/>
    <x v="1"/>
    <n v="21030"/>
    <x v="7"/>
  </r>
  <r>
    <x v="2129"/>
    <n v="21030000471617"/>
    <n v="1.69"/>
    <x v="3"/>
    <n v="21030"/>
    <x v="7"/>
  </r>
  <r>
    <x v="2130"/>
    <n v="21030000471617"/>
    <n v="3.99"/>
    <x v="1"/>
    <n v="21030"/>
    <x v="7"/>
  </r>
  <r>
    <x v="2131"/>
    <n v="21030300297035"/>
    <n v="0.69"/>
    <x v="3"/>
    <n v="21030"/>
    <x v="7"/>
  </r>
  <r>
    <x v="2132"/>
    <n v="21030000240012"/>
    <n v="0.69"/>
    <x v="3"/>
    <n v="21030"/>
    <x v="7"/>
  </r>
  <r>
    <x v="2133"/>
    <n v="21030000130833"/>
    <n v="1.49"/>
    <x v="4"/>
    <n v="21030"/>
    <x v="7"/>
  </r>
  <r>
    <x v="2134"/>
    <n v="21030000130833"/>
    <n v="1.49"/>
    <x v="4"/>
    <n v="21030"/>
    <x v="7"/>
  </r>
  <r>
    <x v="2135"/>
    <n v="21030000130833"/>
    <n v="1.99"/>
    <x v="2"/>
    <n v="21030"/>
    <x v="7"/>
  </r>
  <r>
    <x v="2136"/>
    <n v="21030000440000"/>
    <n v="2.29"/>
    <x v="1"/>
    <n v="21030"/>
    <x v="7"/>
  </r>
  <r>
    <x v="2137"/>
    <n v="21030000424889"/>
    <n v="2.99"/>
    <x v="2"/>
    <n v="21030"/>
    <x v="7"/>
  </r>
  <r>
    <x v="2138"/>
    <n v="21030300025428"/>
    <n v="2.99"/>
    <x v="2"/>
    <n v="21030"/>
    <x v="7"/>
  </r>
  <r>
    <x v="2139"/>
    <n v="21030300025428"/>
    <n v="2.39"/>
    <x v="2"/>
    <n v="21030"/>
    <x v="7"/>
  </r>
  <r>
    <x v="2140"/>
    <n v="21030100217928"/>
    <n v="1.49"/>
    <x v="4"/>
    <n v="21030"/>
    <x v="7"/>
  </r>
  <r>
    <x v="2141"/>
    <n v="21030000364010"/>
    <n v="1.99"/>
    <x v="1"/>
    <n v="21030"/>
    <x v="7"/>
  </r>
  <r>
    <x v="2142"/>
    <n v="21030000450181"/>
    <n v="1.99"/>
    <x v="1"/>
    <n v="21030"/>
    <x v="7"/>
  </r>
  <r>
    <x v="2143"/>
    <n v="21030000334286"/>
    <n v="1.99"/>
    <x v="1"/>
    <n v="21030"/>
    <x v="7"/>
  </r>
  <r>
    <x v="2144"/>
    <n v="21030000303596"/>
    <n v="0.99"/>
    <x v="5"/>
    <n v="21030"/>
    <x v="7"/>
  </r>
  <r>
    <x v="2145"/>
    <n v="21030300023290"/>
    <n v="1.99"/>
    <x v="4"/>
    <n v="21030"/>
    <x v="7"/>
  </r>
  <r>
    <x v="2146"/>
    <n v="21030000419533"/>
    <n v="3.99"/>
    <x v="1"/>
    <n v="21030"/>
    <x v="7"/>
  </r>
  <r>
    <x v="2147"/>
    <n v="21030000334286"/>
    <n v="1.49"/>
    <x v="3"/>
    <n v="21030"/>
    <x v="7"/>
  </r>
  <r>
    <x v="2148"/>
    <n v="21030300023290"/>
    <n v="2.99"/>
    <x v="2"/>
    <n v="21030"/>
    <x v="7"/>
  </r>
  <r>
    <x v="2149"/>
    <n v="21030300023290"/>
    <n v="1.49"/>
    <x v="4"/>
    <n v="21030"/>
    <x v="7"/>
  </r>
  <r>
    <x v="2150"/>
    <n v="21030000282873"/>
    <n v="1.49"/>
    <x v="4"/>
    <n v="21030"/>
    <x v="7"/>
  </r>
  <r>
    <x v="2151"/>
    <n v="21030000382707"/>
    <n v="3.99"/>
    <x v="1"/>
    <n v="21030"/>
    <x v="7"/>
  </r>
  <r>
    <x v="2152"/>
    <n v="21030000398604"/>
    <n v="0.49"/>
    <x v="3"/>
    <n v="21030"/>
    <x v="7"/>
  </r>
  <r>
    <x v="2153"/>
    <n v="21030000380883"/>
    <n v="3.99"/>
    <x v="1"/>
    <n v="21030"/>
    <x v="7"/>
  </r>
  <r>
    <x v="2154"/>
    <n v="21030000156796"/>
    <n v="1.99"/>
    <x v="1"/>
    <n v="21030"/>
    <x v="7"/>
  </r>
  <r>
    <x v="2155"/>
    <n v="21030000156796"/>
    <n v="1.69"/>
    <x v="3"/>
    <n v="21030"/>
    <x v="7"/>
  </r>
  <r>
    <x v="2156"/>
    <n v="21030300056951"/>
    <n v="1.99"/>
    <x v="5"/>
    <n v="21030"/>
    <x v="7"/>
  </r>
  <r>
    <x v="2157"/>
    <n v="21030000425209"/>
    <n v="2.4900000000000002"/>
    <x v="3"/>
    <n v="21030"/>
    <x v="7"/>
  </r>
  <r>
    <x v="2158"/>
    <n v="21030000140022"/>
    <n v="1.99"/>
    <x v="2"/>
    <n v="21030"/>
    <x v="7"/>
  </r>
  <r>
    <x v="2159"/>
    <n v="21030000140022"/>
    <n v="2.29"/>
    <x v="3"/>
    <n v="21030"/>
    <x v="7"/>
  </r>
  <r>
    <x v="2160"/>
    <n v="21030300138395"/>
    <n v="3.99"/>
    <x v="1"/>
    <n v="21030"/>
    <x v="7"/>
  </r>
  <r>
    <x v="2161"/>
    <n v="21030000365314"/>
    <n v="1.99"/>
    <x v="1"/>
    <n v="21030"/>
    <x v="7"/>
  </r>
  <r>
    <x v="2162"/>
    <n v="21030000424889"/>
    <n v="2.99"/>
    <x v="2"/>
    <n v="21030"/>
    <x v="7"/>
  </r>
  <r>
    <x v="2163"/>
    <n v="21030000374043"/>
    <n v="1.49"/>
    <x v="2"/>
    <n v="21030"/>
    <x v="7"/>
  </r>
  <r>
    <x v="2164"/>
    <n v="21030000242638"/>
    <n v="3.99"/>
    <x v="1"/>
    <n v="21030"/>
    <x v="7"/>
  </r>
  <r>
    <x v="2165"/>
    <n v="21030300081702"/>
    <n v="0.49"/>
    <x v="3"/>
    <n v="21030"/>
    <x v="7"/>
  </r>
  <r>
    <x v="2166"/>
    <n v="21030000484289"/>
    <n v="0.99"/>
    <x v="1"/>
    <n v="21030"/>
    <x v="7"/>
  </r>
  <r>
    <x v="2167"/>
    <n v="21030000484289"/>
    <n v="1.99"/>
    <x v="1"/>
    <n v="21030"/>
    <x v="7"/>
  </r>
  <r>
    <x v="2168"/>
    <n v="21030300056951"/>
    <n v="1.99"/>
    <x v="5"/>
    <n v="21030"/>
    <x v="7"/>
  </r>
  <r>
    <x v="2169"/>
    <n v="21030000374043"/>
    <n v="0.49"/>
    <x v="3"/>
    <n v="21030"/>
    <x v="7"/>
  </r>
  <r>
    <x v="2170"/>
    <n v="21030000149635"/>
    <n v="1.99"/>
    <x v="1"/>
    <n v="21030"/>
    <x v="7"/>
  </r>
  <r>
    <x v="2171"/>
    <n v="21030000162380"/>
    <n v="1.49"/>
    <x v="4"/>
    <n v="21030"/>
    <x v="7"/>
  </r>
  <r>
    <x v="2172"/>
    <n v="21030000146805"/>
    <n v="1.99"/>
    <x v="1"/>
    <n v="21030"/>
    <x v="7"/>
  </r>
  <r>
    <x v="2173"/>
    <n v="21030000367229"/>
    <n v="0.99"/>
    <x v="3"/>
    <n v="21030"/>
    <x v="7"/>
  </r>
  <r>
    <x v="2174"/>
    <n v="21030000367229"/>
    <n v="3.99"/>
    <x v="1"/>
    <n v="21030"/>
    <x v="7"/>
  </r>
  <r>
    <x v="2175"/>
    <n v="21030000424889"/>
    <n v="0.49"/>
    <x v="3"/>
    <n v="21030"/>
    <x v="7"/>
  </r>
  <r>
    <x v="2176"/>
    <n v="21030000147795"/>
    <n v="1.99"/>
    <x v="1"/>
    <n v="21030"/>
    <x v="7"/>
  </r>
  <r>
    <x v="2177"/>
    <n v="21030000374043"/>
    <n v="2.2400000000000002"/>
    <x v="3"/>
    <n v="21030"/>
    <x v="7"/>
  </r>
  <r>
    <x v="2178"/>
    <n v="21030000441420"/>
    <n v="1.99"/>
    <x v="3"/>
    <n v="21030"/>
    <x v="7"/>
  </r>
  <r>
    <x v="2179"/>
    <n v="21030000441420"/>
    <n v="0.99"/>
    <x v="3"/>
    <n v="21030"/>
    <x v="7"/>
  </r>
  <r>
    <x v="2180"/>
    <n v="21030000143943"/>
    <n v="1.99"/>
    <x v="3"/>
    <n v="21030"/>
    <x v="7"/>
  </r>
  <r>
    <x v="2181"/>
    <n v="21030000181018"/>
    <n v="1.99"/>
    <x v="1"/>
    <n v="21030"/>
    <x v="7"/>
  </r>
  <r>
    <x v="2182"/>
    <n v="21030000181018"/>
    <n v="1.99"/>
    <x v="1"/>
    <n v="21030"/>
    <x v="7"/>
  </r>
  <r>
    <x v="2183"/>
    <n v="21030000181018"/>
    <n v="1.99"/>
    <x v="1"/>
    <n v="21030"/>
    <x v="7"/>
  </r>
  <r>
    <x v="2184"/>
    <n v="21030000143943"/>
    <n v="2.4900000000000002"/>
    <x v="3"/>
    <n v="21030"/>
    <x v="7"/>
  </r>
  <r>
    <x v="2185"/>
    <n v="21030000423097"/>
    <n v="0.69"/>
    <x v="3"/>
    <n v="21030"/>
    <x v="7"/>
  </r>
  <r>
    <x v="2186"/>
    <n v="21030000471476"/>
    <n v="1.49"/>
    <x v="1"/>
    <n v="21030"/>
    <x v="7"/>
  </r>
  <r>
    <x v="2187"/>
    <n v="21030000042780"/>
    <n v="3.99"/>
    <x v="1"/>
    <n v="21030"/>
    <x v="7"/>
  </r>
  <r>
    <x v="2188"/>
    <n v="21030000450181"/>
    <n v="2.99"/>
    <x v="1"/>
    <n v="21030"/>
    <x v="7"/>
  </r>
  <r>
    <x v="2189"/>
    <n v="21030000380719"/>
    <n v="1.49"/>
    <x v="4"/>
    <n v="21030"/>
    <x v="7"/>
  </r>
  <r>
    <x v="2190"/>
    <n v="21030000380719"/>
    <n v="1.49"/>
    <x v="4"/>
    <n v="21030"/>
    <x v="7"/>
  </r>
  <r>
    <x v="2191"/>
    <n v="21030000380719"/>
    <n v="1.49"/>
    <x v="4"/>
    <n v="21030"/>
    <x v="7"/>
  </r>
  <r>
    <x v="2192"/>
    <n v="21030000380719"/>
    <n v="1.49"/>
    <x v="4"/>
    <n v="21030"/>
    <x v="7"/>
  </r>
  <r>
    <x v="2193"/>
    <n v="21030000368409"/>
    <n v="1.99"/>
    <x v="2"/>
    <n v="21030"/>
    <x v="7"/>
  </r>
  <r>
    <x v="2194"/>
    <n v="21030000365314"/>
    <n v="1.99"/>
    <x v="1"/>
    <n v="21030"/>
    <x v="7"/>
  </r>
  <r>
    <x v="2195"/>
    <n v="21030100143181"/>
    <n v="3.19"/>
    <x v="1"/>
    <n v="21030"/>
    <x v="7"/>
  </r>
  <r>
    <x v="2196"/>
    <n v="21030000137531"/>
    <n v="1.99"/>
    <x v="2"/>
    <n v="21030"/>
    <x v="7"/>
  </r>
  <r>
    <x v="2197"/>
    <n v="21030300056951"/>
    <n v="1.99"/>
    <x v="5"/>
    <n v="21030"/>
    <x v="7"/>
  </r>
  <r>
    <x v="2198"/>
    <n v="21030000378473"/>
    <n v="2.99"/>
    <x v="2"/>
    <n v="21030"/>
    <x v="7"/>
  </r>
  <r>
    <x v="2199"/>
    <n v="21030000379562"/>
    <n v="2.29"/>
    <x v="1"/>
    <n v="21030"/>
    <x v="7"/>
  </r>
  <r>
    <x v="2200"/>
    <n v="21030000020638"/>
    <n v="1.99"/>
    <x v="1"/>
    <n v="21030"/>
    <x v="7"/>
  </r>
  <r>
    <x v="2201"/>
    <n v="21030000020638"/>
    <n v="1.99"/>
    <x v="1"/>
    <n v="21030"/>
    <x v="7"/>
  </r>
  <r>
    <x v="2202"/>
    <n v="21030000368409"/>
    <n v="1.49"/>
    <x v="2"/>
    <n v="21030"/>
    <x v="7"/>
  </r>
  <r>
    <x v="2203"/>
    <n v="21030000332249"/>
    <n v="2.4900000000000002"/>
    <x v="3"/>
    <n v="21030"/>
    <x v="7"/>
  </r>
  <r>
    <x v="2204"/>
    <n v="21030000020638"/>
    <n v="2.99"/>
    <x v="1"/>
    <n v="21030"/>
    <x v="7"/>
  </r>
  <r>
    <x v="2205"/>
    <n v="21030000020638"/>
    <n v="1.99"/>
    <x v="1"/>
    <n v="21030"/>
    <x v="7"/>
  </r>
  <r>
    <x v="2206"/>
    <n v="21030000020638"/>
    <n v="1.99"/>
    <x v="1"/>
    <n v="21030"/>
    <x v="7"/>
  </r>
  <r>
    <x v="2207"/>
    <n v="21030000113284"/>
    <n v="1.69"/>
    <x v="1"/>
    <n v="21030"/>
    <x v="7"/>
  </r>
  <r>
    <x v="2208"/>
    <n v="21030000113284"/>
    <n v="1.69"/>
    <x v="1"/>
    <n v="21030"/>
    <x v="7"/>
  </r>
  <r>
    <x v="2209"/>
    <n v="21030000443939"/>
    <n v="1.49"/>
    <x v="4"/>
    <n v="21030"/>
    <x v="7"/>
  </r>
  <r>
    <x v="2210"/>
    <n v="21030000415762"/>
    <n v="3.99"/>
    <x v="1"/>
    <n v="21030"/>
    <x v="7"/>
  </r>
  <r>
    <x v="2211"/>
    <n v="21030000429664"/>
    <n v="1.99"/>
    <x v="2"/>
    <n v="21030"/>
    <x v="7"/>
  </r>
  <r>
    <x v="2212"/>
    <n v="21030000377509"/>
    <n v="1.99"/>
    <x v="2"/>
    <n v="21030"/>
    <x v="7"/>
  </r>
  <r>
    <x v="2213"/>
    <n v="21030000384406"/>
    <n v="2.99"/>
    <x v="1"/>
    <n v="21030"/>
    <x v="7"/>
  </r>
  <r>
    <x v="2214"/>
    <n v="21030000173874"/>
    <n v="0.69"/>
    <x v="3"/>
    <n v="21030"/>
    <x v="7"/>
  </r>
  <r>
    <x v="2215"/>
    <n v="21030100217928"/>
    <n v="2.99"/>
    <x v="2"/>
    <n v="21030"/>
    <x v="7"/>
  </r>
  <r>
    <x v="2216"/>
    <n v="21030000292013"/>
    <n v="3.99"/>
    <x v="1"/>
    <n v="21030"/>
    <x v="7"/>
  </r>
  <r>
    <x v="2217"/>
    <n v="21030000441420"/>
    <n v="0.99"/>
    <x v="3"/>
    <n v="21030"/>
    <x v="7"/>
  </r>
  <r>
    <x v="2218"/>
    <n v="21030000464901"/>
    <n v="0.49"/>
    <x v="3"/>
    <n v="21030"/>
    <x v="7"/>
  </r>
  <r>
    <x v="2219"/>
    <n v="21030000464901"/>
    <n v="0.99"/>
    <x v="3"/>
    <n v="21030"/>
    <x v="7"/>
  </r>
  <r>
    <x v="2220"/>
    <n v="21030000464901"/>
    <n v="0.49"/>
    <x v="3"/>
    <n v="21030"/>
    <x v="7"/>
  </r>
  <r>
    <x v="2221"/>
    <n v="21030000292013"/>
    <n v="1.99"/>
    <x v="1"/>
    <n v="21030"/>
    <x v="7"/>
  </r>
  <r>
    <x v="2222"/>
    <n v="21030000475188"/>
    <n v="1.99"/>
    <x v="3"/>
    <n v="21030"/>
    <x v="7"/>
  </r>
  <r>
    <x v="2223"/>
    <n v="21030000475188"/>
    <n v="2.99"/>
    <x v="2"/>
    <n v="21030"/>
    <x v="7"/>
  </r>
  <r>
    <x v="2224"/>
    <n v="21030000368409"/>
    <n v="2.99"/>
    <x v="2"/>
    <n v="21030"/>
    <x v="7"/>
  </r>
  <r>
    <x v="2225"/>
    <n v="21030000460008"/>
    <n v="1.49"/>
    <x v="3"/>
    <n v="21030"/>
    <x v="7"/>
  </r>
  <r>
    <x v="2226"/>
    <n v="21030000460008"/>
    <n v="1.99"/>
    <x v="3"/>
    <n v="21030"/>
    <x v="7"/>
  </r>
  <r>
    <x v="2227"/>
    <n v="21030300138395"/>
    <n v="1.99"/>
    <x v="1"/>
    <n v="21030"/>
    <x v="7"/>
  </r>
  <r>
    <x v="2228"/>
    <n v="21030000460008"/>
    <n v="2.99"/>
    <x v="2"/>
    <n v="21030"/>
    <x v="7"/>
  </r>
  <r>
    <x v="2229"/>
    <n v="21030000302143"/>
    <n v="1.99"/>
    <x v="2"/>
    <n v="21030"/>
    <x v="7"/>
  </r>
  <r>
    <x v="2230"/>
    <n v="21030000374043"/>
    <n v="1.24"/>
    <x v="3"/>
    <n v="21030"/>
    <x v="7"/>
  </r>
  <r>
    <x v="2231"/>
    <n v="21030000435901"/>
    <n v="1.49"/>
    <x v="4"/>
    <n v="21030"/>
    <x v="7"/>
  </r>
  <r>
    <x v="2232"/>
    <n v="21030100089848"/>
    <n v="1.49"/>
    <x v="3"/>
    <n v="21030"/>
    <x v="7"/>
  </r>
  <r>
    <x v="2233"/>
    <n v="21030000475188"/>
    <n v="1.99"/>
    <x v="2"/>
    <n v="21030"/>
    <x v="7"/>
  </r>
  <r>
    <x v="2234"/>
    <n v="21030100022419"/>
    <n v="2.99"/>
    <x v="1"/>
    <n v="21030"/>
    <x v="7"/>
  </r>
  <r>
    <x v="2235"/>
    <n v="21030000147795"/>
    <n v="3.99"/>
    <x v="1"/>
    <n v="21030"/>
    <x v="7"/>
  </r>
  <r>
    <x v="2236"/>
    <n v="21030100217928"/>
    <n v="1.49"/>
    <x v="4"/>
    <n v="21030"/>
    <x v="7"/>
  </r>
  <r>
    <x v="2237"/>
    <n v="21030300243120"/>
    <n v="1.99"/>
    <x v="5"/>
    <n v="21030"/>
    <x v="7"/>
  </r>
  <r>
    <x v="2238"/>
    <n v="21030000164527"/>
    <n v="1.69"/>
    <x v="3"/>
    <n v="21030"/>
    <x v="7"/>
  </r>
  <r>
    <x v="2239"/>
    <n v="21030000382459"/>
    <n v="1.99"/>
    <x v="3"/>
    <n v="21030"/>
    <x v="7"/>
  </r>
  <r>
    <x v="2240"/>
    <n v="21030000382459"/>
    <n v="3.99"/>
    <x v="1"/>
    <n v="21030"/>
    <x v="7"/>
  </r>
  <r>
    <x v="2241"/>
    <n v="21030300279462"/>
    <n v="1.99"/>
    <x v="2"/>
    <n v="21030"/>
    <x v="7"/>
  </r>
  <r>
    <x v="2242"/>
    <n v="21030000361164"/>
    <n v="2.99"/>
    <x v="1"/>
    <n v="21030"/>
    <x v="7"/>
  </r>
  <r>
    <x v="2243"/>
    <n v="21030000361164"/>
    <n v="1.99"/>
    <x v="1"/>
    <n v="21030"/>
    <x v="7"/>
  </r>
  <r>
    <x v="2244"/>
    <n v="21030000467813"/>
    <n v="0.49"/>
    <x v="1"/>
    <n v="21030"/>
    <x v="7"/>
  </r>
  <r>
    <x v="2245"/>
    <n v="21030000364010"/>
    <n v="3.99"/>
    <x v="1"/>
    <n v="21030"/>
    <x v="7"/>
  </r>
  <r>
    <x v="2246"/>
    <n v="21030000316978"/>
    <n v="3.99"/>
    <x v="1"/>
    <n v="21030"/>
    <x v="7"/>
  </r>
  <r>
    <x v="2247"/>
    <n v="21030000316978"/>
    <n v="3.19"/>
    <x v="1"/>
    <n v="21030"/>
    <x v="7"/>
  </r>
  <r>
    <x v="2248"/>
    <n v="21030000361057"/>
    <n v="0.99"/>
    <x v="3"/>
    <n v="21030"/>
    <x v="7"/>
  </r>
  <r>
    <x v="2249"/>
    <n v="21030000156796"/>
    <n v="1.49"/>
    <x v="4"/>
    <n v="21030"/>
    <x v="7"/>
  </r>
  <r>
    <x v="2250"/>
    <n v="21030000412124"/>
    <n v="1.99"/>
    <x v="1"/>
    <n v="21030"/>
    <x v="7"/>
  </r>
  <r>
    <x v="2251"/>
    <n v="21030000140022"/>
    <n v="1.99"/>
    <x v="2"/>
    <n v="21030"/>
    <x v="7"/>
  </r>
  <r>
    <x v="2252"/>
    <n v="21030000419566"/>
    <n v="2.99"/>
    <x v="1"/>
    <n v="21030"/>
    <x v="7"/>
  </r>
  <r>
    <x v="2253"/>
    <n v="21030000419566"/>
    <n v="3.99"/>
    <x v="1"/>
    <n v="21030"/>
    <x v="7"/>
  </r>
  <r>
    <x v="2254"/>
    <n v="21030300231406"/>
    <n v="3.99"/>
    <x v="1"/>
    <n v="21030"/>
    <x v="7"/>
  </r>
  <r>
    <x v="2255"/>
    <n v="21030300215516"/>
    <n v="1.49"/>
    <x v="5"/>
    <n v="21030"/>
    <x v="7"/>
  </r>
  <r>
    <x v="2256"/>
    <n v="21030000481160"/>
    <n v="3.99"/>
    <x v="1"/>
    <n v="21030"/>
    <x v="7"/>
  </r>
  <r>
    <x v="2257"/>
    <n v="21030000361057"/>
    <n v="1.49"/>
    <x v="4"/>
    <n v="21030"/>
    <x v="7"/>
  </r>
  <r>
    <x v="2258"/>
    <n v="21030000361057"/>
    <n v="1.49"/>
    <x v="4"/>
    <n v="21030"/>
    <x v="7"/>
  </r>
  <r>
    <x v="2259"/>
    <n v="21030100089848"/>
    <n v="0.69"/>
    <x v="3"/>
    <n v="21030"/>
    <x v="7"/>
  </r>
  <r>
    <x v="2260"/>
    <n v="21030000028417"/>
    <n v="3.99"/>
    <x v="1"/>
    <n v="21030"/>
    <x v="7"/>
  </r>
  <r>
    <x v="2261"/>
    <n v="21030000423956"/>
    <n v="1.99"/>
    <x v="1"/>
    <n v="21030"/>
    <x v="7"/>
  </r>
  <r>
    <x v="2262"/>
    <n v="21030000373961"/>
    <n v="1.99"/>
    <x v="1"/>
    <n v="21030"/>
    <x v="7"/>
  </r>
  <r>
    <x v="2263"/>
    <n v="21030000419566"/>
    <n v="2.29"/>
    <x v="3"/>
    <n v="21030"/>
    <x v="7"/>
  </r>
  <r>
    <x v="2264"/>
    <n v="21030000364010"/>
    <n v="3.99"/>
    <x v="1"/>
    <n v="21030"/>
    <x v="7"/>
  </r>
  <r>
    <x v="2265"/>
    <n v="21030300196633"/>
    <n v="1.49"/>
    <x v="4"/>
    <n v="21030"/>
    <x v="7"/>
  </r>
  <r>
    <x v="2266"/>
    <n v="21029300406323"/>
    <n v="3.49"/>
    <x v="1"/>
    <n v="21029"/>
    <x v="8"/>
  </r>
  <r>
    <x v="2267"/>
    <n v="21029300359209"/>
    <n v="1.99"/>
    <x v="1"/>
    <n v="21029"/>
    <x v="8"/>
  </r>
  <r>
    <x v="2268"/>
    <n v="21029300359209"/>
    <n v="2.99"/>
    <x v="1"/>
    <n v="21029"/>
    <x v="8"/>
  </r>
  <r>
    <x v="2269"/>
    <n v="21029300421819"/>
    <n v="3.99"/>
    <x v="1"/>
    <n v="21029"/>
    <x v="8"/>
  </r>
  <r>
    <x v="2270"/>
    <n v="21029300359209"/>
    <n v="3.99"/>
    <x v="1"/>
    <n v="21029"/>
    <x v="8"/>
  </r>
  <r>
    <x v="2271"/>
    <n v="21029300359209"/>
    <n v="1.49"/>
    <x v="1"/>
    <n v="21029"/>
    <x v="8"/>
  </r>
  <r>
    <x v="2272"/>
    <n v="21029300359209"/>
    <n v="1.99"/>
    <x v="1"/>
    <n v="21029"/>
    <x v="8"/>
  </r>
  <r>
    <x v="2273"/>
    <n v="21029300404203"/>
    <n v="1.99"/>
    <x v="1"/>
    <n v="21029"/>
    <x v="8"/>
  </r>
  <r>
    <x v="2274"/>
    <n v="21029300372863"/>
    <n v="2.4900000000000002"/>
    <x v="0"/>
    <n v="21029"/>
    <x v="8"/>
  </r>
  <r>
    <x v="2275"/>
    <n v="21029300372202"/>
    <n v="1.49"/>
    <x v="4"/>
    <n v="21029"/>
    <x v="8"/>
  </r>
  <r>
    <x v="2276"/>
    <n v="21029300378670"/>
    <n v="1.29"/>
    <x v="0"/>
    <n v="21029"/>
    <x v="8"/>
  </r>
  <r>
    <x v="2277"/>
    <n v="21029300375981"/>
    <n v="0.99"/>
    <x v="1"/>
    <n v="21029"/>
    <x v="8"/>
  </r>
  <r>
    <x v="2278"/>
    <n v="21029300292699"/>
    <n v="3.99"/>
    <x v="1"/>
    <n v="21029"/>
    <x v="8"/>
  </r>
  <r>
    <x v="2279"/>
    <n v="21029300375981"/>
    <n v="0.99"/>
    <x v="1"/>
    <n v="21029"/>
    <x v="8"/>
  </r>
  <r>
    <x v="2280"/>
    <n v="21029300383951"/>
    <n v="1.29"/>
    <x v="3"/>
    <n v="21029"/>
    <x v="8"/>
  </r>
  <r>
    <x v="2281"/>
    <n v="21029300421819"/>
    <n v="3.99"/>
    <x v="1"/>
    <n v="21029"/>
    <x v="8"/>
  </r>
  <r>
    <x v="2282"/>
    <n v="21029300401704"/>
    <n v="0.49"/>
    <x v="3"/>
    <n v="21029"/>
    <x v="8"/>
  </r>
  <r>
    <x v="2283"/>
    <n v="21029300378670"/>
    <n v="2.4900000000000002"/>
    <x v="0"/>
    <n v="21029"/>
    <x v="8"/>
  </r>
  <r>
    <x v="2284"/>
    <n v="21029300299512"/>
    <n v="1.49"/>
    <x v="2"/>
    <n v="21029"/>
    <x v="8"/>
  </r>
  <r>
    <x v="2285"/>
    <n v="21029300228040"/>
    <n v="1.69"/>
    <x v="3"/>
    <n v="21029"/>
    <x v="8"/>
  </r>
  <r>
    <x v="2286"/>
    <n v="21029300228040"/>
    <n v="1.99"/>
    <x v="1"/>
    <n v="21029"/>
    <x v="8"/>
  </r>
  <r>
    <x v="2287"/>
    <n v="21029300299512"/>
    <n v="1.99"/>
    <x v="2"/>
    <n v="21029"/>
    <x v="8"/>
  </r>
  <r>
    <x v="2288"/>
    <n v="21029300286956"/>
    <n v="1.99"/>
    <x v="3"/>
    <n v="21029"/>
    <x v="8"/>
  </r>
  <r>
    <x v="2289"/>
    <n v="21029300286956"/>
    <n v="1.99"/>
    <x v="3"/>
    <n v="21029"/>
    <x v="8"/>
  </r>
  <r>
    <x v="2290"/>
    <n v="21029300372004"/>
    <n v="2.29"/>
    <x v="3"/>
    <n v="21029"/>
    <x v="8"/>
  </r>
  <r>
    <x v="2291"/>
    <n v="21029300384223"/>
    <n v="0.99"/>
    <x v="3"/>
    <n v="21029"/>
    <x v="8"/>
  </r>
  <r>
    <x v="2292"/>
    <n v="21029300299512"/>
    <n v="2.99"/>
    <x v="2"/>
    <n v="21029"/>
    <x v="8"/>
  </r>
  <r>
    <x v="2293"/>
    <n v="21029300404203"/>
    <n v="2.99"/>
    <x v="1"/>
    <n v="21029"/>
    <x v="8"/>
  </r>
  <r>
    <x v="2294"/>
    <n v="21029300404203"/>
    <n v="3.99"/>
    <x v="1"/>
    <n v="21029"/>
    <x v="8"/>
  </r>
  <r>
    <x v="2295"/>
    <n v="21029300404203"/>
    <n v="1.99"/>
    <x v="3"/>
    <n v="21029"/>
    <x v="8"/>
  </r>
  <r>
    <x v="2296"/>
    <n v="21029300408857"/>
    <n v="1.99"/>
    <x v="1"/>
    <n v="21029"/>
    <x v="8"/>
  </r>
  <r>
    <x v="2297"/>
    <n v="21029300272238"/>
    <n v="2.29"/>
    <x v="3"/>
    <n v="21029"/>
    <x v="8"/>
  </r>
  <r>
    <x v="2298"/>
    <n v="21029300402934"/>
    <n v="1.29"/>
    <x v="3"/>
    <n v="21029"/>
    <x v="8"/>
  </r>
  <r>
    <x v="2299"/>
    <n v="21029300286956"/>
    <n v="1.99"/>
    <x v="3"/>
    <n v="21029"/>
    <x v="8"/>
  </r>
  <r>
    <x v="2300"/>
    <n v="21029300205931"/>
    <n v="1.49"/>
    <x v="5"/>
    <n v="21029"/>
    <x v="8"/>
  </r>
  <r>
    <x v="2301"/>
    <n v="21029300375981"/>
    <n v="0.99"/>
    <x v="1"/>
    <n v="21029"/>
    <x v="8"/>
  </r>
  <r>
    <x v="2302"/>
    <n v="21029300378670"/>
    <n v="2.4900000000000002"/>
    <x v="0"/>
    <n v="21029"/>
    <x v="8"/>
  </r>
  <r>
    <x v="2303"/>
    <n v="21029300205931"/>
    <n v="1.49"/>
    <x v="5"/>
    <n v="21029"/>
    <x v="8"/>
  </r>
  <r>
    <x v="2304"/>
    <n v="21029300205931"/>
    <n v="1.49"/>
    <x v="5"/>
    <n v="21029"/>
    <x v="8"/>
  </r>
  <r>
    <x v="2305"/>
    <n v="21029300205931"/>
    <n v="1.49"/>
    <x v="5"/>
    <n v="21029"/>
    <x v="8"/>
  </r>
  <r>
    <x v="2306"/>
    <n v="21029300245853"/>
    <n v="3.19"/>
    <x v="1"/>
    <n v="21029"/>
    <x v="8"/>
  </r>
  <r>
    <x v="2307"/>
    <n v="21029300245853"/>
    <n v="3.99"/>
    <x v="1"/>
    <n v="21029"/>
    <x v="8"/>
  </r>
  <r>
    <x v="2308"/>
    <n v="21029300205931"/>
    <n v="1.49"/>
    <x v="5"/>
    <n v="21029"/>
    <x v="8"/>
  </r>
  <r>
    <x v="2309"/>
    <n v="21029100120033"/>
    <n v="0.99"/>
    <x v="3"/>
    <n v="21029"/>
    <x v="8"/>
  </r>
  <r>
    <x v="2310"/>
    <n v="21029300404203"/>
    <n v="1.99"/>
    <x v="3"/>
    <n v="21029"/>
    <x v="8"/>
  </r>
  <r>
    <x v="2311"/>
    <n v="21029300286956"/>
    <n v="3.99"/>
    <x v="1"/>
    <n v="21029"/>
    <x v="8"/>
  </r>
  <r>
    <x v="2312"/>
    <n v="21029300286956"/>
    <n v="1.99"/>
    <x v="3"/>
    <n v="21029"/>
    <x v="8"/>
  </r>
  <r>
    <x v="2313"/>
    <n v="21029300394909"/>
    <n v="0.49"/>
    <x v="3"/>
    <n v="21029"/>
    <x v="8"/>
  </r>
  <r>
    <x v="2314"/>
    <n v="21029300279449"/>
    <n v="2.4900000000000002"/>
    <x v="3"/>
    <n v="21029"/>
    <x v="8"/>
  </r>
  <r>
    <x v="2315"/>
    <n v="21029300037821"/>
    <n v="2.39"/>
    <x v="2"/>
    <n v="21029"/>
    <x v="8"/>
  </r>
  <r>
    <x v="2316"/>
    <n v="21029300366709"/>
    <n v="1.39"/>
    <x v="5"/>
    <n v="21029"/>
    <x v="8"/>
  </r>
  <r>
    <x v="2317"/>
    <n v="21029300037821"/>
    <n v="1.49"/>
    <x v="3"/>
    <n v="21029"/>
    <x v="8"/>
  </r>
  <r>
    <x v="2318"/>
    <n v="21029300402512"/>
    <n v="1.29"/>
    <x v="3"/>
    <n v="21029"/>
    <x v="8"/>
  </r>
  <r>
    <x v="2319"/>
    <n v="21029300275587"/>
    <n v="1.99"/>
    <x v="1"/>
    <n v="21029"/>
    <x v="8"/>
  </r>
  <r>
    <x v="2320"/>
    <n v="21029300279449"/>
    <n v="2.99"/>
    <x v="1"/>
    <n v="21029"/>
    <x v="8"/>
  </r>
  <r>
    <x v="2321"/>
    <n v="21029300279449"/>
    <n v="3.99"/>
    <x v="1"/>
    <n v="21029"/>
    <x v="8"/>
  </r>
  <r>
    <x v="2322"/>
    <n v="21029300279449"/>
    <n v="0.49"/>
    <x v="3"/>
    <n v="21029"/>
    <x v="8"/>
  </r>
  <r>
    <x v="2323"/>
    <n v="21029300356270"/>
    <n v="1.29"/>
    <x v="1"/>
    <n v="21029"/>
    <x v="8"/>
  </r>
  <r>
    <x v="2324"/>
    <n v="21029300279449"/>
    <n v="2.99"/>
    <x v="1"/>
    <n v="21029"/>
    <x v="8"/>
  </r>
  <r>
    <x v="2325"/>
    <n v="21029300394909"/>
    <n v="0.69"/>
    <x v="3"/>
    <n v="21029"/>
    <x v="8"/>
  </r>
  <r>
    <x v="2326"/>
    <n v="21029300359282"/>
    <n v="1.99"/>
    <x v="2"/>
    <n v="21029"/>
    <x v="8"/>
  </r>
  <r>
    <x v="2327"/>
    <n v="21029300380510"/>
    <n v="0.49"/>
    <x v="1"/>
    <n v="21029"/>
    <x v="8"/>
  </r>
  <r>
    <x v="2328"/>
    <n v="21029300318163"/>
    <n v="1.99"/>
    <x v="1"/>
    <n v="21029"/>
    <x v="8"/>
  </r>
  <r>
    <x v="2329"/>
    <n v="21029300417312"/>
    <n v="2.99"/>
    <x v="2"/>
    <n v="21029"/>
    <x v="8"/>
  </r>
  <r>
    <x v="2330"/>
    <n v="21029300417312"/>
    <n v="1.99"/>
    <x v="1"/>
    <n v="21029"/>
    <x v="8"/>
  </r>
  <r>
    <x v="2331"/>
    <n v="21029300417312"/>
    <n v="1.69"/>
    <x v="3"/>
    <n v="21029"/>
    <x v="8"/>
  </r>
  <r>
    <x v="2332"/>
    <n v="21029300417312"/>
    <n v="2.2400000000000002"/>
    <x v="3"/>
    <n v="21029"/>
    <x v="8"/>
  </r>
  <r>
    <x v="2333"/>
    <n v="21029300417312"/>
    <n v="1.99"/>
    <x v="3"/>
    <n v="21029"/>
    <x v="8"/>
  </r>
  <r>
    <x v="2334"/>
    <n v="21029300406323"/>
    <n v="0.69"/>
    <x v="1"/>
    <n v="21029"/>
    <x v="8"/>
  </r>
  <r>
    <x v="2335"/>
    <n v="21029300355017"/>
    <n v="1.49"/>
    <x v="1"/>
    <n v="21029"/>
    <x v="8"/>
  </r>
  <r>
    <x v="2336"/>
    <n v="21029300383951"/>
    <n v="1.49"/>
    <x v="3"/>
    <n v="21029"/>
    <x v="8"/>
  </r>
  <r>
    <x v="2337"/>
    <n v="21029300372004"/>
    <n v="0.99"/>
    <x v="3"/>
    <n v="21029"/>
    <x v="8"/>
  </r>
  <r>
    <x v="2338"/>
    <n v="21029300356924"/>
    <n v="1.99"/>
    <x v="1"/>
    <n v="21029"/>
    <x v="8"/>
  </r>
  <r>
    <x v="2339"/>
    <n v="21029300356924"/>
    <n v="3.99"/>
    <x v="1"/>
    <n v="21029"/>
    <x v="8"/>
  </r>
  <r>
    <x v="2340"/>
    <n v="21029300428277"/>
    <n v="1.69"/>
    <x v="3"/>
    <n v="21029"/>
    <x v="8"/>
  </r>
  <r>
    <x v="2341"/>
    <n v="21029300428277"/>
    <n v="2.29"/>
    <x v="1"/>
    <n v="21029"/>
    <x v="8"/>
  </r>
  <r>
    <x v="2342"/>
    <n v="21029300428277"/>
    <n v="1.49"/>
    <x v="3"/>
    <n v="21029"/>
    <x v="8"/>
  </r>
  <r>
    <x v="2343"/>
    <n v="21029300372202"/>
    <n v="1.49"/>
    <x v="4"/>
    <n v="21029"/>
    <x v="8"/>
  </r>
  <r>
    <x v="2344"/>
    <n v="21029300372202"/>
    <n v="1.49"/>
    <x v="4"/>
    <n v="21029"/>
    <x v="8"/>
  </r>
  <r>
    <x v="2345"/>
    <n v="21029300292699"/>
    <n v="3.99"/>
    <x v="1"/>
    <n v="21029"/>
    <x v="8"/>
  </r>
  <r>
    <x v="2346"/>
    <n v="21029300261140"/>
    <n v="2.69"/>
    <x v="3"/>
    <n v="21029"/>
    <x v="8"/>
  </r>
  <r>
    <x v="2347"/>
    <n v="21029300262502"/>
    <n v="0.49"/>
    <x v="3"/>
    <n v="21029"/>
    <x v="8"/>
  </r>
  <r>
    <x v="2348"/>
    <n v="21029300378670"/>
    <n v="1.99"/>
    <x v="0"/>
    <n v="21029"/>
    <x v="8"/>
  </r>
  <r>
    <x v="2349"/>
    <n v="21029300378670"/>
    <n v="2.4900000000000002"/>
    <x v="0"/>
    <n v="21029"/>
    <x v="8"/>
  </r>
  <r>
    <x v="2350"/>
    <n v="21029300056722"/>
    <n v="2.29"/>
    <x v="1"/>
    <n v="21029"/>
    <x v="8"/>
  </r>
  <r>
    <x v="2351"/>
    <n v="21029300056722"/>
    <n v="1.49"/>
    <x v="3"/>
    <n v="21029"/>
    <x v="8"/>
  </r>
  <r>
    <x v="2352"/>
    <n v="21029300299512"/>
    <n v="2.99"/>
    <x v="2"/>
    <n v="21029"/>
    <x v="8"/>
  </r>
  <r>
    <x v="2353"/>
    <n v="21029300378985"/>
    <n v="1.69"/>
    <x v="1"/>
    <n v="21029"/>
    <x v="8"/>
  </r>
  <r>
    <x v="2354"/>
    <n v="21029300378845"/>
    <n v="0.49"/>
    <x v="3"/>
    <n v="21029"/>
    <x v="8"/>
  </r>
  <r>
    <x v="2355"/>
    <n v="21029300406323"/>
    <n v="2.4900000000000002"/>
    <x v="3"/>
    <n v="21029"/>
    <x v="8"/>
  </r>
  <r>
    <x v="2356"/>
    <n v="21029300406323"/>
    <n v="0.49"/>
    <x v="3"/>
    <n v="21029"/>
    <x v="8"/>
  </r>
  <r>
    <x v="2357"/>
    <n v="21029300334707"/>
    <n v="1.99"/>
    <x v="1"/>
    <n v="21029"/>
    <x v="8"/>
  </r>
  <r>
    <x v="2358"/>
    <n v="21029300372202"/>
    <n v="2.69"/>
    <x v="1"/>
    <n v="21029"/>
    <x v="8"/>
  </r>
  <r>
    <x v="2359"/>
    <n v="21029300372202"/>
    <n v="1.99"/>
    <x v="1"/>
    <n v="21029"/>
    <x v="8"/>
  </r>
  <r>
    <x v="2360"/>
    <n v="21029300355017"/>
    <n v="1.49"/>
    <x v="3"/>
    <n v="21029"/>
    <x v="8"/>
  </r>
  <r>
    <x v="2361"/>
    <n v="21029300355017"/>
    <n v="1.99"/>
    <x v="1"/>
    <n v="21029"/>
    <x v="8"/>
  </r>
  <r>
    <x v="2362"/>
    <n v="21029300261140"/>
    <n v="2.69"/>
    <x v="3"/>
    <n v="21029"/>
    <x v="8"/>
  </r>
  <r>
    <x v="2363"/>
    <n v="21029300283706"/>
    <n v="0.49"/>
    <x v="3"/>
    <n v="21029"/>
    <x v="8"/>
  </r>
  <r>
    <x v="2364"/>
    <n v="21029300283706"/>
    <n v="0.99"/>
    <x v="3"/>
    <n v="21029"/>
    <x v="8"/>
  </r>
  <r>
    <x v="2365"/>
    <n v="21029300283706"/>
    <n v="2.29"/>
    <x v="3"/>
    <n v="21029"/>
    <x v="8"/>
  </r>
  <r>
    <x v="2366"/>
    <n v="21029300409905"/>
    <n v="3.99"/>
    <x v="1"/>
    <n v="21029"/>
    <x v="8"/>
  </r>
  <r>
    <x v="2367"/>
    <n v="21029300370966"/>
    <n v="1.99"/>
    <x v="3"/>
    <n v="21029"/>
    <x v="8"/>
  </r>
  <r>
    <x v="2368"/>
    <n v="21029300250416"/>
    <n v="1.99"/>
    <x v="5"/>
    <n v="21029"/>
    <x v="8"/>
  </r>
  <r>
    <x v="2369"/>
    <n v="21029300373143"/>
    <n v="2.2400000000000002"/>
    <x v="3"/>
    <n v="21029"/>
    <x v="8"/>
  </r>
  <r>
    <x v="2370"/>
    <n v="21029300377128"/>
    <n v="1.99"/>
    <x v="2"/>
    <n v="21029"/>
    <x v="8"/>
  </r>
  <r>
    <x v="2371"/>
    <n v="21029300355017"/>
    <n v="0.49"/>
    <x v="1"/>
    <n v="21029"/>
    <x v="8"/>
  </r>
  <r>
    <x v="2372"/>
    <n v="21029300355017"/>
    <n v="0.99"/>
    <x v="3"/>
    <n v="21029"/>
    <x v="8"/>
  </r>
  <r>
    <x v="2373"/>
    <n v="21029300326968"/>
    <n v="2.99"/>
    <x v="1"/>
    <n v="21029"/>
    <x v="8"/>
  </r>
  <r>
    <x v="2374"/>
    <n v="21029300394750"/>
    <n v="1.49"/>
    <x v="4"/>
    <n v="21029"/>
    <x v="8"/>
  </r>
  <r>
    <x v="2375"/>
    <n v="21029100007164"/>
    <n v="3.99"/>
    <x v="1"/>
    <n v="21029"/>
    <x v="8"/>
  </r>
  <r>
    <x v="2376"/>
    <n v="21029300389784"/>
    <n v="3.99"/>
    <x v="1"/>
    <n v="21029"/>
    <x v="8"/>
  </r>
  <r>
    <x v="2377"/>
    <n v="21029300346065"/>
    <n v="1.29"/>
    <x v="1"/>
    <n v="21029"/>
    <x v="8"/>
  </r>
  <r>
    <x v="2378"/>
    <n v="21029300341272"/>
    <n v="1.49"/>
    <x v="4"/>
    <n v="21029"/>
    <x v="8"/>
  </r>
  <r>
    <x v="2379"/>
    <n v="21029300404773"/>
    <n v="1.49"/>
    <x v="4"/>
    <n v="21029"/>
    <x v="8"/>
  </r>
  <r>
    <x v="2380"/>
    <n v="21029300404773"/>
    <n v="2.99"/>
    <x v="2"/>
    <n v="21029"/>
    <x v="8"/>
  </r>
  <r>
    <x v="2381"/>
    <n v="21029300418161"/>
    <n v="0.49"/>
    <x v="3"/>
    <n v="21029"/>
    <x v="8"/>
  </r>
  <r>
    <x v="2382"/>
    <n v="21029300418161"/>
    <n v="2.99"/>
    <x v="3"/>
    <n v="21029"/>
    <x v="8"/>
  </r>
  <r>
    <x v="2383"/>
    <n v="21029300281452"/>
    <n v="1.84"/>
    <x v="3"/>
    <n v="21029"/>
    <x v="8"/>
  </r>
  <r>
    <x v="2384"/>
    <n v="21029300281452"/>
    <n v="1.84"/>
    <x v="3"/>
    <n v="21029"/>
    <x v="8"/>
  </r>
  <r>
    <x v="2385"/>
    <n v="21029300188905"/>
    <n v="3.99"/>
    <x v="1"/>
    <n v="21029"/>
    <x v="8"/>
  </r>
  <r>
    <x v="2386"/>
    <n v="21029300407016"/>
    <n v="1.49"/>
    <x v="3"/>
    <n v="21029"/>
    <x v="8"/>
  </r>
  <r>
    <x v="2387"/>
    <n v="21029300309758"/>
    <n v="1.49"/>
    <x v="3"/>
    <n v="21029"/>
    <x v="8"/>
  </r>
  <r>
    <x v="2388"/>
    <n v="21029300309758"/>
    <n v="1.49"/>
    <x v="4"/>
    <n v="21029"/>
    <x v="8"/>
  </r>
  <r>
    <x v="2389"/>
    <n v="21029300292699"/>
    <n v="3.99"/>
    <x v="1"/>
    <n v="21029"/>
    <x v="8"/>
  </r>
  <r>
    <x v="2390"/>
    <n v="21029300318163"/>
    <n v="2.99"/>
    <x v="1"/>
    <n v="21029"/>
    <x v="8"/>
  </r>
  <r>
    <x v="2391"/>
    <n v="21029300318163"/>
    <n v="1.29"/>
    <x v="1"/>
    <n v="21029"/>
    <x v="8"/>
  </r>
  <r>
    <x v="2392"/>
    <n v="21029300326687"/>
    <n v="0.99"/>
    <x v="2"/>
    <n v="21029"/>
    <x v="8"/>
  </r>
  <r>
    <x v="2393"/>
    <n v="21029300408857"/>
    <n v="2.29"/>
    <x v="1"/>
    <n v="21029"/>
    <x v="8"/>
  </r>
  <r>
    <x v="2394"/>
    <n v="21029300401704"/>
    <n v="1.99"/>
    <x v="1"/>
    <n v="21029"/>
    <x v="8"/>
  </r>
  <r>
    <x v="2395"/>
    <n v="21029300406323"/>
    <n v="1.99"/>
    <x v="1"/>
    <n v="21029"/>
    <x v="8"/>
  </r>
  <r>
    <x v="2396"/>
    <n v="21029300421819"/>
    <n v="3.99"/>
    <x v="1"/>
    <n v="21029"/>
    <x v="8"/>
  </r>
  <r>
    <x v="2397"/>
    <n v="21029300292699"/>
    <n v="1.29"/>
    <x v="1"/>
    <n v="21029"/>
    <x v="8"/>
  </r>
  <r>
    <x v="2398"/>
    <n v="21029300299512"/>
    <n v="1.99"/>
    <x v="2"/>
    <n v="21029"/>
    <x v="8"/>
  </r>
  <r>
    <x v="2399"/>
    <n v="21029300428822"/>
    <n v="3.19"/>
    <x v="1"/>
    <n v="21029"/>
    <x v="8"/>
  </r>
  <r>
    <x v="2400"/>
    <n v="21029300383951"/>
    <n v="1.99"/>
    <x v="3"/>
    <n v="21029"/>
    <x v="8"/>
  </r>
  <r>
    <x v="2401"/>
    <n v="21029300185067"/>
    <n v="1.49"/>
    <x v="3"/>
    <n v="21029"/>
    <x v="8"/>
  </r>
  <r>
    <x v="2402"/>
    <n v="21029300429655"/>
    <n v="2.4900000000000002"/>
    <x v="3"/>
    <n v="21029"/>
    <x v="8"/>
  </r>
  <r>
    <x v="2403"/>
    <n v="21029300335100"/>
    <n v="1.99"/>
    <x v="3"/>
    <n v="21029"/>
    <x v="8"/>
  </r>
  <r>
    <x v="2404"/>
    <n v="21029300185067"/>
    <n v="1.49"/>
    <x v="3"/>
    <n v="21029"/>
    <x v="8"/>
  </r>
  <r>
    <x v="2405"/>
    <n v="21029300397241"/>
    <n v="2.99"/>
    <x v="2"/>
    <n v="21029"/>
    <x v="8"/>
  </r>
  <r>
    <x v="2406"/>
    <n v="21029300427923"/>
    <n v="1.29"/>
    <x v="3"/>
    <n v="21029"/>
    <x v="8"/>
  </r>
  <r>
    <x v="2407"/>
    <n v="21029300281320"/>
    <n v="2.4900000000000002"/>
    <x v="3"/>
    <n v="21029"/>
    <x v="8"/>
  </r>
  <r>
    <x v="2408"/>
    <n v="21029300281320"/>
    <n v="2.4900000000000002"/>
    <x v="3"/>
    <n v="21029"/>
    <x v="8"/>
  </r>
  <r>
    <x v="2409"/>
    <n v="21029300359282"/>
    <n v="2.99"/>
    <x v="2"/>
    <n v="21029"/>
    <x v="8"/>
  </r>
  <r>
    <x v="2410"/>
    <n v="21029300359282"/>
    <n v="1.99"/>
    <x v="2"/>
    <n v="21029"/>
    <x v="8"/>
  </r>
  <r>
    <x v="2411"/>
    <n v="21029300341272"/>
    <n v="1.49"/>
    <x v="4"/>
    <n v="21029"/>
    <x v="8"/>
  </r>
  <r>
    <x v="2412"/>
    <n v="21029300281452"/>
    <n v="1.29"/>
    <x v="3"/>
    <n v="21029"/>
    <x v="8"/>
  </r>
  <r>
    <x v="2413"/>
    <n v="21029300359332"/>
    <n v="0.49"/>
    <x v="3"/>
    <n v="21029"/>
    <x v="8"/>
  </r>
  <r>
    <x v="2414"/>
    <n v="21029300359332"/>
    <n v="0.49"/>
    <x v="3"/>
    <n v="21029"/>
    <x v="8"/>
  </r>
  <r>
    <x v="2415"/>
    <n v="21029300359332"/>
    <n v="1.69"/>
    <x v="3"/>
    <n v="21029"/>
    <x v="8"/>
  </r>
  <r>
    <x v="2416"/>
    <n v="21029300380791"/>
    <n v="1.99"/>
    <x v="1"/>
    <n v="21029"/>
    <x v="8"/>
  </r>
  <r>
    <x v="2417"/>
    <n v="21029300380791"/>
    <n v="1.99"/>
    <x v="2"/>
    <n v="21029"/>
    <x v="8"/>
  </r>
  <r>
    <x v="2418"/>
    <n v="21029300408857"/>
    <n v="1.99"/>
    <x v="1"/>
    <n v="21029"/>
    <x v="8"/>
  </r>
  <r>
    <x v="2419"/>
    <n v="21029100021744"/>
    <n v="0.99"/>
    <x v="1"/>
    <n v="21029"/>
    <x v="8"/>
  </r>
  <r>
    <x v="2420"/>
    <n v="21029300381039"/>
    <n v="1.49"/>
    <x v="1"/>
    <n v="21029"/>
    <x v="8"/>
  </r>
  <r>
    <x v="2421"/>
    <n v="21029300427923"/>
    <n v="3.99"/>
    <x v="1"/>
    <n v="21029"/>
    <x v="8"/>
  </r>
  <r>
    <x v="2422"/>
    <n v="21029300404773"/>
    <n v="2.99"/>
    <x v="2"/>
    <n v="21029"/>
    <x v="8"/>
  </r>
  <r>
    <x v="2423"/>
    <n v="21029300387390"/>
    <n v="1.24"/>
    <x v="3"/>
    <n v="21029"/>
    <x v="8"/>
  </r>
  <r>
    <x v="2424"/>
    <n v="21029300295981"/>
    <n v="1.99"/>
    <x v="1"/>
    <n v="21029"/>
    <x v="8"/>
  </r>
  <r>
    <x v="2425"/>
    <n v="21029300409905"/>
    <n v="0.99"/>
    <x v="3"/>
    <n v="21029"/>
    <x v="8"/>
  </r>
  <r>
    <x v="2426"/>
    <n v="21029300398082"/>
    <n v="1.49"/>
    <x v="4"/>
    <n v="21029"/>
    <x v="8"/>
  </r>
  <r>
    <x v="2427"/>
    <n v="21029300429358"/>
    <n v="1.69"/>
    <x v="3"/>
    <n v="21029"/>
    <x v="8"/>
  </r>
  <r>
    <x v="2428"/>
    <n v="21029300398082"/>
    <n v="1.49"/>
    <x v="4"/>
    <n v="21029"/>
    <x v="8"/>
  </r>
  <r>
    <x v="2429"/>
    <n v="21029300343054"/>
    <n v="2.39"/>
    <x v="2"/>
    <n v="21029"/>
    <x v="8"/>
  </r>
  <r>
    <x v="2430"/>
    <n v="21029300406323"/>
    <n v="1.99"/>
    <x v="3"/>
    <n v="21029"/>
    <x v="8"/>
  </r>
  <r>
    <x v="2431"/>
    <n v="21029300421819"/>
    <n v="2.99"/>
    <x v="1"/>
    <n v="21029"/>
    <x v="8"/>
  </r>
  <r>
    <x v="2432"/>
    <n v="21029300377888"/>
    <n v="0.99"/>
    <x v="3"/>
    <n v="21029"/>
    <x v="8"/>
  </r>
  <r>
    <x v="2433"/>
    <n v="21029300335274"/>
    <n v="1.49"/>
    <x v="3"/>
    <n v="21029"/>
    <x v="8"/>
  </r>
  <r>
    <x v="2434"/>
    <n v="21029300356924"/>
    <n v="2.99"/>
    <x v="1"/>
    <n v="21029"/>
    <x v="8"/>
  </r>
  <r>
    <x v="2435"/>
    <n v="21029300402934"/>
    <n v="0.69"/>
    <x v="3"/>
    <n v="21029"/>
    <x v="8"/>
  </r>
  <r>
    <x v="2436"/>
    <n v="21029300402934"/>
    <n v="0.99"/>
    <x v="3"/>
    <n v="21029"/>
    <x v="8"/>
  </r>
  <r>
    <x v="2437"/>
    <n v="21029300253683"/>
    <n v="1.49"/>
    <x v="3"/>
    <n v="21029"/>
    <x v="8"/>
  </r>
  <r>
    <x v="2438"/>
    <n v="21029300397241"/>
    <n v="1.99"/>
    <x v="1"/>
    <n v="21029"/>
    <x v="8"/>
  </r>
  <r>
    <x v="2439"/>
    <n v="21029300389784"/>
    <n v="0.99"/>
    <x v="3"/>
    <n v="21029"/>
    <x v="8"/>
  </r>
  <r>
    <x v="2440"/>
    <n v="21029300389784"/>
    <n v="3.99"/>
    <x v="1"/>
    <n v="21029"/>
    <x v="8"/>
  </r>
  <r>
    <x v="2441"/>
    <n v="21029300377888"/>
    <n v="1.99"/>
    <x v="3"/>
    <n v="21029"/>
    <x v="8"/>
  </r>
  <r>
    <x v="2442"/>
    <n v="21029300389784"/>
    <n v="2.29"/>
    <x v="1"/>
    <n v="21029"/>
    <x v="8"/>
  </r>
  <r>
    <x v="2443"/>
    <n v="21029300402934"/>
    <n v="0.99"/>
    <x v="3"/>
    <n v="21029"/>
    <x v="8"/>
  </r>
  <r>
    <x v="2444"/>
    <n v="21029300421819"/>
    <n v="2.99"/>
    <x v="1"/>
    <n v="21029"/>
    <x v="8"/>
  </r>
  <r>
    <x v="2445"/>
    <n v="21029300377128"/>
    <n v="1.99"/>
    <x v="2"/>
    <n v="21029"/>
    <x v="8"/>
  </r>
  <r>
    <x v="2446"/>
    <n v="21029300340670"/>
    <n v="2.4900000000000002"/>
    <x v="3"/>
    <n v="21029"/>
    <x v="8"/>
  </r>
  <r>
    <x v="2447"/>
    <n v="21029300324476"/>
    <n v="3.99"/>
    <x v="1"/>
    <n v="21029"/>
    <x v="8"/>
  </r>
  <r>
    <x v="2448"/>
    <n v="21029300236175"/>
    <n v="1.49"/>
    <x v="3"/>
    <n v="21029"/>
    <x v="8"/>
  </r>
  <r>
    <x v="2449"/>
    <n v="21029300236175"/>
    <n v="1.99"/>
    <x v="3"/>
    <n v="21029"/>
    <x v="8"/>
  </r>
  <r>
    <x v="2450"/>
    <n v="21029300413493"/>
    <n v="0.99"/>
    <x v="1"/>
    <n v="21029"/>
    <x v="8"/>
  </r>
  <r>
    <x v="2451"/>
    <n v="21029300345901"/>
    <n v="1.99"/>
    <x v="3"/>
    <n v="21029"/>
    <x v="8"/>
  </r>
  <r>
    <x v="2452"/>
    <n v="21029300372004"/>
    <n v="2.29"/>
    <x v="3"/>
    <n v="21029"/>
    <x v="8"/>
  </r>
  <r>
    <x v="2453"/>
    <n v="21029300377888"/>
    <n v="2.99"/>
    <x v="0"/>
    <n v="21029"/>
    <x v="8"/>
  </r>
  <r>
    <x v="2454"/>
    <n v="21029300377888"/>
    <n v="2.99"/>
    <x v="0"/>
    <n v="21029"/>
    <x v="8"/>
  </r>
  <r>
    <x v="2455"/>
    <n v="21029300185836"/>
    <n v="1.99"/>
    <x v="3"/>
    <n v="21029"/>
    <x v="8"/>
  </r>
  <r>
    <x v="2456"/>
    <n v="21029300185836"/>
    <n v="1.24"/>
    <x v="3"/>
    <n v="21029"/>
    <x v="8"/>
  </r>
  <r>
    <x v="2457"/>
    <n v="21029300380791"/>
    <n v="1.99"/>
    <x v="1"/>
    <n v="21029"/>
    <x v="8"/>
  </r>
  <r>
    <x v="2458"/>
    <n v="21029100007164"/>
    <n v="3.99"/>
    <x v="1"/>
    <n v="21029"/>
    <x v="8"/>
  </r>
  <r>
    <x v="2459"/>
    <n v="21029300292699"/>
    <n v="1.29"/>
    <x v="1"/>
    <n v="21029"/>
    <x v="8"/>
  </r>
  <r>
    <x v="2460"/>
    <n v="21029300423989"/>
    <n v="2.69"/>
    <x v="3"/>
    <n v="21029"/>
    <x v="8"/>
  </r>
  <r>
    <x v="2461"/>
    <n v="21029300423989"/>
    <n v="1.29"/>
    <x v="3"/>
    <n v="21029"/>
    <x v="8"/>
  </r>
  <r>
    <x v="2462"/>
    <n v="21029300378985"/>
    <n v="3.99"/>
    <x v="1"/>
    <n v="21029"/>
    <x v="8"/>
  </r>
  <r>
    <x v="2463"/>
    <n v="21029300445677"/>
    <n v="0.99"/>
    <x v="3"/>
    <n v="21029"/>
    <x v="8"/>
  </r>
  <r>
    <x v="2464"/>
    <n v="21029300346248"/>
    <n v="2.99"/>
    <x v="3"/>
    <n v="21029"/>
    <x v="8"/>
  </r>
  <r>
    <x v="2465"/>
    <n v="21029300445677"/>
    <n v="0.49"/>
    <x v="3"/>
    <n v="21029"/>
    <x v="8"/>
  </r>
  <r>
    <x v="2466"/>
    <n v="21029300236175"/>
    <n v="1.29"/>
    <x v="3"/>
    <n v="21029"/>
    <x v="8"/>
  </r>
  <r>
    <x v="2467"/>
    <n v="21029300380791"/>
    <n v="2.69"/>
    <x v="3"/>
    <n v="21029"/>
    <x v="8"/>
  </r>
  <r>
    <x v="2468"/>
    <n v="21029300380791"/>
    <n v="0.49"/>
    <x v="3"/>
    <n v="21029"/>
    <x v="8"/>
  </r>
  <r>
    <x v="2469"/>
    <n v="21029300350018"/>
    <n v="1.99"/>
    <x v="1"/>
    <n v="21029"/>
    <x v="8"/>
  </r>
  <r>
    <x v="2470"/>
    <n v="21029300340670"/>
    <n v="0.69"/>
    <x v="3"/>
    <n v="21029"/>
    <x v="8"/>
  </r>
  <r>
    <x v="2471"/>
    <n v="21029300359282"/>
    <n v="2.99"/>
    <x v="2"/>
    <n v="21029"/>
    <x v="8"/>
  </r>
  <r>
    <x v="2472"/>
    <n v="21029300341272"/>
    <n v="1.49"/>
    <x v="4"/>
    <n v="21029"/>
    <x v="8"/>
  </r>
  <r>
    <x v="2473"/>
    <n v="21029300037821"/>
    <n v="1.49"/>
    <x v="3"/>
    <n v="21029"/>
    <x v="8"/>
  </r>
  <r>
    <x v="2474"/>
    <n v="21029300401704"/>
    <n v="3.99"/>
    <x v="1"/>
    <n v="21029"/>
    <x v="8"/>
  </r>
  <r>
    <x v="2475"/>
    <n v="21029300410002"/>
    <n v="1.99"/>
    <x v="1"/>
    <n v="21029"/>
    <x v="8"/>
  </r>
  <r>
    <x v="2476"/>
    <n v="21029300401704"/>
    <n v="1.49"/>
    <x v="1"/>
    <n v="21029"/>
    <x v="8"/>
  </r>
  <r>
    <x v="2477"/>
    <n v="21029300356270"/>
    <n v="1.29"/>
    <x v="1"/>
    <n v="21029"/>
    <x v="8"/>
  </r>
  <r>
    <x v="2478"/>
    <n v="21029300353954"/>
    <n v="0.49"/>
    <x v="0"/>
    <n v="21029"/>
    <x v="8"/>
  </r>
  <r>
    <x v="2479"/>
    <n v="21029300372863"/>
    <n v="1.99"/>
    <x v="0"/>
    <n v="21029"/>
    <x v="8"/>
  </r>
  <r>
    <x v="2480"/>
    <n v="21029300372863"/>
    <n v="2.4900000000000002"/>
    <x v="0"/>
    <n v="21029"/>
    <x v="8"/>
  </r>
  <r>
    <x v="2481"/>
    <n v="21029300372863"/>
    <n v="3.99"/>
    <x v="0"/>
    <n v="21029"/>
    <x v="8"/>
  </r>
  <r>
    <x v="2482"/>
    <n v="21029300372863"/>
    <n v="3.29"/>
    <x v="0"/>
    <n v="21029"/>
    <x v="8"/>
  </r>
  <r>
    <x v="2483"/>
    <n v="21029300031725"/>
    <n v="1.49"/>
    <x v="4"/>
    <n v="21029"/>
    <x v="8"/>
  </r>
  <r>
    <x v="2484"/>
    <n v="21029300401001"/>
    <n v="1.69"/>
    <x v="3"/>
    <n v="21029"/>
    <x v="8"/>
  </r>
  <r>
    <x v="2485"/>
    <n v="21029300377128"/>
    <n v="2.99"/>
    <x v="2"/>
    <n v="21029"/>
    <x v="8"/>
  </r>
  <r>
    <x v="2486"/>
    <n v="21029300377128"/>
    <n v="1.99"/>
    <x v="2"/>
    <n v="21029"/>
    <x v="8"/>
  </r>
  <r>
    <x v="2487"/>
    <n v="21029300406588"/>
    <n v="1.99"/>
    <x v="1"/>
    <n v="21029"/>
    <x v="8"/>
  </r>
  <r>
    <x v="2488"/>
    <n v="21029300406588"/>
    <n v="1.99"/>
    <x v="1"/>
    <n v="21029"/>
    <x v="8"/>
  </r>
  <r>
    <x v="2489"/>
    <n v="21029300406588"/>
    <n v="2.29"/>
    <x v="1"/>
    <n v="21029"/>
    <x v="8"/>
  </r>
  <r>
    <x v="2490"/>
    <n v="21029300222209"/>
    <n v="2.4900000000000002"/>
    <x v="3"/>
    <n v="21029"/>
    <x v="8"/>
  </r>
  <r>
    <x v="2491"/>
    <n v="21029300407016"/>
    <n v="1.29"/>
    <x v="3"/>
    <n v="21029"/>
    <x v="8"/>
  </r>
  <r>
    <x v="2492"/>
    <n v="21029300398082"/>
    <n v="1.49"/>
    <x v="4"/>
    <n v="21029"/>
    <x v="8"/>
  </r>
  <r>
    <x v="2493"/>
    <n v="21029300398082"/>
    <n v="1.49"/>
    <x v="4"/>
    <n v="21029"/>
    <x v="8"/>
  </r>
  <r>
    <x v="2494"/>
    <n v="21029300318221"/>
    <n v="0.69"/>
    <x v="0"/>
    <n v="21029"/>
    <x v="8"/>
  </r>
  <r>
    <x v="2495"/>
    <n v="21029300341439"/>
    <n v="1.99"/>
    <x v="1"/>
    <n v="21029"/>
    <x v="8"/>
  </r>
  <r>
    <x v="2496"/>
    <n v="21029300428269"/>
    <n v="3.99"/>
    <x v="1"/>
    <n v="21029"/>
    <x v="8"/>
  </r>
  <r>
    <x v="2497"/>
    <n v="21029300309170"/>
    <n v="2.4900000000000002"/>
    <x v="3"/>
    <n v="21029"/>
    <x v="8"/>
  </r>
  <r>
    <x v="2498"/>
    <n v="21029300378266"/>
    <n v="2.99"/>
    <x v="1"/>
    <n v="21029"/>
    <x v="8"/>
  </r>
  <r>
    <x v="2499"/>
    <n v="21029300377888"/>
    <n v="1.69"/>
    <x v="3"/>
    <n v="21029"/>
    <x v="8"/>
  </r>
  <r>
    <x v="2500"/>
    <n v="21029300377128"/>
    <n v="1.99"/>
    <x v="2"/>
    <n v="21029"/>
    <x v="8"/>
  </r>
  <r>
    <x v="2501"/>
    <n v="21028300377799"/>
    <n v="2.99"/>
    <x v="2"/>
    <n v="21028"/>
    <x v="9"/>
  </r>
  <r>
    <x v="2502"/>
    <n v="21028300451859"/>
    <n v="1.29"/>
    <x v="1"/>
    <n v="21028"/>
    <x v="9"/>
  </r>
  <r>
    <x v="2503"/>
    <n v="21028300450562"/>
    <n v="0.69"/>
    <x v="1"/>
    <n v="21028"/>
    <x v="9"/>
  </r>
  <r>
    <x v="2504"/>
    <n v="21028300451859"/>
    <n v="0.49"/>
    <x v="3"/>
    <n v="21028"/>
    <x v="9"/>
  </r>
  <r>
    <x v="2505"/>
    <n v="21028300383631"/>
    <n v="3.99"/>
    <x v="1"/>
    <n v="21028"/>
    <x v="9"/>
  </r>
  <r>
    <x v="2506"/>
    <n v="21028300264963"/>
    <n v="0.49"/>
    <x v="3"/>
    <n v="21028"/>
    <x v="9"/>
  </r>
  <r>
    <x v="2507"/>
    <n v="21028300264963"/>
    <n v="0.49"/>
    <x v="3"/>
    <n v="21028"/>
    <x v="9"/>
  </r>
  <r>
    <x v="2508"/>
    <n v="21028300377799"/>
    <n v="2.39"/>
    <x v="2"/>
    <n v="21028"/>
    <x v="9"/>
  </r>
  <r>
    <x v="2509"/>
    <n v="21028300462526"/>
    <n v="1.29"/>
    <x v="1"/>
    <n v="21028"/>
    <x v="9"/>
  </r>
  <r>
    <x v="2510"/>
    <n v="21028300462526"/>
    <n v="1.49"/>
    <x v="1"/>
    <n v="21028"/>
    <x v="9"/>
  </r>
  <r>
    <x v="2511"/>
    <n v="21028300489743"/>
    <n v="1.49"/>
    <x v="4"/>
    <n v="21028"/>
    <x v="9"/>
  </r>
  <r>
    <x v="2512"/>
    <n v="21028300364615"/>
    <n v="3.99"/>
    <x v="3"/>
    <n v="21028"/>
    <x v="9"/>
  </r>
  <r>
    <x v="2513"/>
    <n v="21028300468333"/>
    <n v="0.99"/>
    <x v="3"/>
    <n v="21028"/>
    <x v="9"/>
  </r>
  <r>
    <x v="2514"/>
    <n v="21028300232580"/>
    <n v="1.49"/>
    <x v="3"/>
    <n v="21028"/>
    <x v="9"/>
  </r>
  <r>
    <x v="2515"/>
    <n v="21028300273923"/>
    <n v="1.99"/>
    <x v="1"/>
    <n v="21028"/>
    <x v="9"/>
  </r>
  <r>
    <x v="2516"/>
    <n v="21028300415599"/>
    <n v="2.69"/>
    <x v="3"/>
    <n v="21028"/>
    <x v="9"/>
  </r>
  <r>
    <x v="2517"/>
    <n v="21028300488687"/>
    <n v="3.69"/>
    <x v="0"/>
    <n v="21028"/>
    <x v="9"/>
  </r>
  <r>
    <x v="2518"/>
    <n v="21028300216039"/>
    <n v="2.99"/>
    <x v="1"/>
    <n v="21028"/>
    <x v="9"/>
  </r>
  <r>
    <x v="2519"/>
    <n v="21028300232788"/>
    <n v="1.99"/>
    <x v="1"/>
    <n v="21028"/>
    <x v="9"/>
  </r>
  <r>
    <x v="2520"/>
    <n v="21028300484132"/>
    <n v="0.69"/>
    <x v="1"/>
    <n v="21028"/>
    <x v="9"/>
  </r>
  <r>
    <x v="2521"/>
    <n v="21028300473440"/>
    <n v="1.99"/>
    <x v="1"/>
    <n v="21028"/>
    <x v="9"/>
  </r>
  <r>
    <x v="2522"/>
    <n v="21028300419336"/>
    <n v="0.69"/>
    <x v="0"/>
    <n v="21028"/>
    <x v="9"/>
  </r>
  <r>
    <x v="2523"/>
    <n v="21028300094121"/>
    <n v="1.29"/>
    <x v="3"/>
    <n v="21028"/>
    <x v="9"/>
  </r>
  <r>
    <x v="2524"/>
    <n v="21028300109283"/>
    <n v="1.99"/>
    <x v="3"/>
    <n v="21028"/>
    <x v="9"/>
  </r>
  <r>
    <x v="2525"/>
    <n v="21028300379340"/>
    <n v="1.49"/>
    <x v="3"/>
    <n v="21028"/>
    <x v="9"/>
  </r>
  <r>
    <x v="2526"/>
    <n v="21028300482771"/>
    <n v="1.29"/>
    <x v="3"/>
    <n v="21028"/>
    <x v="9"/>
  </r>
  <r>
    <x v="2527"/>
    <n v="21028300482771"/>
    <n v="0.49"/>
    <x v="3"/>
    <n v="21028"/>
    <x v="9"/>
  </r>
  <r>
    <x v="2528"/>
    <n v="21028300481088"/>
    <n v="2.99"/>
    <x v="1"/>
    <n v="21028"/>
    <x v="9"/>
  </r>
  <r>
    <x v="2529"/>
    <n v="21028300481088"/>
    <n v="1.99"/>
    <x v="1"/>
    <n v="21028"/>
    <x v="9"/>
  </r>
  <r>
    <x v="2530"/>
    <n v="21028300378763"/>
    <n v="2.29"/>
    <x v="3"/>
    <n v="21028"/>
    <x v="9"/>
  </r>
  <r>
    <x v="2531"/>
    <n v="21028300378763"/>
    <n v="1.49"/>
    <x v="1"/>
    <n v="21028"/>
    <x v="9"/>
  </r>
  <r>
    <x v="2532"/>
    <n v="21028300378763"/>
    <n v="0.49"/>
    <x v="3"/>
    <n v="21028"/>
    <x v="9"/>
  </r>
  <r>
    <x v="2533"/>
    <n v="21028300408842"/>
    <n v="3.99"/>
    <x v="1"/>
    <n v="21028"/>
    <x v="9"/>
  </r>
  <r>
    <x v="2534"/>
    <n v="21028300288590"/>
    <n v="1.49"/>
    <x v="3"/>
    <n v="21028"/>
    <x v="9"/>
  </r>
  <r>
    <x v="2535"/>
    <n v="21028300377799"/>
    <n v="1.49"/>
    <x v="2"/>
    <n v="21028"/>
    <x v="9"/>
  </r>
  <r>
    <x v="2536"/>
    <n v="21028300298615"/>
    <n v="2.99"/>
    <x v="1"/>
    <n v="21028"/>
    <x v="9"/>
  </r>
  <r>
    <x v="2537"/>
    <n v="21028300450109"/>
    <n v="1.29"/>
    <x v="3"/>
    <n v="21028"/>
    <x v="9"/>
  </r>
  <r>
    <x v="2538"/>
    <n v="21028300489743"/>
    <n v="1.69"/>
    <x v="1"/>
    <n v="21028"/>
    <x v="9"/>
  </r>
  <r>
    <x v="2539"/>
    <n v="21028300451859"/>
    <n v="1.29"/>
    <x v="1"/>
    <n v="21028"/>
    <x v="9"/>
  </r>
  <r>
    <x v="2540"/>
    <n v="21028300473440"/>
    <n v="1.69"/>
    <x v="1"/>
    <n v="21028"/>
    <x v="9"/>
  </r>
  <r>
    <x v="2541"/>
    <n v="21028100054275"/>
    <n v="0.49"/>
    <x v="3"/>
    <n v="21028"/>
    <x v="9"/>
  </r>
  <r>
    <x v="2542"/>
    <n v="21028300419880"/>
    <n v="3.99"/>
    <x v="1"/>
    <n v="21028"/>
    <x v="9"/>
  </r>
  <r>
    <x v="2543"/>
    <n v="21028100054275"/>
    <n v="0.99"/>
    <x v="3"/>
    <n v="21028"/>
    <x v="9"/>
  </r>
  <r>
    <x v="2544"/>
    <n v="21028300471139"/>
    <n v="1.99"/>
    <x v="1"/>
    <n v="21028"/>
    <x v="9"/>
  </r>
  <r>
    <x v="2545"/>
    <n v="21028300042369"/>
    <n v="2.4900000000000002"/>
    <x v="3"/>
    <n v="21028"/>
    <x v="9"/>
  </r>
  <r>
    <x v="2546"/>
    <n v="21028300419336"/>
    <n v="0.49"/>
    <x v="3"/>
    <n v="21028"/>
    <x v="9"/>
  </r>
  <r>
    <x v="2547"/>
    <n v="21028300468333"/>
    <n v="0.99"/>
    <x v="3"/>
    <n v="21028"/>
    <x v="9"/>
  </r>
  <r>
    <x v="2548"/>
    <n v="21028300468333"/>
    <n v="2.39"/>
    <x v="2"/>
    <n v="21028"/>
    <x v="9"/>
  </r>
  <r>
    <x v="2549"/>
    <n v="21028300472970"/>
    <n v="2.4900000000000002"/>
    <x v="1"/>
    <n v="21028"/>
    <x v="9"/>
  </r>
  <r>
    <x v="2550"/>
    <n v="21028300419880"/>
    <n v="1.49"/>
    <x v="5"/>
    <n v="21028"/>
    <x v="9"/>
  </r>
  <r>
    <x v="2551"/>
    <n v="21028300374754"/>
    <n v="2.99"/>
    <x v="1"/>
    <n v="21028"/>
    <x v="9"/>
  </r>
  <r>
    <x v="2552"/>
    <n v="21028300462526"/>
    <n v="1.99"/>
    <x v="1"/>
    <n v="21028"/>
    <x v="9"/>
  </r>
  <r>
    <x v="2553"/>
    <n v="21028300488687"/>
    <n v="1.29"/>
    <x v="0"/>
    <n v="21028"/>
    <x v="9"/>
  </r>
  <r>
    <x v="2554"/>
    <n v="21028300387277"/>
    <n v="0.69"/>
    <x v="3"/>
    <n v="21028"/>
    <x v="9"/>
  </r>
  <r>
    <x v="2555"/>
    <n v="21028300463771"/>
    <n v="1.29"/>
    <x v="0"/>
    <n v="21028"/>
    <x v="9"/>
  </r>
  <r>
    <x v="2556"/>
    <n v="21028300462526"/>
    <n v="1.99"/>
    <x v="1"/>
    <n v="21028"/>
    <x v="9"/>
  </r>
  <r>
    <x v="2557"/>
    <n v="21028100124276"/>
    <n v="1.99"/>
    <x v="1"/>
    <n v="21028"/>
    <x v="9"/>
  </r>
  <r>
    <x v="2558"/>
    <n v="21028300473440"/>
    <n v="1.99"/>
    <x v="1"/>
    <n v="21028"/>
    <x v="9"/>
  </r>
  <r>
    <x v="2559"/>
    <n v="21028300387277"/>
    <n v="0.99"/>
    <x v="3"/>
    <n v="21028"/>
    <x v="9"/>
  </r>
  <r>
    <x v="2560"/>
    <n v="21028300488687"/>
    <n v="1.29"/>
    <x v="0"/>
    <n v="21028"/>
    <x v="9"/>
  </r>
  <r>
    <x v="2561"/>
    <n v="21028300374754"/>
    <n v="2.99"/>
    <x v="1"/>
    <n v="21028"/>
    <x v="9"/>
  </r>
  <r>
    <x v="2562"/>
    <n v="21028300415599"/>
    <n v="2.29"/>
    <x v="3"/>
    <n v="21028"/>
    <x v="9"/>
  </r>
  <r>
    <x v="2563"/>
    <n v="21028300488687"/>
    <n v="1.29"/>
    <x v="0"/>
    <n v="21028"/>
    <x v="9"/>
  </r>
  <r>
    <x v="2564"/>
    <n v="21028300482409"/>
    <n v="1.99"/>
    <x v="5"/>
    <n v="21028"/>
    <x v="9"/>
  </r>
  <r>
    <x v="2565"/>
    <n v="21028300482409"/>
    <n v="0.49"/>
    <x v="3"/>
    <n v="21028"/>
    <x v="9"/>
  </r>
  <r>
    <x v="2566"/>
    <n v="21028300474141"/>
    <n v="0.99"/>
    <x v="0"/>
    <n v="21028"/>
    <x v="9"/>
  </r>
  <r>
    <x v="2567"/>
    <n v="21028300473440"/>
    <n v="2.99"/>
    <x v="1"/>
    <n v="21028"/>
    <x v="9"/>
  </r>
  <r>
    <x v="2568"/>
    <n v="21028300376817"/>
    <n v="1.49"/>
    <x v="4"/>
    <n v="21028"/>
    <x v="9"/>
  </r>
  <r>
    <x v="2569"/>
    <n v="21028300482771"/>
    <n v="2.69"/>
    <x v="3"/>
    <n v="21028"/>
    <x v="9"/>
  </r>
  <r>
    <x v="2570"/>
    <n v="21028300350853"/>
    <n v="1.99"/>
    <x v="1"/>
    <n v="21028"/>
    <x v="9"/>
  </r>
  <r>
    <x v="2571"/>
    <n v="21028300482771"/>
    <n v="1.49"/>
    <x v="3"/>
    <n v="21028"/>
    <x v="9"/>
  </r>
  <r>
    <x v="2572"/>
    <n v="21028300463771"/>
    <n v="2.4900000000000002"/>
    <x v="0"/>
    <n v="21028"/>
    <x v="9"/>
  </r>
  <r>
    <x v="2573"/>
    <n v="21028300376817"/>
    <n v="1.49"/>
    <x v="4"/>
    <n v="21028"/>
    <x v="9"/>
  </r>
  <r>
    <x v="2574"/>
    <n v="21028300029135"/>
    <n v="1.49"/>
    <x v="4"/>
    <n v="21028"/>
    <x v="9"/>
  </r>
  <r>
    <x v="2575"/>
    <n v="21028300042369"/>
    <n v="1.49"/>
    <x v="4"/>
    <n v="21028"/>
    <x v="9"/>
  </r>
  <r>
    <x v="2576"/>
    <n v="21028300374226"/>
    <n v="2.09"/>
    <x v="3"/>
    <n v="21028"/>
    <x v="9"/>
  </r>
  <r>
    <x v="2577"/>
    <n v="21028100001995"/>
    <n v="2.69"/>
    <x v="3"/>
    <n v="21028"/>
    <x v="9"/>
  </r>
  <r>
    <x v="2578"/>
    <n v="21028300474141"/>
    <n v="1.29"/>
    <x v="0"/>
    <n v="21028"/>
    <x v="9"/>
  </r>
  <r>
    <x v="2579"/>
    <n v="21028300488687"/>
    <n v="1.29"/>
    <x v="0"/>
    <n v="21028"/>
    <x v="9"/>
  </r>
  <r>
    <x v="2580"/>
    <n v="21028300232580"/>
    <n v="1.49"/>
    <x v="3"/>
    <n v="21028"/>
    <x v="9"/>
  </r>
  <r>
    <x v="2581"/>
    <n v="21028300474141"/>
    <n v="1.29"/>
    <x v="0"/>
    <n v="21028"/>
    <x v="9"/>
  </r>
  <r>
    <x v="2582"/>
    <n v="21028300383631"/>
    <n v="3.99"/>
    <x v="1"/>
    <n v="21028"/>
    <x v="9"/>
  </r>
  <r>
    <x v="2583"/>
    <n v="21028300457799"/>
    <n v="1.49"/>
    <x v="4"/>
    <n v="21028"/>
    <x v="9"/>
  </r>
  <r>
    <x v="2584"/>
    <n v="21028300473440"/>
    <n v="1.99"/>
    <x v="1"/>
    <n v="21028"/>
    <x v="9"/>
  </r>
  <r>
    <x v="2585"/>
    <n v="21028300484140"/>
    <n v="3.99"/>
    <x v="1"/>
    <n v="21028"/>
    <x v="9"/>
  </r>
  <r>
    <x v="2586"/>
    <n v="21028300484140"/>
    <n v="1.69"/>
    <x v="1"/>
    <n v="21028"/>
    <x v="9"/>
  </r>
  <r>
    <x v="2587"/>
    <n v="21028300484140"/>
    <n v="3.69"/>
    <x v="0"/>
    <n v="21028"/>
    <x v="9"/>
  </r>
  <r>
    <x v="2588"/>
    <n v="21028300454291"/>
    <n v="3.99"/>
    <x v="1"/>
    <n v="21028"/>
    <x v="9"/>
  </r>
  <r>
    <x v="2589"/>
    <n v="21028100000526"/>
    <n v="1.99"/>
    <x v="1"/>
    <n v="21028"/>
    <x v="9"/>
  </r>
  <r>
    <x v="2590"/>
    <n v="21028300472970"/>
    <n v="3.99"/>
    <x v="1"/>
    <n v="21028"/>
    <x v="9"/>
  </r>
  <r>
    <x v="2591"/>
    <n v="21028300419880"/>
    <n v="3.99"/>
    <x v="1"/>
    <n v="21028"/>
    <x v="9"/>
  </r>
  <r>
    <x v="2592"/>
    <n v="21028300042369"/>
    <n v="2.4900000000000002"/>
    <x v="3"/>
    <n v="21028"/>
    <x v="9"/>
  </r>
  <r>
    <x v="2593"/>
    <n v="21028100065891"/>
    <n v="2.29"/>
    <x v="1"/>
    <n v="21028"/>
    <x v="9"/>
  </r>
  <r>
    <x v="2594"/>
    <n v="21028300472970"/>
    <n v="1.49"/>
    <x v="1"/>
    <n v="21028"/>
    <x v="9"/>
  </r>
  <r>
    <x v="2595"/>
    <n v="21028300457799"/>
    <n v="1.49"/>
    <x v="4"/>
    <n v="21028"/>
    <x v="9"/>
  </r>
  <r>
    <x v="2596"/>
    <n v="21028300374754"/>
    <n v="2.2400000000000002"/>
    <x v="3"/>
    <n v="21028"/>
    <x v="9"/>
  </r>
  <r>
    <x v="2597"/>
    <n v="21028300350853"/>
    <n v="1.49"/>
    <x v="4"/>
    <n v="21028"/>
    <x v="9"/>
  </r>
  <r>
    <x v="2598"/>
    <n v="21028300383631"/>
    <n v="1.29"/>
    <x v="3"/>
    <n v="21028"/>
    <x v="9"/>
  </r>
  <r>
    <x v="2599"/>
    <n v="21028300383631"/>
    <n v="1.29"/>
    <x v="3"/>
    <n v="21028"/>
    <x v="9"/>
  </r>
  <r>
    <x v="2600"/>
    <n v="21028300462526"/>
    <n v="3.99"/>
    <x v="1"/>
    <n v="21028"/>
    <x v="9"/>
  </r>
  <r>
    <x v="2601"/>
    <n v="21028300383631"/>
    <n v="3.99"/>
    <x v="1"/>
    <n v="21028"/>
    <x v="9"/>
  </r>
  <r>
    <x v="2602"/>
    <n v="21028300425267"/>
    <n v="2.4900000000000002"/>
    <x v="3"/>
    <n v="21028"/>
    <x v="9"/>
  </r>
  <r>
    <x v="2603"/>
    <n v="21028300029135"/>
    <n v="1.49"/>
    <x v="4"/>
    <n v="21028"/>
    <x v="9"/>
  </r>
  <r>
    <x v="2604"/>
    <n v="21028300029135"/>
    <n v="2.4900000000000002"/>
    <x v="0"/>
    <n v="21028"/>
    <x v="9"/>
  </r>
  <r>
    <x v="2605"/>
    <n v="21028300029135"/>
    <n v="2.4900000000000002"/>
    <x v="0"/>
    <n v="21028"/>
    <x v="9"/>
  </r>
  <r>
    <x v="2606"/>
    <n v="21028300484132"/>
    <n v="0.49"/>
    <x v="3"/>
    <n v="21028"/>
    <x v="9"/>
  </r>
  <r>
    <x v="2607"/>
    <n v="21028300409667"/>
    <n v="3.99"/>
    <x v="1"/>
    <n v="21028"/>
    <x v="9"/>
  </r>
  <r>
    <x v="2608"/>
    <n v="21028300350853"/>
    <n v="1.49"/>
    <x v="4"/>
    <n v="21028"/>
    <x v="9"/>
  </r>
  <r>
    <x v="2609"/>
    <n v="21028300484140"/>
    <n v="0.99"/>
    <x v="1"/>
    <n v="21028"/>
    <x v="9"/>
  </r>
  <r>
    <x v="2610"/>
    <n v="21028300485741"/>
    <n v="1.99"/>
    <x v="3"/>
    <n v="21028"/>
    <x v="9"/>
  </r>
  <r>
    <x v="2611"/>
    <n v="21028300419336"/>
    <n v="0.49"/>
    <x v="3"/>
    <n v="21028"/>
    <x v="9"/>
  </r>
  <r>
    <x v="2612"/>
    <n v="21028300419336"/>
    <n v="0.99"/>
    <x v="3"/>
    <n v="21028"/>
    <x v="9"/>
  </r>
  <r>
    <x v="2613"/>
    <n v="21028300394588"/>
    <n v="1.99"/>
    <x v="3"/>
    <n v="21028"/>
    <x v="9"/>
  </r>
  <r>
    <x v="2614"/>
    <n v="21028300394588"/>
    <n v="2.4900000000000002"/>
    <x v="3"/>
    <n v="21028"/>
    <x v="9"/>
  </r>
  <r>
    <x v="2615"/>
    <n v="21028300216039"/>
    <n v="2.99"/>
    <x v="1"/>
    <n v="21028"/>
    <x v="9"/>
  </r>
  <r>
    <x v="2616"/>
    <n v="21028300096969"/>
    <n v="0.49"/>
    <x v="3"/>
    <n v="21028"/>
    <x v="9"/>
  </r>
  <r>
    <x v="2617"/>
    <n v="21028300463771"/>
    <n v="2.4900000000000002"/>
    <x v="0"/>
    <n v="21028"/>
    <x v="9"/>
  </r>
  <r>
    <x v="2618"/>
    <n v="21028300463771"/>
    <n v="1.99"/>
    <x v="0"/>
    <n v="21028"/>
    <x v="9"/>
  </r>
  <r>
    <x v="2619"/>
    <n v="21028300463771"/>
    <n v="1.99"/>
    <x v="0"/>
    <n v="21028"/>
    <x v="9"/>
  </r>
  <r>
    <x v="2620"/>
    <n v="21028300384340"/>
    <n v="1.49"/>
    <x v="3"/>
    <n v="21028"/>
    <x v="9"/>
  </r>
  <r>
    <x v="2621"/>
    <n v="21028300472970"/>
    <n v="3.19"/>
    <x v="1"/>
    <n v="21028"/>
    <x v="9"/>
  </r>
  <r>
    <x v="2622"/>
    <n v="21028300482771"/>
    <n v="1.29"/>
    <x v="3"/>
    <n v="21028"/>
    <x v="9"/>
  </r>
  <r>
    <x v="2623"/>
    <n v="21028300419880"/>
    <n v="1.49"/>
    <x v="3"/>
    <n v="21028"/>
    <x v="9"/>
  </r>
  <r>
    <x v="2624"/>
    <n v="21028300384340"/>
    <n v="1.49"/>
    <x v="3"/>
    <n v="21028"/>
    <x v="9"/>
  </r>
  <r>
    <x v="2625"/>
    <n v="21028300274350"/>
    <n v="1.99"/>
    <x v="2"/>
    <n v="21028"/>
    <x v="9"/>
  </r>
  <r>
    <x v="2626"/>
    <n v="21028300274350"/>
    <n v="2.99"/>
    <x v="2"/>
    <n v="21028"/>
    <x v="9"/>
  </r>
  <r>
    <x v="2627"/>
    <n v="21028300274350"/>
    <n v="2.99"/>
    <x v="2"/>
    <n v="21028"/>
    <x v="9"/>
  </r>
  <r>
    <x v="2628"/>
    <n v="21028300373764"/>
    <n v="1.99"/>
    <x v="1"/>
    <n v="21028"/>
    <x v="9"/>
  </r>
  <r>
    <x v="2629"/>
    <n v="21028300489743"/>
    <n v="3.99"/>
    <x v="1"/>
    <n v="21028"/>
    <x v="9"/>
  </r>
  <r>
    <x v="2630"/>
    <n v="21028300419336"/>
    <n v="1.49"/>
    <x v="0"/>
    <n v="21028"/>
    <x v="9"/>
  </r>
  <r>
    <x v="2631"/>
    <n v="21028300489743"/>
    <n v="1.69"/>
    <x v="1"/>
    <n v="21028"/>
    <x v="9"/>
  </r>
  <r>
    <x v="2632"/>
    <n v="21028300364615"/>
    <n v="0.49"/>
    <x v="3"/>
    <n v="21028"/>
    <x v="9"/>
  </r>
  <r>
    <x v="2633"/>
    <n v="21028300298615"/>
    <n v="3.99"/>
    <x v="1"/>
    <n v="21028"/>
    <x v="9"/>
  </r>
  <r>
    <x v="2634"/>
    <n v="21028300379340"/>
    <n v="0.99"/>
    <x v="3"/>
    <n v="21028"/>
    <x v="9"/>
  </r>
  <r>
    <x v="2635"/>
    <n v="21028300373764"/>
    <n v="1.99"/>
    <x v="3"/>
    <n v="21028"/>
    <x v="9"/>
  </r>
  <r>
    <x v="2636"/>
    <n v="21028300489743"/>
    <n v="1.49"/>
    <x v="4"/>
    <n v="21028"/>
    <x v="9"/>
  </r>
  <r>
    <x v="2637"/>
    <n v="21028300497316"/>
    <n v="1.99"/>
    <x v="1"/>
    <n v="21028"/>
    <x v="9"/>
  </r>
  <r>
    <x v="2638"/>
    <n v="21028300264963"/>
    <n v="1.29"/>
    <x v="3"/>
    <n v="21028"/>
    <x v="9"/>
  </r>
  <r>
    <x v="2639"/>
    <n v="21028300374101"/>
    <n v="0.99"/>
    <x v="3"/>
    <n v="21028"/>
    <x v="9"/>
  </r>
  <r>
    <x v="2640"/>
    <n v="21028300451859"/>
    <n v="1.29"/>
    <x v="1"/>
    <n v="21028"/>
    <x v="9"/>
  </r>
  <r>
    <x v="2641"/>
    <n v="21027300033683"/>
    <n v="1.49"/>
    <x v="5"/>
    <n v="21027"/>
    <x v="10"/>
  </r>
  <r>
    <x v="2642"/>
    <n v="21027300130901"/>
    <n v="1.49"/>
    <x v="1"/>
    <n v="21027"/>
    <x v="10"/>
  </r>
  <r>
    <x v="2643"/>
    <n v="21027300028105"/>
    <n v="0.99"/>
    <x v="2"/>
    <n v="21027"/>
    <x v="10"/>
  </r>
  <r>
    <x v="2644"/>
    <n v="21027000134153"/>
    <n v="2.99"/>
    <x v="1"/>
    <n v="21027"/>
    <x v="10"/>
  </r>
  <r>
    <x v="2645"/>
    <n v="21027300027354"/>
    <n v="0.99"/>
    <x v="5"/>
    <n v="21027"/>
    <x v="10"/>
  </r>
  <r>
    <x v="2646"/>
    <n v="21027300027354"/>
    <n v="0.99"/>
    <x v="5"/>
    <n v="21027"/>
    <x v="10"/>
  </r>
  <r>
    <x v="2647"/>
    <n v="21027300130901"/>
    <n v="1.49"/>
    <x v="1"/>
    <n v="21027"/>
    <x v="10"/>
  </r>
  <r>
    <x v="2648"/>
    <n v="21027000136851"/>
    <n v="0.99"/>
    <x v="3"/>
    <n v="21027"/>
    <x v="10"/>
  </r>
  <r>
    <x v="2649"/>
    <n v="21027300030499"/>
    <n v="1.99"/>
    <x v="1"/>
    <n v="21027"/>
    <x v="10"/>
  </r>
  <r>
    <x v="2650"/>
    <n v="21027300030499"/>
    <n v="3.99"/>
    <x v="1"/>
    <n v="21027"/>
    <x v="10"/>
  </r>
  <r>
    <x v="2651"/>
    <n v="21027000500156"/>
    <n v="3.99"/>
    <x v="1"/>
    <n v="21027"/>
    <x v="10"/>
  </r>
  <r>
    <x v="2652"/>
    <n v="21027000500156"/>
    <n v="3.19"/>
    <x v="1"/>
    <n v="21027"/>
    <x v="10"/>
  </r>
  <r>
    <x v="2653"/>
    <n v="21027000500156"/>
    <n v="1.99"/>
    <x v="1"/>
    <n v="21027"/>
    <x v="10"/>
  </r>
  <r>
    <x v="2654"/>
    <n v="21027300031018"/>
    <n v="1.99"/>
    <x v="3"/>
    <n v="21027"/>
    <x v="10"/>
  </r>
  <r>
    <x v="2655"/>
    <n v="21027000500156"/>
    <n v="3.99"/>
    <x v="1"/>
    <n v="21027"/>
    <x v="10"/>
  </r>
  <r>
    <x v="2656"/>
    <n v="21027000500156"/>
    <n v="1.24"/>
    <x v="3"/>
    <n v="21027"/>
    <x v="10"/>
  </r>
  <r>
    <x v="2657"/>
    <n v="21027000136851"/>
    <n v="2.99"/>
    <x v="1"/>
    <n v="21027"/>
    <x v="10"/>
  </r>
  <r>
    <x v="2658"/>
    <n v="21027000136851"/>
    <n v="0.99"/>
    <x v="1"/>
    <n v="21027"/>
    <x v="10"/>
  </r>
  <r>
    <x v="2659"/>
    <n v="21027000136851"/>
    <n v="1.99"/>
    <x v="1"/>
    <n v="21027"/>
    <x v="10"/>
  </r>
  <r>
    <x v="2660"/>
    <n v="21027000136851"/>
    <n v="2.29"/>
    <x v="1"/>
    <n v="21027"/>
    <x v="10"/>
  </r>
  <r>
    <x v="2661"/>
    <n v="21026300085370"/>
    <n v="3.99"/>
    <x v="1"/>
    <n v="21026"/>
    <x v="11"/>
  </r>
  <r>
    <x v="2662"/>
    <n v="21026300085370"/>
    <n v="3.99"/>
    <x v="1"/>
    <n v="21026"/>
    <x v="11"/>
  </r>
  <r>
    <x v="2663"/>
    <n v="21026300052214"/>
    <n v="2.99"/>
    <x v="1"/>
    <n v="21026"/>
    <x v="11"/>
  </r>
  <r>
    <x v="2664"/>
    <n v="21026300067030"/>
    <n v="2.99"/>
    <x v="1"/>
    <n v="21026"/>
    <x v="11"/>
  </r>
  <r>
    <x v="2665"/>
    <n v="21026300067048"/>
    <n v="0.49"/>
    <x v="3"/>
    <n v="21026"/>
    <x v="11"/>
  </r>
  <r>
    <x v="2666"/>
    <n v="21026300024676"/>
    <n v="1.29"/>
    <x v="1"/>
    <n v="21026"/>
    <x v="11"/>
  </r>
  <r>
    <x v="2667"/>
    <n v="21026300084779"/>
    <n v="1.49"/>
    <x v="3"/>
    <n v="21026"/>
    <x v="11"/>
  </r>
  <r>
    <x v="2668"/>
    <n v="21026300085370"/>
    <n v="1.99"/>
    <x v="1"/>
    <n v="21026"/>
    <x v="11"/>
  </r>
  <r>
    <x v="2669"/>
    <n v="21026300085370"/>
    <n v="1.99"/>
    <x v="1"/>
    <n v="21026"/>
    <x v="11"/>
  </r>
  <r>
    <x v="2670"/>
    <n v="21026300002979"/>
    <n v="0.49"/>
    <x v="3"/>
    <n v="21026"/>
    <x v="11"/>
  </r>
  <r>
    <x v="2671"/>
    <n v="21026300084779"/>
    <n v="2.4900000000000002"/>
    <x v="0"/>
    <n v="21026"/>
    <x v="11"/>
  </r>
  <r>
    <x v="2672"/>
    <n v="21026300052214"/>
    <n v="1.99"/>
    <x v="1"/>
    <n v="21026"/>
    <x v="11"/>
  </r>
  <r>
    <x v="2673"/>
    <n v="21026300081411"/>
    <n v="3.99"/>
    <x v="1"/>
    <n v="21026"/>
    <x v="11"/>
  </r>
  <r>
    <x v="2674"/>
    <n v="21026300067048"/>
    <n v="2.4900000000000002"/>
    <x v="3"/>
    <n v="21026"/>
    <x v="11"/>
  </r>
  <r>
    <x v="2675"/>
    <n v="21026300074168"/>
    <n v="3.99"/>
    <x v="1"/>
    <n v="21026"/>
    <x v="11"/>
  </r>
  <r>
    <x v="2676"/>
    <n v="21026300085370"/>
    <n v="3.99"/>
    <x v="1"/>
    <n v="21026"/>
    <x v="11"/>
  </r>
  <r>
    <x v="2677"/>
    <n v="21026300075298"/>
    <n v="1.99"/>
    <x v="1"/>
    <n v="21026"/>
    <x v="11"/>
  </r>
  <r>
    <x v="2678"/>
    <n v="21026300075298"/>
    <n v="2.29"/>
    <x v="1"/>
    <n v="21026"/>
    <x v="11"/>
  </r>
  <r>
    <x v="2679"/>
    <n v="21026300074168"/>
    <n v="2.99"/>
    <x v="1"/>
    <n v="21026"/>
    <x v="11"/>
  </r>
  <r>
    <x v="2680"/>
    <n v="21026300084258"/>
    <n v="0.49"/>
    <x v="3"/>
    <n v="21026"/>
    <x v="11"/>
  </r>
  <r>
    <x v="2681"/>
    <n v="21026300067048"/>
    <n v="2.4900000000000002"/>
    <x v="3"/>
    <n v="21026"/>
    <x v="11"/>
  </r>
  <r>
    <x v="2682"/>
    <n v="21026300075033"/>
    <n v="1.99"/>
    <x v="1"/>
    <n v="21026"/>
    <x v="11"/>
  </r>
  <r>
    <x v="2683"/>
    <n v="21026300067048"/>
    <n v="1.99"/>
    <x v="2"/>
    <n v="21026"/>
    <x v="11"/>
  </r>
  <r>
    <x v="2684"/>
    <n v="21026300084258"/>
    <n v="2.99"/>
    <x v="1"/>
    <n v="21026"/>
    <x v="11"/>
  </r>
  <r>
    <x v="2685"/>
    <n v="21026300065091"/>
    <n v="2.99"/>
    <x v="1"/>
    <n v="21026"/>
    <x v="11"/>
  </r>
  <r>
    <x v="2686"/>
    <n v="21026300074168"/>
    <n v="1.49"/>
    <x v="1"/>
    <n v="21026"/>
    <x v="11"/>
  </r>
  <r>
    <x v="2687"/>
    <n v="21026300074168"/>
    <n v="1.69"/>
    <x v="1"/>
    <n v="21026"/>
    <x v="11"/>
  </r>
  <r>
    <x v="2688"/>
    <n v="21026300074168"/>
    <n v="1.99"/>
    <x v="1"/>
    <n v="21026"/>
    <x v="11"/>
  </r>
  <r>
    <x v="2689"/>
    <n v="21026300085420"/>
    <n v="3.99"/>
    <x v="1"/>
    <n v="21026"/>
    <x v="11"/>
  </r>
  <r>
    <x v="2690"/>
    <n v="21026300013034"/>
    <n v="1.99"/>
    <x v="3"/>
    <n v="21026"/>
    <x v="11"/>
  </r>
  <r>
    <x v="2691"/>
    <n v="21026300013034"/>
    <n v="0.99"/>
    <x v="1"/>
    <n v="21026"/>
    <x v="11"/>
  </r>
  <r>
    <x v="2692"/>
    <n v="21026300067030"/>
    <n v="3.99"/>
    <x v="1"/>
    <n v="21026"/>
    <x v="11"/>
  </r>
  <r>
    <x v="2693"/>
    <n v="21026300067030"/>
    <n v="1.69"/>
    <x v="1"/>
    <n v="21026"/>
    <x v="11"/>
  </r>
  <r>
    <x v="2694"/>
    <n v="21026300067030"/>
    <n v="2.99"/>
    <x v="1"/>
    <n v="21026"/>
    <x v="11"/>
  </r>
  <r>
    <x v="2695"/>
    <n v="21026300067030"/>
    <n v="2.29"/>
    <x v="1"/>
    <n v="21026"/>
    <x v="11"/>
  </r>
  <r>
    <x v="2696"/>
    <n v="21026300067048"/>
    <n v="1.99"/>
    <x v="3"/>
    <n v="21026"/>
    <x v="11"/>
  </r>
  <r>
    <x v="2697"/>
    <n v="21026300065091"/>
    <n v="1.99"/>
    <x v="1"/>
    <n v="21026"/>
    <x v="11"/>
  </r>
  <r>
    <x v="2698"/>
    <n v="21026300065091"/>
    <n v="1.99"/>
    <x v="1"/>
    <n v="21026"/>
    <x v="11"/>
  </r>
  <r>
    <x v="2699"/>
    <n v="21026300024676"/>
    <n v="1.99"/>
    <x v="2"/>
    <n v="21026"/>
    <x v="11"/>
  </r>
  <r>
    <x v="2700"/>
    <n v="21026300062197"/>
    <n v="1.99"/>
    <x v="3"/>
    <n v="21026"/>
    <x v="11"/>
  </r>
  <r>
    <x v="2701"/>
    <n v="21026300062197"/>
    <n v="1.29"/>
    <x v="1"/>
    <n v="21026"/>
    <x v="11"/>
  </r>
  <r>
    <x v="2702"/>
    <n v="21026300068368"/>
    <n v="1.99"/>
    <x v="3"/>
    <n v="21026"/>
    <x v="11"/>
  </r>
  <r>
    <x v="2703"/>
    <n v="21026300081411"/>
    <n v="1.49"/>
    <x v="4"/>
    <n v="21026"/>
    <x v="11"/>
  </r>
  <r>
    <x v="2704"/>
    <n v="21026300081411"/>
    <n v="2.99"/>
    <x v="1"/>
    <n v="21026"/>
    <x v="11"/>
  </r>
  <r>
    <x v="2705"/>
    <n v="21026300024676"/>
    <n v="2.99"/>
    <x v="2"/>
    <n v="21026"/>
    <x v="11"/>
  </r>
  <r>
    <x v="2706"/>
    <n v="21026100023654"/>
    <n v="2.99"/>
    <x v="2"/>
    <n v="21026"/>
    <x v="11"/>
  </r>
  <r>
    <x v="2707"/>
    <n v="21025300554930"/>
    <n v="2.4900000000000002"/>
    <x v="3"/>
    <n v="21025"/>
    <x v="12"/>
  </r>
  <r>
    <x v="2708"/>
    <n v="21025300372747"/>
    <n v="3.99"/>
    <x v="0"/>
    <n v="21025"/>
    <x v="12"/>
  </r>
  <r>
    <x v="2709"/>
    <n v="21025300317494"/>
    <n v="2.4900000000000002"/>
    <x v="3"/>
    <n v="21025"/>
    <x v="12"/>
  </r>
  <r>
    <x v="2710"/>
    <n v="21025300517762"/>
    <n v="1.49"/>
    <x v="4"/>
    <n v="21025"/>
    <x v="12"/>
  </r>
  <r>
    <x v="2711"/>
    <n v="21025300517762"/>
    <n v="1.49"/>
    <x v="4"/>
    <n v="21025"/>
    <x v="12"/>
  </r>
  <r>
    <x v="2712"/>
    <n v="21025300343250"/>
    <n v="1.49"/>
    <x v="4"/>
    <n v="21025"/>
    <x v="12"/>
  </r>
  <r>
    <x v="2713"/>
    <n v="21025300517762"/>
    <n v="1.29"/>
    <x v="0"/>
    <n v="21025"/>
    <x v="12"/>
  </r>
  <r>
    <x v="2714"/>
    <n v="21025300562610"/>
    <n v="2.99"/>
    <x v="1"/>
    <n v="21025"/>
    <x v="12"/>
  </r>
  <r>
    <x v="2715"/>
    <n v="21025300660810"/>
    <n v="0.99"/>
    <x v="1"/>
    <n v="21025"/>
    <x v="12"/>
  </r>
  <r>
    <x v="2716"/>
    <n v="21025300660810"/>
    <n v="1.69"/>
    <x v="3"/>
    <n v="21025"/>
    <x v="12"/>
  </r>
  <r>
    <x v="2717"/>
    <n v="21025300632538"/>
    <n v="3.99"/>
    <x v="1"/>
    <n v="21025"/>
    <x v="12"/>
  </r>
  <r>
    <x v="2718"/>
    <n v="21025300632538"/>
    <n v="3.99"/>
    <x v="1"/>
    <n v="21025"/>
    <x v="12"/>
  </r>
  <r>
    <x v="2719"/>
    <n v="21025300522689"/>
    <n v="2.99"/>
    <x v="2"/>
    <n v="21025"/>
    <x v="12"/>
  </r>
  <r>
    <x v="2720"/>
    <n v="21025300074566"/>
    <n v="0.99"/>
    <x v="2"/>
    <n v="21025"/>
    <x v="12"/>
  </r>
  <r>
    <x v="2721"/>
    <n v="21025300074566"/>
    <n v="0.49"/>
    <x v="3"/>
    <n v="21025"/>
    <x v="12"/>
  </r>
  <r>
    <x v="2722"/>
    <n v="21025300074566"/>
    <n v="0.49"/>
    <x v="3"/>
    <n v="21025"/>
    <x v="12"/>
  </r>
  <r>
    <x v="2723"/>
    <n v="21025300522689"/>
    <n v="2.99"/>
    <x v="2"/>
    <n v="21025"/>
    <x v="12"/>
  </r>
  <r>
    <x v="2724"/>
    <n v="21025300489970"/>
    <n v="2.99"/>
    <x v="3"/>
    <n v="21025"/>
    <x v="12"/>
  </r>
  <r>
    <x v="2725"/>
    <n v="21025300489970"/>
    <n v="2.99"/>
    <x v="1"/>
    <n v="21025"/>
    <x v="12"/>
  </r>
  <r>
    <x v="2726"/>
    <n v="21025300489970"/>
    <n v="2.99"/>
    <x v="1"/>
    <n v="21025"/>
    <x v="12"/>
  </r>
  <r>
    <x v="2727"/>
    <n v="21025300554930"/>
    <n v="1.49"/>
    <x v="3"/>
    <n v="21025"/>
    <x v="12"/>
  </r>
  <r>
    <x v="2728"/>
    <n v="21025300239268"/>
    <n v="0.49"/>
    <x v="3"/>
    <n v="21025"/>
    <x v="12"/>
  </r>
  <r>
    <x v="2729"/>
    <n v="21025300608603"/>
    <n v="1.99"/>
    <x v="1"/>
    <n v="21025"/>
    <x v="12"/>
  </r>
  <r>
    <x v="2730"/>
    <n v="21025300662980"/>
    <n v="0.49"/>
    <x v="3"/>
    <n v="21025"/>
    <x v="12"/>
  </r>
  <r>
    <x v="2731"/>
    <n v="21025300662980"/>
    <n v="2.4900000000000002"/>
    <x v="1"/>
    <n v="21025"/>
    <x v="12"/>
  </r>
  <r>
    <x v="2732"/>
    <n v="21025300662980"/>
    <n v="3.99"/>
    <x v="1"/>
    <n v="21025"/>
    <x v="12"/>
  </r>
  <r>
    <x v="2733"/>
    <n v="21025300662980"/>
    <n v="3.19"/>
    <x v="1"/>
    <n v="21025"/>
    <x v="12"/>
  </r>
  <r>
    <x v="2734"/>
    <n v="21025300522689"/>
    <n v="2.99"/>
    <x v="2"/>
    <n v="21025"/>
    <x v="12"/>
  </r>
  <r>
    <x v="2735"/>
    <n v="21025300648302"/>
    <n v="1.34"/>
    <x v="3"/>
    <n v="21025"/>
    <x v="12"/>
  </r>
  <r>
    <x v="2736"/>
    <n v="21025300648302"/>
    <n v="1.29"/>
    <x v="1"/>
    <n v="21025"/>
    <x v="12"/>
  </r>
  <r>
    <x v="2737"/>
    <n v="21025300074566"/>
    <n v="0.99"/>
    <x v="2"/>
    <n v="21025"/>
    <x v="12"/>
  </r>
  <r>
    <x v="2738"/>
    <n v="21025300239268"/>
    <n v="3.19"/>
    <x v="1"/>
    <n v="21025"/>
    <x v="12"/>
  </r>
  <r>
    <x v="2739"/>
    <n v="21025300074566"/>
    <n v="0.49"/>
    <x v="3"/>
    <n v="21025"/>
    <x v="12"/>
  </r>
  <r>
    <x v="2740"/>
    <n v="21025300639962"/>
    <n v="3.99"/>
    <x v="1"/>
    <n v="21025"/>
    <x v="12"/>
  </r>
  <r>
    <x v="2741"/>
    <n v="21025300569490"/>
    <n v="0.99"/>
    <x v="3"/>
    <n v="21025"/>
    <x v="12"/>
  </r>
  <r>
    <x v="2742"/>
    <n v="21025300636323"/>
    <n v="1.99"/>
    <x v="3"/>
    <n v="21025"/>
    <x v="12"/>
  </r>
  <r>
    <x v="2743"/>
    <n v="21025300636323"/>
    <n v="1.29"/>
    <x v="3"/>
    <n v="21025"/>
    <x v="12"/>
  </r>
  <r>
    <x v="2744"/>
    <n v="21025300660810"/>
    <n v="1.69"/>
    <x v="1"/>
    <n v="21025"/>
    <x v="12"/>
  </r>
  <r>
    <x v="2745"/>
    <n v="21025300639962"/>
    <n v="1.99"/>
    <x v="1"/>
    <n v="21025"/>
    <x v="12"/>
  </r>
  <r>
    <x v="2746"/>
    <n v="21025300664259"/>
    <n v="2.29"/>
    <x v="3"/>
    <n v="21025"/>
    <x v="12"/>
  </r>
  <r>
    <x v="2747"/>
    <n v="21025300664259"/>
    <n v="0.49"/>
    <x v="3"/>
    <n v="21025"/>
    <x v="12"/>
  </r>
  <r>
    <x v="2748"/>
    <n v="21025300664259"/>
    <n v="0.49"/>
    <x v="3"/>
    <n v="21025"/>
    <x v="12"/>
  </r>
  <r>
    <x v="2749"/>
    <n v="21025300639962"/>
    <n v="1.99"/>
    <x v="1"/>
    <n v="21025"/>
    <x v="12"/>
  </r>
  <r>
    <x v="2750"/>
    <n v="21025300639962"/>
    <n v="3.99"/>
    <x v="1"/>
    <n v="21025"/>
    <x v="12"/>
  </r>
  <r>
    <x v="2751"/>
    <n v="21025300654532"/>
    <n v="0.99"/>
    <x v="3"/>
    <n v="21025"/>
    <x v="12"/>
  </r>
  <r>
    <x v="2752"/>
    <n v="21025300654532"/>
    <n v="0.99"/>
    <x v="3"/>
    <n v="21025"/>
    <x v="12"/>
  </r>
  <r>
    <x v="2753"/>
    <n v="21025300654532"/>
    <n v="1.29"/>
    <x v="3"/>
    <n v="21025"/>
    <x v="12"/>
  </r>
  <r>
    <x v="2754"/>
    <n v="21025300373737"/>
    <n v="1.49"/>
    <x v="4"/>
    <n v="21025"/>
    <x v="12"/>
  </r>
  <r>
    <x v="2755"/>
    <n v="21025300632538"/>
    <n v="1.99"/>
    <x v="1"/>
    <n v="21025"/>
    <x v="12"/>
  </r>
  <r>
    <x v="2756"/>
    <n v="21025300632538"/>
    <n v="2.4900000000000002"/>
    <x v="3"/>
    <n v="21025"/>
    <x v="12"/>
  </r>
  <r>
    <x v="2757"/>
    <n v="21025300632538"/>
    <n v="2.4900000000000002"/>
    <x v="3"/>
    <n v="21025"/>
    <x v="12"/>
  </r>
  <r>
    <x v="2758"/>
    <n v="21025300239268"/>
    <n v="3.99"/>
    <x v="1"/>
    <n v="21025"/>
    <x v="12"/>
  </r>
  <r>
    <x v="2759"/>
    <n v="21025300655752"/>
    <n v="3.99"/>
    <x v="1"/>
    <n v="21025"/>
    <x v="12"/>
  </r>
  <r>
    <x v="2760"/>
    <n v="21025300608603"/>
    <n v="1.99"/>
    <x v="1"/>
    <n v="21025"/>
    <x v="12"/>
  </r>
  <r>
    <x v="2761"/>
    <n v="21025300639962"/>
    <n v="2.99"/>
    <x v="1"/>
    <n v="21025"/>
    <x v="12"/>
  </r>
  <r>
    <x v="2762"/>
    <n v="21025300312180"/>
    <n v="1.69"/>
    <x v="3"/>
    <n v="21025"/>
    <x v="12"/>
  </r>
  <r>
    <x v="2763"/>
    <n v="21025300555127"/>
    <n v="3.99"/>
    <x v="1"/>
    <n v="21025"/>
    <x v="12"/>
  </r>
  <r>
    <x v="2764"/>
    <n v="21025300646215"/>
    <n v="1.99"/>
    <x v="1"/>
    <n v="21025"/>
    <x v="12"/>
  </r>
  <r>
    <x v="2765"/>
    <n v="21025300499060"/>
    <n v="3.99"/>
    <x v="1"/>
    <n v="21025"/>
    <x v="12"/>
  </r>
  <r>
    <x v="2766"/>
    <n v="21025300489640"/>
    <n v="0.49"/>
    <x v="3"/>
    <n v="21025"/>
    <x v="12"/>
  </r>
  <r>
    <x v="2767"/>
    <n v="21025300482009"/>
    <n v="2.4900000000000002"/>
    <x v="3"/>
    <n v="21025"/>
    <x v="12"/>
  </r>
  <r>
    <x v="2768"/>
    <n v="21025300648302"/>
    <n v="2.99"/>
    <x v="1"/>
    <n v="21025"/>
    <x v="12"/>
  </r>
  <r>
    <x v="2769"/>
    <n v="21025300588276"/>
    <n v="2.99"/>
    <x v="2"/>
    <n v="21025"/>
    <x v="12"/>
  </r>
  <r>
    <x v="2770"/>
    <n v="21025300239268"/>
    <n v="1.49"/>
    <x v="3"/>
    <n v="21025"/>
    <x v="12"/>
  </r>
  <r>
    <x v="2771"/>
    <n v="21025300515196"/>
    <n v="3.99"/>
    <x v="1"/>
    <n v="21025"/>
    <x v="12"/>
  </r>
  <r>
    <x v="2772"/>
    <n v="21025300515196"/>
    <n v="1.99"/>
    <x v="1"/>
    <n v="21025"/>
    <x v="12"/>
  </r>
  <r>
    <x v="2773"/>
    <n v="21025300648302"/>
    <n v="1.49"/>
    <x v="4"/>
    <n v="21025"/>
    <x v="12"/>
  </r>
  <r>
    <x v="2774"/>
    <n v="21025300660851"/>
    <n v="1.49"/>
    <x v="4"/>
    <n v="21025"/>
    <x v="12"/>
  </r>
  <r>
    <x v="2775"/>
    <n v="21025300630029"/>
    <n v="1.24"/>
    <x v="3"/>
    <n v="21025"/>
    <x v="12"/>
  </r>
  <r>
    <x v="2776"/>
    <n v="21025300630029"/>
    <n v="0.99"/>
    <x v="1"/>
    <n v="21025"/>
    <x v="12"/>
  </r>
  <r>
    <x v="2777"/>
    <n v="21025300522689"/>
    <n v="1.49"/>
    <x v="4"/>
    <n v="21025"/>
    <x v="12"/>
  </r>
  <r>
    <x v="2778"/>
    <n v="21025300654532"/>
    <n v="3.29"/>
    <x v="3"/>
    <n v="21025"/>
    <x v="12"/>
  </r>
  <r>
    <x v="2779"/>
    <n v="21025300654532"/>
    <n v="2.4900000000000002"/>
    <x v="3"/>
    <n v="21025"/>
    <x v="12"/>
  </r>
  <r>
    <x v="2780"/>
    <n v="21025300562610"/>
    <n v="2.4900000000000002"/>
    <x v="1"/>
    <n v="21025"/>
    <x v="12"/>
  </r>
  <r>
    <x v="2781"/>
    <n v="21025300562610"/>
    <n v="1.99"/>
    <x v="1"/>
    <n v="21025"/>
    <x v="12"/>
  </r>
  <r>
    <x v="2782"/>
    <n v="21025300646215"/>
    <n v="2.4900000000000002"/>
    <x v="1"/>
    <n v="21025"/>
    <x v="12"/>
  </r>
  <r>
    <x v="2783"/>
    <n v="21025300566082"/>
    <n v="3.99"/>
    <x v="1"/>
    <n v="21025"/>
    <x v="12"/>
  </r>
  <r>
    <x v="2784"/>
    <n v="21025300648302"/>
    <n v="3.99"/>
    <x v="1"/>
    <n v="21025"/>
    <x v="12"/>
  </r>
  <r>
    <x v="2785"/>
    <n v="21025300655422"/>
    <n v="2.4900000000000002"/>
    <x v="3"/>
    <n v="21025"/>
    <x v="12"/>
  </r>
  <r>
    <x v="2786"/>
    <n v="21025300482009"/>
    <n v="0.49"/>
    <x v="3"/>
    <n v="21025"/>
    <x v="12"/>
  </r>
  <r>
    <x v="2787"/>
    <n v="21025300161504"/>
    <n v="2.4900000000000002"/>
    <x v="3"/>
    <n v="21025"/>
    <x v="12"/>
  </r>
  <r>
    <x v="2788"/>
    <n v="21025300312180"/>
    <n v="1.49"/>
    <x v="3"/>
    <n v="21025"/>
    <x v="12"/>
  </r>
  <r>
    <x v="2789"/>
    <n v="21025300312180"/>
    <n v="0.49"/>
    <x v="3"/>
    <n v="21025"/>
    <x v="12"/>
  </r>
  <r>
    <x v="2790"/>
    <n v="21025300312180"/>
    <n v="1.99"/>
    <x v="1"/>
    <n v="21025"/>
    <x v="12"/>
  </r>
  <r>
    <x v="2791"/>
    <n v="21025300641901"/>
    <n v="1.99"/>
    <x v="1"/>
    <n v="21025"/>
    <x v="12"/>
  </r>
  <r>
    <x v="2792"/>
    <n v="21025300482009"/>
    <n v="2.99"/>
    <x v="3"/>
    <n v="21025"/>
    <x v="12"/>
  </r>
  <r>
    <x v="2793"/>
    <n v="21025300608603"/>
    <n v="3.99"/>
    <x v="1"/>
    <n v="21025"/>
    <x v="12"/>
  </r>
  <r>
    <x v="2794"/>
    <n v="21025300562610"/>
    <n v="2.99"/>
    <x v="1"/>
    <n v="21025"/>
    <x v="12"/>
  </r>
  <r>
    <x v="2795"/>
    <n v="21025300562610"/>
    <n v="1.99"/>
    <x v="1"/>
    <n v="21025"/>
    <x v="12"/>
  </r>
  <r>
    <x v="2796"/>
    <n v="21025300302140"/>
    <n v="1.69"/>
    <x v="1"/>
    <n v="21025"/>
    <x v="12"/>
  </r>
  <r>
    <x v="2797"/>
    <n v="21025300482009"/>
    <n v="0.49"/>
    <x v="3"/>
    <n v="21025"/>
    <x v="12"/>
  </r>
  <r>
    <x v="2798"/>
    <n v="21025300515196"/>
    <n v="3.99"/>
    <x v="1"/>
    <n v="21025"/>
    <x v="12"/>
  </r>
  <r>
    <x v="2799"/>
    <n v="21023300185771"/>
    <n v="2.99"/>
    <x v="1"/>
    <n v="21023"/>
    <x v="13"/>
  </r>
  <r>
    <x v="2800"/>
    <n v="21023300185771"/>
    <n v="2.99"/>
    <x v="1"/>
    <n v="21023"/>
    <x v="13"/>
  </r>
  <r>
    <x v="2801"/>
    <n v="21023300185771"/>
    <n v="1.99"/>
    <x v="0"/>
    <n v="21023"/>
    <x v="13"/>
  </r>
  <r>
    <x v="2802"/>
    <n v="21023300185771"/>
    <n v="1.99"/>
    <x v="1"/>
    <n v="21023"/>
    <x v="13"/>
  </r>
  <r>
    <x v="2803"/>
    <n v="21023300226989"/>
    <n v="1.99"/>
    <x v="5"/>
    <n v="21023"/>
    <x v="13"/>
  </r>
  <r>
    <x v="2804"/>
    <n v="21023300226989"/>
    <n v="1.99"/>
    <x v="5"/>
    <n v="21023"/>
    <x v="13"/>
  </r>
  <r>
    <x v="2805"/>
    <n v="21023300226989"/>
    <n v="1.99"/>
    <x v="5"/>
    <n v="21023"/>
    <x v="13"/>
  </r>
  <r>
    <x v="2806"/>
    <n v="21023300226989"/>
    <n v="1.99"/>
    <x v="5"/>
    <n v="21023"/>
    <x v="13"/>
  </r>
  <r>
    <x v="2807"/>
    <n v="21023300226989"/>
    <n v="1.99"/>
    <x v="5"/>
    <n v="21023"/>
    <x v="13"/>
  </r>
  <r>
    <x v="2808"/>
    <n v="21023300226153"/>
    <n v="1.99"/>
    <x v="5"/>
    <n v="21023"/>
    <x v="13"/>
  </r>
  <r>
    <x v="2808"/>
    <n v="21023300226153"/>
    <n v="1.99"/>
    <x v="5"/>
    <n v="21023"/>
    <x v="13"/>
  </r>
  <r>
    <x v="2808"/>
    <n v="21023300226153"/>
    <n v="1.99"/>
    <x v="5"/>
    <n v="21023"/>
    <x v="13"/>
  </r>
  <r>
    <x v="2809"/>
    <n v="21023300226153"/>
    <n v="1.99"/>
    <x v="5"/>
    <n v="21023"/>
    <x v="13"/>
  </r>
  <r>
    <x v="2810"/>
    <n v="21023300226153"/>
    <n v="1.99"/>
    <x v="5"/>
    <n v="21023"/>
    <x v="13"/>
  </r>
  <r>
    <x v="2811"/>
    <n v="21023300232409"/>
    <n v="1.99"/>
    <x v="1"/>
    <n v="21023"/>
    <x v="13"/>
  </r>
  <r>
    <x v="2812"/>
    <n v="21023300230882"/>
    <n v="2.34"/>
    <x v="3"/>
    <n v="21023"/>
    <x v="13"/>
  </r>
  <r>
    <x v="2813"/>
    <n v="21023300202741"/>
    <n v="3.99"/>
    <x v="1"/>
    <n v="21023"/>
    <x v="13"/>
  </r>
  <r>
    <x v="2814"/>
    <n v="21023300105969"/>
    <n v="1.1399999999999999"/>
    <x v="0"/>
    <n v="21023"/>
    <x v="13"/>
  </r>
  <r>
    <x v="2815"/>
    <n v="21023300105969"/>
    <n v="0.94"/>
    <x v="0"/>
    <n v="21023"/>
    <x v="13"/>
  </r>
  <r>
    <x v="2816"/>
    <n v="21023300105969"/>
    <n v="0.94"/>
    <x v="0"/>
    <n v="21023"/>
    <x v="13"/>
  </r>
  <r>
    <x v="2817"/>
    <n v="21023300048904"/>
    <n v="2.69"/>
    <x v="3"/>
    <n v="21023"/>
    <x v="13"/>
  </r>
  <r>
    <x v="2818"/>
    <n v="21023300218127"/>
    <n v="1.49"/>
    <x v="3"/>
    <n v="21023"/>
    <x v="13"/>
  </r>
  <r>
    <x v="2819"/>
    <n v="21023300212237"/>
    <n v="1.99"/>
    <x v="1"/>
    <n v="21023"/>
    <x v="13"/>
  </r>
  <r>
    <x v="2820"/>
    <n v="21023300200638"/>
    <n v="2.99"/>
    <x v="3"/>
    <n v="21023"/>
    <x v="13"/>
  </r>
  <r>
    <x v="2821"/>
    <n v="21023300200638"/>
    <n v="0.99"/>
    <x v="3"/>
    <n v="21023"/>
    <x v="13"/>
  </r>
  <r>
    <x v="2822"/>
    <n v="21023300200638"/>
    <n v="2.99"/>
    <x v="3"/>
    <n v="21023"/>
    <x v="13"/>
  </r>
  <r>
    <x v="2823"/>
    <n v="21023300233852"/>
    <n v="2.99"/>
    <x v="1"/>
    <n v="21023"/>
    <x v="13"/>
  </r>
  <r>
    <x v="2824"/>
    <n v="21023300149785"/>
    <n v="3.99"/>
    <x v="1"/>
    <n v="21023"/>
    <x v="13"/>
  </r>
  <r>
    <x v="2825"/>
    <n v="21023300230882"/>
    <n v="2.39"/>
    <x v="3"/>
    <n v="21023"/>
    <x v="13"/>
  </r>
  <r>
    <x v="2826"/>
    <n v="21023300105985"/>
    <n v="1.49"/>
    <x v="4"/>
    <n v="21023"/>
    <x v="13"/>
  </r>
  <r>
    <x v="2827"/>
    <n v="21023300233183"/>
    <n v="1.49"/>
    <x v="4"/>
    <n v="21023"/>
    <x v="13"/>
  </r>
  <r>
    <x v="2828"/>
    <n v="21023300204689"/>
    <n v="1.49"/>
    <x v="5"/>
    <n v="21023"/>
    <x v="13"/>
  </r>
  <r>
    <x v="2829"/>
    <n v="21023300178073"/>
    <n v="1.99"/>
    <x v="1"/>
    <n v="21023"/>
    <x v="13"/>
  </r>
  <r>
    <x v="2830"/>
    <n v="21023300234280"/>
    <n v="3.99"/>
    <x v="1"/>
    <n v="21023"/>
    <x v="13"/>
  </r>
  <r>
    <x v="2831"/>
    <n v="21023300204689"/>
    <n v="1.49"/>
    <x v="5"/>
    <n v="21023"/>
    <x v="13"/>
  </r>
  <r>
    <x v="2832"/>
    <n v="21023100022893"/>
    <n v="1.99"/>
    <x v="1"/>
    <n v="21023"/>
    <x v="13"/>
  </r>
  <r>
    <x v="2833"/>
    <n v="21023300163794"/>
    <n v="1.49"/>
    <x v="5"/>
    <n v="21023"/>
    <x v="13"/>
  </r>
  <r>
    <x v="2834"/>
    <n v="21023300163794"/>
    <n v="1.49"/>
    <x v="5"/>
    <n v="21023"/>
    <x v="13"/>
  </r>
  <r>
    <x v="2835"/>
    <n v="21023300106017"/>
    <n v="2.69"/>
    <x v="3"/>
    <n v="21023"/>
    <x v="13"/>
  </r>
  <r>
    <x v="2836"/>
    <n v="21023300228969"/>
    <n v="1.99"/>
    <x v="1"/>
    <n v="21023"/>
    <x v="13"/>
  </r>
  <r>
    <x v="2837"/>
    <n v="21023300218499"/>
    <n v="1.99"/>
    <x v="3"/>
    <n v="21023"/>
    <x v="13"/>
  </r>
  <r>
    <x v="2838"/>
    <n v="21023300138150"/>
    <n v="1.49"/>
    <x v="2"/>
    <n v="21023"/>
    <x v="13"/>
  </r>
  <r>
    <x v="2839"/>
    <n v="21023300138150"/>
    <n v="1.99"/>
    <x v="2"/>
    <n v="21023"/>
    <x v="13"/>
  </r>
  <r>
    <x v="2840"/>
    <n v="21023300138150"/>
    <n v="1.99"/>
    <x v="2"/>
    <n v="21023"/>
    <x v="13"/>
  </r>
  <r>
    <x v="2841"/>
    <n v="21023300228969"/>
    <n v="1.99"/>
    <x v="3"/>
    <n v="21023"/>
    <x v="13"/>
  </r>
  <r>
    <x v="2842"/>
    <n v="21023300228969"/>
    <n v="3.99"/>
    <x v="1"/>
    <n v="21023"/>
    <x v="13"/>
  </r>
  <r>
    <x v="2843"/>
    <n v="21023300202972"/>
    <n v="3.99"/>
    <x v="1"/>
    <n v="21023"/>
    <x v="13"/>
  </r>
  <r>
    <x v="2844"/>
    <n v="21023300202972"/>
    <n v="0.49"/>
    <x v="3"/>
    <n v="21023"/>
    <x v="13"/>
  </r>
  <r>
    <x v="2845"/>
    <n v="21023300106017"/>
    <n v="1.49"/>
    <x v="5"/>
    <n v="21023"/>
    <x v="13"/>
  </r>
  <r>
    <x v="2846"/>
    <n v="21023300106017"/>
    <n v="2.69"/>
    <x v="1"/>
    <n v="21023"/>
    <x v="13"/>
  </r>
  <r>
    <x v="2847"/>
    <n v="21023300053995"/>
    <n v="1.99"/>
    <x v="1"/>
    <n v="21023"/>
    <x v="13"/>
  </r>
  <r>
    <x v="2848"/>
    <n v="21023300191605"/>
    <n v="0.99"/>
    <x v="3"/>
    <n v="21023"/>
    <x v="13"/>
  </r>
  <r>
    <x v="2849"/>
    <n v="21023300191605"/>
    <n v="3.99"/>
    <x v="1"/>
    <n v="21023"/>
    <x v="13"/>
  </r>
  <r>
    <x v="2850"/>
    <n v="21023300218143"/>
    <n v="1.69"/>
    <x v="3"/>
    <n v="21023"/>
    <x v="13"/>
  </r>
  <r>
    <x v="2851"/>
    <n v="21023300218143"/>
    <n v="1.69"/>
    <x v="3"/>
    <n v="21023"/>
    <x v="13"/>
  </r>
  <r>
    <x v="2852"/>
    <n v="21023300138168"/>
    <n v="3.49"/>
    <x v="3"/>
    <n v="21023"/>
    <x v="13"/>
  </r>
  <r>
    <x v="2853"/>
    <n v="21023100022893"/>
    <n v="2.29"/>
    <x v="1"/>
    <n v="21023"/>
    <x v="13"/>
  </r>
  <r>
    <x v="2854"/>
    <n v="21023300235949"/>
    <n v="0.99"/>
    <x v="3"/>
    <n v="21023"/>
    <x v="13"/>
  </r>
  <r>
    <x v="2855"/>
    <n v="21023300031280"/>
    <n v="1.99"/>
    <x v="1"/>
    <n v="21023"/>
    <x v="13"/>
  </r>
  <r>
    <x v="2856"/>
    <n v="21023300031280"/>
    <n v="2.99"/>
    <x v="1"/>
    <n v="21023"/>
    <x v="13"/>
  </r>
  <r>
    <x v="2857"/>
    <n v="21023300031280"/>
    <n v="1.99"/>
    <x v="1"/>
    <n v="21023"/>
    <x v="13"/>
  </r>
  <r>
    <x v="2858"/>
    <n v="21023300031280"/>
    <n v="2.99"/>
    <x v="1"/>
    <n v="21023"/>
    <x v="13"/>
  </r>
  <r>
    <x v="2859"/>
    <n v="21023300088140"/>
    <n v="1.99"/>
    <x v="1"/>
    <n v="21023"/>
    <x v="13"/>
  </r>
  <r>
    <x v="2860"/>
    <n v="21023300138150"/>
    <n v="1.99"/>
    <x v="2"/>
    <n v="21023"/>
    <x v="13"/>
  </r>
  <r>
    <x v="2861"/>
    <n v="21023300211585"/>
    <n v="1.69"/>
    <x v="3"/>
    <n v="21023"/>
    <x v="13"/>
  </r>
  <r>
    <x v="2862"/>
    <n v="21023300163794"/>
    <n v="1.49"/>
    <x v="5"/>
    <n v="21023"/>
    <x v="13"/>
  </r>
  <r>
    <x v="2863"/>
    <n v="21023300152144"/>
    <n v="0.49"/>
    <x v="3"/>
    <n v="21023"/>
    <x v="13"/>
  </r>
  <r>
    <x v="2864"/>
    <n v="21023300163794"/>
    <n v="1.49"/>
    <x v="5"/>
    <n v="21023"/>
    <x v="13"/>
  </r>
  <r>
    <x v="2865"/>
    <n v="21023300163794"/>
    <n v="1.49"/>
    <x v="5"/>
    <n v="21023"/>
    <x v="13"/>
  </r>
  <r>
    <x v="2866"/>
    <n v="21023300228555"/>
    <n v="0.99"/>
    <x v="3"/>
    <n v="21023"/>
    <x v="13"/>
  </r>
  <r>
    <x v="2867"/>
    <n v="21023300140735"/>
    <n v="1.49"/>
    <x v="4"/>
    <n v="21023"/>
    <x v="13"/>
  </r>
  <r>
    <x v="2868"/>
    <n v="21023300182596"/>
    <n v="1.99"/>
    <x v="3"/>
    <n v="21023"/>
    <x v="13"/>
  </r>
  <r>
    <x v="2869"/>
    <n v="21023300202741"/>
    <n v="2.39"/>
    <x v="2"/>
    <n v="21023"/>
    <x v="13"/>
  </r>
  <r>
    <x v="2870"/>
    <n v="21023300138150"/>
    <n v="2.99"/>
    <x v="2"/>
    <n v="21023"/>
    <x v="13"/>
  </r>
  <r>
    <x v="2871"/>
    <n v="21023300160345"/>
    <n v="1.99"/>
    <x v="1"/>
    <n v="21023"/>
    <x v="13"/>
  </r>
  <r>
    <x v="2872"/>
    <n v="21023300235949"/>
    <n v="0.49"/>
    <x v="3"/>
    <n v="21023"/>
    <x v="13"/>
  </r>
  <r>
    <x v="2873"/>
    <n v="21023300211163"/>
    <n v="0.49"/>
    <x v="0"/>
    <n v="21023"/>
    <x v="13"/>
  </r>
  <r>
    <x v="2874"/>
    <n v="21023300211163"/>
    <n v="0.49"/>
    <x v="0"/>
    <n v="21023"/>
    <x v="13"/>
  </r>
  <r>
    <x v="2875"/>
    <n v="21023300182596"/>
    <n v="1.99"/>
    <x v="1"/>
    <n v="21023"/>
    <x v="13"/>
  </r>
  <r>
    <x v="2876"/>
    <n v="21023300138168"/>
    <n v="3.99"/>
    <x v="1"/>
    <n v="21023"/>
    <x v="13"/>
  </r>
  <r>
    <x v="2877"/>
    <n v="21023300149785"/>
    <n v="2.29"/>
    <x v="3"/>
    <n v="21023"/>
    <x v="13"/>
  </r>
  <r>
    <x v="2878"/>
    <n v="21023300085484"/>
    <n v="3.19"/>
    <x v="1"/>
    <n v="21023"/>
    <x v="13"/>
  </r>
  <r>
    <x v="2879"/>
    <n v="21023300234280"/>
    <n v="3.99"/>
    <x v="1"/>
    <n v="21023"/>
    <x v="13"/>
  </r>
  <r>
    <x v="2880"/>
    <n v="21023300234280"/>
    <n v="1.99"/>
    <x v="1"/>
    <n v="21023"/>
    <x v="13"/>
  </r>
  <r>
    <x v="2881"/>
    <n v="21023300185771"/>
    <n v="2.99"/>
    <x v="1"/>
    <n v="21023"/>
    <x v="13"/>
  </r>
  <r>
    <x v="2882"/>
    <n v="21023300185771"/>
    <n v="1.99"/>
    <x v="1"/>
    <n v="21023"/>
    <x v="13"/>
  </r>
  <r>
    <x v="2883"/>
    <n v="21023300234280"/>
    <n v="1.99"/>
    <x v="1"/>
    <n v="21023"/>
    <x v="13"/>
  </r>
  <r>
    <x v="2884"/>
    <n v="21023300185771"/>
    <n v="3.99"/>
    <x v="1"/>
    <n v="21023"/>
    <x v="13"/>
  </r>
  <r>
    <x v="2885"/>
    <n v="21023300211049"/>
    <n v="1.1399999999999999"/>
    <x v="0"/>
    <n v="21023"/>
    <x v="13"/>
  </r>
  <r>
    <x v="2886"/>
    <n v="21023300152144"/>
    <n v="2.4900000000000002"/>
    <x v="3"/>
    <n v="21023"/>
    <x v="13"/>
  </r>
  <r>
    <x v="2887"/>
    <n v="21023300214290"/>
    <n v="2.29"/>
    <x v="3"/>
    <n v="21023"/>
    <x v="13"/>
  </r>
  <r>
    <x v="2888"/>
    <n v="21023300083703"/>
    <n v="1.49"/>
    <x v="3"/>
    <n v="21023"/>
    <x v="13"/>
  </r>
  <r>
    <x v="2889"/>
    <n v="21023300212237"/>
    <n v="1.99"/>
    <x v="1"/>
    <n v="21023"/>
    <x v="13"/>
  </r>
  <r>
    <x v="2890"/>
    <n v="21023300137426"/>
    <n v="3.99"/>
    <x v="1"/>
    <n v="21023"/>
    <x v="13"/>
  </r>
  <r>
    <x v="2891"/>
    <n v="21023300200638"/>
    <n v="1.49"/>
    <x v="3"/>
    <n v="21023"/>
    <x v="13"/>
  </r>
  <r>
    <x v="2892"/>
    <n v="21023300228969"/>
    <n v="2.99"/>
    <x v="1"/>
    <n v="21023"/>
    <x v="13"/>
  </r>
  <r>
    <x v="2893"/>
    <n v="21023300149785"/>
    <n v="3.99"/>
    <x v="1"/>
    <n v="21023"/>
    <x v="13"/>
  </r>
  <r>
    <x v="2894"/>
    <n v="21023300223739"/>
    <n v="1.99"/>
    <x v="1"/>
    <n v="21023"/>
    <x v="13"/>
  </r>
  <r>
    <x v="2895"/>
    <n v="21023300182596"/>
    <n v="1.99"/>
    <x v="3"/>
    <n v="21023"/>
    <x v="13"/>
  </r>
  <r>
    <x v="2896"/>
    <n v="21023300218465"/>
    <n v="0.69"/>
    <x v="3"/>
    <n v="21023"/>
    <x v="13"/>
  </r>
  <r>
    <x v="2897"/>
    <n v="21023300218465"/>
    <n v="0.69"/>
    <x v="3"/>
    <n v="21023"/>
    <x v="13"/>
  </r>
  <r>
    <x v="2898"/>
    <n v="21023300178073"/>
    <n v="1.69"/>
    <x v="1"/>
    <n v="21023"/>
    <x v="13"/>
  </r>
  <r>
    <x v="2899"/>
    <n v="21023300106017"/>
    <n v="1.99"/>
    <x v="1"/>
    <n v="21023"/>
    <x v="13"/>
  </r>
  <r>
    <x v="2900"/>
    <n v="21023300204689"/>
    <n v="1.49"/>
    <x v="5"/>
    <n v="21023"/>
    <x v="13"/>
  </r>
  <r>
    <x v="2901"/>
    <n v="21023300204689"/>
    <n v="1.49"/>
    <x v="5"/>
    <n v="21023"/>
    <x v="13"/>
  </r>
  <r>
    <x v="2902"/>
    <n v="21023300200638"/>
    <n v="1.99"/>
    <x v="3"/>
    <n v="21023"/>
    <x v="13"/>
  </r>
  <r>
    <x v="2903"/>
    <n v="21023300211585"/>
    <n v="1.69"/>
    <x v="3"/>
    <n v="21023"/>
    <x v="13"/>
  </r>
  <r>
    <x v="2904"/>
    <n v="21023300106017"/>
    <n v="2.99"/>
    <x v="1"/>
    <n v="21023"/>
    <x v="13"/>
  </r>
  <r>
    <x v="2905"/>
    <n v="21023300230882"/>
    <n v="1.49"/>
    <x v="4"/>
    <n v="21023"/>
    <x v="13"/>
  </r>
  <r>
    <x v="2906"/>
    <n v="21023300182596"/>
    <n v="1.49"/>
    <x v="5"/>
    <n v="21023"/>
    <x v="13"/>
  </r>
  <r>
    <x v="2907"/>
    <n v="21023300182596"/>
    <n v="1.49"/>
    <x v="5"/>
    <n v="21023"/>
    <x v="13"/>
  </r>
  <r>
    <x v="2908"/>
    <n v="21022300524435"/>
    <n v="1.99"/>
    <x v="2"/>
    <n v="21022"/>
    <x v="14"/>
  </r>
  <r>
    <x v="2909"/>
    <n v="21022300297487"/>
    <n v="1.99"/>
    <x v="1"/>
    <n v="21022"/>
    <x v="14"/>
  </r>
  <r>
    <x v="2910"/>
    <n v="21022100114411"/>
    <n v="2.99"/>
    <x v="1"/>
    <n v="21022"/>
    <x v="14"/>
  </r>
  <r>
    <x v="2911"/>
    <n v="21022300169405"/>
    <n v="1.49"/>
    <x v="4"/>
    <n v="21022"/>
    <x v="14"/>
  </r>
  <r>
    <x v="2912"/>
    <n v="21022300396859"/>
    <n v="0.99"/>
    <x v="1"/>
    <n v="21022"/>
    <x v="14"/>
  </r>
  <r>
    <x v="2913"/>
    <n v="21022300218350"/>
    <n v="2.99"/>
    <x v="1"/>
    <n v="21022"/>
    <x v="14"/>
  </r>
  <r>
    <x v="2914"/>
    <n v="21022300469169"/>
    <n v="3.99"/>
    <x v="1"/>
    <n v="21022"/>
    <x v="14"/>
  </r>
  <r>
    <x v="2915"/>
    <n v="21022300405726"/>
    <n v="0.99"/>
    <x v="3"/>
    <n v="21022"/>
    <x v="14"/>
  </r>
  <r>
    <x v="2916"/>
    <n v="21022300088589"/>
    <n v="1.99"/>
    <x v="3"/>
    <n v="21022"/>
    <x v="14"/>
  </r>
  <r>
    <x v="2917"/>
    <n v="21022300088589"/>
    <n v="1.69"/>
    <x v="3"/>
    <n v="21022"/>
    <x v="14"/>
  </r>
  <r>
    <x v="2918"/>
    <n v="21022300088589"/>
    <n v="2.29"/>
    <x v="3"/>
    <n v="21022"/>
    <x v="14"/>
  </r>
  <r>
    <x v="2919"/>
    <n v="21022300088589"/>
    <n v="1.69"/>
    <x v="3"/>
    <n v="21022"/>
    <x v="14"/>
  </r>
  <r>
    <x v="2920"/>
    <n v="21022300379053"/>
    <n v="2.99"/>
    <x v="1"/>
    <n v="21022"/>
    <x v="14"/>
  </r>
  <r>
    <x v="2921"/>
    <n v="21022300279550"/>
    <n v="0.99"/>
    <x v="3"/>
    <n v="21022"/>
    <x v="14"/>
  </r>
  <r>
    <x v="2922"/>
    <n v="21022300279550"/>
    <n v="1.69"/>
    <x v="3"/>
    <n v="21022"/>
    <x v="14"/>
  </r>
  <r>
    <x v="2923"/>
    <n v="21022300499927"/>
    <n v="0.49"/>
    <x v="3"/>
    <n v="21022"/>
    <x v="14"/>
  </r>
  <r>
    <x v="2924"/>
    <n v="21022300238036"/>
    <n v="1.69"/>
    <x v="1"/>
    <n v="21022"/>
    <x v="14"/>
  </r>
  <r>
    <x v="2925"/>
    <n v="21022300389375"/>
    <n v="1.99"/>
    <x v="5"/>
    <n v="21022"/>
    <x v="14"/>
  </r>
  <r>
    <x v="2926"/>
    <n v="21022300316816"/>
    <n v="3.29"/>
    <x v="3"/>
    <n v="21022"/>
    <x v="14"/>
  </r>
  <r>
    <x v="2927"/>
    <n v="21022300389375"/>
    <n v="1.99"/>
    <x v="5"/>
    <n v="21022"/>
    <x v="14"/>
  </r>
  <r>
    <x v="2928"/>
    <n v="21022300280228"/>
    <n v="1.49"/>
    <x v="4"/>
    <n v="21022"/>
    <x v="14"/>
  </r>
  <r>
    <x v="2929"/>
    <n v="21022300218350"/>
    <n v="1.99"/>
    <x v="1"/>
    <n v="21022"/>
    <x v="14"/>
  </r>
  <r>
    <x v="2930"/>
    <n v="21022300218350"/>
    <n v="1.29"/>
    <x v="1"/>
    <n v="21022"/>
    <x v="14"/>
  </r>
  <r>
    <x v="2931"/>
    <n v="21022300399895"/>
    <n v="0.99"/>
    <x v="1"/>
    <n v="21022"/>
    <x v="14"/>
  </r>
  <r>
    <x v="2932"/>
    <n v="21022300409850"/>
    <n v="1.99"/>
    <x v="1"/>
    <n v="21022"/>
    <x v="14"/>
  </r>
  <r>
    <x v="2933"/>
    <n v="21022300409850"/>
    <n v="1.99"/>
    <x v="3"/>
    <n v="21022"/>
    <x v="14"/>
  </r>
  <r>
    <x v="2934"/>
    <n v="21022300088589"/>
    <n v="3.99"/>
    <x v="1"/>
    <n v="21022"/>
    <x v="14"/>
  </r>
  <r>
    <x v="2935"/>
    <n v="21022300297487"/>
    <n v="1.29"/>
    <x v="1"/>
    <n v="21022"/>
    <x v="14"/>
  </r>
  <r>
    <x v="2936"/>
    <n v="21022300330270"/>
    <n v="3.99"/>
    <x v="1"/>
    <n v="21022"/>
    <x v="14"/>
  </r>
  <r>
    <x v="2937"/>
    <n v="21022300409850"/>
    <n v="3.19"/>
    <x v="1"/>
    <n v="21022"/>
    <x v="14"/>
  </r>
  <r>
    <x v="2938"/>
    <n v="21022300411039"/>
    <n v="1.99"/>
    <x v="1"/>
    <n v="21022"/>
    <x v="14"/>
  </r>
  <r>
    <x v="2939"/>
    <n v="21022100114411"/>
    <n v="3.99"/>
    <x v="1"/>
    <n v="21022"/>
    <x v="14"/>
  </r>
  <r>
    <x v="2940"/>
    <n v="21022300313995"/>
    <n v="3.99"/>
    <x v="1"/>
    <n v="21022"/>
    <x v="14"/>
  </r>
  <r>
    <x v="2941"/>
    <n v="21022300490496"/>
    <n v="3.99"/>
    <x v="1"/>
    <n v="21022"/>
    <x v="14"/>
  </r>
  <r>
    <x v="2942"/>
    <n v="21022300388419"/>
    <n v="3.99"/>
    <x v="1"/>
    <n v="21022"/>
    <x v="14"/>
  </r>
  <r>
    <x v="2943"/>
    <n v="21022300169405"/>
    <n v="1.49"/>
    <x v="4"/>
    <n v="21022"/>
    <x v="14"/>
  </r>
  <r>
    <x v="2944"/>
    <n v="21022100114411"/>
    <n v="0.49"/>
    <x v="1"/>
    <n v="21022"/>
    <x v="14"/>
  </r>
  <r>
    <x v="2945"/>
    <n v="21022300169405"/>
    <n v="1.49"/>
    <x v="4"/>
    <n v="21022"/>
    <x v="14"/>
  </r>
  <r>
    <x v="2946"/>
    <n v="21022300411187"/>
    <n v="1.99"/>
    <x v="3"/>
    <n v="21022"/>
    <x v="14"/>
  </r>
  <r>
    <x v="2947"/>
    <n v="21022300524435"/>
    <n v="1.99"/>
    <x v="2"/>
    <n v="21022"/>
    <x v="14"/>
  </r>
  <r>
    <x v="2948"/>
    <n v="21022300218350"/>
    <n v="1.29"/>
    <x v="1"/>
    <n v="21022"/>
    <x v="14"/>
  </r>
  <r>
    <x v="2949"/>
    <n v="21022300405726"/>
    <n v="1.49"/>
    <x v="4"/>
    <n v="21022"/>
    <x v="14"/>
  </r>
  <r>
    <x v="2950"/>
    <n v="21022300490496"/>
    <n v="2.99"/>
    <x v="1"/>
    <n v="21022"/>
    <x v="14"/>
  </r>
  <r>
    <x v="2951"/>
    <n v="21022300330270"/>
    <n v="3.99"/>
    <x v="1"/>
    <n v="21022"/>
    <x v="14"/>
  </r>
  <r>
    <x v="2952"/>
    <n v="21022300330270"/>
    <n v="1.49"/>
    <x v="1"/>
    <n v="21022"/>
    <x v="14"/>
  </r>
  <r>
    <x v="2953"/>
    <n v="21022300330270"/>
    <n v="3.99"/>
    <x v="1"/>
    <n v="21022"/>
    <x v="14"/>
  </r>
  <r>
    <x v="2954"/>
    <n v="21022300405726"/>
    <n v="0.49"/>
    <x v="3"/>
    <n v="21022"/>
    <x v="14"/>
  </r>
  <r>
    <x v="2955"/>
    <n v="21022300515011"/>
    <n v="2.99"/>
    <x v="1"/>
    <n v="21022"/>
    <x v="14"/>
  </r>
  <r>
    <x v="2956"/>
    <n v="21022300320180"/>
    <n v="2.4900000000000002"/>
    <x v="3"/>
    <n v="21022"/>
    <x v="14"/>
  </r>
  <r>
    <x v="2957"/>
    <n v="21022300515011"/>
    <n v="1.99"/>
    <x v="1"/>
    <n v="21022"/>
    <x v="14"/>
  </r>
  <r>
    <x v="2958"/>
    <n v="21022300538799"/>
    <n v="3.99"/>
    <x v="0"/>
    <n v="21022"/>
    <x v="14"/>
  </r>
  <r>
    <x v="2959"/>
    <n v="21022300538799"/>
    <n v="2.4900000000000002"/>
    <x v="0"/>
    <n v="21022"/>
    <x v="14"/>
  </r>
  <r>
    <x v="2960"/>
    <n v="21022300538799"/>
    <n v="2.4900000000000002"/>
    <x v="0"/>
    <n v="21022"/>
    <x v="14"/>
  </r>
  <r>
    <x v="2961"/>
    <n v="21022300325015"/>
    <n v="0.99"/>
    <x v="3"/>
    <n v="21022"/>
    <x v="14"/>
  </r>
  <r>
    <x v="2962"/>
    <n v="21022300279550"/>
    <n v="2.4900000000000002"/>
    <x v="3"/>
    <n v="21022"/>
    <x v="14"/>
  </r>
  <r>
    <x v="2963"/>
    <n v="21022300524435"/>
    <n v="2.99"/>
    <x v="2"/>
    <n v="21022"/>
    <x v="14"/>
  </r>
  <r>
    <x v="2964"/>
    <n v="21022300313995"/>
    <n v="1.99"/>
    <x v="1"/>
    <n v="21022"/>
    <x v="14"/>
  </r>
  <r>
    <x v="2965"/>
    <n v="21022300396859"/>
    <n v="1.99"/>
    <x v="1"/>
    <n v="21022"/>
    <x v="14"/>
  </r>
  <r>
    <x v="2966"/>
    <n v="21022300396859"/>
    <n v="2.99"/>
    <x v="1"/>
    <n v="21022"/>
    <x v="14"/>
  </r>
  <r>
    <x v="2967"/>
    <n v="21022300297487"/>
    <n v="3.99"/>
    <x v="1"/>
    <n v="21022"/>
    <x v="14"/>
  </r>
  <r>
    <x v="2968"/>
    <n v="21022100172153"/>
    <n v="2.99"/>
    <x v="2"/>
    <n v="21022"/>
    <x v="14"/>
  </r>
  <r>
    <x v="2969"/>
    <n v="21022300409850"/>
    <n v="0.99"/>
    <x v="1"/>
    <n v="21022"/>
    <x v="14"/>
  </r>
  <r>
    <x v="2970"/>
    <n v="21022300524435"/>
    <n v="2.99"/>
    <x v="2"/>
    <n v="21022"/>
    <x v="14"/>
  </r>
  <r>
    <x v="2971"/>
    <n v="21022100172153"/>
    <n v="2.99"/>
    <x v="2"/>
    <n v="21022"/>
    <x v="14"/>
  </r>
  <r>
    <x v="2972"/>
    <n v="21022300267662"/>
    <n v="2.99"/>
    <x v="2"/>
    <n v="21022"/>
    <x v="14"/>
  </r>
  <r>
    <x v="2973"/>
    <n v="21022300169405"/>
    <n v="1.49"/>
    <x v="4"/>
    <n v="21022"/>
    <x v="14"/>
  </r>
  <r>
    <x v="2974"/>
    <n v="21022300533204"/>
    <n v="1.99"/>
    <x v="1"/>
    <n v="21022"/>
    <x v="14"/>
  </r>
  <r>
    <x v="2975"/>
    <n v="21022300538799"/>
    <n v="2.4900000000000002"/>
    <x v="0"/>
    <n v="21022"/>
    <x v="14"/>
  </r>
  <r>
    <x v="2976"/>
    <n v="21022300443578"/>
    <n v="1.49"/>
    <x v="4"/>
    <n v="21022"/>
    <x v="14"/>
  </r>
  <r>
    <x v="2977"/>
    <n v="21022100114411"/>
    <n v="1.99"/>
    <x v="1"/>
    <n v="21022"/>
    <x v="14"/>
  </r>
  <r>
    <x v="2978"/>
    <n v="21022300297487"/>
    <n v="3.19"/>
    <x v="1"/>
    <n v="21022"/>
    <x v="14"/>
  </r>
  <r>
    <x v="2979"/>
    <n v="21022300396859"/>
    <n v="2.29"/>
    <x v="1"/>
    <n v="21022"/>
    <x v="14"/>
  </r>
  <r>
    <x v="2980"/>
    <n v="21022300507919"/>
    <n v="2.69"/>
    <x v="3"/>
    <n v="21022"/>
    <x v="14"/>
  </r>
  <r>
    <x v="2981"/>
    <n v="21022100114411"/>
    <n v="3.99"/>
    <x v="1"/>
    <n v="21022"/>
    <x v="14"/>
  </r>
  <r>
    <x v="2982"/>
    <n v="21022300278693"/>
    <n v="3.99"/>
    <x v="1"/>
    <n v="21022"/>
    <x v="14"/>
  </r>
  <r>
    <x v="2983"/>
    <n v="21022300278693"/>
    <n v="1.99"/>
    <x v="1"/>
    <n v="21022"/>
    <x v="14"/>
  </r>
  <r>
    <x v="2984"/>
    <n v="21022300536561"/>
    <n v="1.99"/>
    <x v="5"/>
    <n v="21022"/>
    <x v="14"/>
  </r>
  <r>
    <x v="2985"/>
    <n v="21022300536561"/>
    <n v="1.99"/>
    <x v="5"/>
    <n v="21022"/>
    <x v="14"/>
  </r>
  <r>
    <x v="2986"/>
    <n v="21022300536561"/>
    <n v="1.99"/>
    <x v="5"/>
    <n v="21022"/>
    <x v="14"/>
  </r>
  <r>
    <x v="2987"/>
    <n v="21022300536561"/>
    <n v="1.99"/>
    <x v="5"/>
    <n v="21022"/>
    <x v="14"/>
  </r>
  <r>
    <x v="2988"/>
    <n v="21022300499927"/>
    <n v="1.49"/>
    <x v="3"/>
    <n v="21022"/>
    <x v="14"/>
  </r>
  <r>
    <x v="2989"/>
    <n v="21022300218350"/>
    <n v="1.99"/>
    <x v="1"/>
    <n v="21022"/>
    <x v="14"/>
  </r>
  <r>
    <x v="2990"/>
    <n v="21022300313995"/>
    <n v="3.99"/>
    <x v="1"/>
    <n v="21022"/>
    <x v="14"/>
  </r>
  <r>
    <x v="2991"/>
    <n v="21022300313995"/>
    <n v="1.99"/>
    <x v="1"/>
    <n v="21022"/>
    <x v="14"/>
  </r>
  <r>
    <x v="2992"/>
    <n v="21022300533311"/>
    <n v="1.99"/>
    <x v="2"/>
    <n v="21022"/>
    <x v="14"/>
  </r>
  <r>
    <x v="2993"/>
    <n v="21022300533311"/>
    <n v="1.99"/>
    <x v="2"/>
    <n v="21022"/>
    <x v="14"/>
  </r>
  <r>
    <x v="2994"/>
    <n v="21022300494654"/>
    <n v="2.99"/>
    <x v="2"/>
    <n v="21022"/>
    <x v="14"/>
  </r>
  <r>
    <x v="2995"/>
    <n v="21022300558904"/>
    <n v="2.99"/>
    <x v="1"/>
    <n v="21022"/>
    <x v="14"/>
  </r>
  <r>
    <x v="2996"/>
    <n v="21022300558904"/>
    <n v="2.99"/>
    <x v="2"/>
    <n v="21022"/>
    <x v="14"/>
  </r>
  <r>
    <x v="2997"/>
    <n v="21022300499927"/>
    <n v="2.64"/>
    <x v="3"/>
    <n v="21022"/>
    <x v="14"/>
  </r>
  <r>
    <x v="2998"/>
    <n v="21022300287553"/>
    <n v="1.99"/>
    <x v="3"/>
    <n v="21022"/>
    <x v="14"/>
  </r>
  <r>
    <x v="2999"/>
    <n v="21022300330270"/>
    <n v="1.49"/>
    <x v="3"/>
    <n v="21022"/>
    <x v="14"/>
  </r>
  <r>
    <x v="3000"/>
    <n v="21022100172153"/>
    <n v="2.99"/>
    <x v="2"/>
    <n v="21022"/>
    <x v="14"/>
  </r>
  <r>
    <x v="3001"/>
    <n v="21022300297487"/>
    <n v="1.99"/>
    <x v="1"/>
    <n v="21022"/>
    <x v="14"/>
  </r>
  <r>
    <x v="3002"/>
    <n v="21022300405726"/>
    <n v="3.99"/>
    <x v="1"/>
    <n v="21022"/>
    <x v="14"/>
  </r>
  <r>
    <x v="3003"/>
    <n v="21022300238036"/>
    <n v="2.99"/>
    <x v="1"/>
    <n v="21022"/>
    <x v="14"/>
  </r>
  <r>
    <x v="3004"/>
    <n v="21022300169405"/>
    <n v="1.49"/>
    <x v="4"/>
    <n v="21022"/>
    <x v="14"/>
  </r>
  <r>
    <x v="3005"/>
    <n v="21022100172153"/>
    <n v="2.99"/>
    <x v="2"/>
    <n v="21022"/>
    <x v="14"/>
  </r>
  <r>
    <x v="3006"/>
    <n v="21022300377511"/>
    <n v="2.29"/>
    <x v="3"/>
    <n v="21022"/>
    <x v="14"/>
  </r>
  <r>
    <x v="3007"/>
    <n v="21022300284543"/>
    <n v="1.54"/>
    <x v="0"/>
    <n v="21022"/>
    <x v="14"/>
  </r>
  <r>
    <x v="3008"/>
    <n v="21022300538799"/>
    <n v="2.4900000000000002"/>
    <x v="0"/>
    <n v="21022"/>
    <x v="14"/>
  </r>
  <r>
    <x v="3009"/>
    <n v="21022300339859"/>
    <n v="2.99"/>
    <x v="1"/>
    <n v="21022"/>
    <x v="14"/>
  </r>
  <r>
    <x v="3010"/>
    <n v="21022300386918"/>
    <n v="1.99"/>
    <x v="3"/>
    <n v="21022"/>
    <x v="14"/>
  </r>
  <r>
    <x v="3011"/>
    <n v="21022300536561"/>
    <n v="0.84"/>
    <x v="3"/>
    <n v="21022"/>
    <x v="14"/>
  </r>
  <r>
    <x v="3012"/>
    <n v="21022300389375"/>
    <n v="0.49"/>
    <x v="3"/>
    <n v="21022"/>
    <x v="14"/>
  </r>
  <r>
    <x v="3013"/>
    <n v="21022300516001"/>
    <n v="0.99"/>
    <x v="0"/>
    <n v="21022"/>
    <x v="14"/>
  </r>
  <r>
    <x v="3014"/>
    <n v="21022300516001"/>
    <n v="0.99"/>
    <x v="0"/>
    <n v="21022"/>
    <x v="14"/>
  </r>
  <r>
    <x v="3015"/>
    <n v="21022300339859"/>
    <n v="2.29"/>
    <x v="1"/>
    <n v="21022"/>
    <x v="14"/>
  </r>
  <r>
    <x v="3016"/>
    <n v="21022300396859"/>
    <n v="1.99"/>
    <x v="1"/>
    <n v="21022"/>
    <x v="14"/>
  </r>
  <r>
    <x v="3017"/>
    <n v="21022300429916"/>
    <n v="1.99"/>
    <x v="1"/>
    <n v="21022"/>
    <x v="14"/>
  </r>
  <r>
    <x v="3018"/>
    <n v="21022300393872"/>
    <n v="1.49"/>
    <x v="3"/>
    <n v="21022"/>
    <x v="14"/>
  </r>
  <r>
    <x v="3019"/>
    <n v="21022300393872"/>
    <n v="1.49"/>
    <x v="2"/>
    <n v="21022"/>
    <x v="14"/>
  </r>
  <r>
    <x v="3020"/>
    <n v="21022300393872"/>
    <n v="1.99"/>
    <x v="5"/>
    <n v="21022"/>
    <x v="14"/>
  </r>
  <r>
    <x v="3021"/>
    <n v="21022300318747"/>
    <n v="0.69"/>
    <x v="3"/>
    <n v="21022"/>
    <x v="14"/>
  </r>
  <r>
    <x v="3022"/>
    <n v="21022300490496"/>
    <n v="1.69"/>
    <x v="1"/>
    <n v="21022"/>
    <x v="14"/>
  </r>
  <r>
    <x v="3023"/>
    <n v="21022300238036"/>
    <n v="1.99"/>
    <x v="1"/>
    <n v="21022"/>
    <x v="14"/>
  </r>
  <r>
    <x v="3024"/>
    <n v="21022300238036"/>
    <n v="0.99"/>
    <x v="3"/>
    <n v="21022"/>
    <x v="14"/>
  </r>
  <r>
    <x v="3025"/>
    <n v="21022300318747"/>
    <n v="0.99"/>
    <x v="3"/>
    <n v="21022"/>
    <x v="14"/>
  </r>
  <r>
    <x v="3026"/>
    <n v="21022300318747"/>
    <n v="1.49"/>
    <x v="3"/>
    <n v="21022"/>
    <x v="14"/>
  </r>
  <r>
    <x v="3027"/>
    <n v="21022300318747"/>
    <n v="1.49"/>
    <x v="3"/>
    <n v="21022"/>
    <x v="14"/>
  </r>
  <r>
    <x v="3028"/>
    <n v="21022300318747"/>
    <n v="0.49"/>
    <x v="3"/>
    <n v="21022"/>
    <x v="14"/>
  </r>
  <r>
    <x v="3029"/>
    <n v="21022300143210"/>
    <n v="0.99"/>
    <x v="3"/>
    <n v="21022"/>
    <x v="14"/>
  </r>
  <r>
    <x v="3030"/>
    <n v="21022300238036"/>
    <n v="1.69"/>
    <x v="1"/>
    <n v="21022"/>
    <x v="14"/>
  </r>
  <r>
    <x v="3031"/>
    <n v="21022300393872"/>
    <n v="1.99"/>
    <x v="2"/>
    <n v="21022"/>
    <x v="14"/>
  </r>
  <r>
    <x v="3032"/>
    <n v="21022300393872"/>
    <n v="3.99"/>
    <x v="1"/>
    <n v="21022"/>
    <x v="14"/>
  </r>
  <r>
    <x v="3033"/>
    <n v="21022300490496"/>
    <n v="3.99"/>
    <x v="1"/>
    <n v="21022"/>
    <x v="14"/>
  </r>
  <r>
    <x v="3034"/>
    <n v="21022300533311"/>
    <n v="1.99"/>
    <x v="2"/>
    <n v="21022"/>
    <x v="14"/>
  </r>
  <r>
    <x v="3035"/>
    <n v="21022300325015"/>
    <n v="1.99"/>
    <x v="3"/>
    <n v="21022"/>
    <x v="14"/>
  </r>
  <r>
    <x v="3036"/>
    <n v="21022100172153"/>
    <n v="2.99"/>
    <x v="2"/>
    <n v="21022"/>
    <x v="14"/>
  </r>
  <r>
    <x v="3037"/>
    <n v="21022300267662"/>
    <n v="1.49"/>
    <x v="2"/>
    <n v="21022"/>
    <x v="14"/>
  </r>
  <r>
    <x v="3038"/>
    <n v="21022300316816"/>
    <n v="1.99"/>
    <x v="3"/>
    <n v="21022"/>
    <x v="14"/>
  </r>
  <r>
    <x v="3039"/>
    <n v="21022300490496"/>
    <n v="2.99"/>
    <x v="1"/>
    <n v="21022"/>
    <x v="14"/>
  </r>
  <r>
    <x v="3040"/>
    <n v="21022300405726"/>
    <n v="1.99"/>
    <x v="2"/>
    <n v="21022"/>
    <x v="14"/>
  </r>
  <r>
    <x v="3041"/>
    <n v="21022300389375"/>
    <n v="2.99"/>
    <x v="2"/>
    <n v="21022"/>
    <x v="14"/>
  </r>
  <r>
    <x v="3042"/>
    <n v="21022300409850"/>
    <n v="3.19"/>
    <x v="1"/>
    <n v="21022"/>
    <x v="14"/>
  </r>
  <r>
    <x v="3043"/>
    <n v="21022300313995"/>
    <n v="3.99"/>
    <x v="1"/>
    <n v="21022"/>
    <x v="14"/>
  </r>
  <r>
    <x v="3044"/>
    <n v="21022300393799"/>
    <n v="3.99"/>
    <x v="1"/>
    <n v="21022"/>
    <x v="14"/>
  </r>
  <r>
    <x v="3045"/>
    <n v="21022300393799"/>
    <n v="2.99"/>
    <x v="1"/>
    <n v="21022"/>
    <x v="14"/>
  </r>
  <r>
    <x v="3046"/>
    <n v="21022300388419"/>
    <n v="3.99"/>
    <x v="1"/>
    <n v="21022"/>
    <x v="14"/>
  </r>
  <r>
    <x v="3047"/>
    <n v="21022300449229"/>
    <n v="2.29"/>
    <x v="1"/>
    <n v="21022"/>
    <x v="14"/>
  </r>
  <r>
    <x v="3048"/>
    <n v="21022100009082"/>
    <n v="3.99"/>
    <x v="1"/>
    <n v="21022"/>
    <x v="14"/>
  </r>
  <r>
    <x v="3049"/>
    <n v="21022300267662"/>
    <n v="2.99"/>
    <x v="2"/>
    <n v="21022"/>
    <x v="14"/>
  </r>
  <r>
    <x v="3050"/>
    <n v="21022300267662"/>
    <n v="1.99"/>
    <x v="2"/>
    <n v="21022"/>
    <x v="14"/>
  </r>
  <r>
    <x v="3051"/>
    <n v="21022300516597"/>
    <n v="0.99"/>
    <x v="1"/>
    <n v="21022"/>
    <x v="14"/>
  </r>
  <r>
    <x v="3052"/>
    <n v="21022300393799"/>
    <n v="1.24"/>
    <x v="3"/>
    <n v="21022"/>
    <x v="14"/>
  </r>
  <r>
    <x v="3053"/>
    <n v="21022300401212"/>
    <n v="1.99"/>
    <x v="5"/>
    <n v="21022"/>
    <x v="14"/>
  </r>
  <r>
    <x v="3054"/>
    <n v="21022300401212"/>
    <n v="1.99"/>
    <x v="5"/>
    <n v="21022"/>
    <x v="14"/>
  </r>
  <r>
    <x v="3055"/>
    <n v="21022300417820"/>
    <n v="1.99"/>
    <x v="1"/>
    <n v="21022"/>
    <x v="14"/>
  </r>
  <r>
    <x v="3056"/>
    <n v="21022300388419"/>
    <n v="3.99"/>
    <x v="1"/>
    <n v="21022"/>
    <x v="14"/>
  </r>
  <r>
    <x v="3057"/>
    <n v="21022300393799"/>
    <n v="2.99"/>
    <x v="1"/>
    <n v="21022"/>
    <x v="14"/>
  </r>
  <r>
    <x v="3058"/>
    <n v="21022300401212"/>
    <n v="1.99"/>
    <x v="2"/>
    <n v="21022"/>
    <x v="14"/>
  </r>
  <r>
    <x v="3059"/>
    <n v="21022300401212"/>
    <n v="2.99"/>
    <x v="2"/>
    <n v="21022"/>
    <x v="14"/>
  </r>
  <r>
    <x v="3060"/>
    <n v="21022300401212"/>
    <n v="1.99"/>
    <x v="5"/>
    <n v="21022"/>
    <x v="14"/>
  </r>
  <r>
    <x v="3061"/>
    <n v="21022300516597"/>
    <n v="1.99"/>
    <x v="1"/>
    <n v="21022"/>
    <x v="14"/>
  </r>
  <r>
    <x v="3062"/>
    <n v="21022300516597"/>
    <n v="1.99"/>
    <x v="1"/>
    <n v="21022"/>
    <x v="14"/>
  </r>
  <r>
    <x v="3063"/>
    <n v="21022300516597"/>
    <n v="1.99"/>
    <x v="1"/>
    <n v="21022"/>
    <x v="14"/>
  </r>
  <r>
    <x v="3064"/>
    <n v="21021300616209"/>
    <n v="2.99"/>
    <x v="1"/>
    <n v="21021"/>
    <x v="15"/>
  </r>
  <r>
    <x v="3065"/>
    <n v="21021300564789"/>
    <n v="1.99"/>
    <x v="2"/>
    <n v="21021"/>
    <x v="15"/>
  </r>
  <r>
    <x v="3066"/>
    <n v="21021300649507"/>
    <n v="1.99"/>
    <x v="3"/>
    <n v="21021"/>
    <x v="15"/>
  </r>
  <r>
    <x v="3067"/>
    <n v="21021300649507"/>
    <n v="1.99"/>
    <x v="3"/>
    <n v="21021"/>
    <x v="15"/>
  </r>
  <r>
    <x v="3068"/>
    <n v="21021300649507"/>
    <n v="1.99"/>
    <x v="2"/>
    <n v="21021"/>
    <x v="15"/>
  </r>
  <r>
    <x v="3069"/>
    <n v="21021300649507"/>
    <n v="0.84"/>
    <x v="3"/>
    <n v="21021"/>
    <x v="15"/>
  </r>
  <r>
    <x v="3070"/>
    <n v="21021300649507"/>
    <n v="0.69"/>
    <x v="0"/>
    <n v="21021"/>
    <x v="15"/>
  </r>
  <r>
    <x v="3071"/>
    <n v="21021300564789"/>
    <n v="1.99"/>
    <x v="2"/>
    <n v="21021"/>
    <x v="15"/>
  </r>
  <r>
    <x v="3072"/>
    <n v="21021300728558"/>
    <n v="1.04"/>
    <x v="3"/>
    <n v="21021"/>
    <x v="15"/>
  </r>
  <r>
    <x v="3073"/>
    <n v="21021300564789"/>
    <n v="2.99"/>
    <x v="2"/>
    <n v="21021"/>
    <x v="15"/>
  </r>
  <r>
    <x v="3074"/>
    <n v="21021300508588"/>
    <n v="2.4900000000000002"/>
    <x v="1"/>
    <n v="21021"/>
    <x v="15"/>
  </r>
  <r>
    <x v="3075"/>
    <n v="21021300728558"/>
    <n v="0.94"/>
    <x v="3"/>
    <n v="21021"/>
    <x v="15"/>
  </r>
  <r>
    <x v="3076"/>
    <n v="21021300728558"/>
    <n v="0.99"/>
    <x v="3"/>
    <n v="21021"/>
    <x v="15"/>
  </r>
  <r>
    <x v="3077"/>
    <n v="21021300211605"/>
    <n v="2.99"/>
    <x v="2"/>
    <n v="21021"/>
    <x v="15"/>
  </r>
  <r>
    <x v="3078"/>
    <n v="21021300649507"/>
    <n v="1.99"/>
    <x v="2"/>
    <n v="21021"/>
    <x v="15"/>
  </r>
  <r>
    <x v="3079"/>
    <n v="21021300613792"/>
    <n v="1.69"/>
    <x v="3"/>
    <n v="21021"/>
    <x v="15"/>
  </r>
  <r>
    <x v="3080"/>
    <n v="21021300613792"/>
    <n v="1.29"/>
    <x v="3"/>
    <n v="21021"/>
    <x v="15"/>
  </r>
  <r>
    <x v="3081"/>
    <n v="21021300649507"/>
    <n v="1.99"/>
    <x v="2"/>
    <n v="21021"/>
    <x v="15"/>
  </r>
  <r>
    <x v="3082"/>
    <n v="21021300651503"/>
    <n v="1.99"/>
    <x v="2"/>
    <n v="21021"/>
    <x v="15"/>
  </r>
  <r>
    <x v="3083"/>
    <n v="21021300524197"/>
    <n v="2.99"/>
    <x v="2"/>
    <n v="21021"/>
    <x v="15"/>
  </r>
  <r>
    <x v="3084"/>
    <n v="21021300715746"/>
    <n v="2.99"/>
    <x v="2"/>
    <n v="21021"/>
    <x v="15"/>
  </r>
  <r>
    <x v="3085"/>
    <n v="21021300065498"/>
    <n v="1.49"/>
    <x v="4"/>
    <n v="21021"/>
    <x v="15"/>
  </r>
  <r>
    <x v="3086"/>
    <n v="21021300715746"/>
    <n v="2.99"/>
    <x v="2"/>
    <n v="21021"/>
    <x v="15"/>
  </r>
  <r>
    <x v="3087"/>
    <n v="21021300742906"/>
    <n v="0.49"/>
    <x v="3"/>
    <n v="21021"/>
    <x v="15"/>
  </r>
  <r>
    <x v="3088"/>
    <n v="21021300277028"/>
    <n v="1.29"/>
    <x v="1"/>
    <n v="21021"/>
    <x v="15"/>
  </r>
  <r>
    <x v="3089"/>
    <n v="21021300277028"/>
    <n v="0.99"/>
    <x v="3"/>
    <n v="21021"/>
    <x v="15"/>
  </r>
  <r>
    <x v="3090"/>
    <n v="21021300715746"/>
    <n v="2.99"/>
    <x v="2"/>
    <n v="21021"/>
    <x v="15"/>
  </r>
  <r>
    <x v="3091"/>
    <n v="21021300630697"/>
    <n v="1.29"/>
    <x v="1"/>
    <n v="21021"/>
    <x v="15"/>
  </r>
  <r>
    <x v="3092"/>
    <n v="21021300564789"/>
    <n v="3.99"/>
    <x v="1"/>
    <n v="21021"/>
    <x v="15"/>
  </r>
  <r>
    <x v="3093"/>
    <n v="21021300516037"/>
    <n v="1.99"/>
    <x v="3"/>
    <n v="21021"/>
    <x v="15"/>
  </r>
  <r>
    <x v="3094"/>
    <n v="21021300515906"/>
    <n v="2.99"/>
    <x v="1"/>
    <n v="21021"/>
    <x v="15"/>
  </r>
  <r>
    <x v="3095"/>
    <n v="21021300563559"/>
    <n v="1.49"/>
    <x v="5"/>
    <n v="21021"/>
    <x v="15"/>
  </r>
  <r>
    <x v="3096"/>
    <n v="21021300453777"/>
    <n v="1.99"/>
    <x v="1"/>
    <n v="21021"/>
    <x v="15"/>
  </r>
  <r>
    <x v="3097"/>
    <n v="21021300715746"/>
    <n v="3.19"/>
    <x v="1"/>
    <n v="21021"/>
    <x v="15"/>
  </r>
  <r>
    <x v="3098"/>
    <n v="21021300628790"/>
    <n v="1.69"/>
    <x v="1"/>
    <n v="21021"/>
    <x v="15"/>
  </r>
  <r>
    <x v="3099"/>
    <n v="21021300563559"/>
    <n v="3.99"/>
    <x v="1"/>
    <n v="21021"/>
    <x v="15"/>
  </r>
  <r>
    <x v="3100"/>
    <n v="21021300644581"/>
    <n v="1.99"/>
    <x v="1"/>
    <n v="21021"/>
    <x v="15"/>
  </r>
  <r>
    <x v="3101"/>
    <n v="21021100277038"/>
    <n v="1.49"/>
    <x v="5"/>
    <n v="21021"/>
    <x v="15"/>
  </r>
  <r>
    <x v="3102"/>
    <n v="21021300613792"/>
    <n v="1.99"/>
    <x v="3"/>
    <n v="21021"/>
    <x v="15"/>
  </r>
  <r>
    <x v="3103"/>
    <n v="21021300613792"/>
    <n v="2.4900000000000002"/>
    <x v="3"/>
    <n v="21021"/>
    <x v="15"/>
  </r>
  <r>
    <x v="3104"/>
    <n v="21021300680924"/>
    <n v="1.99"/>
    <x v="1"/>
    <n v="21021"/>
    <x v="15"/>
  </r>
  <r>
    <x v="3105"/>
    <n v="21021100277038"/>
    <n v="1.49"/>
    <x v="5"/>
    <n v="21021"/>
    <x v="15"/>
  </r>
  <r>
    <x v="3106"/>
    <n v="21021300684025"/>
    <n v="1.29"/>
    <x v="0"/>
    <n v="21021"/>
    <x v="15"/>
  </r>
  <r>
    <x v="3107"/>
    <n v="21021300724318"/>
    <n v="3.99"/>
    <x v="1"/>
    <n v="21021"/>
    <x v="15"/>
  </r>
  <r>
    <x v="3108"/>
    <n v="21021300680924"/>
    <n v="2.69"/>
    <x v="3"/>
    <n v="21021"/>
    <x v="15"/>
  </r>
  <r>
    <x v="3109"/>
    <n v="21021300487338"/>
    <n v="1.34"/>
    <x v="3"/>
    <n v="21021"/>
    <x v="15"/>
  </r>
  <r>
    <x v="3110"/>
    <n v="21021300644268"/>
    <n v="0.49"/>
    <x v="3"/>
    <n v="21021"/>
    <x v="15"/>
  </r>
  <r>
    <x v="3111"/>
    <n v="21021300246510"/>
    <n v="1.49"/>
    <x v="4"/>
    <n v="21021"/>
    <x v="15"/>
  </r>
  <r>
    <x v="3112"/>
    <n v="21021100001859"/>
    <n v="1.99"/>
    <x v="2"/>
    <n v="21021"/>
    <x v="15"/>
  </r>
  <r>
    <x v="3113"/>
    <n v="21021100277038"/>
    <n v="1.49"/>
    <x v="5"/>
    <n v="21021"/>
    <x v="15"/>
  </r>
  <r>
    <x v="3114"/>
    <n v="21021300690113"/>
    <n v="1.49"/>
    <x v="5"/>
    <n v="21021"/>
    <x v="15"/>
  </r>
  <r>
    <x v="3115"/>
    <n v="21021300715746"/>
    <n v="2.99"/>
    <x v="2"/>
    <n v="21021"/>
    <x v="15"/>
  </r>
  <r>
    <x v="3116"/>
    <n v="21021300709418"/>
    <n v="1.49"/>
    <x v="4"/>
    <n v="21021"/>
    <x v="15"/>
  </r>
  <r>
    <x v="3117"/>
    <n v="21021300709418"/>
    <n v="1.49"/>
    <x v="4"/>
    <n v="21021"/>
    <x v="15"/>
  </r>
  <r>
    <x v="3118"/>
    <n v="21021300630697"/>
    <n v="1.99"/>
    <x v="3"/>
    <n v="21021"/>
    <x v="15"/>
  </r>
  <r>
    <x v="3119"/>
    <n v="21021300630697"/>
    <n v="0.49"/>
    <x v="3"/>
    <n v="21021"/>
    <x v="15"/>
  </r>
  <r>
    <x v="3120"/>
    <n v="21021100277038"/>
    <n v="1.49"/>
    <x v="5"/>
    <n v="21021"/>
    <x v="15"/>
  </r>
  <r>
    <x v="3121"/>
    <n v="21021300349819"/>
    <n v="2.99"/>
    <x v="1"/>
    <n v="21021"/>
    <x v="15"/>
  </r>
  <r>
    <x v="3122"/>
    <n v="21021300653962"/>
    <n v="1.99"/>
    <x v="1"/>
    <n v="21021"/>
    <x v="15"/>
  </r>
  <r>
    <x v="3123"/>
    <n v="21021300709418"/>
    <n v="1.49"/>
    <x v="4"/>
    <n v="21021"/>
    <x v="15"/>
  </r>
  <r>
    <x v="3124"/>
    <n v="21021100277038"/>
    <n v="1.49"/>
    <x v="5"/>
    <n v="21021"/>
    <x v="15"/>
  </r>
  <r>
    <x v="3125"/>
    <n v="21021300524197"/>
    <n v="1.99"/>
    <x v="2"/>
    <n v="21021"/>
    <x v="15"/>
  </r>
  <r>
    <x v="3126"/>
    <n v="21021300504769"/>
    <n v="1.99"/>
    <x v="1"/>
    <n v="21021"/>
    <x v="15"/>
  </r>
  <r>
    <x v="3127"/>
    <n v="21021300237105"/>
    <n v="1.49"/>
    <x v="2"/>
    <n v="21021"/>
    <x v="15"/>
  </r>
  <r>
    <x v="3128"/>
    <n v="21021300237105"/>
    <n v="1.49"/>
    <x v="4"/>
    <n v="21021"/>
    <x v="15"/>
  </r>
  <r>
    <x v="3129"/>
    <n v="21021300237105"/>
    <n v="1.49"/>
    <x v="4"/>
    <n v="21021"/>
    <x v="15"/>
  </r>
  <r>
    <x v="3130"/>
    <n v="21021300237105"/>
    <n v="2.99"/>
    <x v="1"/>
    <n v="21021"/>
    <x v="15"/>
  </r>
  <r>
    <x v="3131"/>
    <n v="21021300644268"/>
    <n v="0.49"/>
    <x v="3"/>
    <n v="21021"/>
    <x v="15"/>
  </r>
  <r>
    <x v="3132"/>
    <n v="21021300644268"/>
    <n v="1.99"/>
    <x v="1"/>
    <n v="21021"/>
    <x v="15"/>
  </r>
  <r>
    <x v="3133"/>
    <n v="21021300697779"/>
    <n v="2.4900000000000002"/>
    <x v="3"/>
    <n v="21021"/>
    <x v="15"/>
  </r>
  <r>
    <x v="3134"/>
    <n v="21021300697779"/>
    <n v="0.99"/>
    <x v="3"/>
    <n v="21021"/>
    <x v="15"/>
  </r>
  <r>
    <x v="3135"/>
    <n v="21021300523686"/>
    <n v="0.69"/>
    <x v="3"/>
    <n v="21021"/>
    <x v="15"/>
  </r>
  <r>
    <x v="3136"/>
    <n v="21021300524197"/>
    <n v="1.99"/>
    <x v="5"/>
    <n v="21021"/>
    <x v="15"/>
  </r>
  <r>
    <x v="3137"/>
    <n v="21021300524197"/>
    <n v="1.99"/>
    <x v="5"/>
    <n v="21021"/>
    <x v="15"/>
  </r>
  <r>
    <x v="3138"/>
    <n v="21021300310621"/>
    <n v="0.49"/>
    <x v="1"/>
    <n v="21021"/>
    <x v="15"/>
  </r>
  <r>
    <x v="3139"/>
    <n v="21021300529139"/>
    <n v="0.99"/>
    <x v="3"/>
    <n v="21021"/>
    <x v="15"/>
  </r>
  <r>
    <x v="3140"/>
    <n v="21021300524197"/>
    <n v="2.99"/>
    <x v="1"/>
    <n v="21021"/>
    <x v="15"/>
  </r>
  <r>
    <x v="3141"/>
    <n v="21021100082370"/>
    <n v="1.49"/>
    <x v="4"/>
    <n v="21021"/>
    <x v="15"/>
  </r>
  <r>
    <x v="3142"/>
    <n v="21021300719821"/>
    <n v="0.99"/>
    <x v="3"/>
    <n v="21021"/>
    <x v="15"/>
  </r>
  <r>
    <x v="3143"/>
    <n v="21021300684025"/>
    <n v="1.29"/>
    <x v="0"/>
    <n v="21021"/>
    <x v="15"/>
  </r>
  <r>
    <x v="3144"/>
    <n v="21021300246510"/>
    <n v="1.49"/>
    <x v="4"/>
    <n v="21021"/>
    <x v="15"/>
  </r>
  <r>
    <x v="3145"/>
    <n v="21021300600591"/>
    <n v="1.99"/>
    <x v="2"/>
    <n v="21021"/>
    <x v="15"/>
  </r>
  <r>
    <x v="3146"/>
    <n v="21021300220234"/>
    <n v="1.99"/>
    <x v="1"/>
    <n v="21021"/>
    <x v="15"/>
  </r>
  <r>
    <x v="3147"/>
    <n v="21021300737963"/>
    <n v="3.19"/>
    <x v="1"/>
    <n v="21021"/>
    <x v="15"/>
  </r>
  <r>
    <x v="3148"/>
    <n v="21021300649978"/>
    <n v="1.49"/>
    <x v="5"/>
    <n v="21021"/>
    <x v="15"/>
  </r>
  <r>
    <x v="3149"/>
    <n v="21021300679843"/>
    <n v="3.99"/>
    <x v="1"/>
    <n v="21021"/>
    <x v="15"/>
  </r>
  <r>
    <x v="3150"/>
    <n v="21021300644268"/>
    <n v="0.99"/>
    <x v="3"/>
    <n v="21021"/>
    <x v="15"/>
  </r>
  <r>
    <x v="3151"/>
    <n v="21021300651503"/>
    <n v="1.99"/>
    <x v="2"/>
    <n v="21021"/>
    <x v="15"/>
  </r>
  <r>
    <x v="3152"/>
    <n v="21021300516037"/>
    <n v="0.69"/>
    <x v="3"/>
    <n v="21021"/>
    <x v="15"/>
  </r>
  <r>
    <x v="3153"/>
    <n v="21021300684025"/>
    <n v="1.29"/>
    <x v="0"/>
    <n v="21021"/>
    <x v="15"/>
  </r>
  <r>
    <x v="3154"/>
    <n v="21021300508588"/>
    <n v="3.99"/>
    <x v="1"/>
    <n v="21021"/>
    <x v="15"/>
  </r>
  <r>
    <x v="3155"/>
    <n v="21021300696615"/>
    <n v="1.29"/>
    <x v="3"/>
    <n v="21021"/>
    <x v="15"/>
  </r>
  <r>
    <x v="3156"/>
    <n v="21021300630697"/>
    <n v="2.84"/>
    <x v="3"/>
    <n v="21021"/>
    <x v="15"/>
  </r>
  <r>
    <x v="3157"/>
    <n v="21021300089373"/>
    <n v="0.99"/>
    <x v="3"/>
    <n v="21021"/>
    <x v="15"/>
  </r>
  <r>
    <x v="3158"/>
    <n v="21021300651503"/>
    <n v="2.29"/>
    <x v="3"/>
    <n v="21021"/>
    <x v="15"/>
  </r>
  <r>
    <x v="3159"/>
    <n v="21021300549343"/>
    <n v="0.99"/>
    <x v="3"/>
    <n v="21021"/>
    <x v="15"/>
  </r>
  <r>
    <x v="3160"/>
    <n v="21021300549343"/>
    <n v="0.69"/>
    <x v="3"/>
    <n v="21021"/>
    <x v="15"/>
  </r>
  <r>
    <x v="3161"/>
    <n v="21021300487338"/>
    <n v="1.99"/>
    <x v="1"/>
    <n v="21021"/>
    <x v="15"/>
  </r>
  <r>
    <x v="3162"/>
    <n v="21021300549343"/>
    <n v="1.04"/>
    <x v="3"/>
    <n v="21021"/>
    <x v="15"/>
  </r>
  <r>
    <x v="3163"/>
    <n v="21021300549343"/>
    <n v="1.04"/>
    <x v="3"/>
    <n v="21021"/>
    <x v="15"/>
  </r>
  <r>
    <x v="3164"/>
    <n v="21021300564789"/>
    <n v="2.99"/>
    <x v="3"/>
    <n v="21021"/>
    <x v="15"/>
  </r>
  <r>
    <x v="3165"/>
    <n v="21021300580280"/>
    <n v="2.99"/>
    <x v="2"/>
    <n v="21021"/>
    <x v="15"/>
  </r>
  <r>
    <x v="3166"/>
    <n v="21021300738086"/>
    <n v="1.49"/>
    <x v="4"/>
    <n v="21021"/>
    <x v="15"/>
  </r>
  <r>
    <x v="3167"/>
    <n v="21021300580280"/>
    <n v="1.99"/>
    <x v="3"/>
    <n v="21021"/>
    <x v="15"/>
  </r>
  <r>
    <x v="3168"/>
    <n v="21021300738086"/>
    <n v="1.99"/>
    <x v="2"/>
    <n v="21021"/>
    <x v="15"/>
  </r>
  <r>
    <x v="3169"/>
    <n v="21021300712644"/>
    <n v="1.99"/>
    <x v="1"/>
    <n v="21021"/>
    <x v="15"/>
  </r>
  <r>
    <x v="3170"/>
    <n v="21021300684025"/>
    <n v="1.29"/>
    <x v="0"/>
    <n v="21021"/>
    <x v="15"/>
  </r>
  <r>
    <x v="3171"/>
    <n v="21021300697126"/>
    <n v="2.89"/>
    <x v="3"/>
    <n v="21021"/>
    <x v="15"/>
  </r>
  <r>
    <x v="3172"/>
    <n v="21021300697126"/>
    <n v="2.64"/>
    <x v="3"/>
    <n v="21021"/>
    <x v="15"/>
  </r>
  <r>
    <x v="3173"/>
    <n v="21021300598761"/>
    <n v="1.29"/>
    <x v="3"/>
    <n v="21021"/>
    <x v="15"/>
  </r>
  <r>
    <x v="3174"/>
    <n v="21021300724318"/>
    <n v="3.99"/>
    <x v="1"/>
    <n v="21021"/>
    <x v="15"/>
  </r>
  <r>
    <x v="3175"/>
    <n v="21021300592103"/>
    <n v="0.99"/>
    <x v="3"/>
    <n v="21021"/>
    <x v="15"/>
  </r>
  <r>
    <x v="3176"/>
    <n v="21021300277028"/>
    <n v="1.99"/>
    <x v="4"/>
    <n v="21021"/>
    <x v="15"/>
  </r>
  <r>
    <x v="3177"/>
    <n v="21021300277028"/>
    <n v="1.69"/>
    <x v="3"/>
    <n v="21021"/>
    <x v="15"/>
  </r>
  <r>
    <x v="3178"/>
    <n v="21021300651503"/>
    <n v="1.49"/>
    <x v="2"/>
    <n v="21021"/>
    <x v="15"/>
  </r>
  <r>
    <x v="3179"/>
    <n v="21021300265320"/>
    <n v="0.69"/>
    <x v="3"/>
    <n v="21021"/>
    <x v="15"/>
  </r>
  <r>
    <x v="3180"/>
    <n v="21021300474559"/>
    <n v="2.99"/>
    <x v="2"/>
    <n v="21021"/>
    <x v="15"/>
  </r>
  <r>
    <x v="3181"/>
    <n v="21021300474559"/>
    <n v="2.99"/>
    <x v="2"/>
    <n v="21021"/>
    <x v="15"/>
  </r>
  <r>
    <x v="3182"/>
    <n v="21021300680924"/>
    <n v="3.99"/>
    <x v="1"/>
    <n v="21021"/>
    <x v="15"/>
  </r>
  <r>
    <x v="3183"/>
    <n v="21021300065498"/>
    <n v="2.99"/>
    <x v="1"/>
    <n v="21021"/>
    <x v="15"/>
  </r>
  <r>
    <x v="3184"/>
    <n v="21021300719821"/>
    <n v="0.99"/>
    <x v="5"/>
    <n v="21021"/>
    <x v="15"/>
  </r>
  <r>
    <x v="3185"/>
    <n v="21021300623965"/>
    <n v="3.99"/>
    <x v="1"/>
    <n v="21021"/>
    <x v="15"/>
  </r>
  <r>
    <x v="3186"/>
    <n v="21021300705820"/>
    <n v="1.99"/>
    <x v="3"/>
    <n v="21021"/>
    <x v="15"/>
  </r>
  <r>
    <x v="3187"/>
    <n v="21021300705820"/>
    <n v="2.29"/>
    <x v="3"/>
    <n v="21021"/>
    <x v="15"/>
  </r>
  <r>
    <x v="3188"/>
    <n v="21021300705820"/>
    <n v="0.99"/>
    <x v="3"/>
    <n v="21021"/>
    <x v="15"/>
  </r>
  <r>
    <x v="3189"/>
    <n v="21021300705820"/>
    <n v="0.49"/>
    <x v="3"/>
    <n v="21021"/>
    <x v="15"/>
  </r>
  <r>
    <x v="3190"/>
    <n v="21021300705820"/>
    <n v="3.99"/>
    <x v="1"/>
    <n v="21021"/>
    <x v="15"/>
  </r>
  <r>
    <x v="3191"/>
    <n v="21021300474559"/>
    <n v="1.99"/>
    <x v="2"/>
    <n v="21021"/>
    <x v="15"/>
  </r>
  <r>
    <x v="3192"/>
    <n v="21021300396398"/>
    <n v="1.49"/>
    <x v="4"/>
    <n v="21021"/>
    <x v="15"/>
  </r>
  <r>
    <x v="3193"/>
    <n v="21021300699437"/>
    <n v="2.99"/>
    <x v="0"/>
    <n v="21021"/>
    <x v="15"/>
  </r>
  <r>
    <x v="3194"/>
    <n v="21021300598761"/>
    <n v="2.99"/>
    <x v="1"/>
    <n v="21021"/>
    <x v="15"/>
  </r>
  <r>
    <x v="3195"/>
    <n v="21021300277028"/>
    <n v="0.99"/>
    <x v="3"/>
    <n v="21021"/>
    <x v="15"/>
  </r>
  <r>
    <x v="3196"/>
    <n v="21021300508588"/>
    <n v="3.99"/>
    <x v="1"/>
    <n v="21021"/>
    <x v="15"/>
  </r>
  <r>
    <x v="3197"/>
    <n v="21021300648624"/>
    <n v="2.99"/>
    <x v="2"/>
    <n v="21021"/>
    <x v="15"/>
  </r>
  <r>
    <x v="3198"/>
    <n v="21021300741197"/>
    <n v="1.99"/>
    <x v="3"/>
    <n v="21021"/>
    <x v="15"/>
  </r>
  <r>
    <x v="3199"/>
    <n v="21021300237105"/>
    <n v="2.99"/>
    <x v="2"/>
    <n v="21021"/>
    <x v="15"/>
  </r>
  <r>
    <x v="3200"/>
    <n v="21021300085793"/>
    <n v="1.99"/>
    <x v="3"/>
    <n v="21021"/>
    <x v="15"/>
  </r>
  <r>
    <x v="3201"/>
    <n v="21021300672384"/>
    <n v="1.99"/>
    <x v="3"/>
    <n v="21021"/>
    <x v="15"/>
  </r>
  <r>
    <x v="3202"/>
    <n v="21021300613792"/>
    <n v="3.99"/>
    <x v="1"/>
    <n v="21021"/>
    <x v="15"/>
  </r>
  <r>
    <x v="3203"/>
    <n v="21021300684025"/>
    <n v="2.4900000000000002"/>
    <x v="0"/>
    <n v="21021"/>
    <x v="15"/>
  </r>
  <r>
    <x v="3204"/>
    <n v="21021300651503"/>
    <n v="2.29"/>
    <x v="3"/>
    <n v="21021"/>
    <x v="15"/>
  </r>
  <r>
    <x v="3205"/>
    <n v="21021300516037"/>
    <n v="2.99"/>
    <x v="1"/>
    <n v="21021"/>
    <x v="15"/>
  </r>
  <r>
    <x v="3206"/>
    <n v="21021300698330"/>
    <n v="0.49"/>
    <x v="1"/>
    <n v="21021"/>
    <x v="15"/>
  </r>
  <r>
    <x v="3207"/>
    <n v="21021300544153"/>
    <n v="3.19"/>
    <x v="1"/>
    <n v="21021"/>
    <x v="15"/>
  </r>
  <r>
    <x v="3208"/>
    <n v="21021300680924"/>
    <n v="2.99"/>
    <x v="2"/>
    <n v="21021"/>
    <x v="15"/>
  </r>
  <r>
    <x v="3209"/>
    <n v="21021300674331"/>
    <n v="1.49"/>
    <x v="2"/>
    <n v="21021"/>
    <x v="15"/>
  </r>
  <r>
    <x v="3210"/>
    <n v="21021300396398"/>
    <n v="1.49"/>
    <x v="4"/>
    <n v="21021"/>
    <x v="15"/>
  </r>
  <r>
    <x v="3211"/>
    <n v="21021300487338"/>
    <n v="1.34"/>
    <x v="3"/>
    <n v="21021"/>
    <x v="15"/>
  </r>
  <r>
    <x v="3212"/>
    <n v="21021300600591"/>
    <n v="2.99"/>
    <x v="2"/>
    <n v="21021"/>
    <x v="15"/>
  </r>
  <r>
    <x v="3213"/>
    <n v="21021300516037"/>
    <n v="1.24"/>
    <x v="3"/>
    <n v="21021"/>
    <x v="15"/>
  </r>
  <r>
    <x v="3214"/>
    <n v="21021300510675"/>
    <n v="0.99"/>
    <x v="3"/>
    <n v="21021"/>
    <x v="15"/>
  </r>
  <r>
    <x v="3215"/>
    <n v="21021300698330"/>
    <n v="0.99"/>
    <x v="2"/>
    <n v="21021"/>
    <x v="15"/>
  </r>
  <r>
    <x v="3216"/>
    <n v="21021300090306"/>
    <n v="0.49"/>
    <x v="3"/>
    <n v="21021"/>
    <x v="15"/>
  </r>
  <r>
    <x v="3217"/>
    <n v="21021300738086"/>
    <n v="1.99"/>
    <x v="2"/>
    <n v="21021"/>
    <x v="15"/>
  </r>
  <r>
    <x v="3218"/>
    <n v="21021300724318"/>
    <n v="1.99"/>
    <x v="1"/>
    <n v="21021"/>
    <x v="15"/>
  </r>
  <r>
    <x v="3219"/>
    <n v="21021300724110"/>
    <n v="2.99"/>
    <x v="2"/>
    <n v="21021"/>
    <x v="15"/>
  </r>
  <r>
    <x v="3220"/>
    <n v="21021300582963"/>
    <n v="0.99"/>
    <x v="3"/>
    <n v="21021"/>
    <x v="15"/>
  </r>
  <r>
    <x v="3221"/>
    <n v="21021300274512"/>
    <n v="1.49"/>
    <x v="4"/>
    <n v="21021"/>
    <x v="15"/>
  </r>
  <r>
    <x v="3222"/>
    <n v="21021300258143"/>
    <n v="0.49"/>
    <x v="3"/>
    <n v="21021"/>
    <x v="15"/>
  </r>
  <r>
    <x v="3223"/>
    <n v="21021300549343"/>
    <n v="1.49"/>
    <x v="3"/>
    <n v="21021"/>
    <x v="15"/>
  </r>
  <r>
    <x v="3224"/>
    <n v="21021300724318"/>
    <n v="2.99"/>
    <x v="1"/>
    <n v="21021"/>
    <x v="15"/>
  </r>
  <r>
    <x v="3225"/>
    <n v="21021300246510"/>
    <n v="2.99"/>
    <x v="2"/>
    <n v="21021"/>
    <x v="15"/>
  </r>
  <r>
    <x v="3226"/>
    <n v="21021300359552"/>
    <n v="1.99"/>
    <x v="3"/>
    <n v="21021"/>
    <x v="15"/>
  </r>
  <r>
    <x v="3227"/>
    <n v="21021300705861"/>
    <n v="2.4900000000000002"/>
    <x v="0"/>
    <n v="21021"/>
    <x v="15"/>
  </r>
  <r>
    <x v="3228"/>
    <n v="21021300705861"/>
    <n v="2.4900000000000002"/>
    <x v="0"/>
    <n v="21021"/>
    <x v="15"/>
  </r>
  <r>
    <x v="3229"/>
    <n v="21021300351864"/>
    <n v="1.49"/>
    <x v="3"/>
    <n v="21021"/>
    <x v="15"/>
  </r>
  <r>
    <x v="3230"/>
    <n v="21021300351864"/>
    <n v="0.49"/>
    <x v="3"/>
    <n v="21021"/>
    <x v="15"/>
  </r>
  <r>
    <x v="3231"/>
    <n v="21021300351864"/>
    <n v="0.49"/>
    <x v="3"/>
    <n v="21021"/>
    <x v="15"/>
  </r>
  <r>
    <x v="3232"/>
    <n v="21021300690774"/>
    <n v="1.24"/>
    <x v="3"/>
    <n v="21021"/>
    <x v="15"/>
  </r>
  <r>
    <x v="3233"/>
    <n v="21021300690774"/>
    <n v="1.99"/>
    <x v="5"/>
    <n v="21021"/>
    <x v="15"/>
  </r>
  <r>
    <x v="3234"/>
    <n v="21021300690774"/>
    <n v="1.29"/>
    <x v="3"/>
    <n v="21021"/>
    <x v="15"/>
  </r>
  <r>
    <x v="3235"/>
    <n v="21021300657708"/>
    <n v="0.99"/>
    <x v="5"/>
    <n v="21021"/>
    <x v="15"/>
  </r>
  <r>
    <x v="3236"/>
    <n v="21021300606853"/>
    <n v="0.99"/>
    <x v="3"/>
    <n v="21021"/>
    <x v="15"/>
  </r>
  <r>
    <x v="3237"/>
    <n v="21021300508588"/>
    <n v="1.99"/>
    <x v="1"/>
    <n v="21021"/>
    <x v="15"/>
  </r>
  <r>
    <x v="3238"/>
    <n v="21021300606853"/>
    <n v="0.99"/>
    <x v="3"/>
    <n v="21021"/>
    <x v="15"/>
  </r>
  <r>
    <x v="3239"/>
    <n v="21021300246510"/>
    <n v="1.49"/>
    <x v="4"/>
    <n v="21021"/>
    <x v="15"/>
  </r>
  <r>
    <x v="3240"/>
    <n v="21021300359552"/>
    <n v="1.49"/>
    <x v="3"/>
    <n v="21021"/>
    <x v="15"/>
  </r>
  <r>
    <x v="3241"/>
    <n v="21021300508588"/>
    <n v="1.99"/>
    <x v="1"/>
    <n v="21021"/>
    <x v="15"/>
  </r>
  <r>
    <x v="3242"/>
    <n v="21021300674331"/>
    <n v="0.99"/>
    <x v="3"/>
    <n v="21021"/>
    <x v="15"/>
  </r>
  <r>
    <x v="3243"/>
    <n v="21021300674331"/>
    <n v="1.99"/>
    <x v="3"/>
    <n v="21021"/>
    <x v="15"/>
  </r>
  <r>
    <x v="3244"/>
    <n v="21021300703445"/>
    <n v="1.99"/>
    <x v="3"/>
    <n v="21021"/>
    <x v="15"/>
  </r>
  <r>
    <x v="3245"/>
    <n v="21021300696615"/>
    <n v="1.99"/>
    <x v="1"/>
    <n v="21021"/>
    <x v="15"/>
  </r>
  <r>
    <x v="3246"/>
    <n v="21021300719821"/>
    <n v="2.99"/>
    <x v="2"/>
    <n v="21021"/>
    <x v="15"/>
  </r>
  <r>
    <x v="3247"/>
    <n v="21021300686012"/>
    <n v="2.29"/>
    <x v="3"/>
    <n v="21021"/>
    <x v="15"/>
  </r>
  <r>
    <x v="3248"/>
    <n v="21021300563559"/>
    <n v="1.99"/>
    <x v="1"/>
    <n v="21021"/>
    <x v="15"/>
  </r>
  <r>
    <x v="3249"/>
    <n v="21021300563559"/>
    <n v="3.19"/>
    <x v="1"/>
    <n v="21021"/>
    <x v="15"/>
  </r>
  <r>
    <x v="3250"/>
    <n v="21021300246510"/>
    <n v="1.49"/>
    <x v="4"/>
    <n v="21021"/>
    <x v="15"/>
  </r>
  <r>
    <x v="3251"/>
    <n v="21021300606853"/>
    <n v="1.69"/>
    <x v="3"/>
    <n v="21021"/>
    <x v="15"/>
  </r>
  <r>
    <x v="3252"/>
    <n v="21021300474559"/>
    <n v="1.99"/>
    <x v="2"/>
    <n v="21021"/>
    <x v="15"/>
  </r>
  <r>
    <x v="3253"/>
    <n v="21021300474559"/>
    <n v="1.99"/>
    <x v="2"/>
    <n v="21021"/>
    <x v="15"/>
  </r>
  <r>
    <x v="3254"/>
    <n v="21021300303444"/>
    <n v="2.99"/>
    <x v="1"/>
    <n v="21021"/>
    <x v="15"/>
  </r>
  <r>
    <x v="3255"/>
    <n v="21021300616209"/>
    <n v="0.49"/>
    <x v="3"/>
    <n v="21021"/>
    <x v="15"/>
  </r>
  <r>
    <x v="3256"/>
    <n v="21021300648624"/>
    <n v="1.69"/>
    <x v="3"/>
    <n v="21021"/>
    <x v="15"/>
  </r>
  <r>
    <x v="3257"/>
    <n v="21021300648624"/>
    <n v="2.69"/>
    <x v="3"/>
    <n v="21021"/>
    <x v="15"/>
  </r>
  <r>
    <x v="3258"/>
    <n v="21021300648624"/>
    <n v="2.99"/>
    <x v="2"/>
    <n v="21021"/>
    <x v="15"/>
  </r>
  <r>
    <x v="3259"/>
    <n v="21021300303444"/>
    <n v="1.99"/>
    <x v="1"/>
    <n v="21021"/>
    <x v="15"/>
  </r>
  <r>
    <x v="3260"/>
    <n v="21021300507721"/>
    <n v="1.49"/>
    <x v="4"/>
    <n v="21021"/>
    <x v="15"/>
  </r>
  <r>
    <x v="3261"/>
    <n v="21021300705861"/>
    <n v="2.99"/>
    <x v="2"/>
    <n v="21021"/>
    <x v="15"/>
  </r>
  <r>
    <x v="3262"/>
    <n v="21021300354215"/>
    <n v="1.99"/>
    <x v="1"/>
    <n v="21021"/>
    <x v="15"/>
  </r>
  <r>
    <x v="3263"/>
    <n v="21021300516037"/>
    <n v="2.99"/>
    <x v="1"/>
    <n v="21021"/>
    <x v="15"/>
  </r>
  <r>
    <x v="3264"/>
    <n v="21021300739035"/>
    <n v="0.49"/>
    <x v="3"/>
    <n v="21021"/>
    <x v="15"/>
  </r>
  <r>
    <x v="3265"/>
    <n v="21021300739035"/>
    <n v="0.49"/>
    <x v="3"/>
    <n v="21021"/>
    <x v="15"/>
  </r>
  <r>
    <x v="3266"/>
    <n v="21021300564789"/>
    <n v="3.99"/>
    <x v="1"/>
    <n v="21021"/>
    <x v="15"/>
  </r>
  <r>
    <x v="3267"/>
    <n v="21021300700938"/>
    <n v="0.99"/>
    <x v="3"/>
    <n v="21021"/>
    <x v="15"/>
  </r>
  <r>
    <x v="3268"/>
    <n v="21021300686012"/>
    <n v="1.99"/>
    <x v="3"/>
    <n v="21021"/>
    <x v="15"/>
  </r>
  <r>
    <x v="3269"/>
    <n v="21021300686012"/>
    <n v="2.29"/>
    <x v="3"/>
    <n v="21021"/>
    <x v="15"/>
  </r>
  <r>
    <x v="3270"/>
    <n v="21021300523686"/>
    <n v="1.99"/>
    <x v="3"/>
    <n v="21021"/>
    <x v="15"/>
  </r>
  <r>
    <x v="3271"/>
    <n v="21021300491728"/>
    <n v="1.99"/>
    <x v="2"/>
    <n v="21021"/>
    <x v="15"/>
  </r>
  <r>
    <x v="3272"/>
    <n v="21021300616209"/>
    <n v="3.99"/>
    <x v="1"/>
    <n v="21021"/>
    <x v="15"/>
  </r>
  <r>
    <x v="3273"/>
    <n v="21021300616209"/>
    <n v="0.49"/>
    <x v="0"/>
    <n v="21021"/>
    <x v="15"/>
  </r>
  <r>
    <x v="3274"/>
    <n v="21021300630697"/>
    <n v="1.29"/>
    <x v="1"/>
    <n v="21021"/>
    <x v="15"/>
  </r>
  <r>
    <x v="3275"/>
    <n v="21021300724318"/>
    <n v="1.99"/>
    <x v="1"/>
    <n v="21021"/>
    <x v="15"/>
  </r>
  <r>
    <x v="3276"/>
    <n v="21021300534386"/>
    <n v="1.99"/>
    <x v="3"/>
    <n v="21021"/>
    <x v="15"/>
  </r>
  <r>
    <x v="3277"/>
    <n v="21021300382075"/>
    <n v="3.99"/>
    <x v="1"/>
    <n v="21021"/>
    <x v="15"/>
  </r>
  <r>
    <x v="3278"/>
    <n v="21021300487338"/>
    <n v="1.34"/>
    <x v="3"/>
    <n v="21021"/>
    <x v="15"/>
  </r>
  <r>
    <x v="3279"/>
    <n v="21021300487338"/>
    <n v="3.99"/>
    <x v="1"/>
    <n v="21021"/>
    <x v="15"/>
  </r>
  <r>
    <x v="3280"/>
    <n v="21021300310621"/>
    <n v="2.99"/>
    <x v="1"/>
    <n v="21021"/>
    <x v="15"/>
  </r>
  <r>
    <x v="3281"/>
    <n v="21021300310621"/>
    <n v="1.99"/>
    <x v="1"/>
    <n v="21021"/>
    <x v="15"/>
  </r>
  <r>
    <x v="3282"/>
    <n v="21021300547644"/>
    <n v="3.99"/>
    <x v="1"/>
    <n v="21021"/>
    <x v="15"/>
  </r>
  <r>
    <x v="3283"/>
    <n v="21021300680924"/>
    <n v="1.99"/>
    <x v="1"/>
    <n v="21021"/>
    <x v="15"/>
  </r>
  <r>
    <x v="3284"/>
    <n v="21021300719821"/>
    <n v="2.99"/>
    <x v="2"/>
    <n v="21021"/>
    <x v="15"/>
  </r>
  <r>
    <x v="3285"/>
    <n v="21021300644581"/>
    <n v="1.99"/>
    <x v="1"/>
    <n v="21021"/>
    <x v="15"/>
  </r>
  <r>
    <x v="3286"/>
    <n v="21021300504769"/>
    <n v="1.99"/>
    <x v="1"/>
    <n v="21021"/>
    <x v="15"/>
  </r>
  <r>
    <x v="3287"/>
    <n v="21021300728558"/>
    <n v="0.99"/>
    <x v="3"/>
    <n v="21021"/>
    <x v="15"/>
  </r>
  <r>
    <x v="3288"/>
    <n v="21021300728558"/>
    <n v="1.04"/>
    <x v="3"/>
    <n v="21021"/>
    <x v="15"/>
  </r>
  <r>
    <x v="3289"/>
    <n v="21021300386548"/>
    <n v="1.99"/>
    <x v="1"/>
    <n v="21021"/>
    <x v="15"/>
  </r>
  <r>
    <x v="3290"/>
    <n v="21021300381952"/>
    <n v="1.99"/>
    <x v="1"/>
    <n v="21021"/>
    <x v="15"/>
  </r>
  <r>
    <x v="3291"/>
    <n v="21021300381952"/>
    <n v="1.49"/>
    <x v="1"/>
    <n v="21021"/>
    <x v="15"/>
  </r>
  <r>
    <x v="3292"/>
    <n v="21021300648624"/>
    <n v="2.99"/>
    <x v="2"/>
    <n v="21021"/>
    <x v="15"/>
  </r>
  <r>
    <x v="3293"/>
    <n v="21021300724110"/>
    <n v="1.69"/>
    <x v="3"/>
    <n v="21021"/>
    <x v="15"/>
  </r>
  <r>
    <x v="3294"/>
    <n v="21021300693265"/>
    <n v="1.49"/>
    <x v="2"/>
    <n v="21021"/>
    <x v="15"/>
  </r>
  <r>
    <x v="3295"/>
    <n v="21021300719821"/>
    <n v="1.49"/>
    <x v="4"/>
    <n v="21021"/>
    <x v="15"/>
  </r>
  <r>
    <x v="3296"/>
    <n v="21021300721074"/>
    <n v="1.99"/>
    <x v="1"/>
    <n v="21021"/>
    <x v="15"/>
  </r>
  <r>
    <x v="3297"/>
    <n v="21021300561454"/>
    <n v="1.49"/>
    <x v="4"/>
    <n v="21021"/>
    <x v="15"/>
  </r>
  <r>
    <x v="3298"/>
    <n v="21021300555738"/>
    <n v="0.49"/>
    <x v="3"/>
    <n v="21021"/>
    <x v="15"/>
  </r>
  <r>
    <x v="3299"/>
    <n v="21021300381952"/>
    <n v="2.99"/>
    <x v="2"/>
    <n v="21021"/>
    <x v="15"/>
  </r>
  <r>
    <x v="3300"/>
    <n v="21021300720977"/>
    <n v="1.49"/>
    <x v="5"/>
    <n v="21021"/>
    <x v="15"/>
  </r>
  <r>
    <x v="3301"/>
    <n v="21021300265320"/>
    <n v="1.49"/>
    <x v="3"/>
    <n v="21021"/>
    <x v="15"/>
  </r>
  <r>
    <x v="3302"/>
    <n v="21021300667798"/>
    <n v="1.49"/>
    <x v="4"/>
    <n v="21021"/>
    <x v="15"/>
  </r>
  <r>
    <x v="3303"/>
    <n v="21021300667798"/>
    <n v="2.99"/>
    <x v="2"/>
    <n v="21021"/>
    <x v="15"/>
  </r>
  <r>
    <x v="3304"/>
    <n v="21021300667798"/>
    <n v="2.99"/>
    <x v="2"/>
    <n v="21021"/>
    <x v="15"/>
  </r>
  <r>
    <x v="3305"/>
    <n v="21021300547644"/>
    <n v="0.49"/>
    <x v="3"/>
    <n v="21021"/>
    <x v="15"/>
  </r>
  <r>
    <x v="3306"/>
    <n v="21021300644581"/>
    <n v="0.49"/>
    <x v="1"/>
    <n v="21021"/>
    <x v="15"/>
  </r>
  <r>
    <x v="3307"/>
    <n v="21021300720977"/>
    <n v="1.49"/>
    <x v="5"/>
    <n v="21021"/>
    <x v="15"/>
  </r>
  <r>
    <x v="3308"/>
    <n v="21021300720977"/>
    <n v="1.49"/>
    <x v="5"/>
    <n v="21021"/>
    <x v="15"/>
  </r>
  <r>
    <x v="3309"/>
    <n v="21021300381952"/>
    <n v="1.99"/>
    <x v="2"/>
    <n v="21021"/>
    <x v="15"/>
  </r>
  <r>
    <x v="3310"/>
    <n v="21021300554673"/>
    <n v="0.49"/>
    <x v="3"/>
    <n v="21021"/>
    <x v="15"/>
  </r>
  <r>
    <x v="3311"/>
    <n v="21021300675361"/>
    <n v="1.49"/>
    <x v="4"/>
    <n v="21021"/>
    <x v="15"/>
  </r>
  <r>
    <x v="3312"/>
    <n v="21021300265320"/>
    <n v="1.99"/>
    <x v="3"/>
    <n v="21021"/>
    <x v="15"/>
  </r>
  <r>
    <x v="3313"/>
    <n v="21021300448132"/>
    <n v="1.69"/>
    <x v="3"/>
    <n v="21021"/>
    <x v="15"/>
  </r>
  <r>
    <x v="3314"/>
    <n v="21021300575108"/>
    <n v="1.69"/>
    <x v="3"/>
    <n v="21021"/>
    <x v="15"/>
  </r>
  <r>
    <x v="3315"/>
    <n v="21021300575108"/>
    <n v="1.69"/>
    <x v="3"/>
    <n v="21021"/>
    <x v="15"/>
  </r>
  <r>
    <x v="3316"/>
    <n v="21021300310621"/>
    <n v="0.49"/>
    <x v="1"/>
    <n v="21021"/>
    <x v="15"/>
  </r>
  <r>
    <x v="3317"/>
    <n v="21021300495349"/>
    <n v="2.99"/>
    <x v="1"/>
    <n v="21021"/>
    <x v="15"/>
  </r>
  <r>
    <x v="3318"/>
    <n v="21021300697860"/>
    <n v="0.49"/>
    <x v="3"/>
    <n v="21021"/>
    <x v="15"/>
  </r>
  <r>
    <x v="3319"/>
    <n v="21021300382075"/>
    <n v="1.99"/>
    <x v="1"/>
    <n v="21021"/>
    <x v="15"/>
  </r>
  <r>
    <x v="3320"/>
    <n v="21021300382075"/>
    <n v="0.99"/>
    <x v="1"/>
    <n v="21021"/>
    <x v="15"/>
  </r>
  <r>
    <x v="3321"/>
    <n v="21021300382075"/>
    <n v="3.99"/>
    <x v="1"/>
    <n v="21021"/>
    <x v="15"/>
  </r>
  <r>
    <x v="3322"/>
    <n v="21021300382075"/>
    <n v="3.99"/>
    <x v="1"/>
    <n v="21021"/>
    <x v="15"/>
  </r>
  <r>
    <x v="3323"/>
    <n v="21021300711026"/>
    <n v="1.49"/>
    <x v="4"/>
    <n v="21021"/>
    <x v="15"/>
  </r>
  <r>
    <x v="3324"/>
    <n v="21021300696615"/>
    <n v="1.29"/>
    <x v="3"/>
    <n v="21021"/>
    <x v="15"/>
  </r>
  <r>
    <x v="3325"/>
    <n v="21021300303444"/>
    <n v="2.99"/>
    <x v="1"/>
    <n v="21021"/>
    <x v="15"/>
  </r>
  <r>
    <x v="3326"/>
    <n v="21021300720977"/>
    <n v="1.99"/>
    <x v="2"/>
    <n v="21021"/>
    <x v="15"/>
  </r>
  <r>
    <x v="3327"/>
    <n v="21021300491728"/>
    <n v="1.99"/>
    <x v="2"/>
    <n v="21021"/>
    <x v="15"/>
  </r>
  <r>
    <x v="3328"/>
    <n v="21021300571065"/>
    <n v="0.49"/>
    <x v="3"/>
    <n v="21021"/>
    <x v="15"/>
  </r>
  <r>
    <x v="3329"/>
    <n v="21021300623965"/>
    <n v="1.49"/>
    <x v="1"/>
    <n v="21021"/>
    <x v="15"/>
  </r>
  <r>
    <x v="3330"/>
    <n v="21021300303444"/>
    <n v="1.99"/>
    <x v="1"/>
    <n v="21021"/>
    <x v="15"/>
  </r>
  <r>
    <x v="3331"/>
    <n v="21021300623965"/>
    <n v="0.49"/>
    <x v="3"/>
    <n v="21021"/>
    <x v="15"/>
  </r>
  <r>
    <x v="3332"/>
    <n v="21021300644268"/>
    <n v="3.99"/>
    <x v="1"/>
    <n v="21021"/>
    <x v="15"/>
  </r>
  <r>
    <x v="3333"/>
    <n v="21021300495349"/>
    <n v="0.49"/>
    <x v="3"/>
    <n v="21021"/>
    <x v="15"/>
  </r>
  <r>
    <x v="3334"/>
    <n v="21021300739035"/>
    <n v="1.49"/>
    <x v="4"/>
    <n v="21021"/>
    <x v="15"/>
  </r>
  <r>
    <x v="3335"/>
    <n v="21021300696375"/>
    <n v="1.49"/>
    <x v="3"/>
    <n v="21021"/>
    <x v="15"/>
  </r>
  <r>
    <x v="3336"/>
    <n v="21021300660199"/>
    <n v="0.49"/>
    <x v="3"/>
    <n v="21021"/>
    <x v="15"/>
  </r>
  <r>
    <x v="3337"/>
    <n v="21021300571065"/>
    <n v="1.99"/>
    <x v="3"/>
    <n v="21021"/>
    <x v="15"/>
  </r>
  <r>
    <x v="3338"/>
    <n v="21021300523686"/>
    <n v="1.69"/>
    <x v="1"/>
    <n v="21021"/>
    <x v="15"/>
  </r>
  <r>
    <x v="3339"/>
    <n v="21021300495349"/>
    <n v="2.09"/>
    <x v="3"/>
    <n v="21021"/>
    <x v="15"/>
  </r>
  <r>
    <x v="3340"/>
    <n v="21021300590156"/>
    <n v="1.49"/>
    <x v="4"/>
    <n v="21021"/>
    <x v="15"/>
  </r>
  <r>
    <x v="3341"/>
    <n v="21021300590156"/>
    <n v="1.49"/>
    <x v="4"/>
    <n v="21021"/>
    <x v="15"/>
  </r>
  <r>
    <x v="3342"/>
    <n v="21021300590156"/>
    <n v="1.49"/>
    <x v="4"/>
    <n v="21021"/>
    <x v="15"/>
  </r>
  <r>
    <x v="3343"/>
    <n v="21021300590156"/>
    <n v="1.49"/>
    <x v="3"/>
    <n v="21021"/>
    <x v="15"/>
  </r>
  <r>
    <x v="3344"/>
    <n v="21021300590156"/>
    <n v="1.99"/>
    <x v="1"/>
    <n v="21021"/>
    <x v="15"/>
  </r>
  <r>
    <x v="3345"/>
    <n v="21020300085373"/>
    <n v="3.99"/>
    <x v="1"/>
    <n v="21020"/>
    <x v="16"/>
  </r>
  <r>
    <x v="3346"/>
    <n v="21020300058859"/>
    <n v="1.99"/>
    <x v="1"/>
    <n v="21020"/>
    <x v="16"/>
  </r>
  <r>
    <x v="3347"/>
    <n v="21020300020628"/>
    <n v="0.49"/>
    <x v="0"/>
    <n v="21020"/>
    <x v="16"/>
  </r>
  <r>
    <x v="3348"/>
    <n v="21020300067066"/>
    <n v="2.99"/>
    <x v="2"/>
    <n v="21020"/>
    <x v="16"/>
  </r>
  <r>
    <x v="3349"/>
    <n v="21020300067066"/>
    <n v="2.99"/>
    <x v="2"/>
    <n v="21020"/>
    <x v="16"/>
  </r>
  <r>
    <x v="3350"/>
    <n v="21020300082925"/>
    <n v="1.49"/>
    <x v="5"/>
    <n v="21020"/>
    <x v="16"/>
  </r>
  <r>
    <x v="3351"/>
    <n v="21020300048033"/>
    <n v="3.99"/>
    <x v="1"/>
    <n v="21020"/>
    <x v="16"/>
  </r>
  <r>
    <x v="3352"/>
    <n v="21020300091025"/>
    <n v="1.99"/>
    <x v="1"/>
    <n v="21020"/>
    <x v="16"/>
  </r>
  <r>
    <x v="3353"/>
    <n v="21020300042580"/>
    <n v="2.99"/>
    <x v="1"/>
    <n v="21020"/>
    <x v="16"/>
  </r>
  <r>
    <x v="3354"/>
    <n v="21020300042580"/>
    <n v="1.49"/>
    <x v="4"/>
    <n v="21020"/>
    <x v="16"/>
  </r>
  <r>
    <x v="3355"/>
    <n v="21020300042580"/>
    <n v="1.49"/>
    <x v="4"/>
    <n v="21020"/>
    <x v="16"/>
  </r>
  <r>
    <x v="3356"/>
    <n v="21020300042580"/>
    <n v="1.69"/>
    <x v="3"/>
    <n v="21020"/>
    <x v="16"/>
  </r>
  <r>
    <x v="3357"/>
    <n v="21020300067108"/>
    <n v="1.69"/>
    <x v="3"/>
    <n v="21020"/>
    <x v="16"/>
  </r>
  <r>
    <x v="3358"/>
    <n v="21020100034225"/>
    <n v="1.99"/>
    <x v="2"/>
    <n v="21020"/>
    <x v="16"/>
  </r>
  <r>
    <x v="3359"/>
    <n v="21020300073346"/>
    <n v="1.99"/>
    <x v="3"/>
    <n v="21020"/>
    <x v="16"/>
  </r>
  <r>
    <x v="3360"/>
    <n v="21020300073346"/>
    <n v="1.99"/>
    <x v="3"/>
    <n v="21020"/>
    <x v="16"/>
  </r>
  <r>
    <x v="3361"/>
    <n v="21020100034225"/>
    <n v="1.69"/>
    <x v="3"/>
    <n v="21020"/>
    <x v="16"/>
  </r>
  <r>
    <x v="3362"/>
    <n v="21020300067439"/>
    <n v="2.99"/>
    <x v="1"/>
    <n v="21020"/>
    <x v="16"/>
  </r>
  <r>
    <x v="3363"/>
    <n v="21020300067439"/>
    <n v="2.99"/>
    <x v="1"/>
    <n v="21020"/>
    <x v="16"/>
  </r>
  <r>
    <x v="3364"/>
    <n v="21020300047514"/>
    <n v="1.99"/>
    <x v="2"/>
    <n v="21020"/>
    <x v="16"/>
  </r>
  <r>
    <x v="3365"/>
    <n v="21020300047514"/>
    <n v="2.99"/>
    <x v="2"/>
    <n v="21020"/>
    <x v="16"/>
  </r>
  <r>
    <x v="3366"/>
    <n v="21020100029456"/>
    <n v="3.19"/>
    <x v="1"/>
    <n v="21020"/>
    <x v="16"/>
  </r>
  <r>
    <x v="3367"/>
    <n v="21020100036121"/>
    <n v="2.99"/>
    <x v="1"/>
    <n v="21020"/>
    <x v="16"/>
  </r>
  <r>
    <x v="3368"/>
    <n v="21020300091025"/>
    <n v="1.99"/>
    <x v="1"/>
    <n v="21020"/>
    <x v="16"/>
  </r>
  <r>
    <x v="3369"/>
    <n v="21020300047514"/>
    <n v="1.49"/>
    <x v="2"/>
    <n v="21020"/>
    <x v="16"/>
  </r>
  <r>
    <x v="3370"/>
    <n v="21020300091025"/>
    <n v="2.99"/>
    <x v="1"/>
    <n v="21020"/>
    <x v="16"/>
  </r>
  <r>
    <x v="3371"/>
    <n v="21020300058859"/>
    <n v="1.49"/>
    <x v="1"/>
    <n v="21020"/>
    <x v="16"/>
  </r>
  <r>
    <x v="3372"/>
    <n v="21020300091025"/>
    <n v="1.99"/>
    <x v="1"/>
    <n v="21020"/>
    <x v="16"/>
  </r>
  <r>
    <x v="3373"/>
    <n v="21020300047514"/>
    <n v="1.49"/>
    <x v="2"/>
    <n v="21020"/>
    <x v="16"/>
  </r>
  <r>
    <x v="3374"/>
    <n v="21020300067066"/>
    <n v="1.99"/>
    <x v="2"/>
    <n v="21020"/>
    <x v="16"/>
  </r>
  <r>
    <x v="3375"/>
    <n v="21020300091025"/>
    <n v="1.99"/>
    <x v="1"/>
    <n v="21020"/>
    <x v="16"/>
  </r>
  <r>
    <x v="3376"/>
    <n v="21020300048033"/>
    <n v="1.99"/>
    <x v="1"/>
    <n v="21020"/>
    <x v="16"/>
  </r>
  <r>
    <x v="3377"/>
    <n v="21020300048033"/>
    <n v="3.99"/>
    <x v="1"/>
    <n v="21020"/>
    <x v="16"/>
  </r>
  <r>
    <x v="3378"/>
    <n v="21020300052951"/>
    <n v="1.99"/>
    <x v="1"/>
    <n v="21020"/>
    <x v="16"/>
  </r>
  <r>
    <x v="3379"/>
    <n v="21020300052951"/>
    <n v="2.99"/>
    <x v="1"/>
    <n v="21020"/>
    <x v="16"/>
  </r>
  <r>
    <x v="3380"/>
    <n v="21020300052951"/>
    <n v="0.49"/>
    <x v="3"/>
    <n v="21020"/>
    <x v="16"/>
  </r>
  <r>
    <x v="3381"/>
    <n v="21020300047514"/>
    <n v="2.39"/>
    <x v="2"/>
    <n v="21020"/>
    <x v="16"/>
  </r>
  <r>
    <x v="3382"/>
    <n v="21020300016907"/>
    <n v="1.99"/>
    <x v="1"/>
    <n v="21020"/>
    <x v="16"/>
  </r>
  <r>
    <x v="3383"/>
    <n v="21020300052951"/>
    <n v="1.99"/>
    <x v="1"/>
    <n v="21020"/>
    <x v="16"/>
  </r>
  <r>
    <x v="3384"/>
    <n v="21020300016907"/>
    <n v="1.69"/>
    <x v="1"/>
    <n v="21020"/>
    <x v="16"/>
  </r>
  <r>
    <x v="3385"/>
    <n v="21020300016907"/>
    <n v="1.99"/>
    <x v="1"/>
    <n v="21020"/>
    <x v="16"/>
  </r>
  <r>
    <x v="3386"/>
    <n v="21020300070045"/>
    <n v="1.99"/>
    <x v="1"/>
    <n v="21020"/>
    <x v="16"/>
  </r>
  <r>
    <x v="3387"/>
    <n v="21020300052951"/>
    <n v="2.99"/>
    <x v="1"/>
    <n v="21020"/>
    <x v="16"/>
  </r>
  <r>
    <x v="3388"/>
    <n v="21020300067108"/>
    <n v="0.69"/>
    <x v="1"/>
    <n v="21020"/>
    <x v="16"/>
  </r>
  <r>
    <x v="3389"/>
    <n v="21020300067108"/>
    <n v="0.69"/>
    <x v="1"/>
    <n v="21020"/>
    <x v="16"/>
  </r>
  <r>
    <x v="3390"/>
    <n v="21020100029456"/>
    <n v="1.99"/>
    <x v="1"/>
    <n v="21020"/>
    <x v="16"/>
  </r>
  <r>
    <x v="3391"/>
    <n v="21020100029456"/>
    <n v="0.49"/>
    <x v="1"/>
    <n v="21020"/>
    <x v="16"/>
  </r>
  <r>
    <x v="3392"/>
    <n v="21020300018812"/>
    <n v="2.99"/>
    <x v="1"/>
    <n v="21020"/>
    <x v="16"/>
  </r>
  <r>
    <x v="3393"/>
    <n v="21020300058859"/>
    <n v="1.99"/>
    <x v="1"/>
    <n v="21020"/>
    <x v="16"/>
  </r>
  <r>
    <x v="3394"/>
    <n v="21020300057448"/>
    <n v="1.99"/>
    <x v="1"/>
    <n v="21020"/>
    <x v="16"/>
  </r>
  <r>
    <x v="3395"/>
    <n v="21020100034225"/>
    <n v="1.29"/>
    <x v="3"/>
    <n v="21020"/>
    <x v="16"/>
  </r>
  <r>
    <x v="3396"/>
    <n v="21020300042580"/>
    <n v="2.99"/>
    <x v="2"/>
    <n v="21020"/>
    <x v="16"/>
  </r>
  <r>
    <x v="3397"/>
    <n v="21020300082925"/>
    <n v="0.99"/>
    <x v="2"/>
    <n v="21020"/>
    <x v="16"/>
  </r>
  <r>
    <x v="3398"/>
    <n v="21020300068205"/>
    <n v="1.99"/>
    <x v="1"/>
    <n v="21020"/>
    <x v="16"/>
  </r>
  <r>
    <x v="3399"/>
    <n v="21020300048033"/>
    <n v="2.09"/>
    <x v="3"/>
    <n v="21020"/>
    <x v="16"/>
  </r>
  <r>
    <x v="3400"/>
    <n v="21020300048033"/>
    <n v="2.2400000000000002"/>
    <x v="3"/>
    <n v="21020"/>
    <x v="16"/>
  </r>
  <r>
    <x v="3401"/>
    <n v="21020300077123"/>
    <n v="2.99"/>
    <x v="2"/>
    <n v="21020"/>
    <x v="16"/>
  </r>
  <r>
    <x v="3402"/>
    <n v="21020300018812"/>
    <n v="1.99"/>
    <x v="1"/>
    <n v="21020"/>
    <x v="16"/>
  </r>
  <r>
    <x v="3403"/>
    <n v="21020300058859"/>
    <n v="3.49"/>
    <x v="2"/>
    <n v="21020"/>
    <x v="16"/>
  </r>
  <r>
    <x v="3404"/>
    <n v="21020100034225"/>
    <n v="1.99"/>
    <x v="2"/>
    <n v="21020"/>
    <x v="16"/>
  </r>
  <r>
    <x v="3405"/>
    <n v="21020300065144"/>
    <n v="1.49"/>
    <x v="4"/>
    <n v="21020"/>
    <x v="16"/>
  </r>
  <r>
    <x v="3406"/>
    <n v="21020300064311"/>
    <n v="1.29"/>
    <x v="1"/>
    <n v="21020"/>
    <x v="16"/>
  </r>
  <r>
    <x v="3407"/>
    <n v="21020300064311"/>
    <n v="1.99"/>
    <x v="1"/>
    <n v="21020"/>
    <x v="16"/>
  </r>
  <r>
    <x v="3408"/>
    <n v="21020300097337"/>
    <n v="1.99"/>
    <x v="1"/>
    <n v="21020"/>
    <x v="16"/>
  </r>
  <r>
    <x v="3409"/>
    <n v="21020300065144"/>
    <n v="1.99"/>
    <x v="4"/>
    <n v="21020"/>
    <x v="16"/>
  </r>
  <r>
    <x v="3410"/>
    <n v="21020300065144"/>
    <n v="1.49"/>
    <x v="4"/>
    <n v="21020"/>
    <x v="16"/>
  </r>
  <r>
    <x v="3411"/>
    <n v="21020300065144"/>
    <n v="1.49"/>
    <x v="4"/>
    <n v="21020"/>
    <x v="16"/>
  </r>
  <r>
    <x v="3412"/>
    <n v="21020300051524"/>
    <n v="1.99"/>
    <x v="1"/>
    <n v="21020"/>
    <x v="16"/>
  </r>
  <r>
    <x v="3413"/>
    <n v="21020300051524"/>
    <n v="2.99"/>
    <x v="1"/>
    <n v="21020"/>
    <x v="16"/>
  </r>
  <r>
    <x v="3414"/>
    <n v="21020300051524"/>
    <n v="0.99"/>
    <x v="1"/>
    <n v="21020"/>
    <x v="16"/>
  </r>
  <r>
    <x v="3415"/>
    <n v="21020300065144"/>
    <n v="1.49"/>
    <x v="4"/>
    <n v="21020"/>
    <x v="16"/>
  </r>
  <r>
    <x v="3416"/>
    <n v="21020300051524"/>
    <n v="2.29"/>
    <x v="1"/>
    <n v="21020"/>
    <x v="16"/>
  </r>
  <r>
    <x v="3417"/>
    <n v="21020300073346"/>
    <n v="1.99"/>
    <x v="2"/>
    <n v="21020"/>
    <x v="16"/>
  </r>
  <r>
    <x v="3418"/>
    <n v="21020300051524"/>
    <n v="1.99"/>
    <x v="1"/>
    <n v="21020"/>
    <x v="16"/>
  </r>
  <r>
    <x v="3419"/>
    <n v="21020300070045"/>
    <n v="1.99"/>
    <x v="1"/>
    <n v="21020"/>
    <x v="16"/>
  </r>
  <r>
    <x v="3420"/>
    <n v="21020100036121"/>
    <n v="2.99"/>
    <x v="1"/>
    <n v="21020"/>
    <x v="16"/>
  </r>
  <r>
    <x v="3421"/>
    <n v="21020300070045"/>
    <n v="2.99"/>
    <x v="1"/>
    <n v="21020"/>
    <x v="16"/>
  </r>
  <r>
    <x v="3422"/>
    <n v="21020300064311"/>
    <n v="2.99"/>
    <x v="1"/>
    <n v="21020"/>
    <x v="16"/>
  </r>
  <r>
    <x v="3423"/>
    <n v="21020300077123"/>
    <n v="1.99"/>
    <x v="2"/>
    <n v="21020"/>
    <x v="16"/>
  </r>
  <r>
    <x v="3424"/>
    <n v="21020100029456"/>
    <n v="1.99"/>
    <x v="1"/>
    <n v="21020"/>
    <x v="16"/>
  </r>
  <r>
    <x v="3425"/>
    <n v="21020300067108"/>
    <n v="0.99"/>
    <x v="1"/>
    <n v="21020"/>
    <x v="16"/>
  </r>
  <r>
    <x v="3426"/>
    <n v="21020300097337"/>
    <n v="1.99"/>
    <x v="1"/>
    <n v="21020"/>
    <x v="16"/>
  </r>
  <r>
    <x v="3427"/>
    <n v="21020300090639"/>
    <n v="1.99"/>
    <x v="1"/>
    <n v="21020"/>
    <x v="16"/>
  </r>
  <r>
    <x v="3428"/>
    <n v="21020300018812"/>
    <n v="3.99"/>
    <x v="1"/>
    <n v="21020"/>
    <x v="16"/>
  </r>
  <r>
    <x v="3429"/>
    <n v="21020300090639"/>
    <n v="1.99"/>
    <x v="1"/>
    <n v="21020"/>
    <x v="16"/>
  </r>
  <r>
    <x v="3430"/>
    <n v="21020300058859"/>
    <n v="3.99"/>
    <x v="1"/>
    <n v="21020"/>
    <x v="16"/>
  </r>
  <r>
    <x v="3431"/>
    <n v="21020300090639"/>
    <n v="1.99"/>
    <x v="1"/>
    <n v="21020"/>
    <x v="16"/>
  </r>
  <r>
    <x v="3432"/>
    <n v="21020300070045"/>
    <n v="1.99"/>
    <x v="1"/>
    <n v="21020"/>
    <x v="16"/>
  </r>
  <r>
    <x v="3433"/>
    <n v="21020300018812"/>
    <n v="3.99"/>
    <x v="1"/>
    <n v="21020"/>
    <x v="16"/>
  </r>
  <r>
    <x v="3434"/>
    <n v="21020100036121"/>
    <n v="1.99"/>
    <x v="1"/>
    <n v="21020"/>
    <x v="16"/>
  </r>
  <r>
    <x v="3435"/>
    <n v="21020100036121"/>
    <n v="3.19"/>
    <x v="1"/>
    <n v="21020"/>
    <x v="16"/>
  </r>
  <r>
    <x v="3436"/>
    <n v="21020300090639"/>
    <n v="1.99"/>
    <x v="1"/>
    <n v="21020"/>
    <x v="16"/>
  </r>
  <r>
    <x v="3437"/>
    <n v="21020300090639"/>
    <n v="0.99"/>
    <x v="1"/>
    <n v="21020"/>
    <x v="16"/>
  </r>
  <r>
    <x v="3438"/>
    <n v="21020300068205"/>
    <n v="1.99"/>
    <x v="1"/>
    <n v="21020"/>
    <x v="16"/>
  </r>
  <r>
    <x v="3439"/>
    <n v="21020300082925"/>
    <n v="1.99"/>
    <x v="2"/>
    <n v="21020"/>
    <x v="16"/>
  </r>
  <r>
    <x v="3440"/>
    <n v="21020300082925"/>
    <n v="2.99"/>
    <x v="2"/>
    <n v="21020"/>
    <x v="16"/>
  </r>
  <r>
    <x v="3441"/>
    <n v="21020300082925"/>
    <n v="2.99"/>
    <x v="2"/>
    <n v="21020"/>
    <x v="16"/>
  </r>
  <r>
    <x v="3442"/>
    <n v="21020100029456"/>
    <n v="3.99"/>
    <x v="1"/>
    <n v="21020"/>
    <x v="16"/>
  </r>
  <r>
    <x v="3443"/>
    <n v="21020300070045"/>
    <n v="1.99"/>
    <x v="1"/>
    <n v="21020"/>
    <x v="16"/>
  </r>
  <r>
    <x v="3444"/>
    <n v="21020300016907"/>
    <n v="1.99"/>
    <x v="1"/>
    <n v="21020"/>
    <x v="16"/>
  </r>
  <r>
    <x v="3445"/>
    <n v="21020100034225"/>
    <n v="2.99"/>
    <x v="2"/>
    <n v="21020"/>
    <x v="16"/>
  </r>
  <r>
    <x v="3446"/>
    <n v="21020300097253"/>
    <n v="1.69"/>
    <x v="3"/>
    <n v="21020"/>
    <x v="16"/>
  </r>
  <r>
    <x v="3447"/>
    <n v="21020300097253"/>
    <n v="0.99"/>
    <x v="3"/>
    <n v="21020"/>
    <x v="16"/>
  </r>
  <r>
    <x v="3448"/>
    <n v="21020300097253"/>
    <n v="0.49"/>
    <x v="3"/>
    <n v="21020"/>
    <x v="16"/>
  </r>
  <r>
    <x v="3449"/>
    <n v="21020300097253"/>
    <n v="0.49"/>
    <x v="3"/>
    <n v="21020"/>
    <x v="16"/>
  </r>
  <r>
    <x v="3450"/>
    <n v="21019301314485"/>
    <n v="3.34"/>
    <x v="3"/>
    <n v="21019"/>
    <x v="17"/>
  </r>
  <r>
    <x v="3451"/>
    <n v="21019301181264"/>
    <n v="1.99"/>
    <x v="2"/>
    <n v="21019"/>
    <x v="17"/>
  </r>
  <r>
    <x v="3452"/>
    <n v="21019301181264"/>
    <n v="1.99"/>
    <x v="2"/>
    <n v="21019"/>
    <x v="17"/>
  </r>
  <r>
    <x v="3453"/>
    <n v="21019301341157"/>
    <n v="0.99"/>
    <x v="3"/>
    <n v="21019"/>
    <x v="17"/>
  </r>
  <r>
    <x v="3454"/>
    <n v="21019301394750"/>
    <n v="1.69"/>
    <x v="1"/>
    <n v="21019"/>
    <x v="17"/>
  </r>
  <r>
    <x v="3455"/>
    <n v="21019300444739"/>
    <n v="1.49"/>
    <x v="4"/>
    <n v="21019"/>
    <x v="17"/>
  </r>
  <r>
    <x v="3456"/>
    <n v="21019301294687"/>
    <n v="3.99"/>
    <x v="1"/>
    <n v="21019"/>
    <x v="17"/>
  </r>
  <r>
    <x v="3457"/>
    <n v="21019301125881"/>
    <n v="1.49"/>
    <x v="1"/>
    <n v="21019"/>
    <x v="17"/>
  </r>
  <r>
    <x v="3458"/>
    <n v="21019301320573"/>
    <n v="1.49"/>
    <x v="4"/>
    <n v="21019"/>
    <x v="17"/>
  </r>
  <r>
    <x v="3459"/>
    <n v="21019301320573"/>
    <n v="1.49"/>
    <x v="4"/>
    <n v="21019"/>
    <x v="17"/>
  </r>
  <r>
    <x v="3460"/>
    <n v="21019301320573"/>
    <n v="1.49"/>
    <x v="3"/>
    <n v="21019"/>
    <x v="17"/>
  </r>
  <r>
    <x v="3461"/>
    <n v="21019301320573"/>
    <n v="1.49"/>
    <x v="4"/>
    <n v="21019"/>
    <x v="17"/>
  </r>
  <r>
    <x v="3462"/>
    <n v="21019301434986"/>
    <n v="1.99"/>
    <x v="1"/>
    <n v="21019"/>
    <x v="17"/>
  </r>
  <r>
    <x v="3463"/>
    <n v="21019301320573"/>
    <n v="2.99"/>
    <x v="1"/>
    <n v="21019"/>
    <x v="17"/>
  </r>
  <r>
    <x v="3464"/>
    <n v="21019301434986"/>
    <n v="0.99"/>
    <x v="1"/>
    <n v="21019"/>
    <x v="17"/>
  </r>
  <r>
    <x v="3465"/>
    <n v="21019301162850"/>
    <n v="1.99"/>
    <x v="1"/>
    <n v="21019"/>
    <x v="17"/>
  </r>
  <r>
    <x v="3466"/>
    <n v="21019301132689"/>
    <n v="0.99"/>
    <x v="3"/>
    <n v="21019"/>
    <x v="17"/>
  </r>
  <r>
    <x v="3467"/>
    <n v="21019301160565"/>
    <n v="1.99"/>
    <x v="3"/>
    <n v="21019"/>
    <x v="17"/>
  </r>
  <r>
    <x v="3468"/>
    <n v="21019301160565"/>
    <n v="2.4900000000000002"/>
    <x v="3"/>
    <n v="21019"/>
    <x v="17"/>
  </r>
  <r>
    <x v="3469"/>
    <n v="21019301160565"/>
    <n v="0.99"/>
    <x v="3"/>
    <n v="21019"/>
    <x v="17"/>
  </r>
  <r>
    <x v="3470"/>
    <n v="21019301132689"/>
    <n v="0.99"/>
    <x v="5"/>
    <n v="21019"/>
    <x v="17"/>
  </r>
  <r>
    <x v="3471"/>
    <n v="21019301160565"/>
    <n v="0.99"/>
    <x v="3"/>
    <n v="21019"/>
    <x v="17"/>
  </r>
  <r>
    <x v="3472"/>
    <n v="21019300465080"/>
    <n v="3.99"/>
    <x v="1"/>
    <n v="21019"/>
    <x v="17"/>
  </r>
  <r>
    <x v="3473"/>
    <n v="21019301160565"/>
    <n v="1.49"/>
    <x v="3"/>
    <n v="21019"/>
    <x v="17"/>
  </r>
  <r>
    <x v="3474"/>
    <n v="21019301132689"/>
    <n v="0.99"/>
    <x v="5"/>
    <n v="21019"/>
    <x v="17"/>
  </r>
  <r>
    <x v="3475"/>
    <n v="21019301458456"/>
    <n v="0.49"/>
    <x v="3"/>
    <n v="21019"/>
    <x v="17"/>
  </r>
  <r>
    <x v="3476"/>
    <n v="21019301339342"/>
    <n v="1.29"/>
    <x v="0"/>
    <n v="21019"/>
    <x v="17"/>
  </r>
  <r>
    <x v="3477"/>
    <n v="21019300973109"/>
    <n v="1.99"/>
    <x v="2"/>
    <n v="21019"/>
    <x v="17"/>
  </r>
  <r>
    <x v="3478"/>
    <n v="21019301421900"/>
    <n v="1.99"/>
    <x v="2"/>
    <n v="21019"/>
    <x v="17"/>
  </r>
  <r>
    <x v="3479"/>
    <n v="21019301496738"/>
    <n v="1.49"/>
    <x v="3"/>
    <n v="21019"/>
    <x v="17"/>
  </r>
  <r>
    <x v="3480"/>
    <n v="21019301088188"/>
    <n v="1.99"/>
    <x v="5"/>
    <n v="21019"/>
    <x v="17"/>
  </r>
  <r>
    <x v="3481"/>
    <n v="21019301337577"/>
    <n v="1.49"/>
    <x v="4"/>
    <n v="21019"/>
    <x v="17"/>
  </r>
  <r>
    <x v="3482"/>
    <n v="21019301088188"/>
    <n v="1.99"/>
    <x v="5"/>
    <n v="21019"/>
    <x v="17"/>
  </r>
  <r>
    <x v="3483"/>
    <n v="21019301088188"/>
    <n v="1.99"/>
    <x v="5"/>
    <n v="21019"/>
    <x v="17"/>
  </r>
  <r>
    <x v="3484"/>
    <n v="21019301123860"/>
    <n v="0.69"/>
    <x v="3"/>
    <n v="21019"/>
    <x v="17"/>
  </r>
  <r>
    <x v="3485"/>
    <n v="21019301358953"/>
    <n v="1.49"/>
    <x v="4"/>
    <n v="21019"/>
    <x v="17"/>
  </r>
  <r>
    <x v="3486"/>
    <n v="21019301358953"/>
    <n v="1.49"/>
    <x v="4"/>
    <n v="21019"/>
    <x v="17"/>
  </r>
  <r>
    <x v="3487"/>
    <n v="21019300863383"/>
    <n v="1.49"/>
    <x v="4"/>
    <n v="21019"/>
    <x v="17"/>
  </r>
  <r>
    <x v="3488"/>
    <n v="21019300657694"/>
    <n v="2.99"/>
    <x v="2"/>
    <n v="21019"/>
    <x v="17"/>
  </r>
  <r>
    <x v="3489"/>
    <n v="21019300657694"/>
    <n v="1.49"/>
    <x v="4"/>
    <n v="21019"/>
    <x v="17"/>
  </r>
  <r>
    <x v="3490"/>
    <n v="21019300657694"/>
    <n v="2.99"/>
    <x v="2"/>
    <n v="21019"/>
    <x v="17"/>
  </r>
  <r>
    <x v="3491"/>
    <n v="21019301050691"/>
    <n v="1.99"/>
    <x v="1"/>
    <n v="21019"/>
    <x v="17"/>
  </r>
  <r>
    <x v="3492"/>
    <n v="21019301125881"/>
    <n v="1.49"/>
    <x v="1"/>
    <n v="21019"/>
    <x v="17"/>
  </r>
  <r>
    <x v="3493"/>
    <n v="21019301439043"/>
    <n v="1.99"/>
    <x v="0"/>
    <n v="21019"/>
    <x v="17"/>
  </r>
  <r>
    <x v="3494"/>
    <n v="21019301175464"/>
    <n v="2.99"/>
    <x v="2"/>
    <n v="21019"/>
    <x v="17"/>
  </r>
  <r>
    <x v="3495"/>
    <n v="21019301079013"/>
    <n v="3.99"/>
    <x v="1"/>
    <n v="21019"/>
    <x v="17"/>
  </r>
  <r>
    <x v="3496"/>
    <n v="21019301404609"/>
    <n v="3.19"/>
    <x v="1"/>
    <n v="21019"/>
    <x v="17"/>
  </r>
  <r>
    <x v="3497"/>
    <n v="21019301437682"/>
    <n v="1.49"/>
    <x v="3"/>
    <n v="21019"/>
    <x v="17"/>
  </r>
  <r>
    <x v="3498"/>
    <n v="21019301175464"/>
    <n v="1.99"/>
    <x v="5"/>
    <n v="21019"/>
    <x v="17"/>
  </r>
  <r>
    <x v="3499"/>
    <n v="21019301175464"/>
    <n v="1.99"/>
    <x v="5"/>
    <n v="21019"/>
    <x v="17"/>
  </r>
  <r>
    <x v="3500"/>
    <n v="21019301161019"/>
    <n v="1.99"/>
    <x v="3"/>
    <n v="21019"/>
    <x v="17"/>
  </r>
  <r>
    <x v="3501"/>
    <n v="21019301134024"/>
    <n v="1.49"/>
    <x v="4"/>
    <n v="21019"/>
    <x v="17"/>
  </r>
  <r>
    <x v="3502"/>
    <n v="21019300665705"/>
    <n v="1.99"/>
    <x v="1"/>
    <n v="21019"/>
    <x v="17"/>
  </r>
  <r>
    <x v="3503"/>
    <n v="21019301184003"/>
    <n v="1.99"/>
    <x v="1"/>
    <n v="21019"/>
    <x v="17"/>
  </r>
  <r>
    <x v="3504"/>
    <n v="21019301175464"/>
    <n v="1.99"/>
    <x v="5"/>
    <n v="21019"/>
    <x v="17"/>
  </r>
  <r>
    <x v="3505"/>
    <n v="21019301175464"/>
    <n v="1.99"/>
    <x v="5"/>
    <n v="21019"/>
    <x v="17"/>
  </r>
  <r>
    <x v="3506"/>
    <n v="21019301081316"/>
    <n v="1.99"/>
    <x v="2"/>
    <n v="21019"/>
    <x v="17"/>
  </r>
  <r>
    <x v="3507"/>
    <n v="21019301496522"/>
    <n v="0.49"/>
    <x v="3"/>
    <n v="21019"/>
    <x v="17"/>
  </r>
  <r>
    <x v="3508"/>
    <n v="21019301371295"/>
    <n v="3.29"/>
    <x v="3"/>
    <n v="21019"/>
    <x v="17"/>
  </r>
  <r>
    <x v="3509"/>
    <n v="21019301439043"/>
    <n v="1.99"/>
    <x v="0"/>
    <n v="21019"/>
    <x v="17"/>
  </r>
  <r>
    <x v="3510"/>
    <n v="21019301339342"/>
    <n v="3.99"/>
    <x v="1"/>
    <n v="21019"/>
    <x v="17"/>
  </r>
  <r>
    <x v="3511"/>
    <n v="21019301171703"/>
    <n v="1.99"/>
    <x v="1"/>
    <n v="21019"/>
    <x v="17"/>
  </r>
  <r>
    <x v="3512"/>
    <n v="21019301389826"/>
    <n v="2.99"/>
    <x v="1"/>
    <n v="21019"/>
    <x v="17"/>
  </r>
  <r>
    <x v="3513"/>
    <n v="21019301088261"/>
    <n v="1.1399999999999999"/>
    <x v="0"/>
    <n v="21019"/>
    <x v="17"/>
  </r>
  <r>
    <x v="3514"/>
    <n v="21019301088261"/>
    <n v="1.99"/>
    <x v="0"/>
    <n v="21019"/>
    <x v="17"/>
  </r>
  <r>
    <x v="3515"/>
    <n v="21019301088261"/>
    <n v="1.1399999999999999"/>
    <x v="0"/>
    <n v="21019"/>
    <x v="17"/>
  </r>
  <r>
    <x v="3516"/>
    <n v="21019301294687"/>
    <n v="0.49"/>
    <x v="1"/>
    <n v="21019"/>
    <x v="17"/>
  </r>
  <r>
    <x v="3517"/>
    <n v="21019301339342"/>
    <n v="2.4900000000000002"/>
    <x v="0"/>
    <n v="21019"/>
    <x v="17"/>
  </r>
  <r>
    <x v="3518"/>
    <n v="21019301469677"/>
    <n v="1.49"/>
    <x v="0"/>
    <n v="21019"/>
    <x v="17"/>
  </r>
  <r>
    <x v="3519"/>
    <n v="21019301166877"/>
    <n v="1.69"/>
    <x v="3"/>
    <n v="21019"/>
    <x v="17"/>
  </r>
  <r>
    <x v="3520"/>
    <n v="21019301252990"/>
    <n v="2.99"/>
    <x v="2"/>
    <n v="21019"/>
    <x v="17"/>
  </r>
  <r>
    <x v="3521"/>
    <n v="21019300511420"/>
    <n v="3.99"/>
    <x v="1"/>
    <n v="21019"/>
    <x v="17"/>
  </r>
  <r>
    <x v="3522"/>
    <n v="21019300511420"/>
    <n v="3.99"/>
    <x v="1"/>
    <n v="21019"/>
    <x v="17"/>
  </r>
  <r>
    <x v="3523"/>
    <n v="21019301164054"/>
    <n v="1.99"/>
    <x v="2"/>
    <n v="21019"/>
    <x v="17"/>
  </r>
  <r>
    <x v="3524"/>
    <n v="21019301393372"/>
    <n v="2.99"/>
    <x v="3"/>
    <n v="21019"/>
    <x v="17"/>
  </r>
  <r>
    <x v="3525"/>
    <n v="21019301164054"/>
    <n v="1.99"/>
    <x v="2"/>
    <n v="21019"/>
    <x v="17"/>
  </r>
  <r>
    <x v="3526"/>
    <n v="21019100184618"/>
    <n v="1.69"/>
    <x v="3"/>
    <n v="21019"/>
    <x v="17"/>
  </r>
  <r>
    <x v="3527"/>
    <n v="21019100184618"/>
    <n v="0.99"/>
    <x v="3"/>
    <n v="21019"/>
    <x v="17"/>
  </r>
  <r>
    <x v="3528"/>
    <n v="21019301476078"/>
    <n v="1.69"/>
    <x v="1"/>
    <n v="21019"/>
    <x v="17"/>
  </r>
  <r>
    <x v="3529"/>
    <n v="21019301358953"/>
    <n v="1.49"/>
    <x v="4"/>
    <n v="21019"/>
    <x v="17"/>
  </r>
  <r>
    <x v="3530"/>
    <n v="21019301138702"/>
    <n v="2.39"/>
    <x v="2"/>
    <n v="21019"/>
    <x v="17"/>
  </r>
  <r>
    <x v="3531"/>
    <n v="21019301306804"/>
    <n v="2.29"/>
    <x v="3"/>
    <n v="21019"/>
    <x v="17"/>
  </r>
  <r>
    <x v="3532"/>
    <n v="21019301394750"/>
    <n v="0.99"/>
    <x v="1"/>
    <n v="21019"/>
    <x v="17"/>
  </r>
  <r>
    <x v="3533"/>
    <n v="21019301309717"/>
    <n v="0.99"/>
    <x v="3"/>
    <n v="21019"/>
    <x v="17"/>
  </r>
  <r>
    <x v="3534"/>
    <n v="21019300063398"/>
    <n v="1.29"/>
    <x v="3"/>
    <n v="21019"/>
    <x v="17"/>
  </r>
  <r>
    <x v="3535"/>
    <n v="21019300063398"/>
    <n v="0.69"/>
    <x v="3"/>
    <n v="21019"/>
    <x v="17"/>
  </r>
  <r>
    <x v="3536"/>
    <n v="21019300063398"/>
    <n v="1.29"/>
    <x v="3"/>
    <n v="21019"/>
    <x v="17"/>
  </r>
  <r>
    <x v="3537"/>
    <n v="21019100210629"/>
    <n v="1.69"/>
    <x v="3"/>
    <n v="21019"/>
    <x v="17"/>
  </r>
  <r>
    <x v="3538"/>
    <n v="21019301472226"/>
    <n v="0.69"/>
    <x v="3"/>
    <n v="21019"/>
    <x v="17"/>
  </r>
  <r>
    <x v="3539"/>
    <n v="21019301394750"/>
    <n v="2.99"/>
    <x v="1"/>
    <n v="21019"/>
    <x v="17"/>
  </r>
  <r>
    <x v="3540"/>
    <n v="21019300465080"/>
    <n v="3.99"/>
    <x v="1"/>
    <n v="21019"/>
    <x v="17"/>
  </r>
  <r>
    <x v="3541"/>
    <n v="21019300048456"/>
    <n v="1.99"/>
    <x v="3"/>
    <n v="21019"/>
    <x v="17"/>
  </r>
  <r>
    <x v="3542"/>
    <n v="21019300048456"/>
    <n v="1.99"/>
    <x v="3"/>
    <n v="21019"/>
    <x v="17"/>
  </r>
  <r>
    <x v="3543"/>
    <n v="21019300048456"/>
    <n v="1.99"/>
    <x v="3"/>
    <n v="21019"/>
    <x v="17"/>
  </r>
  <r>
    <x v="3544"/>
    <n v="21019300048456"/>
    <n v="1.99"/>
    <x v="3"/>
    <n v="21019"/>
    <x v="17"/>
  </r>
  <r>
    <x v="3545"/>
    <n v="21019300048456"/>
    <n v="1.99"/>
    <x v="3"/>
    <n v="21019"/>
    <x v="17"/>
  </r>
  <r>
    <x v="3546"/>
    <n v="21019301439506"/>
    <n v="2.99"/>
    <x v="2"/>
    <n v="21019"/>
    <x v="17"/>
  </r>
  <r>
    <x v="3547"/>
    <n v="21019301125881"/>
    <n v="2.29"/>
    <x v="3"/>
    <n v="21019"/>
    <x v="17"/>
  </r>
  <r>
    <x v="3548"/>
    <n v="21019300444739"/>
    <n v="1.49"/>
    <x v="4"/>
    <n v="21019"/>
    <x v="17"/>
  </r>
  <r>
    <x v="3549"/>
    <n v="21019301314485"/>
    <n v="0.49"/>
    <x v="3"/>
    <n v="21019"/>
    <x v="17"/>
  </r>
  <r>
    <x v="3550"/>
    <n v="21019301314485"/>
    <n v="0.49"/>
    <x v="3"/>
    <n v="21019"/>
    <x v="17"/>
  </r>
  <r>
    <x v="3551"/>
    <n v="21019301496522"/>
    <n v="0.99"/>
    <x v="3"/>
    <n v="21019"/>
    <x v="17"/>
  </r>
  <r>
    <x v="3552"/>
    <n v="21019301496522"/>
    <n v="1.29"/>
    <x v="0"/>
    <n v="21019"/>
    <x v="17"/>
  </r>
  <r>
    <x v="3553"/>
    <n v="21019301496522"/>
    <n v="1.69"/>
    <x v="3"/>
    <n v="21019"/>
    <x v="17"/>
  </r>
  <r>
    <x v="3554"/>
    <n v="21019301167388"/>
    <n v="1.99"/>
    <x v="1"/>
    <n v="21019"/>
    <x v="17"/>
  </r>
  <r>
    <x v="3555"/>
    <n v="21019301318486"/>
    <n v="0.99"/>
    <x v="3"/>
    <n v="21019"/>
    <x v="17"/>
  </r>
  <r>
    <x v="3556"/>
    <n v="21019300670499"/>
    <n v="1.49"/>
    <x v="4"/>
    <n v="21019"/>
    <x v="17"/>
  </r>
  <r>
    <x v="3557"/>
    <n v="21019301335977"/>
    <n v="0.99"/>
    <x v="3"/>
    <n v="21019"/>
    <x v="17"/>
  </r>
  <r>
    <x v="3558"/>
    <n v="21019301335977"/>
    <n v="0.49"/>
    <x v="3"/>
    <n v="21019"/>
    <x v="17"/>
  </r>
  <r>
    <x v="3559"/>
    <n v="21019301335977"/>
    <n v="0.99"/>
    <x v="3"/>
    <n v="21019"/>
    <x v="17"/>
  </r>
  <r>
    <x v="3560"/>
    <n v="21019301335977"/>
    <n v="0.49"/>
    <x v="3"/>
    <n v="21019"/>
    <x v="17"/>
  </r>
  <r>
    <x v="3561"/>
    <n v="21019301335977"/>
    <n v="0.69"/>
    <x v="3"/>
    <n v="21019"/>
    <x v="17"/>
  </r>
  <r>
    <x v="3562"/>
    <n v="21019301097056"/>
    <n v="2.4900000000000002"/>
    <x v="3"/>
    <n v="21019"/>
    <x v="17"/>
  </r>
  <r>
    <x v="3563"/>
    <n v="21019301312547"/>
    <n v="2.99"/>
    <x v="2"/>
    <n v="21019"/>
    <x v="17"/>
  </r>
  <r>
    <x v="3564"/>
    <n v="21019301411950"/>
    <n v="3.19"/>
    <x v="1"/>
    <n v="21019"/>
    <x v="17"/>
  </r>
  <r>
    <x v="3565"/>
    <n v="21019300465080"/>
    <n v="3.99"/>
    <x v="1"/>
    <n v="21019"/>
    <x v="17"/>
  </r>
  <r>
    <x v="3566"/>
    <n v="21019301164054"/>
    <n v="3.99"/>
    <x v="1"/>
    <n v="21019"/>
    <x v="17"/>
  </r>
  <r>
    <x v="3567"/>
    <n v="21019301309717"/>
    <n v="0.49"/>
    <x v="3"/>
    <n v="21019"/>
    <x v="17"/>
  </r>
  <r>
    <x v="3568"/>
    <n v="21019301164054"/>
    <n v="1.99"/>
    <x v="2"/>
    <n v="21019"/>
    <x v="17"/>
  </r>
  <r>
    <x v="3569"/>
    <n v="21019301481763"/>
    <n v="0.99"/>
    <x v="3"/>
    <n v="21019"/>
    <x v="17"/>
  </r>
  <r>
    <x v="3570"/>
    <n v="21019301322710"/>
    <n v="1.99"/>
    <x v="1"/>
    <n v="21019"/>
    <x v="17"/>
  </r>
  <r>
    <x v="3571"/>
    <n v="21019301493875"/>
    <n v="3.99"/>
    <x v="1"/>
    <n v="21019"/>
    <x v="17"/>
  </r>
  <r>
    <x v="3572"/>
    <n v="21019301493875"/>
    <n v="3.19"/>
    <x v="1"/>
    <n v="21019"/>
    <x v="17"/>
  </r>
  <r>
    <x v="3573"/>
    <n v="21019301346354"/>
    <n v="1.99"/>
    <x v="1"/>
    <n v="21019"/>
    <x v="17"/>
  </r>
  <r>
    <x v="3574"/>
    <n v="21019301139239"/>
    <n v="1.49"/>
    <x v="3"/>
    <n v="21019"/>
    <x v="17"/>
  </r>
  <r>
    <x v="3575"/>
    <n v="21019301169509"/>
    <n v="1.69"/>
    <x v="3"/>
    <n v="21019"/>
    <x v="17"/>
  </r>
  <r>
    <x v="3576"/>
    <n v="21019301316068"/>
    <n v="0.99"/>
    <x v="3"/>
    <n v="21019"/>
    <x v="17"/>
  </r>
  <r>
    <x v="3577"/>
    <n v="21019300948697"/>
    <n v="0.69"/>
    <x v="3"/>
    <n v="21019"/>
    <x v="17"/>
  </r>
  <r>
    <x v="3578"/>
    <n v="21019300948697"/>
    <n v="1.49"/>
    <x v="4"/>
    <n v="21019"/>
    <x v="17"/>
  </r>
  <r>
    <x v="3579"/>
    <n v="21019300974099"/>
    <n v="2.4900000000000002"/>
    <x v="3"/>
    <n v="21019"/>
    <x v="17"/>
  </r>
  <r>
    <x v="3580"/>
    <n v="21019301421900"/>
    <n v="1.99"/>
    <x v="2"/>
    <n v="21019"/>
    <x v="17"/>
  </r>
  <r>
    <x v="3581"/>
    <n v="21019300465080"/>
    <n v="3.99"/>
    <x v="1"/>
    <n v="21019"/>
    <x v="17"/>
  </r>
  <r>
    <x v="3582"/>
    <n v="21019300140923"/>
    <n v="1.99"/>
    <x v="1"/>
    <n v="21019"/>
    <x v="17"/>
  </r>
  <r>
    <x v="3583"/>
    <n v="21019301139239"/>
    <n v="1.49"/>
    <x v="1"/>
    <n v="21019"/>
    <x v="17"/>
  </r>
  <r>
    <x v="3584"/>
    <n v="21019301142720"/>
    <n v="0.99"/>
    <x v="1"/>
    <n v="21019"/>
    <x v="17"/>
  </r>
  <r>
    <x v="3585"/>
    <n v="21019300465080"/>
    <n v="2.99"/>
    <x v="1"/>
    <n v="21019"/>
    <x v="17"/>
  </r>
  <r>
    <x v="3586"/>
    <n v="21019301097056"/>
    <n v="3.19"/>
    <x v="1"/>
    <n v="21019"/>
    <x v="17"/>
  </r>
  <r>
    <x v="3587"/>
    <n v="21019301476078"/>
    <n v="1.99"/>
    <x v="1"/>
    <n v="21019"/>
    <x v="17"/>
  </r>
  <r>
    <x v="3588"/>
    <n v="21019301439043"/>
    <n v="1.99"/>
    <x v="0"/>
    <n v="21019"/>
    <x v="17"/>
  </r>
  <r>
    <x v="3589"/>
    <n v="21019301495813"/>
    <n v="1.29"/>
    <x v="3"/>
    <n v="21019"/>
    <x v="17"/>
  </r>
  <r>
    <x v="3590"/>
    <n v="21019300560443"/>
    <n v="1.49"/>
    <x v="4"/>
    <n v="21019"/>
    <x v="17"/>
  </r>
  <r>
    <x v="3591"/>
    <n v="21019301289323"/>
    <n v="1.99"/>
    <x v="1"/>
    <n v="21019"/>
    <x v="17"/>
  </r>
  <r>
    <x v="3592"/>
    <n v="21019301289323"/>
    <n v="3.99"/>
    <x v="1"/>
    <n v="21019"/>
    <x v="17"/>
  </r>
  <r>
    <x v="3593"/>
    <n v="21019301289323"/>
    <n v="1.29"/>
    <x v="1"/>
    <n v="21019"/>
    <x v="17"/>
  </r>
  <r>
    <x v="3594"/>
    <n v="21019301289323"/>
    <n v="1.49"/>
    <x v="1"/>
    <n v="21019"/>
    <x v="17"/>
  </r>
  <r>
    <x v="3595"/>
    <n v="21019301289323"/>
    <n v="3.19"/>
    <x v="1"/>
    <n v="21019"/>
    <x v="17"/>
  </r>
  <r>
    <x v="3596"/>
    <n v="21019100184618"/>
    <n v="2.99"/>
    <x v="1"/>
    <n v="21019"/>
    <x v="17"/>
  </r>
  <r>
    <x v="3597"/>
    <n v="21019300980575"/>
    <n v="2.99"/>
    <x v="1"/>
    <n v="21019"/>
    <x v="17"/>
  </r>
  <r>
    <x v="3598"/>
    <n v="21019301346354"/>
    <n v="2.99"/>
    <x v="1"/>
    <n v="21019"/>
    <x v="17"/>
  </r>
  <r>
    <x v="3599"/>
    <n v="21019301337577"/>
    <n v="1.29"/>
    <x v="1"/>
    <n v="21019"/>
    <x v="17"/>
  </r>
  <r>
    <x v="3600"/>
    <n v="21019301162850"/>
    <n v="3.34"/>
    <x v="3"/>
    <n v="21019"/>
    <x v="17"/>
  </r>
  <r>
    <x v="3601"/>
    <n v="21019301453390"/>
    <n v="1.69"/>
    <x v="3"/>
    <n v="21019"/>
    <x v="17"/>
  </r>
  <r>
    <x v="3602"/>
    <n v="21019301453390"/>
    <n v="2.99"/>
    <x v="2"/>
    <n v="21019"/>
    <x v="17"/>
  </r>
  <r>
    <x v="3603"/>
    <n v="21019301296633"/>
    <n v="1.49"/>
    <x v="3"/>
    <n v="21019"/>
    <x v="17"/>
  </r>
  <r>
    <x v="3604"/>
    <n v="21019300910044"/>
    <n v="3.99"/>
    <x v="1"/>
    <n v="21019"/>
    <x v="17"/>
  </r>
  <r>
    <x v="3605"/>
    <n v="21019300910044"/>
    <n v="3.99"/>
    <x v="1"/>
    <n v="21019"/>
    <x v="17"/>
  </r>
  <r>
    <x v="3606"/>
    <n v="21019300910044"/>
    <n v="0.49"/>
    <x v="3"/>
    <n v="21019"/>
    <x v="17"/>
  </r>
  <r>
    <x v="3607"/>
    <n v="21019301162603"/>
    <n v="3.19"/>
    <x v="1"/>
    <n v="21019"/>
    <x v="17"/>
  </r>
  <r>
    <x v="3608"/>
    <n v="21019300975328"/>
    <n v="1.99"/>
    <x v="1"/>
    <n v="21019"/>
    <x v="17"/>
  </r>
  <r>
    <x v="3609"/>
    <n v="21019300975328"/>
    <n v="1.99"/>
    <x v="1"/>
    <n v="21019"/>
    <x v="17"/>
  </r>
  <r>
    <x v="3610"/>
    <n v="21019300975328"/>
    <n v="1.99"/>
    <x v="1"/>
    <n v="21019"/>
    <x v="17"/>
  </r>
  <r>
    <x v="3611"/>
    <n v="21019300314387"/>
    <n v="1.49"/>
    <x v="3"/>
    <n v="21019"/>
    <x v="17"/>
  </r>
  <r>
    <x v="3612"/>
    <n v="21019301179540"/>
    <n v="3.29"/>
    <x v="3"/>
    <n v="21019"/>
    <x v="17"/>
  </r>
  <r>
    <x v="3613"/>
    <n v="21019300980708"/>
    <n v="1.49"/>
    <x v="4"/>
    <n v="21019"/>
    <x v="17"/>
  </r>
  <r>
    <x v="3614"/>
    <n v="21019300444739"/>
    <n v="1.49"/>
    <x v="4"/>
    <n v="21019"/>
    <x v="17"/>
  </r>
  <r>
    <x v="3615"/>
    <n v="21019301481763"/>
    <n v="0.99"/>
    <x v="3"/>
    <n v="21019"/>
    <x v="17"/>
  </r>
  <r>
    <x v="3616"/>
    <n v="21019301469677"/>
    <n v="0.49"/>
    <x v="3"/>
    <n v="21019"/>
    <x v="17"/>
  </r>
  <r>
    <x v="3617"/>
    <n v="21019301469677"/>
    <n v="2.29"/>
    <x v="3"/>
    <n v="21019"/>
    <x v="17"/>
  </r>
  <r>
    <x v="3618"/>
    <n v="21019300106668"/>
    <n v="1.49"/>
    <x v="5"/>
    <n v="21019"/>
    <x v="17"/>
  </r>
  <r>
    <x v="3619"/>
    <n v="21019301419821"/>
    <n v="1.99"/>
    <x v="1"/>
    <n v="21019"/>
    <x v="17"/>
  </r>
  <r>
    <x v="3620"/>
    <n v="21019301163866"/>
    <n v="2.99"/>
    <x v="1"/>
    <n v="21019"/>
    <x v="17"/>
  </r>
  <r>
    <x v="3621"/>
    <n v="21019300106668"/>
    <n v="1.49"/>
    <x v="3"/>
    <n v="21019"/>
    <x v="17"/>
  </r>
  <r>
    <x v="3622"/>
    <n v="21019301300377"/>
    <n v="1.99"/>
    <x v="1"/>
    <n v="21019"/>
    <x v="17"/>
  </r>
  <r>
    <x v="3623"/>
    <n v="21019300314387"/>
    <n v="0.99"/>
    <x v="3"/>
    <n v="21019"/>
    <x v="17"/>
  </r>
  <r>
    <x v="3624"/>
    <n v="21019300106668"/>
    <n v="1.49"/>
    <x v="5"/>
    <n v="21019"/>
    <x v="17"/>
  </r>
  <r>
    <x v="3625"/>
    <n v="21019301419821"/>
    <n v="1.49"/>
    <x v="4"/>
    <n v="21019"/>
    <x v="17"/>
  </r>
  <r>
    <x v="3626"/>
    <n v="21019301166877"/>
    <n v="3.99"/>
    <x v="1"/>
    <n v="21019"/>
    <x v="17"/>
  </r>
  <r>
    <x v="3627"/>
    <n v="21019301460874"/>
    <n v="0.99"/>
    <x v="3"/>
    <n v="21019"/>
    <x v="17"/>
  </r>
  <r>
    <x v="3628"/>
    <n v="21019301460874"/>
    <n v="0.99"/>
    <x v="2"/>
    <n v="21019"/>
    <x v="17"/>
  </r>
  <r>
    <x v="3629"/>
    <n v="21019301460874"/>
    <n v="0.49"/>
    <x v="1"/>
    <n v="21019"/>
    <x v="17"/>
  </r>
  <r>
    <x v="3630"/>
    <n v="21019300140923"/>
    <n v="3.99"/>
    <x v="1"/>
    <n v="21019"/>
    <x v="17"/>
  </r>
  <r>
    <x v="3631"/>
    <n v="21019301481763"/>
    <n v="0.99"/>
    <x v="3"/>
    <n v="21019"/>
    <x v="17"/>
  </r>
  <r>
    <x v="3632"/>
    <n v="21019301323700"/>
    <n v="1.49"/>
    <x v="5"/>
    <n v="21019"/>
    <x v="17"/>
  </r>
  <r>
    <x v="3633"/>
    <n v="21019301304148"/>
    <n v="3.99"/>
    <x v="1"/>
    <n v="21019"/>
    <x v="17"/>
  </r>
  <r>
    <x v="3634"/>
    <n v="21019301389826"/>
    <n v="2.99"/>
    <x v="1"/>
    <n v="21019"/>
    <x v="17"/>
  </r>
  <r>
    <x v="3635"/>
    <n v="21019301389826"/>
    <n v="1.49"/>
    <x v="1"/>
    <n v="21019"/>
    <x v="17"/>
  </r>
  <r>
    <x v="3636"/>
    <n v="21019300665705"/>
    <n v="1.99"/>
    <x v="1"/>
    <n v="21019"/>
    <x v="17"/>
  </r>
  <r>
    <x v="3637"/>
    <n v="21019301495813"/>
    <n v="1.49"/>
    <x v="2"/>
    <n v="21019"/>
    <x v="17"/>
  </r>
  <r>
    <x v="3638"/>
    <n v="21019300346934"/>
    <n v="0.99"/>
    <x v="3"/>
    <n v="21019"/>
    <x v="17"/>
  </r>
  <r>
    <x v="3639"/>
    <n v="21019301132689"/>
    <n v="1.29"/>
    <x v="3"/>
    <n v="21019"/>
    <x v="17"/>
  </r>
  <r>
    <x v="3640"/>
    <n v="21019301179359"/>
    <n v="3.19"/>
    <x v="1"/>
    <n v="21019"/>
    <x v="17"/>
  </r>
  <r>
    <x v="3641"/>
    <n v="21019301451378"/>
    <n v="1.49"/>
    <x v="0"/>
    <n v="21019"/>
    <x v="17"/>
  </r>
  <r>
    <x v="3642"/>
    <n v="21019300670499"/>
    <n v="1.99"/>
    <x v="2"/>
    <n v="21019"/>
    <x v="17"/>
  </r>
  <r>
    <x v="3643"/>
    <n v="21019301088378"/>
    <n v="0.99"/>
    <x v="3"/>
    <n v="21019"/>
    <x v="17"/>
  </r>
  <r>
    <x v="3644"/>
    <n v="21019301397423"/>
    <n v="1.49"/>
    <x v="5"/>
    <n v="21019"/>
    <x v="17"/>
  </r>
  <r>
    <x v="3645"/>
    <n v="21019301397423"/>
    <n v="1.49"/>
    <x v="5"/>
    <n v="21019"/>
    <x v="17"/>
  </r>
  <r>
    <x v="3646"/>
    <n v="21019301418112"/>
    <n v="3.99"/>
    <x v="1"/>
    <n v="21019"/>
    <x v="17"/>
  </r>
  <r>
    <x v="3647"/>
    <n v="21019301476078"/>
    <n v="3.99"/>
    <x v="1"/>
    <n v="21019"/>
    <x v="17"/>
  </r>
  <r>
    <x v="3648"/>
    <n v="21019301460148"/>
    <n v="0.49"/>
    <x v="3"/>
    <n v="21019"/>
    <x v="17"/>
  </r>
  <r>
    <x v="3649"/>
    <n v="21019301309717"/>
    <n v="1.24"/>
    <x v="3"/>
    <n v="21019"/>
    <x v="17"/>
  </r>
  <r>
    <x v="3650"/>
    <n v="21019301439506"/>
    <n v="2.99"/>
    <x v="2"/>
    <n v="21019"/>
    <x v="17"/>
  </r>
  <r>
    <x v="3651"/>
    <n v="21019301309717"/>
    <n v="2.99"/>
    <x v="1"/>
    <n v="21019"/>
    <x v="17"/>
  </r>
  <r>
    <x v="3652"/>
    <n v="21019301309717"/>
    <n v="1.24"/>
    <x v="3"/>
    <n v="21019"/>
    <x v="17"/>
  </r>
  <r>
    <x v="3653"/>
    <n v="21019301394750"/>
    <n v="2.99"/>
    <x v="1"/>
    <n v="21019"/>
    <x v="17"/>
  </r>
  <r>
    <x v="3654"/>
    <n v="21019301303835"/>
    <n v="1.49"/>
    <x v="4"/>
    <n v="21019"/>
    <x v="17"/>
  </r>
  <r>
    <x v="3655"/>
    <n v="21019301416116"/>
    <n v="3.99"/>
    <x v="1"/>
    <n v="21019"/>
    <x v="17"/>
  </r>
  <r>
    <x v="3656"/>
    <n v="21019301175654"/>
    <n v="2.29"/>
    <x v="1"/>
    <n v="21019"/>
    <x v="17"/>
  </r>
  <r>
    <x v="3657"/>
    <n v="21019301050691"/>
    <n v="0.94"/>
    <x v="0"/>
    <n v="21019"/>
    <x v="17"/>
  </r>
  <r>
    <x v="3658"/>
    <n v="21019301050691"/>
    <n v="3.19"/>
    <x v="1"/>
    <n v="21019"/>
    <x v="17"/>
  </r>
  <r>
    <x v="3659"/>
    <n v="21019301300377"/>
    <n v="2.99"/>
    <x v="1"/>
    <n v="21019"/>
    <x v="17"/>
  </r>
  <r>
    <x v="3660"/>
    <n v="21019301397423"/>
    <n v="1.49"/>
    <x v="5"/>
    <n v="21019"/>
    <x v="17"/>
  </r>
  <r>
    <x v="3661"/>
    <n v="21019300974099"/>
    <n v="2.99"/>
    <x v="1"/>
    <n v="21019"/>
    <x v="17"/>
  </r>
  <r>
    <x v="3662"/>
    <n v="21019300792152"/>
    <n v="0.99"/>
    <x v="3"/>
    <n v="21019"/>
    <x v="17"/>
  </r>
  <r>
    <x v="3663"/>
    <n v="21019301164591"/>
    <n v="2.4900000000000002"/>
    <x v="3"/>
    <n v="21019"/>
    <x v="17"/>
  </r>
  <r>
    <x v="3664"/>
    <n v="21019301216011"/>
    <n v="0.99"/>
    <x v="3"/>
    <n v="21019"/>
    <x v="17"/>
  </r>
  <r>
    <x v="3665"/>
    <n v="21019300444739"/>
    <n v="1.49"/>
    <x v="4"/>
    <n v="21019"/>
    <x v="17"/>
  </r>
  <r>
    <x v="3666"/>
    <n v="21019300978892"/>
    <n v="1.99"/>
    <x v="2"/>
    <n v="21019"/>
    <x v="17"/>
  </r>
  <r>
    <x v="3667"/>
    <n v="21019301476078"/>
    <n v="1.99"/>
    <x v="1"/>
    <n v="21019"/>
    <x v="17"/>
  </r>
  <r>
    <x v="3668"/>
    <n v="21019301371295"/>
    <n v="0.99"/>
    <x v="3"/>
    <n v="21019"/>
    <x v="17"/>
  </r>
  <r>
    <x v="3669"/>
    <n v="21019301371295"/>
    <n v="2.29"/>
    <x v="3"/>
    <n v="21019"/>
    <x v="17"/>
  </r>
  <r>
    <x v="3670"/>
    <n v="21019301179078"/>
    <n v="3.99"/>
    <x v="1"/>
    <n v="21019"/>
    <x v="17"/>
  </r>
  <r>
    <x v="3671"/>
    <n v="21019301179078"/>
    <n v="1.49"/>
    <x v="4"/>
    <n v="21019"/>
    <x v="17"/>
  </r>
  <r>
    <x v="3672"/>
    <n v="21019301460148"/>
    <n v="1.99"/>
    <x v="3"/>
    <n v="21019"/>
    <x v="17"/>
  </r>
  <r>
    <x v="3673"/>
    <n v="21019301142720"/>
    <n v="1.49"/>
    <x v="3"/>
    <n v="21019"/>
    <x v="17"/>
  </r>
  <r>
    <x v="3674"/>
    <n v="21019300978892"/>
    <n v="2.39"/>
    <x v="2"/>
    <n v="21019"/>
    <x v="17"/>
  </r>
  <r>
    <x v="3675"/>
    <n v="21019300978892"/>
    <n v="2.99"/>
    <x v="2"/>
    <n v="21019"/>
    <x v="17"/>
  </r>
  <r>
    <x v="3676"/>
    <n v="21019300978892"/>
    <n v="2.99"/>
    <x v="2"/>
    <n v="21019"/>
    <x v="17"/>
  </r>
  <r>
    <x v="3677"/>
    <n v="21019300978892"/>
    <n v="1.49"/>
    <x v="2"/>
    <n v="21019"/>
    <x v="17"/>
  </r>
  <r>
    <x v="3678"/>
    <n v="21019301431610"/>
    <n v="0.49"/>
    <x v="1"/>
    <n v="21019"/>
    <x v="17"/>
  </r>
  <r>
    <x v="3679"/>
    <n v="21019301431610"/>
    <n v="0.49"/>
    <x v="1"/>
    <n v="21019"/>
    <x v="17"/>
  </r>
  <r>
    <x v="3680"/>
    <n v="21019100210629"/>
    <n v="0.49"/>
    <x v="3"/>
    <n v="21019"/>
    <x v="17"/>
  </r>
  <r>
    <x v="3681"/>
    <n v="21019301139239"/>
    <n v="1.99"/>
    <x v="2"/>
    <n v="21019"/>
    <x v="17"/>
  </r>
  <r>
    <x v="3682"/>
    <n v="21019300444739"/>
    <n v="1.49"/>
    <x v="4"/>
    <n v="21019"/>
    <x v="17"/>
  </r>
  <r>
    <x v="3683"/>
    <n v="21019301323700"/>
    <n v="1.49"/>
    <x v="5"/>
    <n v="21019"/>
    <x v="17"/>
  </r>
  <r>
    <x v="3684"/>
    <n v="21019100097216"/>
    <n v="1.69"/>
    <x v="3"/>
    <n v="21019"/>
    <x v="17"/>
  </r>
  <r>
    <x v="3685"/>
    <n v="21019100097216"/>
    <n v="1.49"/>
    <x v="3"/>
    <n v="21019"/>
    <x v="17"/>
  </r>
  <r>
    <x v="3686"/>
    <n v="21019100097216"/>
    <n v="1.69"/>
    <x v="3"/>
    <n v="21019"/>
    <x v="17"/>
  </r>
  <r>
    <x v="3687"/>
    <n v="21019100097216"/>
    <n v="1.49"/>
    <x v="3"/>
    <n v="21019"/>
    <x v="17"/>
  </r>
  <r>
    <x v="3688"/>
    <n v="21019100097216"/>
    <n v="1.49"/>
    <x v="3"/>
    <n v="21019"/>
    <x v="17"/>
  </r>
  <r>
    <x v="3689"/>
    <n v="21019301382912"/>
    <n v="1.49"/>
    <x v="4"/>
    <n v="21019"/>
    <x v="17"/>
  </r>
  <r>
    <x v="3690"/>
    <n v="21019301498593"/>
    <n v="1.49"/>
    <x v="4"/>
    <n v="21019"/>
    <x v="17"/>
  </r>
  <r>
    <x v="3691"/>
    <n v="21019301416116"/>
    <n v="3.99"/>
    <x v="1"/>
    <n v="21019"/>
    <x v="17"/>
  </r>
  <r>
    <x v="3692"/>
    <n v="21019300314387"/>
    <n v="0.99"/>
    <x v="3"/>
    <n v="21019"/>
    <x v="17"/>
  </r>
  <r>
    <x v="3693"/>
    <n v="21019300314387"/>
    <n v="0.99"/>
    <x v="3"/>
    <n v="21019"/>
    <x v="17"/>
  </r>
  <r>
    <x v="3694"/>
    <n v="21019301476078"/>
    <n v="1.99"/>
    <x v="1"/>
    <n v="21019"/>
    <x v="17"/>
  </r>
  <r>
    <x v="3695"/>
    <n v="21019301323700"/>
    <n v="1.49"/>
    <x v="5"/>
    <n v="21019"/>
    <x v="17"/>
  </r>
  <r>
    <x v="3696"/>
    <n v="21019301132689"/>
    <n v="3.99"/>
    <x v="1"/>
    <n v="21019"/>
    <x v="17"/>
  </r>
  <r>
    <x v="3697"/>
    <n v="21019301481763"/>
    <n v="0.99"/>
    <x v="3"/>
    <n v="21019"/>
    <x v="17"/>
  </r>
  <r>
    <x v="3698"/>
    <n v="21019300314387"/>
    <n v="1.99"/>
    <x v="2"/>
    <n v="21019"/>
    <x v="17"/>
  </r>
  <r>
    <x v="3699"/>
    <n v="21019301498593"/>
    <n v="0.69"/>
    <x v="3"/>
    <n v="21019"/>
    <x v="17"/>
  </r>
  <r>
    <x v="3700"/>
    <n v="21019301498593"/>
    <n v="1.34"/>
    <x v="3"/>
    <n v="21019"/>
    <x v="17"/>
  </r>
  <r>
    <x v="3701"/>
    <n v="21019301498593"/>
    <n v="1.69"/>
    <x v="3"/>
    <n v="21019"/>
    <x v="17"/>
  </r>
  <r>
    <x v="3702"/>
    <n v="21019100210629"/>
    <n v="0.99"/>
    <x v="3"/>
    <n v="21019"/>
    <x v="17"/>
  </r>
  <r>
    <x v="3703"/>
    <n v="21019301472119"/>
    <n v="0.99"/>
    <x v="1"/>
    <n v="21019"/>
    <x v="17"/>
  </r>
  <r>
    <x v="3704"/>
    <n v="21019300976664"/>
    <n v="1.99"/>
    <x v="1"/>
    <n v="21019"/>
    <x v="17"/>
  </r>
  <r>
    <x v="3705"/>
    <n v="21019300438384"/>
    <n v="3.49"/>
    <x v="2"/>
    <n v="21019"/>
    <x v="17"/>
  </r>
  <r>
    <x v="3706"/>
    <n v="21019301341157"/>
    <n v="1.29"/>
    <x v="3"/>
    <n v="21019"/>
    <x v="17"/>
  </r>
  <r>
    <x v="3707"/>
    <n v="21019300948697"/>
    <n v="1.49"/>
    <x v="4"/>
    <n v="21019"/>
    <x v="17"/>
  </r>
  <r>
    <x v="3708"/>
    <n v="21019301358953"/>
    <n v="1.49"/>
    <x v="4"/>
    <n v="21019"/>
    <x v="17"/>
  </r>
  <r>
    <x v="3709"/>
    <n v="21019301431610"/>
    <n v="1.69"/>
    <x v="3"/>
    <n v="21019"/>
    <x v="17"/>
  </r>
  <r>
    <x v="3710"/>
    <n v="21019301431610"/>
    <n v="1.29"/>
    <x v="3"/>
    <n v="21019"/>
    <x v="17"/>
  </r>
  <r>
    <x v="3711"/>
    <n v="21019301431610"/>
    <n v="0.49"/>
    <x v="3"/>
    <n v="21019"/>
    <x v="17"/>
  </r>
  <r>
    <x v="3712"/>
    <n v="21019301228206"/>
    <n v="0.69"/>
    <x v="3"/>
    <n v="21019"/>
    <x v="17"/>
  </r>
  <r>
    <x v="3713"/>
    <n v="21019301228206"/>
    <n v="0.99"/>
    <x v="3"/>
    <n v="21019"/>
    <x v="17"/>
  </r>
  <r>
    <x v="3714"/>
    <n v="21019301323700"/>
    <n v="1.99"/>
    <x v="0"/>
    <n v="21019"/>
    <x v="17"/>
  </r>
  <r>
    <x v="3715"/>
    <n v="21019301228206"/>
    <n v="0.99"/>
    <x v="3"/>
    <n v="21019"/>
    <x v="17"/>
  </r>
  <r>
    <x v="3716"/>
    <n v="21019301228206"/>
    <n v="0.99"/>
    <x v="3"/>
    <n v="21019"/>
    <x v="17"/>
  </r>
  <r>
    <x v="3717"/>
    <n v="21019301228206"/>
    <n v="0.99"/>
    <x v="3"/>
    <n v="21019"/>
    <x v="17"/>
  </r>
  <r>
    <x v="3718"/>
    <n v="21019301169509"/>
    <n v="1.34"/>
    <x v="3"/>
    <n v="21019"/>
    <x v="17"/>
  </r>
  <r>
    <x v="3719"/>
    <n v="21019301416116"/>
    <n v="0.99"/>
    <x v="1"/>
    <n v="21019"/>
    <x v="17"/>
  </r>
  <r>
    <x v="3720"/>
    <n v="21019301416116"/>
    <n v="0.99"/>
    <x v="1"/>
    <n v="21019"/>
    <x v="17"/>
  </r>
  <r>
    <x v="3721"/>
    <n v="21019301416116"/>
    <n v="0.99"/>
    <x v="1"/>
    <n v="21019"/>
    <x v="17"/>
  </r>
  <r>
    <x v="3722"/>
    <n v="21019301368853"/>
    <n v="0.69"/>
    <x v="3"/>
    <n v="21019"/>
    <x v="17"/>
  </r>
  <r>
    <x v="3723"/>
    <n v="21019301134024"/>
    <n v="0.49"/>
    <x v="3"/>
    <n v="21019"/>
    <x v="17"/>
  </r>
  <r>
    <x v="3724"/>
    <n v="21019301339342"/>
    <n v="2.99"/>
    <x v="1"/>
    <n v="21019"/>
    <x v="17"/>
  </r>
  <r>
    <x v="3725"/>
    <n v="21019301496365"/>
    <n v="1.49"/>
    <x v="4"/>
    <n v="21019"/>
    <x v="17"/>
  </r>
  <r>
    <x v="3726"/>
    <n v="21019301337577"/>
    <n v="1.49"/>
    <x v="4"/>
    <n v="21019"/>
    <x v="17"/>
  </r>
  <r>
    <x v="3727"/>
    <n v="21019301404609"/>
    <n v="0.99"/>
    <x v="3"/>
    <n v="21019"/>
    <x v="17"/>
  </r>
  <r>
    <x v="3728"/>
    <n v="21019301337577"/>
    <n v="1.49"/>
    <x v="4"/>
    <n v="21019"/>
    <x v="17"/>
  </r>
  <r>
    <x v="3729"/>
    <n v="21019301181033"/>
    <n v="0.99"/>
    <x v="3"/>
    <n v="21019"/>
    <x v="17"/>
  </r>
  <r>
    <x v="3730"/>
    <n v="21019300948697"/>
    <n v="1.49"/>
    <x v="4"/>
    <n v="21019"/>
    <x v="17"/>
  </r>
  <r>
    <x v="3731"/>
    <n v="21019301197500"/>
    <n v="1.99"/>
    <x v="3"/>
    <n v="21019"/>
    <x v="17"/>
  </r>
  <r>
    <x v="3732"/>
    <n v="21019301404609"/>
    <n v="1.69"/>
    <x v="1"/>
    <n v="21019"/>
    <x v="17"/>
  </r>
  <r>
    <x v="3733"/>
    <n v="21019301304148"/>
    <n v="3.99"/>
    <x v="1"/>
    <n v="21019"/>
    <x v="17"/>
  </r>
  <r>
    <x v="3734"/>
    <n v="21019301212945"/>
    <n v="1.49"/>
    <x v="4"/>
    <n v="21019"/>
    <x v="17"/>
  </r>
  <r>
    <x v="3735"/>
    <n v="21019301212945"/>
    <n v="1.49"/>
    <x v="4"/>
    <n v="21019"/>
    <x v="17"/>
  </r>
  <r>
    <x v="3736"/>
    <n v="21019301179078"/>
    <n v="1.49"/>
    <x v="1"/>
    <n v="21019"/>
    <x v="17"/>
  </r>
  <r>
    <x v="3737"/>
    <n v="21019300976664"/>
    <n v="3.99"/>
    <x v="1"/>
    <n v="21019"/>
    <x v="17"/>
  </r>
  <r>
    <x v="3738"/>
    <n v="21019301419821"/>
    <n v="1.49"/>
    <x v="4"/>
    <n v="21019"/>
    <x v="17"/>
  </r>
  <r>
    <x v="3739"/>
    <n v="21019301161381"/>
    <n v="1.69"/>
    <x v="3"/>
    <n v="21019"/>
    <x v="17"/>
  </r>
  <r>
    <x v="3740"/>
    <n v="21019301212945"/>
    <n v="2.99"/>
    <x v="2"/>
    <n v="21019"/>
    <x v="17"/>
  </r>
  <r>
    <x v="3741"/>
    <n v="21019301056482"/>
    <n v="1.29"/>
    <x v="3"/>
    <n v="21019"/>
    <x v="17"/>
  </r>
  <r>
    <x v="3742"/>
    <n v="21019301411596"/>
    <n v="3.99"/>
    <x v="1"/>
    <n v="21019"/>
    <x v="17"/>
  </r>
  <r>
    <x v="3743"/>
    <n v="21019301173881"/>
    <n v="0.99"/>
    <x v="3"/>
    <n v="21019"/>
    <x v="17"/>
  </r>
  <r>
    <x v="3744"/>
    <n v="21019301173881"/>
    <n v="0.99"/>
    <x v="1"/>
    <n v="21019"/>
    <x v="17"/>
  </r>
  <r>
    <x v="3745"/>
    <n v="21019300907164"/>
    <n v="1.49"/>
    <x v="1"/>
    <n v="21019"/>
    <x v="17"/>
  </r>
  <r>
    <x v="3746"/>
    <n v="21019301055021"/>
    <n v="3.99"/>
    <x v="1"/>
    <n v="21019"/>
    <x v="17"/>
  </r>
  <r>
    <x v="3747"/>
    <n v="21019301049669"/>
    <n v="1.49"/>
    <x v="3"/>
    <n v="21019"/>
    <x v="17"/>
  </r>
  <r>
    <x v="3748"/>
    <n v="21019301049669"/>
    <n v="1.69"/>
    <x v="3"/>
    <n v="21019"/>
    <x v="17"/>
  </r>
  <r>
    <x v="3749"/>
    <n v="21019301049669"/>
    <n v="2.69"/>
    <x v="3"/>
    <n v="21019"/>
    <x v="17"/>
  </r>
  <r>
    <x v="3750"/>
    <n v="21019301411596"/>
    <n v="3.19"/>
    <x v="1"/>
    <n v="21019"/>
    <x v="17"/>
  </r>
  <r>
    <x v="3751"/>
    <n v="21019300715146"/>
    <n v="2.99"/>
    <x v="2"/>
    <n v="21019"/>
    <x v="17"/>
  </r>
  <r>
    <x v="3752"/>
    <n v="21019301173881"/>
    <n v="3.19"/>
    <x v="1"/>
    <n v="21019"/>
    <x v="17"/>
  </r>
  <r>
    <x v="3753"/>
    <n v="21019301173881"/>
    <n v="1.99"/>
    <x v="1"/>
    <n v="21019"/>
    <x v="17"/>
  </r>
  <r>
    <x v="3754"/>
    <n v="21019301173881"/>
    <n v="1.99"/>
    <x v="1"/>
    <n v="21019"/>
    <x v="17"/>
  </r>
  <r>
    <x v="3755"/>
    <n v="21019301393372"/>
    <n v="0.49"/>
    <x v="3"/>
    <n v="21019"/>
    <x v="17"/>
  </r>
  <r>
    <x v="3756"/>
    <n v="21019300140923"/>
    <n v="1.99"/>
    <x v="1"/>
    <n v="21019"/>
    <x v="17"/>
  </r>
  <r>
    <x v="3757"/>
    <n v="21019301088188"/>
    <n v="2.39"/>
    <x v="2"/>
    <n v="21019"/>
    <x v="17"/>
  </r>
  <r>
    <x v="3758"/>
    <n v="21019300974099"/>
    <n v="1.99"/>
    <x v="3"/>
    <n v="21019"/>
    <x v="17"/>
  </r>
  <r>
    <x v="3759"/>
    <n v="21019100065130"/>
    <n v="3.99"/>
    <x v="1"/>
    <n v="21019"/>
    <x v="17"/>
  </r>
  <r>
    <x v="3760"/>
    <n v="21019301267246"/>
    <n v="1.69"/>
    <x v="1"/>
    <n v="21019"/>
    <x v="17"/>
  </r>
  <r>
    <x v="3761"/>
    <n v="21019301267246"/>
    <n v="1.99"/>
    <x v="1"/>
    <n v="21019"/>
    <x v="17"/>
  </r>
  <r>
    <x v="3762"/>
    <n v="21019301481763"/>
    <n v="0.99"/>
    <x v="3"/>
    <n v="21019"/>
    <x v="17"/>
  </r>
  <r>
    <x v="3763"/>
    <n v="21019100141568"/>
    <n v="1.99"/>
    <x v="0"/>
    <n v="21019"/>
    <x v="17"/>
  </r>
  <r>
    <x v="3764"/>
    <n v="21019301460874"/>
    <n v="1.99"/>
    <x v="3"/>
    <n v="21019"/>
    <x v="17"/>
  </r>
  <r>
    <x v="3765"/>
    <n v="21019301179359"/>
    <n v="3.99"/>
    <x v="1"/>
    <n v="21019"/>
    <x v="17"/>
  </r>
  <r>
    <x v="3766"/>
    <n v="21019301449554"/>
    <n v="2.99"/>
    <x v="1"/>
    <n v="21019"/>
    <x v="17"/>
  </r>
  <r>
    <x v="3767"/>
    <n v="21019301212945"/>
    <n v="1.49"/>
    <x v="4"/>
    <n v="21019"/>
    <x v="17"/>
  </r>
  <r>
    <x v="3768"/>
    <n v="21019301212945"/>
    <n v="1.49"/>
    <x v="4"/>
    <n v="21019"/>
    <x v="17"/>
  </r>
  <r>
    <x v="3769"/>
    <n v="21019300438384"/>
    <n v="2.99"/>
    <x v="2"/>
    <n v="21019"/>
    <x v="17"/>
  </r>
  <r>
    <x v="3770"/>
    <n v="21019301407578"/>
    <n v="0.49"/>
    <x v="3"/>
    <n v="21019"/>
    <x v="17"/>
  </r>
  <r>
    <x v="3771"/>
    <n v="21019301169509"/>
    <n v="1.34"/>
    <x v="3"/>
    <n v="21019"/>
    <x v="17"/>
  </r>
  <r>
    <x v="3772"/>
    <n v="21019301341157"/>
    <n v="0.99"/>
    <x v="2"/>
    <n v="21019"/>
    <x v="17"/>
  </r>
  <r>
    <x v="3773"/>
    <n v="21019301050691"/>
    <n v="2.99"/>
    <x v="1"/>
    <n v="21019"/>
    <x v="17"/>
  </r>
  <r>
    <x v="3774"/>
    <n v="21019301161589"/>
    <n v="1.99"/>
    <x v="3"/>
    <n v="21019"/>
    <x v="17"/>
  </r>
  <r>
    <x v="3775"/>
    <n v="21019301161589"/>
    <n v="1.69"/>
    <x v="3"/>
    <n v="21019"/>
    <x v="17"/>
  </r>
  <r>
    <x v="3776"/>
    <n v="21019301179078"/>
    <n v="1.49"/>
    <x v="4"/>
    <n v="21019"/>
    <x v="17"/>
  </r>
  <r>
    <x v="3777"/>
    <n v="21019300665705"/>
    <n v="1.99"/>
    <x v="1"/>
    <n v="21019"/>
    <x v="17"/>
  </r>
  <r>
    <x v="3778"/>
    <n v="21019301163866"/>
    <n v="1.99"/>
    <x v="1"/>
    <n v="21019"/>
    <x v="17"/>
  </r>
  <r>
    <x v="3779"/>
    <n v="21019301267246"/>
    <n v="2.4900000000000002"/>
    <x v="3"/>
    <n v="21019"/>
    <x v="17"/>
  </r>
  <r>
    <x v="3780"/>
    <n v="21019301267246"/>
    <n v="1.69"/>
    <x v="3"/>
    <n v="21019"/>
    <x v="17"/>
  </r>
  <r>
    <x v="3781"/>
    <n v="21019301050691"/>
    <n v="0.69"/>
    <x v="3"/>
    <n v="21019"/>
    <x v="17"/>
  </r>
  <r>
    <x v="3782"/>
    <n v="21019301142720"/>
    <n v="1.99"/>
    <x v="1"/>
    <n v="21019"/>
    <x v="17"/>
  </r>
  <r>
    <x v="3783"/>
    <n v="21019301088261"/>
    <n v="2.4900000000000002"/>
    <x v="0"/>
    <n v="21019"/>
    <x v="17"/>
  </r>
  <r>
    <x v="3784"/>
    <n v="21019301088261"/>
    <n v="1.99"/>
    <x v="0"/>
    <n v="21019"/>
    <x v="17"/>
  </r>
  <r>
    <x v="3785"/>
    <n v="21019301389826"/>
    <n v="0.99"/>
    <x v="1"/>
    <n v="21019"/>
    <x v="17"/>
  </r>
  <r>
    <x v="3786"/>
    <n v="21019301389826"/>
    <n v="1.99"/>
    <x v="1"/>
    <n v="21019"/>
    <x v="17"/>
  </r>
  <r>
    <x v="3787"/>
    <n v="21019301394750"/>
    <n v="1.69"/>
    <x v="1"/>
    <n v="21019"/>
    <x v="17"/>
  </r>
  <r>
    <x v="3788"/>
    <n v="21019301394750"/>
    <n v="1.49"/>
    <x v="4"/>
    <n v="21019"/>
    <x v="17"/>
  </r>
  <r>
    <x v="3789"/>
    <n v="21019301337577"/>
    <n v="1.49"/>
    <x v="4"/>
    <n v="21019"/>
    <x v="17"/>
  </r>
  <r>
    <x v="3790"/>
    <n v="21019301461385"/>
    <n v="0.99"/>
    <x v="3"/>
    <n v="21019"/>
    <x v="17"/>
  </r>
  <r>
    <x v="3791"/>
    <n v="21019301383258"/>
    <n v="1.49"/>
    <x v="4"/>
    <n v="21019"/>
    <x v="17"/>
  </r>
  <r>
    <x v="3792"/>
    <n v="21019301383258"/>
    <n v="0.49"/>
    <x v="0"/>
    <n v="21019"/>
    <x v="17"/>
  </r>
  <r>
    <x v="3793"/>
    <n v="21019301383258"/>
    <n v="1.49"/>
    <x v="5"/>
    <n v="21019"/>
    <x v="17"/>
  </r>
  <r>
    <x v="3794"/>
    <n v="21019301383258"/>
    <n v="0.49"/>
    <x v="0"/>
    <n v="21019"/>
    <x v="17"/>
  </r>
  <r>
    <x v="3795"/>
    <n v="21019300657694"/>
    <n v="1.49"/>
    <x v="4"/>
    <n v="21019"/>
    <x v="17"/>
  </r>
  <r>
    <x v="3796"/>
    <n v="21019300657694"/>
    <n v="1.49"/>
    <x v="4"/>
    <n v="21019"/>
    <x v="17"/>
  </r>
  <r>
    <x v="3797"/>
    <n v="21019301184003"/>
    <n v="1.99"/>
    <x v="1"/>
    <n v="21019"/>
    <x v="17"/>
  </r>
  <r>
    <x v="3798"/>
    <n v="21019301473521"/>
    <n v="1.69"/>
    <x v="3"/>
    <n v="21019"/>
    <x v="17"/>
  </r>
  <r>
    <x v="3799"/>
    <n v="21019301294687"/>
    <n v="1.99"/>
    <x v="2"/>
    <n v="21019"/>
    <x v="17"/>
  </r>
  <r>
    <x v="3800"/>
    <n v="21019301294687"/>
    <n v="0.99"/>
    <x v="1"/>
    <n v="21019"/>
    <x v="17"/>
  </r>
  <r>
    <x v="3801"/>
    <n v="21019300974099"/>
    <n v="1.99"/>
    <x v="0"/>
    <n v="21019"/>
    <x v="17"/>
  </r>
  <r>
    <x v="3802"/>
    <n v="21019301081316"/>
    <n v="2.99"/>
    <x v="2"/>
    <n v="21019"/>
    <x v="17"/>
  </r>
  <r>
    <x v="3803"/>
    <n v="21019301439506"/>
    <n v="1.69"/>
    <x v="3"/>
    <n v="21019"/>
    <x v="17"/>
  </r>
  <r>
    <x v="3804"/>
    <n v="21019301163866"/>
    <n v="1.69"/>
    <x v="3"/>
    <n v="21019"/>
    <x v="17"/>
  </r>
  <r>
    <x v="3805"/>
    <n v="21019301399528"/>
    <n v="0.49"/>
    <x v="3"/>
    <n v="21019"/>
    <x v="17"/>
  </r>
  <r>
    <x v="3806"/>
    <n v="21019300346934"/>
    <n v="0.49"/>
    <x v="3"/>
    <n v="21019"/>
    <x v="17"/>
  </r>
  <r>
    <x v="3807"/>
    <n v="21019300910044"/>
    <n v="1.29"/>
    <x v="1"/>
    <n v="21019"/>
    <x v="17"/>
  </r>
  <r>
    <x v="3808"/>
    <n v="21019301383258"/>
    <n v="1.69"/>
    <x v="3"/>
    <n v="21019"/>
    <x v="17"/>
  </r>
  <r>
    <x v="3809"/>
    <n v="21019300976664"/>
    <n v="0.49"/>
    <x v="1"/>
    <n v="21019"/>
    <x v="17"/>
  </r>
  <r>
    <x v="3810"/>
    <n v="21019301358953"/>
    <n v="1.49"/>
    <x v="4"/>
    <n v="21019"/>
    <x v="17"/>
  </r>
  <r>
    <x v="3811"/>
    <n v="21019300910044"/>
    <n v="0.49"/>
    <x v="3"/>
    <n v="21019"/>
    <x v="17"/>
  </r>
  <r>
    <x v="3812"/>
    <n v="21019301295767"/>
    <n v="0.99"/>
    <x v="3"/>
    <n v="21019"/>
    <x v="17"/>
  </r>
  <r>
    <x v="3813"/>
    <n v="21019301439043"/>
    <n v="1.99"/>
    <x v="0"/>
    <n v="21019"/>
    <x v="17"/>
  </r>
  <r>
    <x v="3814"/>
    <n v="21019301439043"/>
    <n v="1.99"/>
    <x v="0"/>
    <n v="21019"/>
    <x v="17"/>
  </r>
  <r>
    <x v="3815"/>
    <n v="21019300346934"/>
    <n v="0.49"/>
    <x v="3"/>
    <n v="21019"/>
    <x v="17"/>
  </r>
  <r>
    <x v="3816"/>
    <n v="21019300907164"/>
    <n v="3.99"/>
    <x v="1"/>
    <n v="21019"/>
    <x v="17"/>
  </r>
  <r>
    <x v="3817"/>
    <n v="21019300907164"/>
    <n v="3.99"/>
    <x v="1"/>
    <n v="21019"/>
    <x v="17"/>
  </r>
  <r>
    <x v="3818"/>
    <n v="21019300724668"/>
    <n v="0.69"/>
    <x v="3"/>
    <n v="21019"/>
    <x v="17"/>
  </r>
  <r>
    <x v="3819"/>
    <n v="21019301125881"/>
    <n v="1.99"/>
    <x v="1"/>
    <n v="21019"/>
    <x v="17"/>
  </r>
  <r>
    <x v="2180"/>
    <n v="21019301175332"/>
    <n v="0.49"/>
    <x v="3"/>
    <n v="21019"/>
    <x v="17"/>
  </r>
  <r>
    <x v="3820"/>
    <n v="21019300346934"/>
    <n v="2.69"/>
    <x v="3"/>
    <n v="21019"/>
    <x v="17"/>
  </r>
  <r>
    <x v="3821"/>
    <n v="21019300346934"/>
    <n v="1.99"/>
    <x v="1"/>
    <n v="21019"/>
    <x v="17"/>
  </r>
  <r>
    <x v="3822"/>
    <n v="21019300947350"/>
    <n v="1.49"/>
    <x v="4"/>
    <n v="21019"/>
    <x v="17"/>
  </r>
  <r>
    <x v="3823"/>
    <n v="21019300947350"/>
    <n v="2.99"/>
    <x v="2"/>
    <n v="21019"/>
    <x v="17"/>
  </r>
  <r>
    <x v="3824"/>
    <n v="21019301081316"/>
    <n v="2.99"/>
    <x v="2"/>
    <n v="21019"/>
    <x v="17"/>
  </r>
  <r>
    <x v="3825"/>
    <n v="21019100065130"/>
    <n v="3.29"/>
    <x v="3"/>
    <n v="21019"/>
    <x v="17"/>
  </r>
  <r>
    <x v="3826"/>
    <n v="21019301142720"/>
    <n v="1.99"/>
    <x v="1"/>
    <n v="21019"/>
    <x v="17"/>
  </r>
  <r>
    <x v="3827"/>
    <n v="21019301433459"/>
    <n v="1.99"/>
    <x v="3"/>
    <n v="21019"/>
    <x v="17"/>
  </r>
  <r>
    <x v="3828"/>
    <n v="21019301346354"/>
    <n v="0.49"/>
    <x v="1"/>
    <n v="21019"/>
    <x v="17"/>
  </r>
  <r>
    <x v="3829"/>
    <n v="21019301163866"/>
    <n v="3.49"/>
    <x v="1"/>
    <n v="21019"/>
    <x v="17"/>
  </r>
  <r>
    <x v="3830"/>
    <n v="21019300710816"/>
    <n v="2.69"/>
    <x v="1"/>
    <n v="21019"/>
    <x v="17"/>
  </r>
  <r>
    <x v="3831"/>
    <n v="21019100141568"/>
    <n v="2.4900000000000002"/>
    <x v="0"/>
    <n v="21019"/>
    <x v="17"/>
  </r>
  <r>
    <x v="3832"/>
    <n v="21019100141568"/>
    <n v="2.4900000000000002"/>
    <x v="0"/>
    <n v="21019"/>
    <x v="17"/>
  </r>
  <r>
    <x v="3833"/>
    <n v="21019100141568"/>
    <n v="1.99"/>
    <x v="0"/>
    <n v="21019"/>
    <x v="17"/>
  </r>
  <r>
    <x v="3834"/>
    <n v="21019100141568"/>
    <n v="2.4900000000000002"/>
    <x v="0"/>
    <n v="21019"/>
    <x v="17"/>
  </r>
  <r>
    <x v="3835"/>
    <n v="21019301323700"/>
    <n v="1.49"/>
    <x v="5"/>
    <n v="21019"/>
    <x v="17"/>
  </r>
  <r>
    <x v="3836"/>
    <n v="21019300863326"/>
    <n v="3.69"/>
    <x v="3"/>
    <n v="21019"/>
    <x v="17"/>
  </r>
  <r>
    <x v="3837"/>
    <n v="21019301167388"/>
    <n v="1.69"/>
    <x v="3"/>
    <n v="21019"/>
    <x v="17"/>
  </r>
  <r>
    <x v="3838"/>
    <n v="21019301167388"/>
    <n v="2.99"/>
    <x v="1"/>
    <n v="21019"/>
    <x v="17"/>
  </r>
  <r>
    <x v="3839"/>
    <n v="21019300782104"/>
    <n v="2.99"/>
    <x v="1"/>
    <n v="21019"/>
    <x v="17"/>
  </r>
  <r>
    <x v="3840"/>
    <n v="21019300670499"/>
    <n v="2.99"/>
    <x v="2"/>
    <n v="21019"/>
    <x v="17"/>
  </r>
  <r>
    <x v="3841"/>
    <n v="21019300511420"/>
    <n v="3.99"/>
    <x v="1"/>
    <n v="21019"/>
    <x v="17"/>
  </r>
  <r>
    <x v="3842"/>
    <n v="21019301432659"/>
    <n v="1.69"/>
    <x v="3"/>
    <n v="21019"/>
    <x v="17"/>
  </r>
  <r>
    <x v="3843"/>
    <n v="21019300769028"/>
    <n v="1.49"/>
    <x v="4"/>
    <n v="21019"/>
    <x v="17"/>
  </r>
  <r>
    <x v="3844"/>
    <n v="21019300769028"/>
    <n v="2.99"/>
    <x v="2"/>
    <n v="21019"/>
    <x v="17"/>
  </r>
  <r>
    <x v="3845"/>
    <n v="21019301438599"/>
    <n v="3.99"/>
    <x v="1"/>
    <n v="21019"/>
    <x v="17"/>
  </r>
  <r>
    <x v="3846"/>
    <n v="21019300769028"/>
    <n v="1.49"/>
    <x v="4"/>
    <n v="21019"/>
    <x v="17"/>
  </r>
  <r>
    <x v="3847"/>
    <n v="21019300769028"/>
    <n v="1.49"/>
    <x v="4"/>
    <n v="21019"/>
    <x v="17"/>
  </r>
  <r>
    <x v="3848"/>
    <n v="21019300769028"/>
    <n v="2.99"/>
    <x v="1"/>
    <n v="21019"/>
    <x v="17"/>
  </r>
  <r>
    <x v="3849"/>
    <n v="21019301397423"/>
    <n v="1.49"/>
    <x v="5"/>
    <n v="21019"/>
    <x v="17"/>
  </r>
  <r>
    <x v="3850"/>
    <n v="21019301304148"/>
    <n v="1.69"/>
    <x v="1"/>
    <n v="21019"/>
    <x v="17"/>
  </r>
  <r>
    <x v="3851"/>
    <n v="21019301318486"/>
    <n v="3.99"/>
    <x v="1"/>
    <n v="21019"/>
    <x v="17"/>
  </r>
  <r>
    <x v="3852"/>
    <n v="21019301318486"/>
    <n v="1.99"/>
    <x v="3"/>
    <n v="21019"/>
    <x v="17"/>
  </r>
  <r>
    <x v="3853"/>
    <n v="21019301340951"/>
    <n v="2.99"/>
    <x v="1"/>
    <n v="21019"/>
    <x v="17"/>
  </r>
  <r>
    <x v="3854"/>
    <n v="21019301344730"/>
    <n v="1.99"/>
    <x v="1"/>
    <n v="21019"/>
    <x v="17"/>
  </r>
  <r>
    <x v="3855"/>
    <n v="21019301055021"/>
    <n v="2.4900000000000002"/>
    <x v="1"/>
    <n v="21019"/>
    <x v="17"/>
  </r>
  <r>
    <x v="3856"/>
    <n v="21019301469677"/>
    <n v="1.69"/>
    <x v="3"/>
    <n v="21019"/>
    <x v="17"/>
  </r>
  <r>
    <x v="3857"/>
    <n v="21019301461385"/>
    <n v="0.99"/>
    <x v="3"/>
    <n v="21019"/>
    <x v="17"/>
  </r>
  <r>
    <x v="3858"/>
    <n v="21019301079013"/>
    <n v="3.99"/>
    <x v="1"/>
    <n v="21019"/>
    <x v="17"/>
  </r>
  <r>
    <x v="3859"/>
    <n v="21019301079013"/>
    <n v="0.99"/>
    <x v="3"/>
    <n v="21019"/>
    <x v="17"/>
  </r>
  <r>
    <x v="3860"/>
    <n v="21019301304148"/>
    <n v="1.49"/>
    <x v="1"/>
    <n v="21019"/>
    <x v="17"/>
  </r>
  <r>
    <x v="3861"/>
    <n v="21019301496209"/>
    <n v="1.99"/>
    <x v="1"/>
    <n v="21019"/>
    <x v="17"/>
  </r>
  <r>
    <x v="3862"/>
    <n v="21019300976664"/>
    <n v="1.99"/>
    <x v="1"/>
    <n v="21019"/>
    <x v="17"/>
  </r>
  <r>
    <x v="3863"/>
    <n v="21019300438384"/>
    <n v="1.99"/>
    <x v="1"/>
    <n v="21019"/>
    <x v="17"/>
  </r>
  <r>
    <x v="3864"/>
    <n v="21019301469677"/>
    <n v="0.99"/>
    <x v="2"/>
    <n v="21019"/>
    <x v="17"/>
  </r>
  <r>
    <x v="3865"/>
    <n v="21019301346354"/>
    <n v="0.99"/>
    <x v="1"/>
    <n v="21019"/>
    <x v="17"/>
  </r>
  <r>
    <x v="3866"/>
    <n v="21019301043993"/>
    <n v="1.99"/>
    <x v="1"/>
    <n v="21019"/>
    <x v="17"/>
  </r>
  <r>
    <x v="3867"/>
    <n v="21019301267337"/>
    <n v="3.99"/>
    <x v="1"/>
    <n v="21019"/>
    <x v="17"/>
  </r>
  <r>
    <x v="3868"/>
    <n v="21019300106668"/>
    <n v="1.49"/>
    <x v="5"/>
    <n v="21019"/>
    <x v="17"/>
  </r>
  <r>
    <x v="3869"/>
    <n v="21019301496522"/>
    <n v="0.99"/>
    <x v="3"/>
    <n v="21019"/>
    <x v="17"/>
  </r>
  <r>
    <x v="3870"/>
    <n v="21019301449430"/>
    <n v="2.99"/>
    <x v="3"/>
    <n v="21019"/>
    <x v="17"/>
  </r>
  <r>
    <x v="3871"/>
    <n v="21019301339342"/>
    <n v="1.49"/>
    <x v="0"/>
    <n v="21019"/>
    <x v="17"/>
  </r>
  <r>
    <x v="3872"/>
    <n v="21019301023938"/>
    <n v="1.49"/>
    <x v="4"/>
    <n v="21019"/>
    <x v="17"/>
  </r>
  <r>
    <x v="3873"/>
    <n v="21019301023938"/>
    <n v="3.49"/>
    <x v="1"/>
    <n v="21019"/>
    <x v="17"/>
  </r>
  <r>
    <x v="3874"/>
    <n v="21019301224403"/>
    <n v="3.99"/>
    <x v="1"/>
    <n v="21019"/>
    <x v="17"/>
  </r>
  <r>
    <x v="3875"/>
    <n v="21019301097593"/>
    <n v="0.49"/>
    <x v="3"/>
    <n v="21019"/>
    <x v="17"/>
  </r>
  <r>
    <x v="3876"/>
    <n v="21019301097593"/>
    <n v="0.49"/>
    <x v="3"/>
    <n v="21019"/>
    <x v="17"/>
  </r>
  <r>
    <x v="3877"/>
    <n v="21019301164997"/>
    <n v="2.99"/>
    <x v="2"/>
    <n v="21019"/>
    <x v="17"/>
  </r>
  <r>
    <x v="3878"/>
    <n v="21019301409244"/>
    <n v="2.99"/>
    <x v="2"/>
    <n v="21019"/>
    <x v="17"/>
  </r>
  <r>
    <x v="3879"/>
    <n v="21019301493875"/>
    <n v="3.19"/>
    <x v="1"/>
    <n v="21019"/>
    <x v="17"/>
  </r>
  <r>
    <x v="3880"/>
    <n v="21019301493875"/>
    <n v="3.99"/>
    <x v="1"/>
    <n v="21019"/>
    <x v="17"/>
  </r>
  <r>
    <x v="3881"/>
    <n v="21019301304015"/>
    <n v="1.99"/>
    <x v="2"/>
    <n v="21019"/>
    <x v="17"/>
  </r>
  <r>
    <x v="3882"/>
    <n v="21019301440272"/>
    <n v="1.69"/>
    <x v="3"/>
    <n v="21019"/>
    <x v="17"/>
  </r>
  <r>
    <x v="3883"/>
    <n v="21019301440272"/>
    <n v="3.29"/>
    <x v="3"/>
    <n v="21019"/>
    <x v="17"/>
  </r>
  <r>
    <x v="3884"/>
    <n v="21019301440272"/>
    <n v="0.99"/>
    <x v="3"/>
    <n v="21019"/>
    <x v="17"/>
  </r>
  <r>
    <x v="3885"/>
    <n v="21019301440272"/>
    <n v="1.29"/>
    <x v="3"/>
    <n v="21019"/>
    <x v="17"/>
  </r>
  <r>
    <x v="3886"/>
    <n v="21019301055021"/>
    <n v="1.99"/>
    <x v="1"/>
    <n v="21019"/>
    <x v="17"/>
  </r>
  <r>
    <x v="3887"/>
    <n v="21019301440272"/>
    <n v="1.99"/>
    <x v="3"/>
    <n v="21019"/>
    <x v="17"/>
  </r>
  <r>
    <x v="3888"/>
    <n v="21019301318486"/>
    <n v="1.49"/>
    <x v="1"/>
    <n v="21019"/>
    <x v="17"/>
  </r>
  <r>
    <x v="3889"/>
    <n v="21019301318486"/>
    <n v="1.99"/>
    <x v="1"/>
    <n v="21019"/>
    <x v="17"/>
  </r>
  <r>
    <x v="3890"/>
    <n v="21019300974099"/>
    <n v="1.49"/>
    <x v="0"/>
    <n v="21019"/>
    <x v="17"/>
  </r>
  <r>
    <x v="3891"/>
    <n v="21019301162850"/>
    <n v="3.34"/>
    <x v="3"/>
    <n v="21019"/>
    <x v="17"/>
  </r>
  <r>
    <x v="3892"/>
    <n v="21019300670499"/>
    <n v="1.99"/>
    <x v="2"/>
    <n v="21019"/>
    <x v="17"/>
  </r>
  <r>
    <x v="3893"/>
    <n v="21019301316068"/>
    <n v="1.99"/>
    <x v="4"/>
    <n v="21019"/>
    <x v="17"/>
  </r>
  <r>
    <x v="3894"/>
    <n v="21019300670499"/>
    <n v="1.49"/>
    <x v="4"/>
    <n v="21019"/>
    <x v="17"/>
  </r>
  <r>
    <x v="3895"/>
    <n v="21019301163866"/>
    <n v="1.99"/>
    <x v="1"/>
    <n v="21019"/>
    <x v="17"/>
  </r>
  <r>
    <x v="3896"/>
    <n v="21019300665705"/>
    <n v="1.99"/>
    <x v="1"/>
    <n v="21019"/>
    <x v="17"/>
  </r>
  <r>
    <x v="3897"/>
    <n v="21019300665705"/>
    <n v="1.99"/>
    <x v="1"/>
    <n v="21019"/>
    <x v="17"/>
  </r>
  <r>
    <x v="3898"/>
    <n v="21019300724668"/>
    <n v="0.69"/>
    <x v="3"/>
    <n v="21019"/>
    <x v="17"/>
  </r>
  <r>
    <x v="3899"/>
    <n v="21019300656597"/>
    <n v="3.99"/>
    <x v="1"/>
    <n v="21019"/>
    <x v="17"/>
  </r>
  <r>
    <x v="3900"/>
    <n v="21019300106668"/>
    <n v="1.49"/>
    <x v="5"/>
    <n v="21019"/>
    <x v="17"/>
  </r>
  <r>
    <x v="3901"/>
    <n v="21019300140923"/>
    <n v="2.4900000000000002"/>
    <x v="1"/>
    <n v="21019"/>
    <x v="17"/>
  </r>
  <r>
    <x v="3902"/>
    <n v="21019301371295"/>
    <n v="1.99"/>
    <x v="1"/>
    <n v="21019"/>
    <x v="17"/>
  </r>
  <r>
    <x v="3903"/>
    <n v="21019301371295"/>
    <n v="1.99"/>
    <x v="1"/>
    <n v="21019"/>
    <x v="17"/>
  </r>
  <r>
    <x v="3904"/>
    <n v="21019300948697"/>
    <n v="1.49"/>
    <x v="4"/>
    <n v="21019"/>
    <x v="17"/>
  </r>
  <r>
    <x v="3905"/>
    <n v="21019301411950"/>
    <n v="3.19"/>
    <x v="1"/>
    <n v="21019"/>
    <x v="17"/>
  </r>
  <r>
    <x v="3906"/>
    <n v="21019301411950"/>
    <n v="1.69"/>
    <x v="3"/>
    <n v="21019"/>
    <x v="17"/>
  </r>
  <r>
    <x v="3907"/>
    <n v="21019301411950"/>
    <n v="1.99"/>
    <x v="3"/>
    <n v="21019"/>
    <x v="17"/>
  </r>
  <r>
    <x v="3908"/>
    <n v="21019301411950"/>
    <n v="1.99"/>
    <x v="1"/>
    <n v="21019"/>
    <x v="17"/>
  </r>
  <r>
    <x v="3909"/>
    <n v="21018300711931"/>
    <n v="1.49"/>
    <x v="2"/>
    <n v="21018"/>
    <x v="18"/>
  </r>
  <r>
    <x v="3910"/>
    <n v="21018301070253"/>
    <n v="1.49"/>
    <x v="1"/>
    <n v="21018"/>
    <x v="18"/>
  </r>
  <r>
    <x v="3911"/>
    <n v="21018301070253"/>
    <n v="3.99"/>
    <x v="1"/>
    <n v="21018"/>
    <x v="18"/>
  </r>
  <r>
    <x v="3912"/>
    <n v="21018301070253"/>
    <n v="1.29"/>
    <x v="1"/>
    <n v="21018"/>
    <x v="18"/>
  </r>
  <r>
    <x v="3913"/>
    <n v="21018301070253"/>
    <n v="1.99"/>
    <x v="1"/>
    <n v="21018"/>
    <x v="18"/>
  </r>
  <r>
    <x v="3914"/>
    <n v="21018301046519"/>
    <n v="1.99"/>
    <x v="1"/>
    <n v="21018"/>
    <x v="18"/>
  </r>
  <r>
    <x v="3915"/>
    <n v="21018301046519"/>
    <n v="1.99"/>
    <x v="1"/>
    <n v="21018"/>
    <x v="18"/>
  </r>
  <r>
    <x v="3916"/>
    <n v="21018301046519"/>
    <n v="3.99"/>
    <x v="1"/>
    <n v="21018"/>
    <x v="18"/>
  </r>
  <r>
    <x v="3917"/>
    <n v="21018301046519"/>
    <n v="3.99"/>
    <x v="1"/>
    <n v="21018"/>
    <x v="18"/>
  </r>
  <r>
    <x v="3918"/>
    <n v="21018301046519"/>
    <n v="1.99"/>
    <x v="3"/>
    <n v="21018"/>
    <x v="18"/>
  </r>
  <r>
    <x v="3919"/>
    <n v="21018301008626"/>
    <n v="0.69"/>
    <x v="3"/>
    <n v="21018"/>
    <x v="18"/>
  </r>
  <r>
    <x v="3920"/>
    <n v="21018301008626"/>
    <n v="0.69"/>
    <x v="3"/>
    <n v="21018"/>
    <x v="18"/>
  </r>
  <r>
    <x v="3921"/>
    <n v="21018301008626"/>
    <n v="0.69"/>
    <x v="3"/>
    <n v="21018"/>
    <x v="18"/>
  </r>
  <r>
    <x v="3922"/>
    <n v="21018301008626"/>
    <n v="0.69"/>
    <x v="3"/>
    <n v="21018"/>
    <x v="18"/>
  </r>
  <r>
    <x v="3923"/>
    <n v="21018301098726"/>
    <n v="0.99"/>
    <x v="1"/>
    <n v="21018"/>
    <x v="18"/>
  </r>
  <r>
    <x v="3924"/>
    <n v="21018300998959"/>
    <n v="2.99"/>
    <x v="2"/>
    <n v="21018"/>
    <x v="18"/>
  </r>
  <r>
    <x v="3925"/>
    <n v="21018300998959"/>
    <n v="1.99"/>
    <x v="5"/>
    <n v="21018"/>
    <x v="18"/>
  </r>
  <r>
    <x v="3926"/>
    <n v="21018301125255"/>
    <n v="1.99"/>
    <x v="5"/>
    <n v="21018"/>
    <x v="18"/>
  </r>
  <r>
    <x v="3927"/>
    <n v="21018300998959"/>
    <n v="1.99"/>
    <x v="5"/>
    <n v="21018"/>
    <x v="18"/>
  </r>
  <r>
    <x v="3928"/>
    <n v="21018300998959"/>
    <n v="1.99"/>
    <x v="5"/>
    <n v="21018"/>
    <x v="18"/>
  </r>
  <r>
    <x v="3929"/>
    <n v="21018300998959"/>
    <n v="1.99"/>
    <x v="5"/>
    <n v="21018"/>
    <x v="18"/>
  </r>
  <r>
    <x v="3930"/>
    <n v="21018301098726"/>
    <n v="0.99"/>
    <x v="1"/>
    <n v="21018"/>
    <x v="18"/>
  </r>
  <r>
    <x v="3931"/>
    <n v="21018301043763"/>
    <n v="1.29"/>
    <x v="0"/>
    <n v="21018"/>
    <x v="18"/>
  </r>
  <r>
    <x v="3932"/>
    <n v="21018301103450"/>
    <n v="1.99"/>
    <x v="1"/>
    <n v="21018"/>
    <x v="18"/>
  </r>
  <r>
    <x v="3933"/>
    <n v="21018301088602"/>
    <n v="1.49"/>
    <x v="4"/>
    <n v="21018"/>
    <x v="18"/>
  </r>
  <r>
    <x v="3934"/>
    <n v="21018301088602"/>
    <n v="1.49"/>
    <x v="4"/>
    <n v="21018"/>
    <x v="18"/>
  </r>
  <r>
    <x v="3935"/>
    <n v="21018301046337"/>
    <n v="1.49"/>
    <x v="4"/>
    <n v="21018"/>
    <x v="18"/>
  </r>
  <r>
    <x v="3936"/>
    <n v="21018301058787"/>
    <n v="1.99"/>
    <x v="1"/>
    <n v="21018"/>
    <x v="18"/>
  </r>
  <r>
    <x v="3937"/>
    <n v="21018301050107"/>
    <n v="1.99"/>
    <x v="2"/>
    <n v="21018"/>
    <x v="18"/>
  </r>
  <r>
    <x v="3938"/>
    <n v="21018301125255"/>
    <n v="1.29"/>
    <x v="3"/>
    <n v="21018"/>
    <x v="18"/>
  </r>
  <r>
    <x v="3939"/>
    <n v="21018301050107"/>
    <n v="2.39"/>
    <x v="2"/>
    <n v="21018"/>
    <x v="18"/>
  </r>
  <r>
    <x v="3940"/>
    <n v="21018300823538"/>
    <n v="1.29"/>
    <x v="0"/>
    <n v="21018"/>
    <x v="18"/>
  </r>
  <r>
    <x v="3941"/>
    <n v="21018301050107"/>
    <n v="2.99"/>
    <x v="1"/>
    <n v="21018"/>
    <x v="18"/>
  </r>
  <r>
    <x v="3942"/>
    <n v="21018301104516"/>
    <n v="3.19"/>
    <x v="1"/>
    <n v="21018"/>
    <x v="18"/>
  </r>
  <r>
    <x v="3943"/>
    <n v="21018301114036"/>
    <n v="0.49"/>
    <x v="3"/>
    <n v="21018"/>
    <x v="18"/>
  </r>
  <r>
    <x v="3944"/>
    <n v="21018301104516"/>
    <n v="1.99"/>
    <x v="1"/>
    <n v="21018"/>
    <x v="18"/>
  </r>
  <r>
    <x v="3945"/>
    <n v="21018301114036"/>
    <n v="0.49"/>
    <x v="3"/>
    <n v="21018"/>
    <x v="18"/>
  </r>
  <r>
    <x v="3946"/>
    <n v="21018301104516"/>
    <n v="0.49"/>
    <x v="1"/>
    <n v="21018"/>
    <x v="18"/>
  </r>
  <r>
    <x v="3947"/>
    <n v="21018301104516"/>
    <n v="2.99"/>
    <x v="1"/>
    <n v="21018"/>
    <x v="18"/>
  </r>
  <r>
    <x v="3948"/>
    <n v="21018301114036"/>
    <n v="2.4900000000000002"/>
    <x v="3"/>
    <n v="21018"/>
    <x v="18"/>
  </r>
  <r>
    <x v="3949"/>
    <n v="21018301114036"/>
    <n v="2.4900000000000002"/>
    <x v="3"/>
    <n v="21018"/>
    <x v="18"/>
  </r>
  <r>
    <x v="3950"/>
    <n v="21018301114036"/>
    <n v="0.99"/>
    <x v="3"/>
    <n v="21018"/>
    <x v="18"/>
  </r>
  <r>
    <x v="3951"/>
    <n v="21018301043763"/>
    <n v="0.99"/>
    <x v="1"/>
    <n v="21018"/>
    <x v="18"/>
  </r>
  <r>
    <x v="3952"/>
    <n v="21018300773824"/>
    <n v="1.49"/>
    <x v="4"/>
    <n v="21018"/>
    <x v="18"/>
  </r>
  <r>
    <x v="3953"/>
    <n v="21018301043763"/>
    <n v="1.99"/>
    <x v="1"/>
    <n v="21018"/>
    <x v="18"/>
  </r>
  <r>
    <x v="3954"/>
    <n v="21018300706592"/>
    <n v="0.69"/>
    <x v="1"/>
    <n v="21018"/>
    <x v="18"/>
  </r>
  <r>
    <x v="3955"/>
    <n v="21018300884993"/>
    <n v="1.49"/>
    <x v="1"/>
    <n v="21018"/>
    <x v="18"/>
  </r>
  <r>
    <x v="3956"/>
    <n v="21018301115462"/>
    <n v="1.49"/>
    <x v="2"/>
    <n v="21018"/>
    <x v="18"/>
  </r>
  <r>
    <x v="3957"/>
    <n v="21018301043763"/>
    <n v="1.99"/>
    <x v="1"/>
    <n v="21018"/>
    <x v="18"/>
  </r>
  <r>
    <x v="3958"/>
    <n v="21018300576995"/>
    <n v="1.99"/>
    <x v="2"/>
    <n v="21018"/>
    <x v="18"/>
  </r>
  <r>
    <x v="3959"/>
    <n v="21018300576995"/>
    <n v="1.99"/>
    <x v="2"/>
    <n v="21018"/>
    <x v="18"/>
  </r>
  <r>
    <x v="3960"/>
    <n v="21018300514111"/>
    <n v="1.49"/>
    <x v="5"/>
    <n v="21018"/>
    <x v="18"/>
  </r>
  <r>
    <x v="3961"/>
    <n v="21018300514111"/>
    <n v="1.49"/>
    <x v="5"/>
    <n v="21018"/>
    <x v="18"/>
  </r>
  <r>
    <x v="3962"/>
    <n v="21018300514111"/>
    <n v="1.49"/>
    <x v="5"/>
    <n v="21018"/>
    <x v="18"/>
  </r>
  <r>
    <x v="3963"/>
    <n v="21018301077944"/>
    <n v="1.99"/>
    <x v="1"/>
    <n v="21018"/>
    <x v="18"/>
  </r>
  <r>
    <x v="3964"/>
    <n v="21018301077944"/>
    <n v="3.99"/>
    <x v="1"/>
    <n v="21018"/>
    <x v="18"/>
  </r>
  <r>
    <x v="3965"/>
    <n v="21018301077944"/>
    <n v="2.69"/>
    <x v="1"/>
    <n v="21018"/>
    <x v="18"/>
  </r>
  <r>
    <x v="3966"/>
    <n v="21018301077944"/>
    <n v="2.99"/>
    <x v="2"/>
    <n v="21018"/>
    <x v="18"/>
  </r>
  <r>
    <x v="3967"/>
    <n v="21018301115553"/>
    <n v="1.99"/>
    <x v="1"/>
    <n v="21018"/>
    <x v="18"/>
  </r>
  <r>
    <x v="3968"/>
    <n v="21018301115553"/>
    <n v="0.99"/>
    <x v="1"/>
    <n v="21018"/>
    <x v="18"/>
  </r>
  <r>
    <x v="3969"/>
    <n v="21018301115553"/>
    <n v="0.99"/>
    <x v="1"/>
    <n v="21018"/>
    <x v="18"/>
  </r>
  <r>
    <x v="3970"/>
    <n v="21018301115553"/>
    <n v="1.29"/>
    <x v="1"/>
    <n v="21018"/>
    <x v="18"/>
  </r>
  <r>
    <x v="3971"/>
    <n v="21018300900914"/>
    <n v="1.99"/>
    <x v="1"/>
    <n v="21018"/>
    <x v="18"/>
  </r>
  <r>
    <x v="3972"/>
    <n v="21018301043763"/>
    <n v="3.19"/>
    <x v="1"/>
    <n v="21018"/>
    <x v="18"/>
  </r>
  <r>
    <x v="3973"/>
    <n v="21018301058787"/>
    <n v="1.99"/>
    <x v="1"/>
    <n v="21018"/>
    <x v="18"/>
  </r>
  <r>
    <x v="3974"/>
    <n v="21018300612899"/>
    <n v="1.49"/>
    <x v="3"/>
    <n v="21018"/>
    <x v="18"/>
  </r>
  <r>
    <x v="3975"/>
    <n v="21018301088602"/>
    <n v="1.99"/>
    <x v="2"/>
    <n v="21018"/>
    <x v="18"/>
  </r>
  <r>
    <x v="3976"/>
    <n v="21018301046337"/>
    <n v="1.49"/>
    <x v="4"/>
    <n v="21018"/>
    <x v="18"/>
  </r>
  <r>
    <x v="3977"/>
    <n v="21018301113301"/>
    <n v="0.69"/>
    <x v="3"/>
    <n v="21018"/>
    <x v="18"/>
  </r>
  <r>
    <x v="3978"/>
    <n v="21018300826655"/>
    <n v="2.99"/>
    <x v="1"/>
    <n v="21018"/>
    <x v="18"/>
  </r>
  <r>
    <x v="3979"/>
    <n v="21018300925887"/>
    <n v="0.49"/>
    <x v="3"/>
    <n v="21018"/>
    <x v="18"/>
  </r>
  <r>
    <x v="3980"/>
    <n v="21018300925887"/>
    <n v="0.49"/>
    <x v="3"/>
    <n v="21018"/>
    <x v="18"/>
  </r>
  <r>
    <x v="3981"/>
    <n v="21018301121288"/>
    <n v="1.99"/>
    <x v="1"/>
    <n v="21018"/>
    <x v="18"/>
  </r>
  <r>
    <x v="3982"/>
    <n v="21018300834626"/>
    <n v="0.69"/>
    <x v="3"/>
    <n v="21018"/>
    <x v="18"/>
  </r>
  <r>
    <x v="3983"/>
    <n v="21018301098726"/>
    <n v="3.49"/>
    <x v="1"/>
    <n v="21018"/>
    <x v="18"/>
  </r>
  <r>
    <x v="3984"/>
    <n v="21018301104995"/>
    <n v="2.99"/>
    <x v="3"/>
    <n v="21018"/>
    <x v="18"/>
  </r>
  <r>
    <x v="3985"/>
    <n v="21018301104995"/>
    <n v="2.99"/>
    <x v="1"/>
    <n v="21018"/>
    <x v="18"/>
  </r>
  <r>
    <x v="3986"/>
    <n v="21018300970487"/>
    <n v="2.99"/>
    <x v="1"/>
    <n v="21018"/>
    <x v="18"/>
  </r>
  <r>
    <x v="3987"/>
    <n v="21018301058787"/>
    <n v="2.29"/>
    <x v="1"/>
    <n v="21018"/>
    <x v="18"/>
  </r>
  <r>
    <x v="3988"/>
    <n v="21018301030554"/>
    <n v="0.69"/>
    <x v="3"/>
    <n v="21018"/>
    <x v="18"/>
  </r>
  <r>
    <x v="3989"/>
    <n v="21018301091697"/>
    <n v="1.99"/>
    <x v="3"/>
    <n v="21018"/>
    <x v="18"/>
  </r>
  <r>
    <x v="3990"/>
    <n v="21018301091697"/>
    <n v="3.99"/>
    <x v="1"/>
    <n v="21018"/>
    <x v="18"/>
  </r>
  <r>
    <x v="3991"/>
    <n v="21018301121288"/>
    <n v="0.49"/>
    <x v="3"/>
    <n v="21018"/>
    <x v="18"/>
  </r>
  <r>
    <x v="3992"/>
    <n v="21018301121288"/>
    <n v="0.49"/>
    <x v="3"/>
    <n v="21018"/>
    <x v="18"/>
  </r>
  <r>
    <x v="3993"/>
    <n v="21018301121288"/>
    <n v="0.49"/>
    <x v="3"/>
    <n v="21018"/>
    <x v="18"/>
  </r>
  <r>
    <x v="3994"/>
    <n v="21018300612899"/>
    <n v="1.49"/>
    <x v="1"/>
    <n v="21018"/>
    <x v="18"/>
  </r>
  <r>
    <x v="3995"/>
    <n v="21018301139165"/>
    <n v="3.99"/>
    <x v="1"/>
    <n v="21018"/>
    <x v="18"/>
  </r>
  <r>
    <x v="3996"/>
    <n v="21018301102908"/>
    <n v="3.19"/>
    <x v="1"/>
    <n v="21018"/>
    <x v="18"/>
  </r>
  <r>
    <x v="3997"/>
    <n v="21018301121288"/>
    <n v="0.49"/>
    <x v="3"/>
    <n v="21018"/>
    <x v="18"/>
  </r>
  <r>
    <x v="3998"/>
    <n v="21018301058787"/>
    <n v="2.29"/>
    <x v="1"/>
    <n v="21018"/>
    <x v="18"/>
  </r>
  <r>
    <x v="3999"/>
    <n v="21018301046337"/>
    <n v="1.49"/>
    <x v="4"/>
    <n v="21018"/>
    <x v="18"/>
  </r>
  <r>
    <x v="4000"/>
    <n v="21018300706592"/>
    <n v="2.4900000000000002"/>
    <x v="3"/>
    <n v="21018"/>
    <x v="18"/>
  </r>
  <r>
    <x v="4001"/>
    <n v="21018301091697"/>
    <n v="1.34"/>
    <x v="3"/>
    <n v="21018"/>
    <x v="18"/>
  </r>
  <r>
    <x v="4002"/>
    <n v="21018301008626"/>
    <n v="2.29"/>
    <x v="1"/>
    <n v="21018"/>
    <x v="18"/>
  </r>
  <r>
    <x v="4003"/>
    <n v="21018301115553"/>
    <n v="1.29"/>
    <x v="1"/>
    <n v="21018"/>
    <x v="18"/>
  </r>
  <r>
    <x v="4004"/>
    <n v="21018301024052"/>
    <n v="1.69"/>
    <x v="3"/>
    <n v="21018"/>
    <x v="18"/>
  </r>
  <r>
    <x v="4005"/>
    <n v="21018301109697"/>
    <n v="2.4900000000000002"/>
    <x v="1"/>
    <n v="21018"/>
    <x v="18"/>
  </r>
  <r>
    <x v="4006"/>
    <n v="21018300791362"/>
    <n v="3.99"/>
    <x v="1"/>
    <n v="21018"/>
    <x v="18"/>
  </r>
  <r>
    <x v="4007"/>
    <n v="21018301058787"/>
    <n v="2.29"/>
    <x v="1"/>
    <n v="21018"/>
    <x v="18"/>
  </r>
  <r>
    <x v="4008"/>
    <n v="21018301050255"/>
    <n v="0.99"/>
    <x v="1"/>
    <n v="21018"/>
    <x v="18"/>
  </r>
  <r>
    <x v="4009"/>
    <n v="21018301050255"/>
    <n v="3.99"/>
    <x v="1"/>
    <n v="21018"/>
    <x v="18"/>
  </r>
  <r>
    <x v="4010"/>
    <n v="21018300576995"/>
    <n v="1.99"/>
    <x v="2"/>
    <n v="21018"/>
    <x v="18"/>
  </r>
  <r>
    <x v="4011"/>
    <n v="21018300706592"/>
    <n v="0.99"/>
    <x v="3"/>
    <n v="21018"/>
    <x v="18"/>
  </r>
  <r>
    <x v="4012"/>
    <n v="21018301104516"/>
    <n v="1.49"/>
    <x v="4"/>
    <n v="21018"/>
    <x v="18"/>
  </r>
  <r>
    <x v="4013"/>
    <n v="21018301055973"/>
    <n v="1.29"/>
    <x v="1"/>
    <n v="21018"/>
    <x v="18"/>
  </r>
  <r>
    <x v="4014"/>
    <n v="21018301055973"/>
    <n v="1.99"/>
    <x v="1"/>
    <n v="21018"/>
    <x v="18"/>
  </r>
  <r>
    <x v="4015"/>
    <n v="21018301055973"/>
    <n v="1.99"/>
    <x v="1"/>
    <n v="21018"/>
    <x v="18"/>
  </r>
  <r>
    <x v="4016"/>
    <n v="21018300271902"/>
    <n v="0.49"/>
    <x v="3"/>
    <n v="21018"/>
    <x v="18"/>
  </r>
  <r>
    <x v="4017"/>
    <n v="21018300545925"/>
    <n v="2.99"/>
    <x v="2"/>
    <n v="21018"/>
    <x v="18"/>
  </r>
  <r>
    <x v="4018"/>
    <n v="21018300545925"/>
    <n v="2.99"/>
    <x v="2"/>
    <n v="21018"/>
    <x v="18"/>
  </r>
  <r>
    <x v="4019"/>
    <n v="21018300545925"/>
    <n v="2.99"/>
    <x v="2"/>
    <n v="21018"/>
    <x v="18"/>
  </r>
  <r>
    <x v="4020"/>
    <n v="21018301125255"/>
    <n v="0.49"/>
    <x v="3"/>
    <n v="21018"/>
    <x v="18"/>
  </r>
  <r>
    <x v="4021"/>
    <n v="21018301112527"/>
    <n v="3.99"/>
    <x v="1"/>
    <n v="21018"/>
    <x v="18"/>
  </r>
  <r>
    <x v="4022"/>
    <n v="21018300729131"/>
    <n v="1.99"/>
    <x v="2"/>
    <n v="21018"/>
    <x v="18"/>
  </r>
  <r>
    <x v="4023"/>
    <n v="21018300729131"/>
    <n v="1.99"/>
    <x v="2"/>
    <n v="21018"/>
    <x v="18"/>
  </r>
  <r>
    <x v="4024"/>
    <n v="21018301024052"/>
    <n v="2.99"/>
    <x v="1"/>
    <n v="21018"/>
    <x v="18"/>
  </r>
  <r>
    <x v="4025"/>
    <n v="21018301004260"/>
    <n v="3.99"/>
    <x v="1"/>
    <n v="21018"/>
    <x v="18"/>
  </r>
  <r>
    <x v="4026"/>
    <n v="21018301004260"/>
    <n v="1.69"/>
    <x v="1"/>
    <n v="21018"/>
    <x v="18"/>
  </r>
  <r>
    <x v="4027"/>
    <n v="21018301088602"/>
    <n v="1.49"/>
    <x v="4"/>
    <n v="21018"/>
    <x v="18"/>
  </r>
  <r>
    <x v="4028"/>
    <n v="21018300706592"/>
    <n v="1.99"/>
    <x v="1"/>
    <n v="21018"/>
    <x v="18"/>
  </r>
  <r>
    <x v="4029"/>
    <n v="21018300856124"/>
    <n v="1.99"/>
    <x v="1"/>
    <n v="21018"/>
    <x v="18"/>
  </r>
  <r>
    <x v="4030"/>
    <n v="21018300711931"/>
    <n v="2.99"/>
    <x v="2"/>
    <n v="21018"/>
    <x v="18"/>
  </r>
  <r>
    <x v="4031"/>
    <n v="21018301001357"/>
    <n v="3.19"/>
    <x v="1"/>
    <n v="21018"/>
    <x v="18"/>
  </r>
  <r>
    <x v="4032"/>
    <n v="21018301098726"/>
    <n v="3.99"/>
    <x v="1"/>
    <n v="21018"/>
    <x v="18"/>
  </r>
  <r>
    <x v="4033"/>
    <n v="21018100338729"/>
    <n v="0.49"/>
    <x v="3"/>
    <n v="21018"/>
    <x v="18"/>
  </r>
  <r>
    <x v="4034"/>
    <n v="21018301004260"/>
    <n v="1.69"/>
    <x v="1"/>
    <n v="21018"/>
    <x v="18"/>
  </r>
  <r>
    <x v="4035"/>
    <n v="21018300962831"/>
    <n v="0.99"/>
    <x v="3"/>
    <n v="21018"/>
    <x v="18"/>
  </r>
  <r>
    <x v="4036"/>
    <n v="21018300706592"/>
    <n v="2.99"/>
    <x v="1"/>
    <n v="21018"/>
    <x v="18"/>
  </r>
  <r>
    <x v="4037"/>
    <n v="21018300271902"/>
    <n v="0.49"/>
    <x v="3"/>
    <n v="21018"/>
    <x v="18"/>
  </r>
  <r>
    <x v="4038"/>
    <n v="21018300875017"/>
    <n v="0.69"/>
    <x v="3"/>
    <n v="21018"/>
    <x v="18"/>
  </r>
  <r>
    <x v="4039"/>
    <n v="21018300875017"/>
    <n v="0.99"/>
    <x v="3"/>
    <n v="21018"/>
    <x v="18"/>
  </r>
  <r>
    <x v="4040"/>
    <n v="21018300726384"/>
    <n v="2.99"/>
    <x v="1"/>
    <n v="21018"/>
    <x v="18"/>
  </r>
  <r>
    <x v="4041"/>
    <n v="21018300900914"/>
    <n v="1.99"/>
    <x v="2"/>
    <n v="21018"/>
    <x v="18"/>
  </r>
  <r>
    <x v="4042"/>
    <n v="21018300900914"/>
    <n v="2.99"/>
    <x v="2"/>
    <n v="21018"/>
    <x v="18"/>
  </r>
  <r>
    <x v="4043"/>
    <n v="21018301065246"/>
    <n v="1.49"/>
    <x v="4"/>
    <n v="21018"/>
    <x v="18"/>
  </r>
  <r>
    <x v="4044"/>
    <n v="21018301078306"/>
    <n v="1.99"/>
    <x v="2"/>
    <n v="21018"/>
    <x v="18"/>
  </r>
  <r>
    <x v="4045"/>
    <n v="21018300984207"/>
    <n v="1.69"/>
    <x v="3"/>
    <n v="21018"/>
    <x v="18"/>
  </r>
  <r>
    <x v="4046"/>
    <n v="21018301102130"/>
    <n v="2.4900000000000002"/>
    <x v="3"/>
    <n v="21018"/>
    <x v="18"/>
  </r>
  <r>
    <x v="4047"/>
    <n v="21018301112527"/>
    <n v="2.99"/>
    <x v="2"/>
    <n v="21018"/>
    <x v="18"/>
  </r>
  <r>
    <x v="4048"/>
    <n v="21018300502686"/>
    <n v="3.19"/>
    <x v="1"/>
    <n v="21018"/>
    <x v="18"/>
  </r>
  <r>
    <x v="4049"/>
    <n v="21018300856124"/>
    <n v="0.99"/>
    <x v="3"/>
    <n v="21018"/>
    <x v="18"/>
  </r>
  <r>
    <x v="4050"/>
    <n v="21018301112527"/>
    <n v="1.99"/>
    <x v="5"/>
    <n v="21018"/>
    <x v="18"/>
  </r>
  <r>
    <x v="4051"/>
    <n v="21018100338729"/>
    <n v="1.34"/>
    <x v="3"/>
    <n v="21018"/>
    <x v="18"/>
  </r>
  <r>
    <x v="4052"/>
    <n v="21018300879100"/>
    <n v="1.99"/>
    <x v="1"/>
    <n v="21018"/>
    <x v="18"/>
  </r>
  <r>
    <x v="4053"/>
    <n v="21018301087885"/>
    <n v="2.99"/>
    <x v="2"/>
    <n v="21018"/>
    <x v="18"/>
  </r>
  <r>
    <x v="4054"/>
    <n v="21018301087885"/>
    <n v="2.99"/>
    <x v="2"/>
    <n v="21018"/>
    <x v="18"/>
  </r>
  <r>
    <x v="4055"/>
    <n v="21018301069362"/>
    <n v="1.29"/>
    <x v="1"/>
    <n v="21018"/>
    <x v="18"/>
  </r>
  <r>
    <x v="4056"/>
    <n v="21018300856124"/>
    <n v="3.99"/>
    <x v="1"/>
    <n v="21018"/>
    <x v="18"/>
  </r>
  <r>
    <x v="4057"/>
    <n v="21018300834626"/>
    <n v="0.99"/>
    <x v="3"/>
    <n v="21018"/>
    <x v="18"/>
  </r>
  <r>
    <x v="4058"/>
    <n v="21018301056039"/>
    <n v="1.49"/>
    <x v="4"/>
    <n v="21018"/>
    <x v="18"/>
  </r>
  <r>
    <x v="4059"/>
    <n v="21018301087885"/>
    <n v="2.99"/>
    <x v="2"/>
    <n v="21018"/>
    <x v="18"/>
  </r>
  <r>
    <x v="4060"/>
    <n v="21018300826655"/>
    <n v="1.04"/>
    <x v="3"/>
    <n v="21018"/>
    <x v="18"/>
  </r>
  <r>
    <x v="4061"/>
    <n v="21018300826655"/>
    <n v="1.49"/>
    <x v="3"/>
    <n v="21018"/>
    <x v="18"/>
  </r>
  <r>
    <x v="4062"/>
    <n v="21018301065246"/>
    <n v="2.99"/>
    <x v="2"/>
    <n v="21018"/>
    <x v="18"/>
  </r>
  <r>
    <x v="4063"/>
    <n v="21018300637094"/>
    <n v="3.99"/>
    <x v="1"/>
    <n v="21018"/>
    <x v="18"/>
  </r>
  <r>
    <x v="4064"/>
    <n v="21018301103450"/>
    <n v="1.99"/>
    <x v="1"/>
    <n v="21018"/>
    <x v="18"/>
  </r>
  <r>
    <x v="4065"/>
    <n v="21018301103450"/>
    <n v="0.99"/>
    <x v="3"/>
    <n v="21018"/>
    <x v="18"/>
  </r>
  <r>
    <x v="4066"/>
    <n v="21018301103450"/>
    <n v="1.99"/>
    <x v="1"/>
    <n v="21018"/>
    <x v="18"/>
  </r>
  <r>
    <x v="4067"/>
    <n v="21018300834626"/>
    <n v="0.99"/>
    <x v="3"/>
    <n v="21018"/>
    <x v="18"/>
  </r>
  <r>
    <x v="4068"/>
    <n v="21018301079122"/>
    <n v="1.49"/>
    <x v="4"/>
    <n v="21018"/>
    <x v="18"/>
  </r>
  <r>
    <x v="4069"/>
    <n v="21018301112675"/>
    <n v="1.49"/>
    <x v="0"/>
    <n v="21018"/>
    <x v="18"/>
  </r>
  <r>
    <x v="4070"/>
    <n v="21018300856124"/>
    <n v="3.69"/>
    <x v="1"/>
    <n v="21018"/>
    <x v="18"/>
  </r>
  <r>
    <x v="4071"/>
    <n v="21018300970487"/>
    <n v="1.99"/>
    <x v="1"/>
    <n v="21018"/>
    <x v="18"/>
  </r>
  <r>
    <x v="4072"/>
    <n v="21018301087885"/>
    <n v="2.99"/>
    <x v="2"/>
    <n v="21018"/>
    <x v="18"/>
  </r>
  <r>
    <x v="4073"/>
    <n v="21018300879100"/>
    <n v="0.49"/>
    <x v="3"/>
    <n v="21018"/>
    <x v="18"/>
  </r>
  <r>
    <x v="4074"/>
    <n v="21018301050255"/>
    <n v="1.99"/>
    <x v="1"/>
    <n v="21018"/>
    <x v="18"/>
  </r>
  <r>
    <x v="4075"/>
    <n v="21018300717854"/>
    <n v="1.49"/>
    <x v="3"/>
    <n v="21018"/>
    <x v="18"/>
  </r>
  <r>
    <x v="4076"/>
    <n v="21018300717854"/>
    <n v="1.49"/>
    <x v="3"/>
    <n v="21018"/>
    <x v="18"/>
  </r>
  <r>
    <x v="4077"/>
    <n v="21018301046519"/>
    <n v="3.99"/>
    <x v="1"/>
    <n v="21018"/>
    <x v="18"/>
  </r>
  <r>
    <x v="4078"/>
    <n v="21018301046337"/>
    <n v="1.49"/>
    <x v="4"/>
    <n v="21018"/>
    <x v="18"/>
  </r>
  <r>
    <x v="4079"/>
    <n v="21018300856124"/>
    <n v="1.49"/>
    <x v="1"/>
    <n v="21018"/>
    <x v="18"/>
  </r>
  <r>
    <x v="4080"/>
    <n v="21018300775266"/>
    <n v="1.49"/>
    <x v="4"/>
    <n v="21018"/>
    <x v="18"/>
  </r>
  <r>
    <x v="4081"/>
    <n v="21018300988851"/>
    <n v="0.99"/>
    <x v="1"/>
    <n v="21018"/>
    <x v="18"/>
  </r>
  <r>
    <x v="4082"/>
    <n v="21018301087885"/>
    <n v="0.49"/>
    <x v="1"/>
    <n v="21018"/>
    <x v="18"/>
  </r>
  <r>
    <x v="4083"/>
    <n v="21018301077944"/>
    <n v="2.69"/>
    <x v="1"/>
    <n v="21018"/>
    <x v="18"/>
  </r>
  <r>
    <x v="4084"/>
    <n v="21018301046337"/>
    <n v="1.49"/>
    <x v="4"/>
    <n v="21018"/>
    <x v="18"/>
  </r>
  <r>
    <x v="4085"/>
    <n v="21018301103450"/>
    <n v="1.99"/>
    <x v="1"/>
    <n v="21018"/>
    <x v="18"/>
  </r>
  <r>
    <x v="4086"/>
    <n v="21018300576995"/>
    <n v="1.99"/>
    <x v="2"/>
    <n v="21018"/>
    <x v="18"/>
  </r>
  <r>
    <x v="4087"/>
    <n v="21018300962831"/>
    <n v="0.99"/>
    <x v="3"/>
    <n v="21018"/>
    <x v="18"/>
  </r>
  <r>
    <x v="4088"/>
    <n v="21018300829535"/>
    <n v="1.49"/>
    <x v="4"/>
    <n v="21018"/>
    <x v="18"/>
  </r>
  <r>
    <x v="4089"/>
    <n v="21018300773824"/>
    <n v="3.99"/>
    <x v="1"/>
    <n v="21018"/>
    <x v="18"/>
  </r>
  <r>
    <x v="4090"/>
    <n v="21018301095870"/>
    <n v="3.19"/>
    <x v="1"/>
    <n v="21018"/>
    <x v="18"/>
  </r>
  <r>
    <x v="4091"/>
    <n v="21018301095870"/>
    <n v="2.99"/>
    <x v="1"/>
    <n v="21018"/>
    <x v="18"/>
  </r>
  <r>
    <x v="4092"/>
    <n v="21018301095870"/>
    <n v="1.99"/>
    <x v="3"/>
    <n v="21018"/>
    <x v="18"/>
  </r>
  <r>
    <x v="4093"/>
    <n v="21018301095870"/>
    <n v="1.99"/>
    <x v="3"/>
    <n v="21018"/>
    <x v="18"/>
  </r>
  <r>
    <x v="4094"/>
    <n v="21018301095870"/>
    <n v="1.49"/>
    <x v="3"/>
    <n v="21018"/>
    <x v="18"/>
  </r>
  <r>
    <x v="4095"/>
    <n v="21018300711931"/>
    <n v="1.99"/>
    <x v="2"/>
    <n v="21018"/>
    <x v="18"/>
  </r>
  <r>
    <x v="4096"/>
    <n v="21018301138910"/>
    <n v="2.99"/>
    <x v="2"/>
    <n v="21018"/>
    <x v="18"/>
  </r>
  <r>
    <x v="4097"/>
    <n v="21018300711931"/>
    <n v="2.99"/>
    <x v="2"/>
    <n v="21018"/>
    <x v="18"/>
  </r>
  <r>
    <x v="4098"/>
    <n v="21018301112527"/>
    <n v="1.99"/>
    <x v="2"/>
    <n v="21018"/>
    <x v="18"/>
  </r>
  <r>
    <x v="4099"/>
    <n v="21018300576995"/>
    <n v="1.99"/>
    <x v="2"/>
    <n v="21018"/>
    <x v="18"/>
  </r>
  <r>
    <x v="4100"/>
    <n v="21018301112675"/>
    <n v="2.99"/>
    <x v="1"/>
    <n v="21018"/>
    <x v="18"/>
  </r>
  <r>
    <x v="4101"/>
    <n v="21018300545925"/>
    <n v="1.99"/>
    <x v="2"/>
    <n v="21018"/>
    <x v="18"/>
  </r>
  <r>
    <x v="4102"/>
    <n v="21018301046519"/>
    <n v="3.99"/>
    <x v="1"/>
    <n v="21018"/>
    <x v="18"/>
  </r>
  <r>
    <x v="4103"/>
    <n v="21018301074131"/>
    <n v="1.49"/>
    <x v="1"/>
    <n v="21018"/>
    <x v="18"/>
  </r>
  <r>
    <x v="4104"/>
    <n v="21018300514111"/>
    <n v="1.99"/>
    <x v="3"/>
    <n v="21018"/>
    <x v="18"/>
  </r>
  <r>
    <x v="4105"/>
    <n v="21018300704878"/>
    <n v="1.99"/>
    <x v="2"/>
    <n v="21018"/>
    <x v="18"/>
  </r>
  <r>
    <x v="4106"/>
    <n v="21018300704878"/>
    <n v="1.99"/>
    <x v="2"/>
    <n v="21018"/>
    <x v="18"/>
  </r>
  <r>
    <x v="4107"/>
    <n v="21018301033913"/>
    <n v="2.99"/>
    <x v="2"/>
    <n v="21018"/>
    <x v="18"/>
  </r>
  <r>
    <x v="4108"/>
    <n v="21018300773824"/>
    <n v="3.99"/>
    <x v="1"/>
    <n v="21018"/>
    <x v="18"/>
  </r>
  <r>
    <x v="4109"/>
    <n v="21018300773824"/>
    <n v="2.29"/>
    <x v="1"/>
    <n v="21018"/>
    <x v="18"/>
  </r>
  <r>
    <x v="4110"/>
    <n v="21018300773824"/>
    <n v="1.99"/>
    <x v="1"/>
    <n v="21018"/>
    <x v="18"/>
  </r>
  <r>
    <x v="4111"/>
    <n v="21018300900914"/>
    <n v="2.99"/>
    <x v="2"/>
    <n v="21018"/>
    <x v="18"/>
  </r>
  <r>
    <x v="4112"/>
    <n v="21018300711931"/>
    <n v="1.99"/>
    <x v="2"/>
    <n v="21018"/>
    <x v="18"/>
  </r>
  <r>
    <x v="4113"/>
    <n v="21018301098742"/>
    <n v="0.69"/>
    <x v="3"/>
    <n v="21018"/>
    <x v="18"/>
  </r>
  <r>
    <x v="4114"/>
    <n v="21018301098742"/>
    <n v="1.99"/>
    <x v="3"/>
    <n v="21018"/>
    <x v="18"/>
  </r>
  <r>
    <x v="4115"/>
    <n v="21018301050107"/>
    <n v="1.99"/>
    <x v="2"/>
    <n v="21018"/>
    <x v="18"/>
  </r>
  <r>
    <x v="4116"/>
    <n v="21018300726384"/>
    <n v="0.49"/>
    <x v="3"/>
    <n v="21018"/>
    <x v="18"/>
  </r>
  <r>
    <x v="4117"/>
    <n v="21018301046519"/>
    <n v="3.99"/>
    <x v="1"/>
    <n v="21018"/>
    <x v="18"/>
  </r>
  <r>
    <x v="4118"/>
    <n v="21018300726384"/>
    <n v="1.99"/>
    <x v="1"/>
    <n v="21018"/>
    <x v="18"/>
  </r>
  <r>
    <x v="4119"/>
    <n v="21018301050255"/>
    <n v="0.49"/>
    <x v="1"/>
    <n v="21018"/>
    <x v="18"/>
  </r>
  <r>
    <x v="4120"/>
    <n v="21018300820195"/>
    <n v="1.49"/>
    <x v="4"/>
    <n v="21018"/>
    <x v="18"/>
  </r>
  <r>
    <x v="4121"/>
    <n v="21018300271902"/>
    <n v="0.49"/>
    <x v="3"/>
    <n v="21018"/>
    <x v="18"/>
  </r>
  <r>
    <x v="4122"/>
    <n v="21018300271902"/>
    <n v="0.49"/>
    <x v="3"/>
    <n v="21018"/>
    <x v="18"/>
  </r>
  <r>
    <x v="4123"/>
    <n v="21018300271902"/>
    <n v="2.99"/>
    <x v="1"/>
    <n v="21018"/>
    <x v="18"/>
  </r>
  <r>
    <x v="4124"/>
    <n v="21018300875017"/>
    <n v="1.29"/>
    <x v="1"/>
    <n v="21018"/>
    <x v="18"/>
  </r>
  <r>
    <x v="4125"/>
    <n v="21018301123383"/>
    <n v="1.99"/>
    <x v="1"/>
    <n v="21018"/>
    <x v="18"/>
  </r>
  <r>
    <x v="4126"/>
    <n v="21018301123383"/>
    <n v="1.29"/>
    <x v="1"/>
    <n v="21018"/>
    <x v="18"/>
  </r>
  <r>
    <x v="4127"/>
    <n v="21018301123383"/>
    <n v="2.99"/>
    <x v="1"/>
    <n v="21018"/>
    <x v="18"/>
  </r>
  <r>
    <x v="4128"/>
    <n v="21018301099401"/>
    <n v="1.99"/>
    <x v="1"/>
    <n v="21018"/>
    <x v="18"/>
  </r>
  <r>
    <x v="4129"/>
    <n v="21018300970487"/>
    <n v="1.99"/>
    <x v="1"/>
    <n v="21018"/>
    <x v="18"/>
  </r>
  <r>
    <x v="4130"/>
    <n v="21018300826655"/>
    <n v="1.49"/>
    <x v="3"/>
    <n v="21018"/>
    <x v="18"/>
  </r>
  <r>
    <x v="4131"/>
    <n v="21018300826655"/>
    <n v="1.49"/>
    <x v="3"/>
    <n v="21018"/>
    <x v="18"/>
  </r>
  <r>
    <x v="4132"/>
    <n v="21018300900914"/>
    <n v="1.69"/>
    <x v="1"/>
    <n v="21018"/>
    <x v="18"/>
  </r>
  <r>
    <x v="4133"/>
    <n v="21018301098726"/>
    <n v="3.19"/>
    <x v="1"/>
    <n v="21018"/>
    <x v="18"/>
  </r>
  <r>
    <x v="4134"/>
    <n v="21018301055973"/>
    <n v="1.99"/>
    <x v="1"/>
    <n v="21018"/>
    <x v="18"/>
  </r>
  <r>
    <x v="4135"/>
    <n v="21018301055973"/>
    <n v="1.99"/>
    <x v="1"/>
    <n v="21018"/>
    <x v="18"/>
  </r>
  <r>
    <x v="4136"/>
    <n v="21018301113301"/>
    <n v="0.69"/>
    <x v="3"/>
    <n v="21018"/>
    <x v="18"/>
  </r>
  <r>
    <x v="4137"/>
    <n v="21018301113301"/>
    <n v="1.24"/>
    <x v="3"/>
    <n v="21018"/>
    <x v="18"/>
  </r>
  <r>
    <x v="4138"/>
    <n v="21018301113301"/>
    <n v="2.29"/>
    <x v="1"/>
    <n v="21018"/>
    <x v="18"/>
  </r>
  <r>
    <x v="4139"/>
    <n v="21018300711931"/>
    <n v="1.99"/>
    <x v="2"/>
    <n v="21018"/>
    <x v="18"/>
  </r>
  <r>
    <x v="4140"/>
    <n v="21018301099898"/>
    <n v="1.99"/>
    <x v="1"/>
    <n v="21018"/>
    <x v="18"/>
  </r>
  <r>
    <x v="4141"/>
    <n v="21018301099898"/>
    <n v="2.69"/>
    <x v="0"/>
    <n v="21018"/>
    <x v="18"/>
  </r>
  <r>
    <x v="4142"/>
    <n v="21018301099898"/>
    <n v="2.4900000000000002"/>
    <x v="0"/>
    <n v="21018"/>
    <x v="18"/>
  </r>
  <r>
    <x v="4143"/>
    <n v="21018301099898"/>
    <n v="2.4900000000000002"/>
    <x v="0"/>
    <n v="21018"/>
    <x v="18"/>
  </r>
  <r>
    <x v="4144"/>
    <n v="21018301099898"/>
    <n v="0.94"/>
    <x v="0"/>
    <n v="21018"/>
    <x v="18"/>
  </r>
  <r>
    <x v="4145"/>
    <n v="21018300476063"/>
    <n v="1.49"/>
    <x v="4"/>
    <n v="21018"/>
    <x v="18"/>
  </r>
  <r>
    <x v="4146"/>
    <n v="21018301046519"/>
    <n v="0.49"/>
    <x v="1"/>
    <n v="21018"/>
    <x v="18"/>
  </r>
  <r>
    <x v="4147"/>
    <n v="21018301046519"/>
    <n v="1.99"/>
    <x v="1"/>
    <n v="21018"/>
    <x v="18"/>
  </r>
  <r>
    <x v="4148"/>
    <n v="21018301070253"/>
    <n v="2.29"/>
    <x v="1"/>
    <n v="21018"/>
    <x v="18"/>
  </r>
  <r>
    <x v="4149"/>
    <n v="21018301070253"/>
    <n v="1.29"/>
    <x v="1"/>
    <n v="21018"/>
    <x v="18"/>
  </r>
  <r>
    <x v="4150"/>
    <n v="21018301070253"/>
    <n v="3.99"/>
    <x v="1"/>
    <n v="21018"/>
    <x v="18"/>
  </r>
  <r>
    <x v="4151"/>
    <n v="21018301070253"/>
    <n v="0.99"/>
    <x v="1"/>
    <n v="21018"/>
    <x v="18"/>
  </r>
  <r>
    <x v="4152"/>
    <n v="21018301070253"/>
    <n v="3.19"/>
    <x v="1"/>
    <n v="21018"/>
    <x v="18"/>
  </r>
  <r>
    <x v="4153"/>
    <n v="21018300955157"/>
    <n v="1.49"/>
    <x v="4"/>
    <n v="21018"/>
    <x v="18"/>
  </r>
  <r>
    <x v="4154"/>
    <n v="21018300955157"/>
    <n v="1.49"/>
    <x v="4"/>
    <n v="21018"/>
    <x v="18"/>
  </r>
  <r>
    <x v="4155"/>
    <n v="21024100111231"/>
    <n v="1.49"/>
    <x v="4"/>
    <n v="21024"/>
    <x v="19"/>
  </r>
  <r>
    <x v="4156"/>
    <n v="21024100111231"/>
    <n v="1.49"/>
    <x v="4"/>
    <n v="21024"/>
    <x v="19"/>
  </r>
  <r>
    <x v="4157"/>
    <n v="21024300524647"/>
    <n v="2.29"/>
    <x v="1"/>
    <n v="21024"/>
    <x v="19"/>
  </r>
  <r>
    <x v="4158"/>
    <n v="21024300524647"/>
    <n v="1.99"/>
    <x v="1"/>
    <n v="21024"/>
    <x v="19"/>
  </r>
  <r>
    <x v="4159"/>
    <n v="21024300524647"/>
    <n v="1.99"/>
    <x v="1"/>
    <n v="21024"/>
    <x v="19"/>
  </r>
  <r>
    <x v="4160"/>
    <n v="21024300524647"/>
    <n v="2.69"/>
    <x v="1"/>
    <n v="21024"/>
    <x v="19"/>
  </r>
  <r>
    <x v="4161"/>
    <n v="21024300192320"/>
    <n v="2.99"/>
    <x v="1"/>
    <n v="21024"/>
    <x v="19"/>
  </r>
  <r>
    <x v="4162"/>
    <n v="21024300525925"/>
    <n v="2.99"/>
    <x v="0"/>
    <n v="21024"/>
    <x v="19"/>
  </r>
  <r>
    <x v="4163"/>
    <n v="21024300525925"/>
    <n v="2.99"/>
    <x v="0"/>
    <n v="21024"/>
    <x v="19"/>
  </r>
  <r>
    <x v="4164"/>
    <n v="21024300525925"/>
    <n v="2.99"/>
    <x v="0"/>
    <n v="21024"/>
    <x v="19"/>
  </r>
  <r>
    <x v="4165"/>
    <n v="21024300525925"/>
    <n v="2.99"/>
    <x v="0"/>
    <n v="21024"/>
    <x v="19"/>
  </r>
  <r>
    <x v="4166"/>
    <n v="21024300395857"/>
    <n v="1.99"/>
    <x v="2"/>
    <n v="21024"/>
    <x v="19"/>
  </r>
  <r>
    <x v="4167"/>
    <n v="21024300456436"/>
    <n v="1.49"/>
    <x v="4"/>
    <n v="21024"/>
    <x v="19"/>
  </r>
  <r>
    <x v="4168"/>
    <n v="21024300479222"/>
    <n v="3.99"/>
    <x v="1"/>
    <n v="21024"/>
    <x v="19"/>
  </r>
  <r>
    <x v="4169"/>
    <n v="21024300395857"/>
    <n v="1.99"/>
    <x v="2"/>
    <n v="21024"/>
    <x v="19"/>
  </r>
  <r>
    <x v="4170"/>
    <n v="21024300422719"/>
    <n v="1.49"/>
    <x v="4"/>
    <n v="21024"/>
    <x v="19"/>
  </r>
  <r>
    <x v="4171"/>
    <n v="21024300526766"/>
    <n v="2.4900000000000002"/>
    <x v="0"/>
    <n v="21024"/>
    <x v="19"/>
  </r>
  <r>
    <x v="4172"/>
    <n v="21024100039762"/>
    <n v="1.99"/>
    <x v="1"/>
    <n v="21024"/>
    <x v="19"/>
  </r>
  <r>
    <x v="4173"/>
    <n v="21024300525636"/>
    <n v="1.69"/>
    <x v="3"/>
    <n v="21024"/>
    <x v="19"/>
  </r>
  <r>
    <x v="4174"/>
    <n v="21024300472094"/>
    <n v="0.49"/>
    <x v="3"/>
    <n v="21024"/>
    <x v="19"/>
  </r>
  <r>
    <x v="4175"/>
    <n v="21024300464745"/>
    <n v="1.49"/>
    <x v="4"/>
    <n v="21024"/>
    <x v="19"/>
  </r>
  <r>
    <x v="4176"/>
    <n v="21024300483695"/>
    <n v="1.99"/>
    <x v="1"/>
    <n v="21024"/>
    <x v="19"/>
  </r>
  <r>
    <x v="4177"/>
    <n v="21024300502270"/>
    <n v="2.4900000000000002"/>
    <x v="3"/>
    <n v="21024"/>
    <x v="19"/>
  </r>
  <r>
    <x v="4178"/>
    <n v="21024100155733"/>
    <n v="2.99"/>
    <x v="2"/>
    <n v="21024"/>
    <x v="19"/>
  </r>
  <r>
    <x v="4179"/>
    <n v="21024300359622"/>
    <n v="2.29"/>
    <x v="1"/>
    <n v="21024"/>
    <x v="19"/>
  </r>
  <r>
    <x v="4180"/>
    <n v="21024300483455"/>
    <n v="2.99"/>
    <x v="1"/>
    <n v="21024"/>
    <x v="19"/>
  </r>
  <r>
    <x v="4181"/>
    <n v="21024300327942"/>
    <n v="1.49"/>
    <x v="3"/>
    <n v="21024"/>
    <x v="19"/>
  </r>
  <r>
    <x v="4182"/>
    <n v="21024300256521"/>
    <n v="1.49"/>
    <x v="4"/>
    <n v="21024"/>
    <x v="19"/>
  </r>
  <r>
    <x v="4183"/>
    <n v="21024300219917"/>
    <n v="3.99"/>
    <x v="1"/>
    <n v="21024"/>
    <x v="19"/>
  </r>
  <r>
    <x v="4184"/>
    <n v="21024300464745"/>
    <n v="1.49"/>
    <x v="4"/>
    <n v="21024"/>
    <x v="19"/>
  </r>
  <r>
    <x v="4185"/>
    <n v="21024300464745"/>
    <n v="1.49"/>
    <x v="4"/>
    <n v="21024"/>
    <x v="19"/>
  </r>
  <r>
    <x v="4186"/>
    <n v="21024300464745"/>
    <n v="1.49"/>
    <x v="4"/>
    <n v="21024"/>
    <x v="19"/>
  </r>
  <r>
    <x v="4187"/>
    <n v="21024300464745"/>
    <n v="1.49"/>
    <x v="4"/>
    <n v="21024"/>
    <x v="19"/>
  </r>
  <r>
    <x v="4188"/>
    <n v="21024300406910"/>
    <n v="1.49"/>
    <x v="3"/>
    <n v="21024"/>
    <x v="19"/>
  </r>
  <r>
    <x v="4189"/>
    <n v="21024300461923"/>
    <n v="2.99"/>
    <x v="1"/>
    <n v="21024"/>
    <x v="19"/>
  </r>
  <r>
    <x v="4190"/>
    <n v="21024300108854"/>
    <n v="1.49"/>
    <x v="4"/>
    <n v="21024"/>
    <x v="19"/>
  </r>
  <r>
    <x v="4191"/>
    <n v="21024300358483"/>
    <n v="1.99"/>
    <x v="1"/>
    <n v="21024"/>
    <x v="19"/>
  </r>
  <r>
    <x v="4192"/>
    <n v="21024300527608"/>
    <n v="3.19"/>
    <x v="1"/>
    <n v="21024"/>
    <x v="19"/>
  </r>
  <r>
    <x v="4193"/>
    <n v="21024300478653"/>
    <n v="2.99"/>
    <x v="1"/>
    <n v="21024"/>
    <x v="19"/>
  </r>
  <r>
    <x v="4194"/>
    <n v="21024300094245"/>
    <n v="0.69"/>
    <x v="1"/>
    <n v="21024"/>
    <x v="19"/>
  </r>
  <r>
    <x v="4195"/>
    <n v="21024300094245"/>
    <n v="0.49"/>
    <x v="3"/>
    <n v="21024"/>
    <x v="19"/>
  </r>
  <r>
    <x v="4196"/>
    <n v="21024300193716"/>
    <n v="2.99"/>
    <x v="1"/>
    <n v="21024"/>
    <x v="19"/>
  </r>
  <r>
    <x v="4197"/>
    <n v="21024300461923"/>
    <n v="2.99"/>
    <x v="1"/>
    <n v="21024"/>
    <x v="19"/>
  </r>
  <r>
    <x v="4198"/>
    <n v="21024300327942"/>
    <n v="1.29"/>
    <x v="1"/>
    <n v="21024"/>
    <x v="19"/>
  </r>
  <r>
    <x v="4199"/>
    <n v="21024300327942"/>
    <n v="2.99"/>
    <x v="1"/>
    <n v="21024"/>
    <x v="19"/>
  </r>
  <r>
    <x v="4200"/>
    <n v="21024300525925"/>
    <n v="1.99"/>
    <x v="3"/>
    <n v="21024"/>
    <x v="19"/>
  </r>
  <r>
    <x v="4201"/>
    <n v="21024300256521"/>
    <n v="1.29"/>
    <x v="3"/>
    <n v="21024"/>
    <x v="19"/>
  </r>
  <r>
    <x v="4202"/>
    <n v="21024300462293"/>
    <n v="2.99"/>
    <x v="1"/>
    <n v="21024"/>
    <x v="19"/>
  </r>
  <r>
    <x v="4203"/>
    <n v="21024300462293"/>
    <n v="0.69"/>
    <x v="3"/>
    <n v="21024"/>
    <x v="19"/>
  </r>
  <r>
    <x v="4204"/>
    <n v="21024300140733"/>
    <n v="3.49"/>
    <x v="2"/>
    <n v="21024"/>
    <x v="19"/>
  </r>
  <r>
    <x v="4205"/>
    <n v="21024300140733"/>
    <n v="1.39"/>
    <x v="5"/>
    <n v="21024"/>
    <x v="19"/>
  </r>
  <r>
    <x v="4206"/>
    <n v="21024300248445"/>
    <n v="1.99"/>
    <x v="1"/>
    <n v="21024"/>
    <x v="19"/>
  </r>
  <r>
    <x v="4207"/>
    <n v="21024100009807"/>
    <n v="1.99"/>
    <x v="2"/>
    <n v="21024"/>
    <x v="19"/>
  </r>
  <r>
    <x v="4208"/>
    <n v="21024300270506"/>
    <n v="1.49"/>
    <x v="3"/>
    <n v="21024"/>
    <x v="19"/>
  </r>
  <r>
    <x v="4209"/>
    <n v="21024300270506"/>
    <n v="1.49"/>
    <x v="3"/>
    <n v="21024"/>
    <x v="19"/>
  </r>
  <r>
    <x v="4210"/>
    <n v="21024300270506"/>
    <n v="1.49"/>
    <x v="3"/>
    <n v="21024"/>
    <x v="19"/>
  </r>
  <r>
    <x v="4211"/>
    <n v="21024300335473"/>
    <n v="1.99"/>
    <x v="1"/>
    <n v="21024"/>
    <x v="19"/>
  </r>
  <r>
    <x v="4212"/>
    <n v="21024300465874"/>
    <n v="2.99"/>
    <x v="2"/>
    <n v="21024"/>
    <x v="19"/>
  </r>
  <r>
    <x v="4213"/>
    <n v="21024300432205"/>
    <n v="1.49"/>
    <x v="4"/>
    <n v="21024"/>
    <x v="19"/>
  </r>
  <r>
    <x v="4214"/>
    <n v="21024300201774"/>
    <n v="1.69"/>
    <x v="3"/>
    <n v="21024"/>
    <x v="19"/>
  </r>
  <r>
    <x v="4215"/>
    <n v="21024300419715"/>
    <n v="1.49"/>
    <x v="4"/>
    <n v="21024"/>
    <x v="19"/>
  </r>
  <r>
    <x v="4216"/>
    <n v="21024300299133"/>
    <n v="1.49"/>
    <x v="4"/>
    <n v="21024"/>
    <x v="19"/>
  </r>
  <r>
    <x v="4217"/>
    <n v="21024300140733"/>
    <n v="1.99"/>
    <x v="2"/>
    <n v="21024"/>
    <x v="19"/>
  </r>
  <r>
    <x v="4218"/>
    <n v="21024300395857"/>
    <n v="0.49"/>
    <x v="0"/>
    <n v="21024"/>
    <x v="19"/>
  </r>
  <r>
    <x v="4219"/>
    <n v="21024300140733"/>
    <n v="2.99"/>
    <x v="2"/>
    <n v="21024"/>
    <x v="19"/>
  </r>
  <r>
    <x v="4220"/>
    <n v="21024300526766"/>
    <n v="2.99"/>
    <x v="2"/>
    <n v="21024"/>
    <x v="19"/>
  </r>
  <r>
    <x v="4221"/>
    <n v="21024300275000"/>
    <n v="1.99"/>
    <x v="5"/>
    <n v="21024"/>
    <x v="19"/>
  </r>
  <r>
    <x v="4222"/>
    <n v="21024300275000"/>
    <n v="1.99"/>
    <x v="5"/>
    <n v="21024"/>
    <x v="19"/>
  </r>
  <r>
    <x v="4223"/>
    <n v="21024300248445"/>
    <n v="1.99"/>
    <x v="1"/>
    <n v="21024"/>
    <x v="19"/>
  </r>
  <r>
    <x v="4224"/>
    <n v="21024300371619"/>
    <n v="0.99"/>
    <x v="1"/>
    <n v="21024"/>
    <x v="19"/>
  </r>
  <r>
    <x v="4225"/>
    <n v="21024300141830"/>
    <n v="0.99"/>
    <x v="3"/>
    <n v="21024"/>
    <x v="19"/>
  </r>
  <r>
    <x v="4226"/>
    <n v="21024300494627"/>
    <n v="1.29"/>
    <x v="3"/>
    <n v="21024"/>
    <x v="19"/>
  </r>
  <r>
    <x v="4227"/>
    <n v="21024300481921"/>
    <n v="1.29"/>
    <x v="1"/>
    <n v="21024"/>
    <x v="19"/>
  </r>
  <r>
    <x v="4228"/>
    <n v="21024100143796"/>
    <n v="2.29"/>
    <x v="3"/>
    <n v="21024"/>
    <x v="19"/>
  </r>
  <r>
    <x v="4229"/>
    <n v="21024300454118"/>
    <n v="0.99"/>
    <x v="3"/>
    <n v="21024"/>
    <x v="19"/>
  </r>
  <r>
    <x v="4230"/>
    <n v="21024300359622"/>
    <n v="1.49"/>
    <x v="3"/>
    <n v="21024"/>
    <x v="19"/>
  </r>
  <r>
    <x v="4231"/>
    <n v="21024300359622"/>
    <n v="1.29"/>
    <x v="1"/>
    <n v="21024"/>
    <x v="19"/>
  </r>
  <r>
    <x v="4232"/>
    <n v="21024300529174"/>
    <n v="2.99"/>
    <x v="2"/>
    <n v="21024"/>
    <x v="19"/>
  </r>
  <r>
    <x v="4233"/>
    <n v="21024300327942"/>
    <n v="1.49"/>
    <x v="3"/>
    <n v="21024"/>
    <x v="19"/>
  </r>
  <r>
    <x v="4234"/>
    <n v="21024300205700"/>
    <n v="1.69"/>
    <x v="1"/>
    <n v="21024"/>
    <x v="19"/>
  </r>
  <r>
    <x v="4235"/>
    <n v="21024300465874"/>
    <n v="2.99"/>
    <x v="1"/>
    <n v="21024"/>
    <x v="19"/>
  </r>
  <r>
    <x v="4236"/>
    <n v="21024300081036"/>
    <n v="1.49"/>
    <x v="3"/>
    <n v="21024"/>
    <x v="19"/>
  </r>
  <r>
    <x v="4237"/>
    <n v="21024300207540"/>
    <n v="2.69"/>
    <x v="3"/>
    <n v="21024"/>
    <x v="19"/>
  </r>
  <r>
    <x v="4238"/>
    <n v="21024300207540"/>
    <n v="1.29"/>
    <x v="3"/>
    <n v="21024"/>
    <x v="19"/>
  </r>
  <r>
    <x v="4239"/>
    <n v="21024300525693"/>
    <n v="1.99"/>
    <x v="3"/>
    <n v="21024"/>
    <x v="19"/>
  </r>
  <r>
    <x v="4240"/>
    <n v="21024300141830"/>
    <n v="2.4900000000000002"/>
    <x v="3"/>
    <n v="21024"/>
    <x v="19"/>
  </r>
  <r>
    <x v="4241"/>
    <n v="21024300525693"/>
    <n v="2.4900000000000002"/>
    <x v="3"/>
    <n v="21024"/>
    <x v="19"/>
  </r>
  <r>
    <x v="4242"/>
    <n v="21024300363327"/>
    <n v="1.99"/>
    <x v="3"/>
    <n v="21024"/>
    <x v="19"/>
  </r>
  <r>
    <x v="4243"/>
    <n v="21024300274789"/>
    <n v="3.99"/>
    <x v="1"/>
    <n v="21024"/>
    <x v="19"/>
  </r>
  <r>
    <x v="4244"/>
    <n v="21024300513087"/>
    <n v="1.99"/>
    <x v="1"/>
    <n v="21024"/>
    <x v="19"/>
  </r>
  <r>
    <x v="4245"/>
    <n v="21024300287161"/>
    <n v="1.29"/>
    <x v="1"/>
    <n v="21024"/>
    <x v="19"/>
  </r>
  <r>
    <x v="4246"/>
    <n v="21024300481921"/>
    <n v="1.99"/>
    <x v="1"/>
    <n v="21024"/>
    <x v="19"/>
  </r>
  <r>
    <x v="4247"/>
    <n v="21024300312142"/>
    <n v="1.99"/>
    <x v="1"/>
    <n v="21024"/>
    <x v="19"/>
  </r>
  <r>
    <x v="4248"/>
    <n v="21024300141830"/>
    <n v="1.99"/>
    <x v="1"/>
    <n v="21024"/>
    <x v="19"/>
  </r>
  <r>
    <x v="4249"/>
    <n v="21024300293797"/>
    <n v="1.99"/>
    <x v="3"/>
    <n v="21024"/>
    <x v="19"/>
  </r>
  <r>
    <x v="4250"/>
    <n v="21024300335648"/>
    <n v="2.99"/>
    <x v="1"/>
    <n v="21024"/>
    <x v="19"/>
  </r>
  <r>
    <x v="4251"/>
    <n v="21024300526766"/>
    <n v="2.4900000000000002"/>
    <x v="0"/>
    <n v="21024"/>
    <x v="19"/>
  </r>
  <r>
    <x v="4252"/>
    <n v="21024300494627"/>
    <n v="1.99"/>
    <x v="0"/>
    <n v="21024"/>
    <x v="19"/>
  </r>
  <r>
    <x v="4253"/>
    <n v="21024300524647"/>
    <n v="1.49"/>
    <x v="4"/>
    <n v="21024"/>
    <x v="19"/>
  </r>
  <r>
    <x v="4254"/>
    <n v="21024300524647"/>
    <n v="1.99"/>
    <x v="1"/>
    <n v="21024"/>
    <x v="19"/>
  </r>
  <r>
    <x v="4255"/>
    <n v="21024300524647"/>
    <n v="2.99"/>
    <x v="1"/>
    <n v="21024"/>
    <x v="19"/>
  </r>
  <r>
    <x v="4256"/>
    <n v="21024300524647"/>
    <n v="1.99"/>
    <x v="1"/>
    <n v="21024"/>
    <x v="19"/>
  </r>
  <r>
    <x v="4257"/>
    <n v="21024300524647"/>
    <n v="3.19"/>
    <x v="1"/>
    <n v="21024"/>
    <x v="19"/>
  </r>
  <r>
    <x v="4258"/>
    <n v="21024300483695"/>
    <n v="1.99"/>
    <x v="1"/>
    <n v="21024"/>
    <x v="19"/>
  </r>
  <r>
    <x v="4259"/>
    <n v="21024300460602"/>
    <n v="2.99"/>
    <x v="1"/>
    <n v="21024"/>
    <x v="19"/>
  </r>
  <r>
    <x v="4260"/>
    <n v="21024300483695"/>
    <n v="3.99"/>
    <x v="1"/>
    <n v="21024"/>
    <x v="19"/>
  </r>
  <r>
    <x v="4261"/>
    <n v="21024300483455"/>
    <n v="0.99"/>
    <x v="1"/>
    <n v="21024"/>
    <x v="19"/>
  </r>
  <r>
    <x v="4262"/>
    <n v="21024300229981"/>
    <n v="1.99"/>
    <x v="1"/>
    <n v="21024"/>
    <x v="19"/>
  </r>
  <r>
    <x v="4263"/>
    <n v="21024300126443"/>
    <n v="1.49"/>
    <x v="4"/>
    <n v="21024"/>
    <x v="19"/>
  </r>
  <r>
    <x v="4264"/>
    <n v="21024300085573"/>
    <n v="3.99"/>
    <x v="1"/>
    <n v="21024"/>
    <x v="19"/>
  </r>
  <r>
    <x v="4265"/>
    <n v="21024300126443"/>
    <n v="1.49"/>
    <x v="4"/>
    <n v="21024"/>
    <x v="19"/>
  </r>
  <r>
    <x v="4266"/>
    <n v="21024300126443"/>
    <n v="1.49"/>
    <x v="4"/>
    <n v="21024"/>
    <x v="19"/>
  </r>
  <r>
    <x v="4267"/>
    <n v="21024300126443"/>
    <n v="1.49"/>
    <x v="4"/>
    <n v="21024"/>
    <x v="19"/>
  </r>
  <r>
    <x v="4268"/>
    <n v="21024300335648"/>
    <n v="1.49"/>
    <x v="1"/>
    <n v="21024"/>
    <x v="19"/>
  </r>
  <r>
    <x v="4269"/>
    <n v="21024300495269"/>
    <n v="3.19"/>
    <x v="1"/>
    <n v="21024"/>
    <x v="19"/>
  </r>
  <r>
    <x v="4270"/>
    <n v="21024300506768"/>
    <n v="1.49"/>
    <x v="0"/>
    <n v="21024"/>
    <x v="19"/>
  </r>
  <r>
    <x v="4271"/>
    <n v="21024300506768"/>
    <n v="0.99"/>
    <x v="0"/>
    <n v="21024"/>
    <x v="19"/>
  </r>
  <r>
    <x v="4272"/>
    <n v="21024300506768"/>
    <n v="1.99"/>
    <x v="2"/>
    <n v="21024"/>
    <x v="19"/>
  </r>
  <r>
    <x v="4273"/>
    <n v="21024300457210"/>
    <n v="3.99"/>
    <x v="1"/>
    <n v="21024"/>
    <x v="19"/>
  </r>
  <r>
    <x v="4274"/>
    <n v="21024300359622"/>
    <n v="2.99"/>
    <x v="1"/>
    <n v="21024"/>
    <x v="19"/>
  </r>
  <r>
    <x v="4275"/>
    <n v="21024300526766"/>
    <n v="1.29"/>
    <x v="0"/>
    <n v="21024"/>
    <x v="19"/>
  </r>
  <r>
    <x v="4276"/>
    <n v="21024300513087"/>
    <n v="1.99"/>
    <x v="1"/>
    <n v="21024"/>
    <x v="19"/>
  </r>
  <r>
    <x v="4277"/>
    <n v="21024300422040"/>
    <n v="0.69"/>
    <x v="3"/>
    <n v="21024"/>
    <x v="19"/>
  </r>
  <r>
    <x v="4278"/>
    <n v="21024300422040"/>
    <n v="0.99"/>
    <x v="3"/>
    <n v="21024"/>
    <x v="19"/>
  </r>
  <r>
    <x v="4279"/>
    <n v="21024300422040"/>
    <n v="2.4900000000000002"/>
    <x v="3"/>
    <n v="21024"/>
    <x v="19"/>
  </r>
  <r>
    <x v="4280"/>
    <n v="21024300505901"/>
    <n v="1.49"/>
    <x v="3"/>
    <n v="21024"/>
    <x v="19"/>
  </r>
  <r>
    <x v="4281"/>
    <n v="21024300505901"/>
    <n v="1.49"/>
    <x v="3"/>
    <n v="21024"/>
    <x v="19"/>
  </r>
  <r>
    <x v="4282"/>
    <n v="21024300485294"/>
    <n v="1.49"/>
    <x v="4"/>
    <n v="21024"/>
    <x v="19"/>
  </r>
  <r>
    <x v="4283"/>
    <n v="21024300185001"/>
    <n v="3.19"/>
    <x v="1"/>
    <n v="21024"/>
    <x v="19"/>
  </r>
  <r>
    <x v="4284"/>
    <n v="21024300395857"/>
    <n v="1.49"/>
    <x v="4"/>
    <n v="21024"/>
    <x v="19"/>
  </r>
  <r>
    <x v="4285"/>
    <n v="21024300019275"/>
    <n v="2.99"/>
    <x v="2"/>
    <n v="21024"/>
    <x v="19"/>
  </r>
  <r>
    <x v="4286"/>
    <n v="21024300422040"/>
    <n v="1.99"/>
    <x v="3"/>
    <n v="21024"/>
    <x v="19"/>
  </r>
  <r>
    <x v="4287"/>
    <n v="21024100045793"/>
    <n v="2.99"/>
    <x v="2"/>
    <n v="21024"/>
    <x v="19"/>
  </r>
  <r>
    <x v="4288"/>
    <n v="21024100045793"/>
    <n v="1.49"/>
    <x v="3"/>
    <n v="21024"/>
    <x v="19"/>
  </r>
  <r>
    <x v="4289"/>
    <n v="21024100045793"/>
    <n v="1.99"/>
    <x v="2"/>
    <n v="21024"/>
    <x v="19"/>
  </r>
  <r>
    <x v="4290"/>
    <n v="21024300395725"/>
    <n v="0.99"/>
    <x v="3"/>
    <n v="21024"/>
    <x v="19"/>
  </r>
  <r>
    <x v="4291"/>
    <n v="21024300395725"/>
    <n v="1.69"/>
    <x v="3"/>
    <n v="21024"/>
    <x v="19"/>
  </r>
  <r>
    <x v="4292"/>
    <n v="21024300321945"/>
    <n v="0.49"/>
    <x v="1"/>
    <n v="21024"/>
    <x v="19"/>
  </r>
  <r>
    <x v="4293"/>
    <n v="21024300321945"/>
    <n v="2.4900000000000002"/>
    <x v="3"/>
    <n v="21024"/>
    <x v="19"/>
  </r>
  <r>
    <x v="4294"/>
    <n v="21024300360273"/>
    <n v="3.99"/>
    <x v="1"/>
    <n v="21024"/>
    <x v="19"/>
  </r>
  <r>
    <x v="4295"/>
    <n v="21024300219917"/>
    <n v="2.99"/>
    <x v="1"/>
    <n v="21024"/>
    <x v="19"/>
  </r>
  <r>
    <x v="4296"/>
    <n v="21024300508798"/>
    <n v="2.99"/>
    <x v="2"/>
    <n v="21024"/>
    <x v="19"/>
  </r>
  <r>
    <x v="4297"/>
    <n v="21024300219917"/>
    <n v="3.99"/>
    <x v="1"/>
    <n v="21024"/>
    <x v="19"/>
  </r>
  <r>
    <x v="4298"/>
    <n v="21024300268096"/>
    <n v="1.99"/>
    <x v="1"/>
    <n v="21024"/>
    <x v="19"/>
  </r>
  <r>
    <x v="4299"/>
    <n v="21024300248445"/>
    <n v="1.99"/>
    <x v="1"/>
    <n v="21024"/>
    <x v="19"/>
  </r>
  <r>
    <x v="4300"/>
    <n v="21024300422040"/>
    <n v="1.49"/>
    <x v="3"/>
    <n v="21024"/>
    <x v="19"/>
  </r>
  <r>
    <x v="4301"/>
    <n v="21024300141830"/>
    <n v="1.29"/>
    <x v="3"/>
    <n v="21024"/>
    <x v="19"/>
  </r>
  <r>
    <x v="4302"/>
    <n v="21024300459968"/>
    <n v="3.99"/>
    <x v="1"/>
    <n v="21024"/>
    <x v="19"/>
  </r>
  <r>
    <x v="4303"/>
    <n v="21024300192320"/>
    <n v="1.69"/>
    <x v="3"/>
    <n v="21024"/>
    <x v="19"/>
  </r>
  <r>
    <x v="4304"/>
    <n v="21024100143796"/>
    <n v="0.49"/>
    <x v="3"/>
    <n v="21024"/>
    <x v="19"/>
  </r>
  <r>
    <x v="4305"/>
    <n v="21024300332728"/>
    <n v="0.69"/>
    <x v="1"/>
    <n v="21024"/>
    <x v="19"/>
  </r>
  <r>
    <x v="4306"/>
    <n v="21024300332728"/>
    <n v="0.69"/>
    <x v="1"/>
    <n v="21024"/>
    <x v="19"/>
  </r>
  <r>
    <x v="4307"/>
    <n v="21024300248445"/>
    <n v="1.99"/>
    <x v="1"/>
    <n v="21024"/>
    <x v="19"/>
  </r>
  <r>
    <x v="4308"/>
    <n v="21024300089104"/>
    <n v="1.99"/>
    <x v="1"/>
    <n v="21024"/>
    <x v="19"/>
  </r>
  <r>
    <x v="4309"/>
    <n v="21024300089104"/>
    <n v="2.99"/>
    <x v="1"/>
    <n v="21024"/>
    <x v="19"/>
  </r>
  <r>
    <x v="4310"/>
    <n v="21024300424707"/>
    <n v="0.49"/>
    <x v="3"/>
    <n v="21024"/>
    <x v="19"/>
  </r>
  <r>
    <x v="4311"/>
    <n v="21024300253411"/>
    <n v="0.99"/>
    <x v="1"/>
    <n v="21024"/>
    <x v="19"/>
  </r>
  <r>
    <x v="4312"/>
    <n v="21024300253411"/>
    <n v="1.69"/>
    <x v="1"/>
    <n v="21024"/>
    <x v="19"/>
  </r>
  <r>
    <x v="4313"/>
    <n v="21024300476871"/>
    <n v="0.49"/>
    <x v="3"/>
    <n v="21024"/>
    <x v="19"/>
  </r>
  <r>
    <x v="4314"/>
    <n v="21024300354342"/>
    <n v="1.99"/>
    <x v="1"/>
    <n v="21024"/>
    <x v="19"/>
  </r>
  <r>
    <x v="4315"/>
    <n v="21024300465528"/>
    <n v="0.49"/>
    <x v="1"/>
    <n v="21024"/>
    <x v="19"/>
  </r>
  <r>
    <x v="4316"/>
    <n v="21024300465528"/>
    <n v="1.99"/>
    <x v="1"/>
    <n v="21024"/>
    <x v="19"/>
  </r>
  <r>
    <x v="4317"/>
    <n v="21024300274789"/>
    <n v="1.69"/>
    <x v="1"/>
    <n v="21024"/>
    <x v="19"/>
  </r>
  <r>
    <x v="4318"/>
    <n v="21024300335473"/>
    <n v="0.49"/>
    <x v="3"/>
    <n v="21024"/>
    <x v="19"/>
  </r>
  <r>
    <x v="4319"/>
    <n v="21024300395857"/>
    <n v="0.49"/>
    <x v="0"/>
    <n v="21024"/>
    <x v="19"/>
  </r>
  <r>
    <x v="4320"/>
    <n v="21024300463580"/>
    <n v="2.09"/>
    <x v="3"/>
    <n v="21024"/>
    <x v="19"/>
  </r>
  <r>
    <x v="4321"/>
    <n v="21024300461923"/>
    <n v="2.99"/>
    <x v="1"/>
    <n v="21024"/>
    <x v="19"/>
  </r>
  <r>
    <x v="4322"/>
    <n v="21024300462822"/>
    <n v="0.99"/>
    <x v="3"/>
    <n v="21024"/>
    <x v="19"/>
  </r>
  <r>
    <x v="4323"/>
    <n v="21024300457210"/>
    <n v="1.99"/>
    <x v="1"/>
    <n v="21024"/>
    <x v="19"/>
  </r>
  <r>
    <x v="4324"/>
    <n v="21024300234098"/>
    <n v="1.24"/>
    <x v="3"/>
    <n v="21024"/>
    <x v="19"/>
  </r>
  <r>
    <x v="4325"/>
    <n v="21024300463028"/>
    <n v="0.99"/>
    <x v="2"/>
    <n v="21024"/>
    <x v="19"/>
  </r>
  <r>
    <x v="4326"/>
    <n v="21024300483455"/>
    <n v="2.99"/>
    <x v="1"/>
    <n v="21024"/>
    <x v="19"/>
  </r>
  <r>
    <x v="4327"/>
    <n v="21024300205700"/>
    <n v="3.99"/>
    <x v="1"/>
    <n v="21024"/>
    <x v="19"/>
  </r>
  <r>
    <x v="4328"/>
    <n v="21024300248445"/>
    <n v="1.99"/>
    <x v="1"/>
    <n v="21024"/>
    <x v="19"/>
  </r>
  <r>
    <x v="4329"/>
    <n v="21024300437626"/>
    <n v="0.49"/>
    <x v="1"/>
    <n v="21024"/>
    <x v="19"/>
  </r>
  <r>
    <x v="4330"/>
    <n v="21024300457210"/>
    <n v="2.29"/>
    <x v="3"/>
    <n v="21024"/>
    <x v="19"/>
  </r>
  <r>
    <x v="4331"/>
    <n v="21024300457210"/>
    <n v="2.99"/>
    <x v="1"/>
    <n v="21024"/>
    <x v="19"/>
  </r>
  <r>
    <x v="4332"/>
    <n v="21024300465874"/>
    <n v="0.99"/>
    <x v="1"/>
    <n v="21024"/>
    <x v="19"/>
  </r>
  <r>
    <x v="4333"/>
    <n v="21024300110942"/>
    <n v="3.99"/>
    <x v="1"/>
    <n v="21024"/>
    <x v="19"/>
  </r>
  <r>
    <x v="4334"/>
    <n v="21024300505901"/>
    <n v="1.29"/>
    <x v="1"/>
    <n v="21024"/>
    <x v="19"/>
  </r>
  <r>
    <x v="4335"/>
    <n v="21024300396517"/>
    <n v="1.29"/>
    <x v="3"/>
    <n v="21024"/>
    <x v="19"/>
  </r>
  <r>
    <x v="4336"/>
    <n v="21024300458671"/>
    <n v="3.99"/>
    <x v="1"/>
    <n v="21024"/>
    <x v="19"/>
  </r>
  <r>
    <x v="4337"/>
    <n v="21024300301228"/>
    <n v="0.49"/>
    <x v="1"/>
    <n v="21024"/>
    <x v="19"/>
  </r>
  <r>
    <x v="4338"/>
    <n v="21024300526766"/>
    <n v="2.4900000000000002"/>
    <x v="0"/>
    <n v="21024"/>
    <x v="19"/>
  </r>
  <r>
    <x v="4339"/>
    <n v="21024300500985"/>
    <n v="1.99"/>
    <x v="3"/>
    <n v="21024"/>
    <x v="19"/>
  </r>
  <r>
    <x v="4340"/>
    <n v="21024300219917"/>
    <n v="3.99"/>
    <x v="1"/>
    <n v="21024"/>
    <x v="19"/>
  </r>
  <r>
    <x v="4341"/>
    <n v="21024300019275"/>
    <n v="0.49"/>
    <x v="3"/>
    <n v="21024"/>
    <x v="19"/>
  </r>
  <r>
    <x v="4342"/>
    <n v="21024300019275"/>
    <n v="2.99"/>
    <x v="1"/>
    <n v="21024"/>
    <x v="19"/>
  </r>
  <r>
    <x v="4343"/>
    <n v="21024300019275"/>
    <n v="1.49"/>
    <x v="4"/>
    <n v="21024"/>
    <x v="19"/>
  </r>
  <r>
    <x v="4344"/>
    <n v="21024300501157"/>
    <n v="1.99"/>
    <x v="1"/>
    <n v="21024"/>
    <x v="19"/>
  </r>
  <r>
    <x v="4345"/>
    <n v="21024300312142"/>
    <n v="1.49"/>
    <x v="4"/>
    <n v="21024"/>
    <x v="19"/>
  </r>
  <r>
    <x v="4346"/>
    <n v="21024300150625"/>
    <n v="1.99"/>
    <x v="3"/>
    <n v="21024"/>
    <x v="19"/>
  </r>
  <r>
    <x v="4347"/>
    <n v="21024100045793"/>
    <n v="1.99"/>
    <x v="2"/>
    <n v="21024"/>
    <x v="19"/>
  </r>
  <r>
    <x v="4348"/>
    <n v="21024300317760"/>
    <n v="2.99"/>
    <x v="2"/>
    <n v="21024"/>
    <x v="19"/>
  </r>
  <r>
    <x v="4349"/>
    <n v="21024100045793"/>
    <n v="2.99"/>
    <x v="2"/>
    <n v="21024"/>
    <x v="19"/>
  </r>
  <r>
    <x v="4350"/>
    <n v="21024300505901"/>
    <n v="0.99"/>
    <x v="0"/>
    <n v="21024"/>
    <x v="19"/>
  </r>
  <r>
    <x v="4351"/>
    <n v="21024300141830"/>
    <n v="0.49"/>
    <x v="3"/>
    <n v="21024"/>
    <x v="19"/>
  </r>
  <r>
    <x v="4352"/>
    <n v="21024300503286"/>
    <n v="3.99"/>
    <x v="1"/>
    <n v="21024"/>
    <x v="19"/>
  </r>
  <r>
    <x v="4353"/>
    <n v="21024300234098"/>
    <n v="1.24"/>
    <x v="3"/>
    <n v="21024"/>
    <x v="19"/>
  </r>
  <r>
    <x v="4354"/>
    <n v="21024300442337"/>
    <n v="1.99"/>
    <x v="1"/>
    <n v="21024"/>
    <x v="19"/>
  </r>
  <r>
    <x v="4355"/>
    <n v="21024300335648"/>
    <n v="1.49"/>
    <x v="1"/>
    <n v="21024"/>
    <x v="19"/>
  </r>
  <r>
    <x v="4356"/>
    <n v="21024300454092"/>
    <n v="0.69"/>
    <x v="3"/>
    <n v="21024"/>
    <x v="19"/>
  </r>
  <r>
    <x v="4357"/>
    <n v="21024300465528"/>
    <n v="2.29"/>
    <x v="1"/>
    <n v="21024"/>
    <x v="19"/>
  </r>
  <r>
    <x v="4358"/>
    <n v="21024300359622"/>
    <n v="3.99"/>
    <x v="1"/>
    <n v="21024"/>
    <x v="19"/>
  </r>
  <r>
    <x v="4359"/>
    <n v="21024300503286"/>
    <n v="3.99"/>
    <x v="1"/>
    <n v="21024"/>
    <x v="19"/>
  </r>
  <r>
    <x v="4360"/>
    <n v="21024300431074"/>
    <n v="3.54"/>
    <x v="0"/>
    <n v="21024"/>
    <x v="19"/>
  </r>
  <r>
    <x v="4361"/>
    <n v="21024300475550"/>
    <n v="0.49"/>
    <x v="3"/>
    <n v="21024"/>
    <x v="19"/>
  </r>
  <r>
    <x v="4362"/>
    <n v="21024300469801"/>
    <n v="2.29"/>
    <x v="1"/>
    <n v="21024"/>
    <x v="19"/>
  </r>
  <r>
    <x v="4363"/>
    <n v="21024300274789"/>
    <n v="2.99"/>
    <x v="1"/>
    <n v="21024"/>
    <x v="19"/>
  </r>
  <r>
    <x v="4364"/>
    <n v="21024300193716"/>
    <n v="3.99"/>
    <x v="1"/>
    <n v="21024"/>
    <x v="19"/>
  </r>
  <r>
    <x v="4365"/>
    <n v="21024100111231"/>
    <n v="2.99"/>
    <x v="3"/>
    <n v="21024"/>
    <x v="19"/>
  </r>
  <r>
    <x v="4366"/>
    <n v="21024300462293"/>
    <n v="0.99"/>
    <x v="1"/>
    <n v="21024"/>
    <x v="19"/>
  </r>
  <r>
    <x v="4367"/>
    <n v="21024300389983"/>
    <n v="2.99"/>
    <x v="1"/>
    <n v="21024"/>
    <x v="19"/>
  </r>
  <r>
    <x v="4368"/>
    <n v="21024300465528"/>
    <n v="2.29"/>
    <x v="1"/>
    <n v="21024"/>
    <x v="19"/>
  </r>
  <r>
    <x v="4369"/>
    <n v="21024300523235"/>
    <n v="3.99"/>
    <x v="1"/>
    <n v="21024"/>
    <x v="19"/>
  </r>
  <r>
    <x v="4370"/>
    <n v="21024300506768"/>
    <n v="0.99"/>
    <x v="0"/>
    <n v="21024"/>
    <x v="19"/>
  </r>
  <r>
    <x v="4371"/>
    <n v="21024300506768"/>
    <n v="1.49"/>
    <x v="0"/>
    <n v="21024"/>
    <x v="19"/>
  </r>
  <r>
    <x v="4372"/>
    <n v="21024300396517"/>
    <n v="3.99"/>
    <x v="1"/>
    <n v="21024"/>
    <x v="19"/>
  </r>
  <r>
    <x v="4373"/>
    <n v="21024300396517"/>
    <n v="3.99"/>
    <x v="1"/>
    <n v="21024"/>
    <x v="19"/>
  </r>
  <r>
    <x v="4374"/>
    <n v="21024300508335"/>
    <n v="0.49"/>
    <x v="3"/>
    <n v="21024"/>
    <x v="19"/>
  </r>
  <r>
    <x v="4375"/>
    <n v="21024300207540"/>
    <n v="1.49"/>
    <x v="5"/>
    <n v="21024"/>
    <x v="19"/>
  </r>
  <r>
    <x v="4376"/>
    <n v="21024300207540"/>
    <n v="2.29"/>
    <x v="3"/>
    <n v="21024"/>
    <x v="19"/>
  </r>
  <r>
    <x v="4377"/>
    <n v="21024300301319"/>
    <n v="0.99"/>
    <x v="3"/>
    <n v="21024"/>
    <x v="19"/>
  </r>
  <r>
    <x v="4378"/>
    <n v="21024300301319"/>
    <n v="1.69"/>
    <x v="3"/>
    <n v="21024"/>
    <x v="19"/>
  </r>
  <r>
    <x v="4379"/>
    <n v="21024300301319"/>
    <n v="2.99"/>
    <x v="2"/>
    <n v="21024"/>
    <x v="19"/>
  </r>
  <r>
    <x v="4380"/>
    <n v="21024300301319"/>
    <n v="2.99"/>
    <x v="2"/>
    <n v="21024"/>
    <x v="19"/>
  </r>
  <r>
    <x v="4381"/>
    <n v="21024300301319"/>
    <n v="0.99"/>
    <x v="5"/>
    <n v="21024"/>
    <x v="19"/>
  </r>
  <r>
    <x v="4382"/>
    <n v="21024300495269"/>
    <n v="3.99"/>
    <x v="1"/>
    <n v="21024"/>
    <x v="19"/>
  </r>
  <r>
    <x v="4383"/>
    <n v="21024300457210"/>
    <n v="3.49"/>
    <x v="1"/>
    <n v="21024"/>
    <x v="19"/>
  </r>
  <r>
    <x v="4384"/>
    <n v="21024300505620"/>
    <n v="0.49"/>
    <x v="1"/>
    <n v="21024"/>
    <x v="19"/>
  </r>
  <r>
    <x v="4385"/>
    <n v="21024300430787"/>
    <n v="1.69"/>
    <x v="3"/>
    <n v="21024"/>
    <x v="19"/>
  </r>
  <r>
    <x v="4386"/>
    <n v="21024300430787"/>
    <n v="2.99"/>
    <x v="1"/>
    <n v="21024"/>
    <x v="19"/>
  </r>
  <r>
    <x v="4387"/>
    <n v="21024300430787"/>
    <n v="0.99"/>
    <x v="0"/>
    <n v="21024"/>
    <x v="19"/>
  </r>
  <r>
    <x v="4388"/>
    <n v="21024300491979"/>
    <n v="1.49"/>
    <x v="3"/>
    <n v="21024"/>
    <x v="19"/>
  </r>
  <r>
    <x v="4389"/>
    <n v="21024300491979"/>
    <n v="1.49"/>
    <x v="3"/>
    <n v="21024"/>
    <x v="19"/>
  </r>
  <r>
    <x v="4390"/>
    <n v="21024300501157"/>
    <n v="2.99"/>
    <x v="1"/>
    <n v="21024"/>
    <x v="19"/>
  </r>
  <r>
    <x v="4391"/>
    <n v="21024300430787"/>
    <n v="0.99"/>
    <x v="0"/>
    <n v="21024"/>
    <x v="19"/>
  </r>
  <r>
    <x v="4392"/>
    <n v="21024300503286"/>
    <n v="3.99"/>
    <x v="1"/>
    <n v="21024"/>
    <x v="19"/>
  </r>
  <r>
    <x v="4393"/>
    <n v="21024300435067"/>
    <n v="2.99"/>
    <x v="2"/>
    <n v="21024"/>
    <x v="19"/>
  </r>
  <r>
    <x v="4394"/>
    <n v="21024300442337"/>
    <n v="1.49"/>
    <x v="4"/>
    <n v="21024"/>
    <x v="19"/>
  </r>
  <r>
    <x v="4395"/>
    <n v="21024300454118"/>
    <n v="0.99"/>
    <x v="3"/>
    <n v="21024"/>
    <x v="19"/>
  </r>
  <r>
    <x v="4396"/>
    <n v="21024300150625"/>
    <n v="1.49"/>
    <x v="4"/>
    <n v="21024"/>
    <x v="19"/>
  </r>
  <r>
    <x v="4397"/>
    <n v="21024300150625"/>
    <n v="1.49"/>
    <x v="4"/>
    <n v="21024"/>
    <x v="19"/>
  </r>
  <r>
    <x v="4398"/>
    <n v="21024300480063"/>
    <n v="1.99"/>
    <x v="2"/>
    <n v="21024"/>
    <x v="19"/>
  </r>
  <r>
    <x v="4399"/>
    <n v="21024100059786"/>
    <n v="3.99"/>
    <x v="1"/>
    <n v="21024"/>
    <x v="19"/>
  </r>
  <r>
    <x v="4400"/>
    <n v="21024300422719"/>
    <n v="1.49"/>
    <x v="4"/>
    <n v="21024"/>
    <x v="19"/>
  </r>
  <r>
    <x v="4401"/>
    <n v="21024300293797"/>
    <n v="1.49"/>
    <x v="3"/>
    <n v="21024"/>
    <x v="19"/>
  </r>
  <r>
    <x v="4402"/>
    <n v="21024300430787"/>
    <n v="1.49"/>
    <x v="3"/>
    <n v="21024"/>
    <x v="19"/>
  </r>
  <r>
    <x v="4403"/>
    <n v="21024300327652"/>
    <n v="2.29"/>
    <x v="3"/>
    <n v="21024"/>
    <x v="19"/>
  </r>
  <r>
    <x v="4404"/>
    <n v="21024300256521"/>
    <n v="1.49"/>
    <x v="4"/>
    <n v="21024"/>
    <x v="19"/>
  </r>
  <r>
    <x v="4405"/>
    <n v="21024300397515"/>
    <n v="1.49"/>
    <x v="4"/>
    <n v="21024"/>
    <x v="19"/>
  </r>
  <r>
    <x v="4406"/>
    <n v="21024300363327"/>
    <n v="1.49"/>
    <x v="3"/>
    <n v="21024"/>
    <x v="19"/>
  </r>
  <r>
    <x v="4407"/>
    <n v="21024300475550"/>
    <n v="0.99"/>
    <x v="1"/>
    <n v="21024"/>
    <x v="19"/>
  </r>
  <r>
    <x v="4408"/>
    <n v="21024300475550"/>
    <n v="2.39"/>
    <x v="2"/>
    <n v="21024"/>
    <x v="19"/>
  </r>
  <r>
    <x v="4409"/>
    <n v="21024100192926"/>
    <n v="2.99"/>
    <x v="1"/>
    <n v="21024"/>
    <x v="19"/>
  </r>
  <r>
    <x v="4410"/>
    <n v="21024300465528"/>
    <n v="1.69"/>
    <x v="1"/>
    <n v="21024"/>
    <x v="19"/>
  </r>
  <r>
    <x v="4411"/>
    <n v="21024300238057"/>
    <n v="1.49"/>
    <x v="4"/>
    <n v="21024"/>
    <x v="19"/>
  </r>
  <r>
    <x v="4412"/>
    <n v="21024300360273"/>
    <n v="1.99"/>
    <x v="1"/>
    <n v="21024"/>
    <x v="19"/>
  </r>
  <r>
    <x v="4413"/>
    <n v="21024300359911"/>
    <n v="1.49"/>
    <x v="5"/>
    <n v="21024"/>
    <x v="19"/>
  </r>
  <r>
    <x v="4414"/>
    <n v="21024300459711"/>
    <n v="1.99"/>
    <x v="4"/>
    <n v="21024"/>
    <x v="19"/>
  </r>
  <r>
    <x v="4415"/>
    <n v="21024300253411"/>
    <n v="1.69"/>
    <x v="3"/>
    <n v="21024"/>
    <x v="19"/>
  </r>
  <r>
    <x v="4416"/>
    <n v="21024300108854"/>
    <n v="1.99"/>
    <x v="4"/>
    <n v="21024"/>
    <x v="19"/>
  </r>
  <r>
    <x v="4417"/>
    <n v="21024300335648"/>
    <n v="3.99"/>
    <x v="1"/>
    <n v="21024"/>
    <x v="19"/>
  </r>
  <r>
    <x v="4418"/>
    <n v="21024300376709"/>
    <n v="1.99"/>
    <x v="1"/>
    <n v="21024"/>
    <x v="19"/>
  </r>
  <r>
    <x v="4419"/>
    <n v="21024100039762"/>
    <n v="1.49"/>
    <x v="1"/>
    <n v="21024"/>
    <x v="19"/>
  </r>
  <r>
    <x v="4420"/>
    <n v="21024100059786"/>
    <n v="1.99"/>
    <x v="1"/>
    <n v="21024"/>
    <x v="19"/>
  </r>
  <r>
    <x v="4421"/>
    <n v="21024100172597"/>
    <n v="0.99"/>
    <x v="5"/>
    <n v="21024"/>
    <x v="19"/>
  </r>
  <r>
    <x v="4422"/>
    <n v="21024300312142"/>
    <n v="1.49"/>
    <x v="4"/>
    <n v="21024"/>
    <x v="19"/>
  </r>
  <r>
    <x v="4423"/>
    <n v="21024100172597"/>
    <n v="0.99"/>
    <x v="5"/>
    <n v="21024"/>
    <x v="19"/>
  </r>
  <r>
    <x v="4424"/>
    <n v="21024300254096"/>
    <n v="1.29"/>
    <x v="3"/>
    <n v="21024"/>
    <x v="19"/>
  </r>
  <r>
    <x v="4425"/>
    <n v="21024100172597"/>
    <n v="0.49"/>
    <x v="3"/>
    <n v="21024"/>
    <x v="19"/>
  </r>
  <r>
    <x v="4426"/>
    <n v="21024300503286"/>
    <n v="3.99"/>
    <x v="1"/>
    <n v="21024"/>
    <x v="19"/>
  </r>
  <r>
    <x v="4427"/>
    <n v="21024300469801"/>
    <n v="2.29"/>
    <x v="1"/>
    <n v="21024"/>
    <x v="19"/>
  </r>
  <r>
    <x v="4428"/>
    <n v="21024300463580"/>
    <n v="0.99"/>
    <x v="3"/>
    <n v="21024"/>
    <x v="19"/>
  </r>
  <r>
    <x v="4429"/>
    <n v="21024300434920"/>
    <n v="1.49"/>
    <x v="3"/>
    <n v="21024"/>
    <x v="19"/>
  </r>
  <r>
    <x v="4430"/>
    <n v="21024300193716"/>
    <n v="3.99"/>
    <x v="1"/>
    <n v="21024"/>
    <x v="19"/>
  </r>
  <r>
    <x v="4431"/>
    <n v="21024300256521"/>
    <n v="1.49"/>
    <x v="4"/>
    <n v="21024"/>
    <x v="19"/>
  </r>
  <r>
    <x v="4432"/>
    <n v="21024300219917"/>
    <n v="1.69"/>
    <x v="1"/>
    <n v="21024"/>
    <x v="19"/>
  </r>
  <r>
    <x v="4433"/>
    <n v="21024300354342"/>
    <n v="3.99"/>
    <x v="1"/>
    <n v="21024"/>
    <x v="19"/>
  </r>
  <r>
    <x v="4434"/>
    <n v="21024300354342"/>
    <n v="3.19"/>
    <x v="1"/>
    <n v="21024"/>
    <x v="19"/>
  </r>
  <r>
    <x v="4435"/>
    <n v="21024300491920"/>
    <n v="1.49"/>
    <x v="4"/>
    <n v="21024"/>
    <x v="19"/>
  </r>
  <r>
    <x v="4436"/>
    <n v="21024300487282"/>
    <n v="1.29"/>
    <x v="1"/>
    <n v="21024"/>
    <x v="19"/>
  </r>
  <r>
    <x v="4437"/>
    <n v="21024300487282"/>
    <n v="2.99"/>
    <x v="1"/>
    <n v="21024"/>
    <x v="19"/>
  </r>
  <r>
    <x v="4438"/>
    <n v="21024300487282"/>
    <n v="0.99"/>
    <x v="1"/>
    <n v="21024"/>
    <x v="19"/>
  </r>
  <r>
    <x v="4439"/>
    <n v="21024300354342"/>
    <n v="3.99"/>
    <x v="1"/>
    <n v="21024"/>
    <x v="19"/>
  </r>
  <r>
    <x v="4440"/>
    <n v="21024300370538"/>
    <n v="1.49"/>
    <x v="3"/>
    <n v="21024"/>
    <x v="19"/>
  </r>
  <r>
    <x v="4441"/>
    <n v="21024300370538"/>
    <n v="3.99"/>
    <x v="2"/>
    <n v="21024"/>
    <x v="19"/>
  </r>
  <r>
    <x v="4442"/>
    <n v="21024300301228"/>
    <n v="1.49"/>
    <x v="4"/>
    <n v="21024"/>
    <x v="19"/>
  </r>
  <r>
    <x v="4443"/>
    <n v="21024300193716"/>
    <n v="1.99"/>
    <x v="1"/>
    <n v="21024"/>
    <x v="19"/>
  </r>
  <r>
    <x v="4444"/>
    <n v="21024300406910"/>
    <n v="1.49"/>
    <x v="3"/>
    <n v="21024"/>
    <x v="19"/>
  </r>
  <r>
    <x v="4445"/>
    <n v="21024300193716"/>
    <n v="3.99"/>
    <x v="1"/>
    <n v="21024"/>
    <x v="19"/>
  </r>
  <r>
    <x v="4446"/>
    <n v="21024300377483"/>
    <n v="2.99"/>
    <x v="1"/>
    <n v="21024"/>
    <x v="19"/>
  </r>
  <r>
    <x v="4447"/>
    <n v="21024300377483"/>
    <n v="1.99"/>
    <x v="1"/>
    <n v="21024"/>
    <x v="19"/>
  </r>
  <r>
    <x v="4448"/>
    <n v="21024300377483"/>
    <n v="2.99"/>
    <x v="1"/>
    <n v="21024"/>
    <x v="19"/>
  </r>
  <r>
    <x v="4449"/>
    <n v="21024300496697"/>
    <n v="3.99"/>
    <x v="1"/>
    <n v="21024"/>
    <x v="19"/>
  </r>
  <r>
    <x v="4450"/>
    <n v="21024300496697"/>
    <n v="1.69"/>
    <x v="1"/>
    <n v="21024"/>
    <x v="19"/>
  </r>
  <r>
    <x v="4451"/>
    <n v="21024300205700"/>
    <n v="3.99"/>
    <x v="1"/>
    <n v="21024"/>
    <x v="19"/>
  </r>
  <r>
    <x v="4452"/>
    <n v="21024100172597"/>
    <n v="0.49"/>
    <x v="3"/>
    <n v="21024"/>
    <x v="19"/>
  </r>
  <r>
    <x v="4453"/>
    <n v="21024300485294"/>
    <n v="2.99"/>
    <x v="2"/>
    <n v="21024"/>
    <x v="19"/>
  </r>
  <r>
    <x v="4454"/>
    <n v="21024300124836"/>
    <n v="1.99"/>
    <x v="2"/>
    <n v="21024"/>
    <x v="19"/>
  </r>
  <r>
    <x v="4455"/>
    <n v="21024300344939"/>
    <n v="2.29"/>
    <x v="3"/>
    <n v="21024"/>
    <x v="19"/>
  </r>
  <r>
    <x v="4456"/>
    <n v="21024300344939"/>
    <n v="1.69"/>
    <x v="3"/>
    <n v="21024"/>
    <x v="19"/>
  </r>
  <r>
    <x v="4457"/>
    <n v="21024300344939"/>
    <n v="0.49"/>
    <x v="3"/>
    <n v="21024"/>
    <x v="19"/>
  </r>
  <r>
    <x v="4458"/>
    <n v="21024300508335"/>
    <n v="2.29"/>
    <x v="3"/>
    <n v="21024"/>
    <x v="19"/>
  </r>
  <r>
    <x v="4459"/>
    <n v="21024300344939"/>
    <n v="1.99"/>
    <x v="3"/>
    <n v="21024"/>
    <x v="19"/>
  </r>
  <r>
    <x v="4460"/>
    <n v="21024300371619"/>
    <n v="1.49"/>
    <x v="1"/>
    <n v="21024"/>
    <x v="19"/>
  </r>
  <r>
    <x v="4461"/>
    <n v="21024300344939"/>
    <n v="1.99"/>
    <x v="3"/>
    <n v="21024"/>
    <x v="19"/>
  </r>
  <r>
    <x v="4462"/>
    <n v="21024300406910"/>
    <n v="1.49"/>
    <x v="3"/>
    <n v="21024"/>
    <x v="19"/>
  </r>
  <r>
    <x v="4463"/>
    <n v="21024300205700"/>
    <n v="1.69"/>
    <x v="1"/>
    <n v="21024"/>
    <x v="19"/>
  </r>
  <r>
    <x v="4464"/>
    <n v="21024300205700"/>
    <n v="1.29"/>
    <x v="1"/>
    <n v="21024"/>
    <x v="19"/>
  </r>
  <r>
    <x v="4465"/>
    <n v="21024300301228"/>
    <n v="1.49"/>
    <x v="4"/>
    <n v="21024"/>
    <x v="19"/>
  </r>
  <r>
    <x v="4466"/>
    <n v="21024300124836"/>
    <n v="1.49"/>
    <x v="4"/>
    <n v="21024"/>
    <x v="19"/>
  </r>
  <r>
    <x v="4467"/>
    <n v="21024300124836"/>
    <n v="2.99"/>
    <x v="2"/>
    <n v="21024"/>
    <x v="19"/>
  </r>
  <r>
    <x v="4468"/>
    <n v="21024300435067"/>
    <n v="2.99"/>
    <x v="2"/>
    <n v="21024"/>
    <x v="19"/>
  </r>
  <r>
    <x v="4469"/>
    <n v="21024300505901"/>
    <n v="3.99"/>
    <x v="1"/>
    <n v="21024"/>
    <x v="19"/>
  </r>
  <r>
    <x v="4470"/>
    <n v="21024300480063"/>
    <n v="1.99"/>
    <x v="2"/>
    <n v="21024"/>
    <x v="19"/>
  </r>
  <r>
    <x v="4471"/>
    <n v="21024300480063"/>
    <n v="1.99"/>
    <x v="2"/>
    <n v="21024"/>
    <x v="19"/>
  </r>
  <r>
    <x v="4472"/>
    <n v="21024300238057"/>
    <n v="1.49"/>
    <x v="4"/>
    <n v="21024"/>
    <x v="19"/>
  </r>
  <r>
    <x v="4473"/>
    <n v="21024300435067"/>
    <n v="1.99"/>
    <x v="2"/>
    <n v="21024"/>
    <x v="19"/>
  </r>
  <r>
    <x v="4474"/>
    <n v="21024300459711"/>
    <n v="1.49"/>
    <x v="4"/>
    <n v="21024"/>
    <x v="19"/>
  </r>
  <r>
    <x v="4475"/>
    <n v="21024300301228"/>
    <n v="1.49"/>
    <x v="4"/>
    <n v="21024"/>
    <x v="19"/>
  </r>
  <r>
    <x v="4476"/>
    <n v="21024300199234"/>
    <n v="1.69"/>
    <x v="3"/>
    <n v="21024"/>
    <x v="19"/>
  </r>
  <r>
    <x v="4477"/>
    <n v="21024300463580"/>
    <n v="0.99"/>
    <x v="3"/>
    <n v="21024"/>
    <x v="19"/>
  </r>
  <r>
    <x v="4478"/>
    <n v="21024300249690"/>
    <n v="1.99"/>
    <x v="5"/>
    <n v="21024"/>
    <x v="19"/>
  </r>
  <r>
    <x v="4479"/>
    <n v="21024300238057"/>
    <n v="1.49"/>
    <x v="4"/>
    <n v="21024"/>
    <x v="19"/>
  </r>
  <r>
    <x v="4480"/>
    <n v="21024300238057"/>
    <n v="1.49"/>
    <x v="4"/>
    <n v="21024"/>
    <x v="19"/>
  </r>
  <r>
    <x v="4481"/>
    <n v="21024300301228"/>
    <n v="1.49"/>
    <x v="4"/>
    <n v="21024"/>
    <x v="19"/>
  </r>
  <r>
    <x v="4482"/>
    <n v="21024300525636"/>
    <n v="1.69"/>
    <x v="1"/>
    <n v="21024"/>
    <x v="19"/>
  </r>
  <r>
    <x v="4483"/>
    <n v="21024300525636"/>
    <n v="1.99"/>
    <x v="1"/>
    <n v="21024"/>
    <x v="19"/>
  </r>
  <r>
    <x v="4484"/>
    <n v="21024300525636"/>
    <n v="3.99"/>
    <x v="1"/>
    <n v="21024"/>
    <x v="19"/>
  </r>
  <r>
    <x v="4485"/>
    <n v="21024300327652"/>
    <n v="2.99"/>
    <x v="1"/>
    <n v="21024"/>
    <x v="19"/>
  </r>
  <r>
    <x v="4486"/>
    <n v="21024300483695"/>
    <n v="2.4900000000000002"/>
    <x v="1"/>
    <n v="21024"/>
    <x v="19"/>
  </r>
  <r>
    <x v="4487"/>
    <n v="21024300124836"/>
    <n v="1.99"/>
    <x v="1"/>
    <n v="21024"/>
    <x v="19"/>
  </r>
  <r>
    <x v="4488"/>
    <n v="21024300389959"/>
    <n v="2.99"/>
    <x v="1"/>
    <n v="21024"/>
    <x v="19"/>
  </r>
  <r>
    <x v="4489"/>
    <n v="21024300483695"/>
    <n v="1.99"/>
    <x v="1"/>
    <n v="21024"/>
    <x v="19"/>
  </r>
  <r>
    <x v="4490"/>
    <n v="21024300432205"/>
    <n v="1.49"/>
    <x v="4"/>
    <n v="21024"/>
    <x v="19"/>
  </r>
  <r>
    <x v="4491"/>
    <n v="21024300469256"/>
    <n v="1.49"/>
    <x v="4"/>
    <n v="21024"/>
    <x v="19"/>
  </r>
  <r>
    <x v="4492"/>
    <n v="21024300360273"/>
    <n v="0.99"/>
    <x v="3"/>
    <n v="21024"/>
    <x v="19"/>
  </r>
  <r>
    <x v="4493"/>
    <n v="21024300360273"/>
    <n v="1.49"/>
    <x v="4"/>
    <n v="21024"/>
    <x v="19"/>
  </r>
  <r>
    <x v="4494"/>
    <n v="21024300293797"/>
    <n v="2.29"/>
    <x v="3"/>
    <n v="21024"/>
    <x v="19"/>
  </r>
  <r>
    <x v="4495"/>
    <n v="21024300293797"/>
    <n v="1.49"/>
    <x v="3"/>
    <n v="21024"/>
    <x v="19"/>
  </r>
  <r>
    <x v="4496"/>
    <n v="21024300396517"/>
    <n v="1.49"/>
    <x v="3"/>
    <n v="21024"/>
    <x v="19"/>
  </r>
  <r>
    <x v="4497"/>
    <n v="21024300520496"/>
    <n v="2.29"/>
    <x v="3"/>
    <n v="21024"/>
    <x v="19"/>
  </r>
  <r>
    <x v="4498"/>
    <n v="21024300496697"/>
    <n v="2.29"/>
    <x v="1"/>
    <n v="21024"/>
    <x v="19"/>
  </r>
  <r>
    <x v="4499"/>
    <n v="21024300496697"/>
    <n v="2.99"/>
    <x v="1"/>
    <n v="21024"/>
    <x v="19"/>
  </r>
  <r>
    <x v="4500"/>
    <n v="21024300496697"/>
    <n v="3.19"/>
    <x v="1"/>
    <n v="21024"/>
    <x v="19"/>
  </r>
  <r>
    <x v="4501"/>
    <n v="21024300459711"/>
    <n v="1.49"/>
    <x v="4"/>
    <n v="21024"/>
    <x v="19"/>
  </r>
  <r>
    <x v="4502"/>
    <n v="21024300459711"/>
    <n v="1.99"/>
    <x v="3"/>
    <n v="21024"/>
    <x v="19"/>
  </r>
  <r>
    <x v="4503"/>
    <n v="21024300387631"/>
    <n v="1.99"/>
    <x v="2"/>
    <n v="21024"/>
    <x v="19"/>
  </r>
  <r>
    <x v="4504"/>
    <n v="21024300472094"/>
    <n v="0.49"/>
    <x v="1"/>
    <n v="21024"/>
    <x v="19"/>
  </r>
  <r>
    <x v="4505"/>
    <n v="21024300472094"/>
    <n v="0.49"/>
    <x v="3"/>
    <n v="21024"/>
    <x v="19"/>
  </r>
  <r>
    <x v="4506"/>
    <n v="21024300472094"/>
    <n v="0.99"/>
    <x v="3"/>
    <n v="21024"/>
    <x v="19"/>
  </r>
  <r>
    <x v="4507"/>
    <n v="21024300459711"/>
    <n v="1.49"/>
    <x v="4"/>
    <n v="21024"/>
    <x v="19"/>
  </r>
  <r>
    <x v="4508"/>
    <n v="21024300494957"/>
    <n v="2.99"/>
    <x v="1"/>
    <n v="21024"/>
    <x v="19"/>
  </r>
  <r>
    <x v="4509"/>
    <n v="21024300335473"/>
    <n v="2.99"/>
    <x v="2"/>
    <n v="21024"/>
    <x v="19"/>
  </r>
  <r>
    <x v="4510"/>
    <n v="21024300371619"/>
    <n v="1.99"/>
    <x v="1"/>
    <n v="21024"/>
    <x v="19"/>
  </r>
  <r>
    <x v="4511"/>
    <n v="21024300437626"/>
    <n v="2.99"/>
    <x v="2"/>
    <n v="21024"/>
    <x v="19"/>
  </r>
  <r>
    <x v="4512"/>
    <n v="21024300437626"/>
    <n v="2.99"/>
    <x v="2"/>
    <n v="21024"/>
    <x v="19"/>
  </r>
  <r>
    <x v="4513"/>
    <n v="21024300371619"/>
    <n v="3.99"/>
    <x v="1"/>
    <n v="21024"/>
    <x v="19"/>
  </r>
  <r>
    <x v="4514"/>
    <n v="21024300524274"/>
    <n v="1.49"/>
    <x v="0"/>
    <n v="21024"/>
    <x v="19"/>
  </r>
  <r>
    <x v="4515"/>
    <n v="21024300524274"/>
    <n v="1.1399999999999999"/>
    <x v="0"/>
    <n v="21024"/>
    <x v="19"/>
  </r>
  <r>
    <x v="4516"/>
    <n v="21024300524274"/>
    <n v="1.1399999999999999"/>
    <x v="0"/>
    <n v="21024"/>
    <x v="19"/>
  </r>
  <r>
    <x v="4517"/>
    <n v="21024300524274"/>
    <n v="1.99"/>
    <x v="0"/>
    <n v="21024"/>
    <x v="19"/>
  </r>
  <r>
    <x v="4518"/>
    <n v="21024300524274"/>
    <n v="1.99"/>
    <x v="0"/>
    <n v="21024"/>
    <x v="19"/>
  </r>
  <r>
    <x v="4519"/>
    <n v="21024300293094"/>
    <n v="3.99"/>
    <x v="1"/>
    <n v="21024"/>
    <x v="19"/>
  </r>
  <r>
    <x v="4520"/>
    <n v="21017300111829"/>
    <n v="0.99"/>
    <x v="3"/>
    <n v="21017"/>
    <x v="20"/>
  </r>
  <r>
    <x v="4521"/>
    <n v="21017300111829"/>
    <n v="2.4900000000000002"/>
    <x v="3"/>
    <n v="21017"/>
    <x v="20"/>
  </r>
  <r>
    <x v="4522"/>
    <n v="21017300132205"/>
    <n v="3.99"/>
    <x v="1"/>
    <n v="21017"/>
    <x v="20"/>
  </r>
  <r>
    <x v="4523"/>
    <n v="21017300132205"/>
    <n v="0.99"/>
    <x v="1"/>
    <n v="21017"/>
    <x v="20"/>
  </r>
  <r>
    <x v="4524"/>
    <n v="21017300323135"/>
    <n v="0.99"/>
    <x v="2"/>
    <n v="21017"/>
    <x v="20"/>
  </r>
  <r>
    <x v="4525"/>
    <n v="21017300323135"/>
    <n v="2.39"/>
    <x v="2"/>
    <n v="21017"/>
    <x v="20"/>
  </r>
  <r>
    <x v="4526"/>
    <n v="21017300101754"/>
    <n v="1.99"/>
    <x v="2"/>
    <n v="21017"/>
    <x v="20"/>
  </r>
  <r>
    <x v="4527"/>
    <n v="21017300329967"/>
    <n v="1.99"/>
    <x v="1"/>
    <n v="21017"/>
    <x v="20"/>
  </r>
  <r>
    <x v="4528"/>
    <n v="21017300324745"/>
    <n v="0.49"/>
    <x v="3"/>
    <n v="21017"/>
    <x v="20"/>
  </r>
  <r>
    <x v="4529"/>
    <n v="21017300325270"/>
    <n v="1.99"/>
    <x v="3"/>
    <n v="21017"/>
    <x v="20"/>
  </r>
  <r>
    <x v="4530"/>
    <n v="21017300101564"/>
    <n v="1.29"/>
    <x v="1"/>
    <n v="21017"/>
    <x v="20"/>
  </r>
  <r>
    <x v="4531"/>
    <n v="21017300101564"/>
    <n v="1.29"/>
    <x v="1"/>
    <n v="21017"/>
    <x v="20"/>
  </r>
  <r>
    <x v="4532"/>
    <n v="21017300101564"/>
    <n v="1.29"/>
    <x v="1"/>
    <n v="21017"/>
    <x v="20"/>
  </r>
  <r>
    <x v="4533"/>
    <n v="21017300101564"/>
    <n v="1.29"/>
    <x v="1"/>
    <n v="21017"/>
    <x v="20"/>
  </r>
  <r>
    <x v="4534"/>
    <n v="21017300101564"/>
    <n v="1.29"/>
    <x v="1"/>
    <n v="21017"/>
    <x v="20"/>
  </r>
  <r>
    <x v="4535"/>
    <n v="21017300312476"/>
    <n v="3.99"/>
    <x v="1"/>
    <n v="21017"/>
    <x v="20"/>
  </r>
  <r>
    <x v="4536"/>
    <n v="21017300323960"/>
    <n v="0.99"/>
    <x v="3"/>
    <n v="21017"/>
    <x v="20"/>
  </r>
  <r>
    <x v="4537"/>
    <n v="21017300323960"/>
    <n v="1.99"/>
    <x v="3"/>
    <n v="21017"/>
    <x v="20"/>
  </r>
  <r>
    <x v="4538"/>
    <n v="21017300324059"/>
    <n v="1.49"/>
    <x v="4"/>
    <n v="21017"/>
    <x v="20"/>
  </r>
  <r>
    <x v="4539"/>
    <n v="21017300329793"/>
    <n v="1.99"/>
    <x v="3"/>
    <n v="21017"/>
    <x v="20"/>
  </r>
  <r>
    <x v="4540"/>
    <n v="21017300329793"/>
    <n v="1.99"/>
    <x v="3"/>
    <n v="21017"/>
    <x v="20"/>
  </r>
  <r>
    <x v="4541"/>
    <n v="21017300329793"/>
    <n v="2.4900000000000002"/>
    <x v="3"/>
    <n v="21017"/>
    <x v="20"/>
  </r>
  <r>
    <x v="4542"/>
    <n v="21017300329793"/>
    <n v="1.99"/>
    <x v="1"/>
    <n v="21017"/>
    <x v="20"/>
  </r>
  <r>
    <x v="4543"/>
    <n v="21017300329793"/>
    <n v="0.99"/>
    <x v="1"/>
    <n v="21017"/>
    <x v="20"/>
  </r>
  <r>
    <x v="4544"/>
    <n v="21017300324059"/>
    <n v="0.49"/>
    <x v="3"/>
    <n v="21017"/>
    <x v="20"/>
  </r>
  <r>
    <x v="4545"/>
    <n v="21017300270153"/>
    <n v="1.49"/>
    <x v="1"/>
    <n v="21017"/>
    <x v="20"/>
  </r>
  <r>
    <x v="4546"/>
    <n v="21017300270153"/>
    <n v="1.49"/>
    <x v="3"/>
    <n v="21017"/>
    <x v="20"/>
  </r>
  <r>
    <x v="4547"/>
    <n v="21017300101754"/>
    <n v="1.49"/>
    <x v="3"/>
    <n v="21017"/>
    <x v="20"/>
  </r>
  <r>
    <x v="4548"/>
    <n v="21017300323135"/>
    <n v="1.49"/>
    <x v="4"/>
    <n v="21017"/>
    <x v="20"/>
  </r>
  <r>
    <x v="4549"/>
    <n v="21017300323960"/>
    <n v="1.99"/>
    <x v="1"/>
    <n v="21017"/>
    <x v="20"/>
  </r>
  <r>
    <x v="804"/>
    <n v="21017300263125"/>
    <n v="2.4900000000000002"/>
    <x v="1"/>
    <n v="21017"/>
    <x v="20"/>
  </r>
  <r>
    <x v="4550"/>
    <n v="21017300336228"/>
    <n v="1.99"/>
    <x v="1"/>
    <n v="21017"/>
    <x v="20"/>
  </r>
  <r>
    <x v="4551"/>
    <n v="21017300306536"/>
    <n v="1.49"/>
    <x v="4"/>
    <n v="21017"/>
    <x v="20"/>
  </r>
  <r>
    <x v="4552"/>
    <n v="21017300252219"/>
    <n v="1.99"/>
    <x v="0"/>
    <n v="21017"/>
    <x v="20"/>
  </r>
  <r>
    <x v="4553"/>
    <n v="21017300306536"/>
    <n v="1.49"/>
    <x v="4"/>
    <n v="21017"/>
    <x v="20"/>
  </r>
  <r>
    <x v="4554"/>
    <n v="21017300336228"/>
    <n v="1.99"/>
    <x v="1"/>
    <n v="21017"/>
    <x v="20"/>
  </r>
  <r>
    <x v="4555"/>
    <n v="21017300101754"/>
    <n v="0.99"/>
    <x v="3"/>
    <n v="21017"/>
    <x v="20"/>
  </r>
  <r>
    <x v="4556"/>
    <n v="21017300312476"/>
    <n v="3.99"/>
    <x v="1"/>
    <n v="21017"/>
    <x v="20"/>
  </r>
  <r>
    <x v="4557"/>
    <n v="21017300312468"/>
    <n v="0.49"/>
    <x v="3"/>
    <n v="21017"/>
    <x v="20"/>
  </r>
  <r>
    <x v="4558"/>
    <n v="21017100037836"/>
    <n v="1.99"/>
    <x v="1"/>
    <n v="21017"/>
    <x v="20"/>
  </r>
  <r>
    <x v="4559"/>
    <n v="21017100037836"/>
    <n v="1.69"/>
    <x v="1"/>
    <n v="21017"/>
    <x v="20"/>
  </r>
  <r>
    <x v="4560"/>
    <n v="21017100037836"/>
    <n v="1.99"/>
    <x v="1"/>
    <n v="21017"/>
    <x v="20"/>
  </r>
  <r>
    <x v="4561"/>
    <n v="21017100037836"/>
    <n v="0.49"/>
    <x v="1"/>
    <n v="21017"/>
    <x v="20"/>
  </r>
  <r>
    <x v="4562"/>
    <n v="21017100037836"/>
    <n v="1.49"/>
    <x v="2"/>
    <n v="21017"/>
    <x v="20"/>
  </r>
  <r>
    <x v="4563"/>
    <n v="21017300322863"/>
    <n v="1.49"/>
    <x v="3"/>
    <n v="21017"/>
    <x v="20"/>
  </r>
  <r>
    <x v="4564"/>
    <n v="21017300329967"/>
    <n v="1.99"/>
    <x v="1"/>
    <n v="21017"/>
    <x v="20"/>
  </r>
  <r>
    <x v="4565"/>
    <n v="21017300324059"/>
    <n v="1.49"/>
    <x v="4"/>
    <n v="21017"/>
    <x v="20"/>
  </r>
  <r>
    <x v="4566"/>
    <n v="21017300068631"/>
    <n v="1.99"/>
    <x v="1"/>
    <n v="21017"/>
    <x v="20"/>
  </r>
  <r>
    <x v="4567"/>
    <n v="21017300068631"/>
    <n v="3.99"/>
    <x v="1"/>
    <n v="21017"/>
    <x v="20"/>
  </r>
  <r>
    <x v="4568"/>
    <n v="21017300336228"/>
    <n v="1.99"/>
    <x v="1"/>
    <n v="21017"/>
    <x v="20"/>
  </r>
  <r>
    <x v="4569"/>
    <n v="21017300336228"/>
    <n v="1.99"/>
    <x v="1"/>
    <n v="21017"/>
    <x v="20"/>
  </r>
  <r>
    <x v="4570"/>
    <n v="21017300336228"/>
    <n v="2.29"/>
    <x v="1"/>
    <n v="21017"/>
    <x v="20"/>
  </r>
  <r>
    <x v="4571"/>
    <n v="21017300270153"/>
    <n v="1.99"/>
    <x v="3"/>
    <n v="21017"/>
    <x v="20"/>
  </r>
  <r>
    <x v="4572"/>
    <n v="21017300312476"/>
    <n v="2.99"/>
    <x v="1"/>
    <n v="21017"/>
    <x v="20"/>
  </r>
  <r>
    <x v="4573"/>
    <n v="21017300325270"/>
    <n v="1.99"/>
    <x v="3"/>
    <n v="21017"/>
    <x v="20"/>
  </r>
  <r>
    <x v="4574"/>
    <n v="21017300325270"/>
    <n v="1.49"/>
    <x v="3"/>
    <n v="21017"/>
    <x v="20"/>
  </r>
  <r>
    <x v="4575"/>
    <n v="21017300325270"/>
    <n v="1.29"/>
    <x v="3"/>
    <n v="21017"/>
    <x v="20"/>
  </r>
  <r>
    <x v="4576"/>
    <n v="21017300270153"/>
    <n v="0.99"/>
    <x v="3"/>
    <n v="21017"/>
    <x v="20"/>
  </r>
  <r>
    <x v="4577"/>
    <n v="21017300323135"/>
    <n v="1.49"/>
    <x v="4"/>
    <n v="21017"/>
    <x v="20"/>
  </r>
  <r>
    <x v="4578"/>
    <n v="21017300323135"/>
    <n v="2.99"/>
    <x v="2"/>
    <n v="21017"/>
    <x v="20"/>
  </r>
  <r>
    <x v="4579"/>
    <n v="21017300322574"/>
    <n v="3.99"/>
    <x v="0"/>
    <n v="21017"/>
    <x v="20"/>
  </r>
  <r>
    <x v="4580"/>
    <n v="21017300312468"/>
    <n v="1.29"/>
    <x v="0"/>
    <n v="21017"/>
    <x v="20"/>
  </r>
  <r>
    <x v="4581"/>
    <n v="21017300080255"/>
    <n v="0.99"/>
    <x v="2"/>
    <n v="21017"/>
    <x v="20"/>
  </r>
  <r>
    <x v="4582"/>
    <n v="21017300329231"/>
    <n v="2.4900000000000002"/>
    <x v="3"/>
    <n v="21017"/>
    <x v="20"/>
  </r>
  <r>
    <x v="4583"/>
    <n v="21017300126215"/>
    <n v="2.29"/>
    <x v="1"/>
    <n v="21017"/>
    <x v="20"/>
  </r>
  <r>
    <x v="4584"/>
    <n v="21017300329231"/>
    <n v="1.29"/>
    <x v="3"/>
    <n v="21017"/>
    <x v="20"/>
  </r>
  <r>
    <x v="4585"/>
    <n v="21017300329231"/>
    <n v="3.99"/>
    <x v="1"/>
    <n v="21017"/>
    <x v="20"/>
  </r>
  <r>
    <x v="4586"/>
    <n v="21017300128559"/>
    <n v="3.19"/>
    <x v="1"/>
    <n v="21017"/>
    <x v="20"/>
  </r>
  <r>
    <x v="4587"/>
    <n v="21017300329231"/>
    <n v="1.49"/>
    <x v="5"/>
    <n v="21017"/>
    <x v="20"/>
  </r>
  <r>
    <x v="4588"/>
    <n v="21017300329231"/>
    <n v="1.49"/>
    <x v="5"/>
    <n v="21017"/>
    <x v="20"/>
  </r>
  <r>
    <x v="4589"/>
    <n v="21017300263125"/>
    <n v="0.49"/>
    <x v="3"/>
    <n v="21017"/>
    <x v="20"/>
  </r>
  <r>
    <x v="4590"/>
    <n v="21017300111829"/>
    <n v="0.49"/>
    <x v="1"/>
    <n v="21017"/>
    <x v="20"/>
  </r>
  <r>
    <x v="4591"/>
    <n v="21017300329967"/>
    <n v="1.99"/>
    <x v="1"/>
    <n v="21017"/>
    <x v="20"/>
  </r>
  <r>
    <x v="4592"/>
    <n v="21017300309142"/>
    <n v="0.99"/>
    <x v="3"/>
    <n v="21017"/>
    <x v="20"/>
  </r>
  <r>
    <x v="4593"/>
    <n v="21017300312468"/>
    <n v="1.99"/>
    <x v="3"/>
    <n v="21017"/>
    <x v="20"/>
  </r>
  <r>
    <x v="4594"/>
    <n v="21017300323119"/>
    <n v="0.49"/>
    <x v="1"/>
    <n v="21017"/>
    <x v="20"/>
  </r>
  <r>
    <x v="4595"/>
    <n v="21017300323119"/>
    <n v="2.99"/>
    <x v="1"/>
    <n v="21017"/>
    <x v="20"/>
  </r>
  <r>
    <x v="4596"/>
    <n v="21017300136198"/>
    <n v="2.99"/>
    <x v="1"/>
    <n v="21017"/>
    <x v="20"/>
  </r>
  <r>
    <x v="4597"/>
    <n v="21017300312476"/>
    <n v="2.29"/>
    <x v="1"/>
    <n v="21017"/>
    <x v="20"/>
  </r>
  <r>
    <x v="4598"/>
    <n v="21017300336533"/>
    <n v="3.19"/>
    <x v="1"/>
    <n v="21017"/>
    <x v="20"/>
  </r>
  <r>
    <x v="4599"/>
    <n v="21017300336533"/>
    <n v="0.49"/>
    <x v="3"/>
    <n v="21017"/>
    <x v="20"/>
  </r>
  <r>
    <x v="4600"/>
    <n v="21017300331344"/>
    <n v="0.99"/>
    <x v="0"/>
    <n v="21017"/>
    <x v="20"/>
  </r>
  <r>
    <x v="4601"/>
    <n v="21017300246187"/>
    <n v="1.99"/>
    <x v="3"/>
    <n v="21017"/>
    <x v="20"/>
  </r>
  <r>
    <x v="4602"/>
    <n v="21017300336533"/>
    <n v="1.29"/>
    <x v="1"/>
    <n v="21017"/>
    <x v="20"/>
  </r>
  <r>
    <x v="4603"/>
    <n v="21017300336533"/>
    <n v="1.99"/>
    <x v="3"/>
    <n v="21017"/>
    <x v="20"/>
  </r>
  <r>
    <x v="4604"/>
    <n v="21017300314852"/>
    <n v="0.99"/>
    <x v="1"/>
    <n v="21017"/>
    <x v="20"/>
  </r>
  <r>
    <x v="4605"/>
    <n v="21017300336129"/>
    <n v="1.99"/>
    <x v="3"/>
    <n v="21017"/>
    <x v="20"/>
  </r>
  <r>
    <x v="4606"/>
    <n v="21017300136404"/>
    <n v="2.29"/>
    <x v="3"/>
    <n v="21017"/>
    <x v="20"/>
  </r>
  <r>
    <x v="4607"/>
    <n v="21017300026258"/>
    <n v="2.99"/>
    <x v="2"/>
    <n v="21017"/>
    <x v="20"/>
  </r>
  <r>
    <x v="4608"/>
    <n v="21017300026258"/>
    <n v="2.39"/>
    <x v="2"/>
    <n v="21017"/>
    <x v="20"/>
  </r>
  <r>
    <x v="4609"/>
    <n v="21017300329199"/>
    <n v="1.99"/>
    <x v="5"/>
    <n v="21017"/>
    <x v="20"/>
  </r>
  <r>
    <x v="4610"/>
    <n v="21017300324059"/>
    <n v="1.49"/>
    <x v="4"/>
    <n v="21017"/>
    <x v="20"/>
  </r>
  <r>
    <x v="4611"/>
    <n v="21017300136198"/>
    <n v="2.99"/>
    <x v="1"/>
    <n v="21017"/>
    <x v="20"/>
  </r>
  <r>
    <x v="4612"/>
    <n v="21017300312476"/>
    <n v="1.29"/>
    <x v="1"/>
    <n v="21017"/>
    <x v="20"/>
  </r>
  <r>
    <x v="4613"/>
    <n v="21017300329967"/>
    <n v="1.99"/>
    <x v="1"/>
    <n v="21017"/>
    <x v="20"/>
  </r>
  <r>
    <x v="4614"/>
    <n v="21017300026258"/>
    <n v="1.99"/>
    <x v="1"/>
    <n v="21017"/>
    <x v="20"/>
  </r>
  <r>
    <x v="4615"/>
    <n v="21017300336533"/>
    <n v="3.49"/>
    <x v="1"/>
    <n v="21017"/>
    <x v="20"/>
  </r>
  <r>
    <x v="4616"/>
    <n v="21017300336129"/>
    <n v="0.99"/>
    <x v="3"/>
    <n v="21017"/>
    <x v="20"/>
  </r>
  <r>
    <x v="4617"/>
    <n v="21017300314852"/>
    <n v="0.99"/>
    <x v="1"/>
    <n v="21017"/>
    <x v="20"/>
  </r>
  <r>
    <x v="4618"/>
    <n v="21017300263125"/>
    <n v="3.99"/>
    <x v="1"/>
    <n v="21017"/>
    <x v="20"/>
  </r>
  <r>
    <x v="4619"/>
    <n v="21017300263125"/>
    <n v="2.99"/>
    <x v="1"/>
    <n v="21017"/>
    <x v="20"/>
  </r>
  <r>
    <x v="4620"/>
    <n v="21017300329967"/>
    <n v="1.99"/>
    <x v="1"/>
    <n v="21017"/>
    <x v="20"/>
  </r>
  <r>
    <x v="4621"/>
    <n v="21017300336129"/>
    <n v="1.49"/>
    <x v="4"/>
    <n v="21017"/>
    <x v="20"/>
  </r>
  <r>
    <x v="4622"/>
    <n v="21017300336129"/>
    <n v="1.49"/>
    <x v="4"/>
    <n v="21017"/>
    <x v="20"/>
  </r>
  <r>
    <x v="4623"/>
    <n v="21017300336129"/>
    <n v="2.99"/>
    <x v="2"/>
    <n v="21017"/>
    <x v="20"/>
  </r>
  <r>
    <x v="4624"/>
    <n v="21016300300622"/>
    <n v="0.99"/>
    <x v="3"/>
    <n v="21016"/>
    <x v="21"/>
  </r>
  <r>
    <x v="4625"/>
    <n v="21016300304566"/>
    <n v="3.99"/>
    <x v="1"/>
    <n v="21016"/>
    <x v="21"/>
  </r>
  <r>
    <x v="4626"/>
    <n v="21016300304566"/>
    <n v="1.99"/>
    <x v="1"/>
    <n v="21016"/>
    <x v="21"/>
  </r>
  <r>
    <x v="4627"/>
    <n v="21016300062966"/>
    <n v="0.49"/>
    <x v="1"/>
    <n v="21016"/>
    <x v="21"/>
  </r>
  <r>
    <x v="4628"/>
    <n v="21016100021287"/>
    <n v="1.49"/>
    <x v="4"/>
    <n v="21016"/>
    <x v="21"/>
  </r>
  <r>
    <x v="4629"/>
    <n v="21016300309177"/>
    <n v="1.29"/>
    <x v="0"/>
    <n v="21016"/>
    <x v="21"/>
  </r>
  <r>
    <x v="4630"/>
    <n v="21016300309177"/>
    <n v="1.29"/>
    <x v="0"/>
    <n v="21016"/>
    <x v="21"/>
  </r>
  <r>
    <x v="4631"/>
    <n v="21016300304566"/>
    <n v="1.29"/>
    <x v="1"/>
    <n v="21016"/>
    <x v="21"/>
  </r>
  <r>
    <x v="4632"/>
    <n v="21016300304566"/>
    <n v="2.99"/>
    <x v="2"/>
    <n v="21016"/>
    <x v="21"/>
  </r>
  <r>
    <x v="4633"/>
    <n v="21016300304566"/>
    <n v="0.99"/>
    <x v="2"/>
    <n v="21016"/>
    <x v="21"/>
  </r>
  <r>
    <x v="4634"/>
    <n v="21016100021287"/>
    <n v="1.49"/>
    <x v="4"/>
    <n v="21016"/>
    <x v="21"/>
  </r>
  <r>
    <x v="4635"/>
    <n v="21016300259927"/>
    <n v="1.29"/>
    <x v="3"/>
    <n v="21016"/>
    <x v="21"/>
  </r>
  <r>
    <x v="4636"/>
    <n v="21016300347821"/>
    <n v="0.99"/>
    <x v="3"/>
    <n v="21016"/>
    <x v="21"/>
  </r>
  <r>
    <x v="4637"/>
    <n v="21016300258044"/>
    <n v="3.99"/>
    <x v="1"/>
    <n v="21016"/>
    <x v="21"/>
  </r>
  <r>
    <x v="4638"/>
    <n v="21016300201069"/>
    <n v="1.69"/>
    <x v="1"/>
    <n v="21016"/>
    <x v="21"/>
  </r>
  <r>
    <x v="4639"/>
    <n v="21016100021287"/>
    <n v="1.49"/>
    <x v="4"/>
    <n v="21016"/>
    <x v="21"/>
  </r>
  <r>
    <x v="4640"/>
    <n v="21016100021287"/>
    <n v="1.49"/>
    <x v="4"/>
    <n v="21016"/>
    <x v="21"/>
  </r>
  <r>
    <x v="4641"/>
    <n v="21016300339935"/>
    <n v="1.99"/>
    <x v="2"/>
    <n v="21016"/>
    <x v="21"/>
  </r>
  <r>
    <x v="4642"/>
    <n v="21016300339935"/>
    <n v="3.99"/>
    <x v="1"/>
    <n v="21016"/>
    <x v="21"/>
  </r>
  <r>
    <x v="4643"/>
    <n v="21016300345346"/>
    <n v="1.99"/>
    <x v="1"/>
    <n v="21016"/>
    <x v="21"/>
  </r>
  <r>
    <x v="4644"/>
    <n v="21016300339935"/>
    <n v="3.49"/>
    <x v="1"/>
    <n v="21016"/>
    <x v="21"/>
  </r>
  <r>
    <x v="4645"/>
    <n v="21016300203149"/>
    <n v="0.99"/>
    <x v="3"/>
    <n v="21016"/>
    <x v="21"/>
  </r>
  <r>
    <x v="4646"/>
    <n v="21016300352383"/>
    <n v="2.99"/>
    <x v="1"/>
    <n v="21016"/>
    <x v="21"/>
  </r>
  <r>
    <x v="4647"/>
    <n v="21016300300622"/>
    <n v="2.4900000000000002"/>
    <x v="3"/>
    <n v="21016"/>
    <x v="21"/>
  </r>
  <r>
    <x v="4648"/>
    <n v="21016300349090"/>
    <n v="3.69"/>
    <x v="3"/>
    <n v="21016"/>
    <x v="21"/>
  </r>
  <r>
    <x v="4649"/>
    <n v="21016300349090"/>
    <n v="2.99"/>
    <x v="2"/>
    <n v="21016"/>
    <x v="21"/>
  </r>
  <r>
    <x v="4650"/>
    <n v="21016300173839"/>
    <n v="1.99"/>
    <x v="2"/>
    <n v="21016"/>
    <x v="21"/>
  </r>
  <r>
    <x v="4651"/>
    <n v="21016300280428"/>
    <n v="2.29"/>
    <x v="3"/>
    <n v="21016"/>
    <x v="21"/>
  </r>
  <r>
    <x v="4652"/>
    <n v="21016300190130"/>
    <n v="1.49"/>
    <x v="4"/>
    <n v="21016"/>
    <x v="21"/>
  </r>
  <r>
    <x v="4653"/>
    <n v="21016300303477"/>
    <n v="1.99"/>
    <x v="3"/>
    <n v="21016"/>
    <x v="21"/>
  </r>
  <r>
    <x v="4654"/>
    <n v="21016300278588"/>
    <n v="1.99"/>
    <x v="1"/>
    <n v="21016"/>
    <x v="21"/>
  </r>
  <r>
    <x v="4655"/>
    <n v="21016300350148"/>
    <n v="0.49"/>
    <x v="1"/>
    <n v="21016"/>
    <x v="21"/>
  </r>
  <r>
    <x v="4656"/>
    <n v="21016300148203"/>
    <n v="3.19"/>
    <x v="1"/>
    <n v="21016"/>
    <x v="21"/>
  </r>
  <r>
    <x v="4657"/>
    <n v="21016300144640"/>
    <n v="1.49"/>
    <x v="4"/>
    <n v="21016"/>
    <x v="21"/>
  </r>
  <r>
    <x v="4658"/>
    <n v="21016300144640"/>
    <n v="1.49"/>
    <x v="4"/>
    <n v="21016"/>
    <x v="21"/>
  </r>
  <r>
    <x v="4659"/>
    <n v="21016300144640"/>
    <n v="1.49"/>
    <x v="4"/>
    <n v="21016"/>
    <x v="21"/>
  </r>
  <r>
    <x v="4660"/>
    <n v="21016300243004"/>
    <n v="0.69"/>
    <x v="3"/>
    <n v="21016"/>
    <x v="21"/>
  </r>
  <r>
    <x v="4661"/>
    <n v="21016300243004"/>
    <n v="2.99"/>
    <x v="1"/>
    <n v="21016"/>
    <x v="21"/>
  </r>
  <r>
    <x v="4662"/>
    <n v="21016300280089"/>
    <n v="2.99"/>
    <x v="2"/>
    <n v="21016"/>
    <x v="21"/>
  </r>
  <r>
    <x v="4663"/>
    <n v="21016300144640"/>
    <n v="1.49"/>
    <x v="4"/>
    <n v="21016"/>
    <x v="21"/>
  </r>
  <r>
    <x v="4664"/>
    <n v="21016300327997"/>
    <n v="0.49"/>
    <x v="1"/>
    <n v="21016"/>
    <x v="21"/>
  </r>
  <r>
    <x v="4665"/>
    <n v="21016300115541"/>
    <n v="1.69"/>
    <x v="1"/>
    <n v="21016"/>
    <x v="21"/>
  </r>
  <r>
    <x v="4666"/>
    <n v="21016300301778"/>
    <n v="0.99"/>
    <x v="3"/>
    <n v="21016"/>
    <x v="21"/>
  </r>
  <r>
    <x v="4667"/>
    <n v="21016300243004"/>
    <n v="1.49"/>
    <x v="4"/>
    <n v="21016"/>
    <x v="21"/>
  </r>
  <r>
    <x v="4668"/>
    <n v="21016300243004"/>
    <n v="1.49"/>
    <x v="4"/>
    <n v="21016"/>
    <x v="21"/>
  </r>
  <r>
    <x v="4669"/>
    <n v="21016300246908"/>
    <n v="2.99"/>
    <x v="1"/>
    <n v="21016"/>
    <x v="21"/>
  </r>
  <r>
    <x v="4670"/>
    <n v="21016300148203"/>
    <n v="1.49"/>
    <x v="1"/>
    <n v="21016"/>
    <x v="21"/>
  </r>
  <r>
    <x v="4671"/>
    <n v="21016300284800"/>
    <n v="3.99"/>
    <x v="1"/>
    <n v="21016"/>
    <x v="21"/>
  </r>
  <r>
    <x v="4672"/>
    <n v="21016300313690"/>
    <n v="1.99"/>
    <x v="1"/>
    <n v="21016"/>
    <x v="21"/>
  </r>
  <r>
    <x v="4673"/>
    <n v="21016300284800"/>
    <n v="2.99"/>
    <x v="2"/>
    <n v="21016"/>
    <x v="21"/>
  </r>
  <r>
    <x v="4674"/>
    <n v="21016300048981"/>
    <n v="0.99"/>
    <x v="3"/>
    <n v="21016"/>
    <x v="21"/>
  </r>
  <r>
    <x v="4675"/>
    <n v="21016300190130"/>
    <n v="2.4900000000000002"/>
    <x v="1"/>
    <n v="21016"/>
    <x v="21"/>
  </r>
  <r>
    <x v="4676"/>
    <n v="21016300148203"/>
    <n v="1.99"/>
    <x v="1"/>
    <n v="21016"/>
    <x v="21"/>
  </r>
  <r>
    <x v="4677"/>
    <n v="21016300115541"/>
    <n v="0.99"/>
    <x v="1"/>
    <n v="21016"/>
    <x v="21"/>
  </r>
  <r>
    <x v="4678"/>
    <n v="21016300141604"/>
    <n v="2.4900000000000002"/>
    <x v="3"/>
    <n v="21016"/>
    <x v="21"/>
  </r>
  <r>
    <x v="4679"/>
    <n v="21016300140820"/>
    <n v="2.99"/>
    <x v="1"/>
    <n v="21016"/>
    <x v="21"/>
  </r>
  <r>
    <x v="4680"/>
    <n v="21016300140820"/>
    <n v="0.99"/>
    <x v="1"/>
    <n v="21016"/>
    <x v="21"/>
  </r>
  <r>
    <x v="4681"/>
    <n v="21016300140820"/>
    <n v="3.99"/>
    <x v="1"/>
    <n v="21016"/>
    <x v="21"/>
  </r>
  <r>
    <x v="4682"/>
    <n v="21016300203230"/>
    <n v="1.99"/>
    <x v="1"/>
    <n v="21016"/>
    <x v="21"/>
  </r>
  <r>
    <x v="4683"/>
    <n v="21016300321412"/>
    <n v="1.49"/>
    <x v="4"/>
    <n v="21016"/>
    <x v="21"/>
  </r>
  <r>
    <x v="4684"/>
    <n v="21016300321412"/>
    <n v="1.49"/>
    <x v="4"/>
    <n v="21016"/>
    <x v="21"/>
  </r>
  <r>
    <x v="4685"/>
    <n v="21016300259927"/>
    <n v="0.49"/>
    <x v="1"/>
    <n v="21016"/>
    <x v="21"/>
  </r>
  <r>
    <x v="4686"/>
    <n v="21016300259927"/>
    <n v="0.99"/>
    <x v="2"/>
    <n v="21016"/>
    <x v="21"/>
  </r>
  <r>
    <x v="4687"/>
    <n v="21016300259927"/>
    <n v="0.99"/>
    <x v="2"/>
    <n v="21016"/>
    <x v="21"/>
  </r>
  <r>
    <x v="4688"/>
    <n v="21016300259927"/>
    <n v="0.99"/>
    <x v="2"/>
    <n v="21016"/>
    <x v="21"/>
  </r>
  <r>
    <x v="4689"/>
    <n v="21016300062966"/>
    <n v="1.49"/>
    <x v="4"/>
    <n v="21016"/>
    <x v="21"/>
  </r>
  <r>
    <x v="4690"/>
    <n v="21016300062966"/>
    <n v="1.49"/>
    <x v="4"/>
    <n v="21016"/>
    <x v="21"/>
  </r>
  <r>
    <x v="4691"/>
    <n v="21016300304863"/>
    <n v="3.29"/>
    <x v="3"/>
    <n v="21016"/>
    <x v="21"/>
  </r>
  <r>
    <x v="4692"/>
    <n v="21016300203230"/>
    <n v="2.99"/>
    <x v="1"/>
    <n v="21016"/>
    <x v="21"/>
  </r>
  <r>
    <x v="4693"/>
    <n v="21016300303477"/>
    <n v="1.69"/>
    <x v="3"/>
    <n v="21016"/>
    <x v="21"/>
  </r>
  <r>
    <x v="4694"/>
    <n v="21016300190130"/>
    <n v="1.49"/>
    <x v="4"/>
    <n v="21016"/>
    <x v="21"/>
  </r>
  <r>
    <x v="4695"/>
    <n v="21016300173714"/>
    <n v="1.99"/>
    <x v="1"/>
    <n v="21016"/>
    <x v="21"/>
  </r>
  <r>
    <x v="4696"/>
    <n v="21016300173714"/>
    <n v="1.99"/>
    <x v="1"/>
    <n v="21016"/>
    <x v="21"/>
  </r>
  <r>
    <x v="4697"/>
    <n v="21016300293421"/>
    <n v="2.99"/>
    <x v="1"/>
    <n v="21016"/>
    <x v="21"/>
  </r>
  <r>
    <x v="4698"/>
    <n v="21016300266658"/>
    <n v="1.99"/>
    <x v="1"/>
    <n v="21016"/>
    <x v="21"/>
  </r>
  <r>
    <x v="4699"/>
    <n v="21016300190130"/>
    <n v="1.99"/>
    <x v="1"/>
    <n v="21016"/>
    <x v="21"/>
  </r>
  <r>
    <x v="4700"/>
    <n v="21016300300085"/>
    <n v="1.49"/>
    <x v="4"/>
    <n v="21016"/>
    <x v="21"/>
  </r>
  <r>
    <x v="4701"/>
    <n v="21016100052654"/>
    <n v="0.99"/>
    <x v="3"/>
    <n v="21016"/>
    <x v="21"/>
  </r>
  <r>
    <x v="4702"/>
    <n v="21016300301778"/>
    <n v="3.34"/>
    <x v="3"/>
    <n v="21016"/>
    <x v="21"/>
  </r>
  <r>
    <x v="4703"/>
    <n v="21016300003762"/>
    <n v="2.99"/>
    <x v="2"/>
    <n v="21016"/>
    <x v="21"/>
  </r>
  <r>
    <x v="4704"/>
    <n v="21016300124899"/>
    <n v="1.29"/>
    <x v="0"/>
    <n v="21016"/>
    <x v="21"/>
  </r>
  <r>
    <x v="4705"/>
    <n v="21016300124899"/>
    <n v="1.29"/>
    <x v="0"/>
    <n v="21016"/>
    <x v="21"/>
  </r>
  <r>
    <x v="4706"/>
    <n v="21016300141604"/>
    <n v="1.49"/>
    <x v="1"/>
    <n v="21016"/>
    <x v="21"/>
  </r>
  <r>
    <x v="4707"/>
    <n v="21016300352383"/>
    <n v="2.99"/>
    <x v="1"/>
    <n v="21016"/>
    <x v="21"/>
  </r>
  <r>
    <x v="4708"/>
    <n v="21016300334225"/>
    <n v="1.69"/>
    <x v="3"/>
    <n v="21016"/>
    <x v="21"/>
  </r>
  <r>
    <x v="4709"/>
    <n v="21016300279586"/>
    <n v="1.49"/>
    <x v="3"/>
    <n v="21016"/>
    <x v="21"/>
  </r>
  <r>
    <x v="4710"/>
    <n v="21016300347821"/>
    <n v="1.49"/>
    <x v="4"/>
    <n v="21016"/>
    <x v="21"/>
  </r>
  <r>
    <x v="4711"/>
    <n v="21016300088276"/>
    <n v="3.99"/>
    <x v="1"/>
    <n v="21016"/>
    <x v="21"/>
  </r>
  <r>
    <x v="4712"/>
    <n v="21016300088276"/>
    <n v="3.99"/>
    <x v="1"/>
    <n v="21016"/>
    <x v="21"/>
  </r>
  <r>
    <x v="4713"/>
    <n v="21016300088276"/>
    <n v="3.99"/>
    <x v="1"/>
    <n v="21016"/>
    <x v="21"/>
  </r>
  <r>
    <x v="4714"/>
    <n v="21016300088276"/>
    <n v="2.99"/>
    <x v="1"/>
    <n v="21016"/>
    <x v="21"/>
  </r>
  <r>
    <x v="4715"/>
    <n v="21016100052654"/>
    <n v="1.69"/>
    <x v="3"/>
    <n v="21016"/>
    <x v="21"/>
  </r>
  <r>
    <x v="4716"/>
    <n v="21016300141604"/>
    <n v="1.99"/>
    <x v="3"/>
    <n v="21016"/>
    <x v="21"/>
  </r>
  <r>
    <x v="4717"/>
    <n v="21016300327799"/>
    <n v="1.99"/>
    <x v="1"/>
    <n v="21016"/>
    <x v="21"/>
  </r>
  <r>
    <x v="4718"/>
    <n v="21016300290757"/>
    <n v="2.99"/>
    <x v="1"/>
    <n v="21016"/>
    <x v="21"/>
  </r>
  <r>
    <x v="4719"/>
    <n v="21016300354041"/>
    <n v="1.99"/>
    <x v="3"/>
    <n v="21016"/>
    <x v="21"/>
  </r>
  <r>
    <x v="4720"/>
    <n v="21016300327799"/>
    <n v="3.99"/>
    <x v="1"/>
    <n v="21016"/>
    <x v="21"/>
  </r>
  <r>
    <x v="4721"/>
    <n v="21016300162436"/>
    <n v="1.99"/>
    <x v="2"/>
    <n v="21016"/>
    <x v="21"/>
  </r>
  <r>
    <x v="4722"/>
    <n v="21016300062966"/>
    <n v="3.19"/>
    <x v="1"/>
    <n v="21016"/>
    <x v="21"/>
  </r>
  <r>
    <x v="4723"/>
    <n v="21016300208189"/>
    <n v="1.69"/>
    <x v="3"/>
    <n v="21016"/>
    <x v="21"/>
  </r>
  <r>
    <x v="4724"/>
    <n v="21016300280410"/>
    <n v="1.49"/>
    <x v="4"/>
    <n v="21016"/>
    <x v="21"/>
  </r>
  <r>
    <x v="4725"/>
    <n v="21016300293421"/>
    <n v="1.49"/>
    <x v="4"/>
    <n v="21016"/>
    <x v="21"/>
  </r>
  <r>
    <x v="4726"/>
    <n v="21016300126845"/>
    <n v="1.29"/>
    <x v="3"/>
    <n v="21016"/>
    <x v="21"/>
  </r>
  <r>
    <x v="4727"/>
    <n v="21016300293421"/>
    <n v="2.99"/>
    <x v="1"/>
    <n v="21016"/>
    <x v="21"/>
  </r>
  <r>
    <x v="4728"/>
    <n v="21016300281905"/>
    <n v="1.49"/>
    <x v="3"/>
    <n v="21016"/>
    <x v="21"/>
  </r>
  <r>
    <x v="4729"/>
    <n v="21016300281970"/>
    <n v="0.99"/>
    <x v="3"/>
    <n v="21016"/>
    <x v="21"/>
  </r>
  <r>
    <x v="4730"/>
    <n v="21016300281970"/>
    <n v="0.99"/>
    <x v="3"/>
    <n v="21016"/>
    <x v="21"/>
  </r>
  <r>
    <x v="4731"/>
    <n v="21016300281970"/>
    <n v="2.29"/>
    <x v="3"/>
    <n v="21016"/>
    <x v="21"/>
  </r>
  <r>
    <x v="4732"/>
    <n v="21016300281970"/>
    <n v="1.99"/>
    <x v="5"/>
    <n v="21016"/>
    <x v="21"/>
  </r>
  <r>
    <x v="4733"/>
    <n v="21016300291540"/>
    <n v="1.99"/>
    <x v="1"/>
    <n v="21016"/>
    <x v="21"/>
  </r>
  <r>
    <x v="4734"/>
    <n v="21016300305225"/>
    <n v="1.99"/>
    <x v="3"/>
    <n v="21016"/>
    <x v="21"/>
  </r>
  <r>
    <x v="4735"/>
    <n v="21016300003762"/>
    <n v="2.2400000000000002"/>
    <x v="3"/>
    <n v="21016"/>
    <x v="21"/>
  </r>
  <r>
    <x v="4736"/>
    <n v="21016300255321"/>
    <n v="1.99"/>
    <x v="1"/>
    <n v="21016"/>
    <x v="21"/>
  </r>
  <r>
    <x v="4737"/>
    <n v="21016300201069"/>
    <n v="1.99"/>
    <x v="0"/>
    <n v="21016"/>
    <x v="21"/>
  </r>
  <r>
    <x v="4738"/>
    <n v="21016300266658"/>
    <n v="1.99"/>
    <x v="3"/>
    <n v="21016"/>
    <x v="21"/>
  </r>
  <r>
    <x v="4739"/>
    <n v="21016300266658"/>
    <n v="1.99"/>
    <x v="1"/>
    <n v="21016"/>
    <x v="21"/>
  </r>
  <r>
    <x v="4740"/>
    <n v="21016300347821"/>
    <n v="3.99"/>
    <x v="1"/>
    <n v="21016"/>
    <x v="21"/>
  </r>
  <r>
    <x v="4741"/>
    <n v="21016300354041"/>
    <n v="1.29"/>
    <x v="0"/>
    <n v="21016"/>
    <x v="21"/>
  </r>
  <r>
    <x v="4742"/>
    <n v="21016300246908"/>
    <n v="1.99"/>
    <x v="1"/>
    <n v="21016"/>
    <x v="21"/>
  </r>
  <r>
    <x v="4743"/>
    <n v="21016300246908"/>
    <n v="1.99"/>
    <x v="1"/>
    <n v="21016"/>
    <x v="21"/>
  </r>
  <r>
    <x v="4744"/>
    <n v="21016300141604"/>
    <n v="2.99"/>
    <x v="1"/>
    <n v="21016"/>
    <x v="21"/>
  </r>
  <r>
    <x v="4745"/>
    <n v="21016300350148"/>
    <n v="1.99"/>
    <x v="1"/>
    <n v="21016"/>
    <x v="21"/>
  </r>
  <r>
    <x v="4746"/>
    <n v="21016300313690"/>
    <n v="2.99"/>
    <x v="1"/>
    <n v="21016"/>
    <x v="21"/>
  </r>
  <r>
    <x v="4747"/>
    <n v="21016300312544"/>
    <n v="1.99"/>
    <x v="1"/>
    <n v="21016"/>
    <x v="21"/>
  </r>
  <r>
    <x v="4748"/>
    <n v="21016300345346"/>
    <n v="1.99"/>
    <x v="1"/>
    <n v="21016"/>
    <x v="21"/>
  </r>
  <r>
    <x v="4749"/>
    <n v="21016300040145"/>
    <n v="1.49"/>
    <x v="4"/>
    <n v="21016"/>
    <x v="21"/>
  </r>
  <r>
    <x v="4750"/>
    <n v="21016300350148"/>
    <n v="3.49"/>
    <x v="1"/>
    <n v="21016"/>
    <x v="21"/>
  </r>
  <r>
    <x v="4751"/>
    <n v="21016300350148"/>
    <n v="1.49"/>
    <x v="3"/>
    <n v="21016"/>
    <x v="21"/>
  </r>
  <r>
    <x v="4752"/>
    <n v="21016300352383"/>
    <n v="1.99"/>
    <x v="1"/>
    <n v="21016"/>
    <x v="21"/>
  </r>
  <r>
    <x v="4753"/>
    <n v="21016300332757"/>
    <n v="1.99"/>
    <x v="1"/>
    <n v="21016"/>
    <x v="21"/>
  </r>
  <r>
    <x v="4754"/>
    <n v="21016300321412"/>
    <n v="2.99"/>
    <x v="1"/>
    <n v="21016"/>
    <x v="21"/>
  </r>
  <r>
    <x v="4755"/>
    <n v="21016100033670"/>
    <n v="0.49"/>
    <x v="3"/>
    <n v="21016"/>
    <x v="21"/>
  </r>
  <r>
    <x v="4756"/>
    <n v="21016100033670"/>
    <n v="1.24"/>
    <x v="3"/>
    <n v="21016"/>
    <x v="21"/>
  </r>
  <r>
    <x v="4757"/>
    <n v="21016300062966"/>
    <n v="1.49"/>
    <x v="4"/>
    <n v="21016"/>
    <x v="21"/>
  </r>
  <r>
    <x v="4758"/>
    <n v="21016300201069"/>
    <n v="1.49"/>
    <x v="4"/>
    <n v="21016"/>
    <x v="21"/>
  </r>
  <r>
    <x v="4759"/>
    <n v="21016300300622"/>
    <n v="1.99"/>
    <x v="3"/>
    <n v="21016"/>
    <x v="21"/>
  </r>
  <r>
    <x v="4760"/>
    <n v="21016300201069"/>
    <n v="1.49"/>
    <x v="4"/>
    <n v="21016"/>
    <x v="21"/>
  </r>
  <r>
    <x v="4761"/>
    <n v="21016300241586"/>
    <n v="2.69"/>
    <x v="3"/>
    <n v="21016"/>
    <x v="21"/>
  </r>
  <r>
    <x v="4762"/>
    <n v="21016300216778"/>
    <n v="1.49"/>
    <x v="3"/>
    <n v="21016"/>
    <x v="21"/>
  </r>
  <r>
    <x v="4763"/>
    <n v="21016300148203"/>
    <n v="2.69"/>
    <x v="3"/>
    <n v="21016"/>
    <x v="21"/>
  </r>
  <r>
    <x v="4764"/>
    <n v="21016300303477"/>
    <n v="1.49"/>
    <x v="4"/>
    <n v="21016"/>
    <x v="21"/>
  </r>
  <r>
    <x v="4765"/>
    <n v="21016300303477"/>
    <n v="1.49"/>
    <x v="4"/>
    <n v="21016"/>
    <x v="21"/>
  </r>
  <r>
    <x v="4766"/>
    <n v="21016300351419"/>
    <n v="1.49"/>
    <x v="1"/>
    <n v="21016"/>
    <x v="21"/>
  </r>
  <r>
    <x v="4767"/>
    <n v="21016100021287"/>
    <n v="1.49"/>
    <x v="4"/>
    <n v="21016"/>
    <x v="21"/>
  </r>
  <r>
    <x v="4768"/>
    <n v="21016300239671"/>
    <n v="0.49"/>
    <x v="3"/>
    <n v="21016"/>
    <x v="21"/>
  </r>
  <r>
    <x v="4769"/>
    <n v="21016300203230"/>
    <n v="1.99"/>
    <x v="1"/>
    <n v="21016"/>
    <x v="21"/>
  </r>
  <r>
    <x v="4770"/>
    <n v="21016300243004"/>
    <n v="2.99"/>
    <x v="1"/>
    <n v="21016"/>
    <x v="21"/>
  </r>
  <r>
    <x v="4771"/>
    <n v="21016300161743"/>
    <n v="1.99"/>
    <x v="1"/>
    <n v="21016"/>
    <x v="21"/>
  </r>
  <r>
    <x v="4772"/>
    <n v="21016300161743"/>
    <n v="1.49"/>
    <x v="4"/>
    <n v="21016"/>
    <x v="21"/>
  </r>
  <r>
    <x v="4773"/>
    <n v="21016300161743"/>
    <n v="1.49"/>
    <x v="4"/>
    <n v="21016"/>
    <x v="21"/>
  </r>
  <r>
    <x v="4774"/>
    <n v="21016300161743"/>
    <n v="1.29"/>
    <x v="1"/>
    <n v="21016"/>
    <x v="21"/>
  </r>
  <r>
    <x v="4775"/>
    <n v="21016300309177"/>
    <n v="3.99"/>
    <x v="1"/>
    <n v="21016"/>
    <x v="21"/>
  </r>
  <r>
    <x v="4776"/>
    <n v="21016300239226"/>
    <n v="1.24"/>
    <x v="3"/>
    <n v="21016"/>
    <x v="21"/>
  </r>
  <r>
    <x v="4777"/>
    <n v="21016300073724"/>
    <n v="1.99"/>
    <x v="3"/>
    <n v="21016"/>
    <x v="21"/>
  </r>
  <r>
    <x v="4778"/>
    <n v="21016300301778"/>
    <n v="0.99"/>
    <x v="3"/>
    <n v="21016"/>
    <x v="21"/>
  </r>
  <r>
    <x v="4779"/>
    <n v="21016300268787"/>
    <n v="0.99"/>
    <x v="3"/>
    <n v="21016"/>
    <x v="21"/>
  </r>
  <r>
    <x v="4780"/>
    <n v="21016300352383"/>
    <n v="3.99"/>
    <x v="1"/>
    <n v="21016"/>
    <x v="21"/>
  </r>
  <r>
    <x v="4781"/>
    <n v="21016300339935"/>
    <n v="1.29"/>
    <x v="1"/>
    <n v="21016"/>
    <x v="21"/>
  </r>
  <r>
    <x v="4782"/>
    <n v="21016300339935"/>
    <n v="3.99"/>
    <x v="1"/>
    <n v="21016"/>
    <x v="21"/>
  </r>
  <r>
    <x v="4783"/>
    <n v="21016300334225"/>
    <n v="1.99"/>
    <x v="3"/>
    <n v="21016"/>
    <x v="21"/>
  </r>
  <r>
    <x v="4784"/>
    <n v="21016300329399"/>
    <n v="2.4900000000000002"/>
    <x v="3"/>
    <n v="21016"/>
    <x v="21"/>
  </r>
  <r>
    <x v="4785"/>
    <n v="21016300293421"/>
    <n v="1.49"/>
    <x v="4"/>
    <n v="21016"/>
    <x v="21"/>
  </r>
  <r>
    <x v="4786"/>
    <n v="21016300141604"/>
    <n v="0.69"/>
    <x v="3"/>
    <n v="21016"/>
    <x v="21"/>
  </r>
  <r>
    <x v="4787"/>
    <n v="21016300321412"/>
    <n v="3.99"/>
    <x v="1"/>
    <n v="21016"/>
    <x v="21"/>
  </r>
  <r>
    <x v="4788"/>
    <n v="21016300126845"/>
    <n v="0.49"/>
    <x v="3"/>
    <n v="21016"/>
    <x v="21"/>
  </r>
  <r>
    <x v="4789"/>
    <n v="21016300126845"/>
    <n v="0.49"/>
    <x v="3"/>
    <n v="21016"/>
    <x v="21"/>
  </r>
  <r>
    <x v="4790"/>
    <n v="21016300190130"/>
    <n v="2.4900000000000002"/>
    <x v="1"/>
    <n v="21016"/>
    <x v="21"/>
  </r>
  <r>
    <x v="4791"/>
    <n v="21016300346534"/>
    <n v="0.99"/>
    <x v="3"/>
    <n v="21016"/>
    <x v="21"/>
  </r>
  <r>
    <x v="4792"/>
    <n v="21016300239226"/>
    <n v="2.99"/>
    <x v="1"/>
    <n v="21016"/>
    <x v="21"/>
  </r>
  <r>
    <x v="4793"/>
    <n v="21016300239226"/>
    <n v="0.99"/>
    <x v="3"/>
    <n v="21016"/>
    <x v="21"/>
  </r>
  <r>
    <x v="4794"/>
    <n v="21016100033670"/>
    <n v="3.99"/>
    <x v="1"/>
    <n v="21016"/>
    <x v="21"/>
  </r>
  <r>
    <x v="4795"/>
    <n v="21016300148203"/>
    <n v="1.49"/>
    <x v="1"/>
    <n v="21016"/>
    <x v="21"/>
  </r>
  <r>
    <x v="4796"/>
    <n v="21016300352383"/>
    <n v="1.99"/>
    <x v="1"/>
    <n v="21016"/>
    <x v="21"/>
  </r>
  <r>
    <x v="4797"/>
    <n v="21016300301778"/>
    <n v="0.99"/>
    <x v="3"/>
    <n v="21016"/>
    <x v="21"/>
  </r>
  <r>
    <x v="4798"/>
    <n v="21016300002293"/>
    <n v="1.99"/>
    <x v="3"/>
    <n v="21016"/>
    <x v="21"/>
  </r>
  <r>
    <x v="4799"/>
    <n v="21016300313690"/>
    <n v="2.99"/>
    <x v="1"/>
    <n v="21016"/>
    <x v="21"/>
  </r>
  <r>
    <x v="4800"/>
    <n v="21016300313690"/>
    <n v="1.99"/>
    <x v="1"/>
    <n v="21016"/>
    <x v="21"/>
  </r>
  <r>
    <x v="4801"/>
    <n v="21016300313690"/>
    <n v="1.99"/>
    <x v="1"/>
    <n v="21016"/>
    <x v="21"/>
  </r>
  <r>
    <x v="4802"/>
    <n v="21016300126845"/>
    <n v="2.4900000000000002"/>
    <x v="3"/>
    <n v="21016"/>
    <x v="21"/>
  </r>
  <r>
    <x v="4803"/>
    <n v="21016300126845"/>
    <n v="1.99"/>
    <x v="3"/>
    <n v="21016"/>
    <x v="21"/>
  </r>
  <r>
    <x v="4804"/>
    <n v="21015300326801"/>
    <n v="2.4900000000000002"/>
    <x v="3"/>
    <n v="21015"/>
    <x v="22"/>
  </r>
  <r>
    <x v="4805"/>
    <n v="21015300301523"/>
    <n v="2.99"/>
    <x v="1"/>
    <n v="21015"/>
    <x v="22"/>
  </r>
  <r>
    <x v="4806"/>
    <n v="21015300301523"/>
    <n v="0.99"/>
    <x v="1"/>
    <n v="21015"/>
    <x v="22"/>
  </r>
  <r>
    <x v="4807"/>
    <n v="21015300301523"/>
    <n v="1.99"/>
    <x v="1"/>
    <n v="21015"/>
    <x v="22"/>
  </r>
  <r>
    <x v="4808"/>
    <n v="21015300301523"/>
    <n v="1.99"/>
    <x v="1"/>
    <n v="21015"/>
    <x v="22"/>
  </r>
  <r>
    <x v="4809"/>
    <n v="21015300301523"/>
    <n v="3.99"/>
    <x v="1"/>
    <n v="21015"/>
    <x v="22"/>
  </r>
  <r>
    <x v="4810"/>
    <n v="21015300306647"/>
    <n v="1.29"/>
    <x v="0"/>
    <n v="21015"/>
    <x v="22"/>
  </r>
  <r>
    <x v="4811"/>
    <n v="21015300288563"/>
    <n v="0.99"/>
    <x v="3"/>
    <n v="21015"/>
    <x v="22"/>
  </r>
  <r>
    <x v="4812"/>
    <n v="21015100118796"/>
    <n v="0.99"/>
    <x v="3"/>
    <n v="21015"/>
    <x v="22"/>
  </r>
  <r>
    <x v="4813"/>
    <n v="21015300345231"/>
    <n v="1.29"/>
    <x v="3"/>
    <n v="21015"/>
    <x v="22"/>
  </r>
  <r>
    <x v="4814"/>
    <n v="21015300345231"/>
    <n v="2.29"/>
    <x v="3"/>
    <n v="21015"/>
    <x v="22"/>
  </r>
  <r>
    <x v="4815"/>
    <n v="21015300291641"/>
    <n v="1.99"/>
    <x v="1"/>
    <n v="21015"/>
    <x v="22"/>
  </r>
  <r>
    <x v="4816"/>
    <n v="21015300291641"/>
    <n v="0.49"/>
    <x v="1"/>
    <n v="21015"/>
    <x v="22"/>
  </r>
  <r>
    <x v="4817"/>
    <n v="21015302355188"/>
    <n v="2.4900000000000002"/>
    <x v="3"/>
    <n v="21015"/>
    <x v="22"/>
  </r>
  <r>
    <x v="4818"/>
    <n v="21015300288563"/>
    <n v="0.99"/>
    <x v="3"/>
    <n v="21015"/>
    <x v="22"/>
  </r>
  <r>
    <x v="4819"/>
    <n v="21015300241646"/>
    <n v="1.99"/>
    <x v="3"/>
    <n v="21015"/>
    <x v="22"/>
  </r>
  <r>
    <x v="4820"/>
    <n v="21015300325860"/>
    <n v="1.29"/>
    <x v="3"/>
    <n v="21015"/>
    <x v="22"/>
  </r>
  <r>
    <x v="4821"/>
    <n v="21015300306647"/>
    <n v="1.99"/>
    <x v="1"/>
    <n v="21015"/>
    <x v="22"/>
  </r>
  <r>
    <x v="4822"/>
    <n v="21015300255703"/>
    <n v="1.99"/>
    <x v="2"/>
    <n v="21015"/>
    <x v="22"/>
  </r>
  <r>
    <x v="4823"/>
    <n v="21015300254136"/>
    <n v="1.99"/>
    <x v="1"/>
    <n v="21015"/>
    <x v="22"/>
  </r>
  <r>
    <x v="4824"/>
    <n v="21015302356400"/>
    <n v="3.99"/>
    <x v="1"/>
    <n v="21015"/>
    <x v="22"/>
  </r>
  <r>
    <x v="4825"/>
    <n v="21015300311092"/>
    <n v="1.99"/>
    <x v="1"/>
    <n v="21015"/>
    <x v="22"/>
  </r>
  <r>
    <x v="4826"/>
    <n v="21015300241646"/>
    <n v="2.99"/>
    <x v="1"/>
    <n v="21015"/>
    <x v="22"/>
  </r>
  <r>
    <x v="4827"/>
    <n v="21015300151126"/>
    <n v="2.99"/>
    <x v="1"/>
    <n v="21015"/>
    <x v="22"/>
  </r>
  <r>
    <x v="4828"/>
    <n v="21015300340828"/>
    <n v="2.39"/>
    <x v="2"/>
    <n v="21015"/>
    <x v="22"/>
  </r>
  <r>
    <x v="4829"/>
    <n v="21015300151126"/>
    <n v="2.99"/>
    <x v="1"/>
    <n v="21015"/>
    <x v="22"/>
  </r>
  <r>
    <x v="4830"/>
    <n v="21015300288563"/>
    <n v="1.99"/>
    <x v="3"/>
    <n v="21015"/>
    <x v="22"/>
  </r>
  <r>
    <x v="4831"/>
    <n v="21015300151126"/>
    <n v="1.99"/>
    <x v="1"/>
    <n v="21015"/>
    <x v="22"/>
  </r>
  <r>
    <x v="4832"/>
    <n v="21015300255703"/>
    <n v="1.49"/>
    <x v="3"/>
    <n v="21015"/>
    <x v="22"/>
  </r>
  <r>
    <x v="4833"/>
    <n v="21015300015297"/>
    <n v="1.99"/>
    <x v="1"/>
    <n v="21015"/>
    <x v="22"/>
  </r>
  <r>
    <x v="4834"/>
    <n v="21015300337378"/>
    <n v="2.29"/>
    <x v="3"/>
    <n v="21015"/>
    <x v="22"/>
  </r>
  <r>
    <x v="4835"/>
    <n v="21015300330225"/>
    <n v="3.99"/>
    <x v="1"/>
    <n v="21015"/>
    <x v="22"/>
  </r>
  <r>
    <x v="4836"/>
    <n v="21015300080374"/>
    <n v="1.19"/>
    <x v="3"/>
    <n v="21015"/>
    <x v="22"/>
  </r>
  <r>
    <x v="4837"/>
    <n v="21015300080374"/>
    <n v="0.74"/>
    <x v="3"/>
    <n v="21015"/>
    <x v="22"/>
  </r>
  <r>
    <x v="4838"/>
    <n v="21015300308643"/>
    <n v="2.99"/>
    <x v="1"/>
    <n v="21015"/>
    <x v="22"/>
  </r>
  <r>
    <x v="4839"/>
    <n v="21015300241646"/>
    <n v="1.69"/>
    <x v="3"/>
    <n v="21015"/>
    <x v="22"/>
  </r>
  <r>
    <x v="4840"/>
    <n v="21015300318923"/>
    <n v="1.99"/>
    <x v="1"/>
    <n v="21015"/>
    <x v="22"/>
  </r>
  <r>
    <x v="4841"/>
    <n v="21015300318923"/>
    <n v="1.99"/>
    <x v="1"/>
    <n v="21015"/>
    <x v="22"/>
  </r>
  <r>
    <x v="4842"/>
    <n v="21015302373983"/>
    <n v="2.99"/>
    <x v="2"/>
    <n v="21015"/>
    <x v="22"/>
  </r>
  <r>
    <x v="4843"/>
    <n v="21015300301630"/>
    <n v="1.49"/>
    <x v="3"/>
    <n v="21015"/>
    <x v="22"/>
  </r>
  <r>
    <x v="4844"/>
    <n v="21015300301630"/>
    <n v="0.99"/>
    <x v="3"/>
    <n v="21015"/>
    <x v="22"/>
  </r>
  <r>
    <x v="4845"/>
    <n v="21015300152777"/>
    <n v="2.4900000000000002"/>
    <x v="3"/>
    <n v="21015"/>
    <x v="22"/>
  </r>
  <r>
    <x v="4846"/>
    <n v="21015300340828"/>
    <n v="2.99"/>
    <x v="2"/>
    <n v="21015"/>
    <x v="22"/>
  </r>
  <r>
    <x v="4847"/>
    <n v="21015300141218"/>
    <n v="1.99"/>
    <x v="2"/>
    <n v="21015"/>
    <x v="22"/>
  </r>
  <r>
    <x v="4848"/>
    <n v="21015300275081"/>
    <n v="2.99"/>
    <x v="1"/>
    <n v="21015"/>
    <x v="22"/>
  </r>
  <r>
    <x v="4849"/>
    <n v="21015300255703"/>
    <n v="1.99"/>
    <x v="2"/>
    <n v="21015"/>
    <x v="22"/>
  </r>
  <r>
    <x v="4850"/>
    <n v="21015300306647"/>
    <n v="1.29"/>
    <x v="1"/>
    <n v="21015"/>
    <x v="22"/>
  </r>
  <r>
    <x v="4851"/>
    <n v="21015300264366"/>
    <n v="1.49"/>
    <x v="3"/>
    <n v="21015"/>
    <x v="22"/>
  </r>
  <r>
    <x v="4852"/>
    <n v="21015300276071"/>
    <n v="1.99"/>
    <x v="1"/>
    <n v="21015"/>
    <x v="22"/>
  </r>
  <r>
    <x v="4853"/>
    <n v="21015300333492"/>
    <n v="2.99"/>
    <x v="1"/>
    <n v="21015"/>
    <x v="22"/>
  </r>
  <r>
    <x v="4854"/>
    <n v="21015300325860"/>
    <n v="2.69"/>
    <x v="3"/>
    <n v="21015"/>
    <x v="22"/>
  </r>
  <r>
    <x v="4855"/>
    <n v="21015300270355"/>
    <n v="0.69"/>
    <x v="3"/>
    <n v="21015"/>
    <x v="22"/>
  </r>
  <r>
    <x v="4856"/>
    <n v="21015300151126"/>
    <n v="3.99"/>
    <x v="1"/>
    <n v="21015"/>
    <x v="22"/>
  </r>
  <r>
    <x v="4857"/>
    <n v="21015300254003"/>
    <n v="2.99"/>
    <x v="1"/>
    <n v="21015"/>
    <x v="22"/>
  </r>
  <r>
    <x v="4858"/>
    <n v="21015300311092"/>
    <n v="0.99"/>
    <x v="1"/>
    <n v="21015"/>
    <x v="22"/>
  </r>
  <r>
    <x v="4859"/>
    <n v="21015300316984"/>
    <n v="1.29"/>
    <x v="1"/>
    <n v="21015"/>
    <x v="22"/>
  </r>
  <r>
    <x v="4860"/>
    <n v="21015300337378"/>
    <n v="1.99"/>
    <x v="3"/>
    <n v="21015"/>
    <x v="22"/>
  </r>
  <r>
    <x v="4861"/>
    <n v="21015300233528"/>
    <n v="1.69"/>
    <x v="3"/>
    <n v="21015"/>
    <x v="22"/>
  </r>
  <r>
    <x v="4862"/>
    <n v="21015100118796"/>
    <n v="1.49"/>
    <x v="4"/>
    <n v="21015"/>
    <x v="22"/>
  </r>
  <r>
    <x v="4863"/>
    <n v="21015300015297"/>
    <n v="1.99"/>
    <x v="1"/>
    <n v="21015"/>
    <x v="22"/>
  </r>
  <r>
    <x v="4864"/>
    <n v="21015300111666"/>
    <n v="3.99"/>
    <x v="1"/>
    <n v="21015"/>
    <x v="22"/>
  </r>
  <r>
    <x v="4865"/>
    <n v="21015300111666"/>
    <n v="1.99"/>
    <x v="1"/>
    <n v="21015"/>
    <x v="22"/>
  </r>
  <r>
    <x v="4866"/>
    <n v="21015300306647"/>
    <n v="2.99"/>
    <x v="1"/>
    <n v="21015"/>
    <x v="22"/>
  </r>
  <r>
    <x v="4867"/>
    <n v="21015300326801"/>
    <n v="2.69"/>
    <x v="3"/>
    <n v="21015"/>
    <x v="22"/>
  </r>
  <r>
    <x v="4868"/>
    <n v="21015100115966"/>
    <n v="1.99"/>
    <x v="3"/>
    <n v="21015"/>
    <x v="22"/>
  </r>
  <r>
    <x v="4869"/>
    <n v="21015300254136"/>
    <n v="1.49"/>
    <x v="4"/>
    <n v="21015"/>
    <x v="22"/>
  </r>
  <r>
    <x v="4870"/>
    <n v="21015300264366"/>
    <n v="1.29"/>
    <x v="3"/>
    <n v="21015"/>
    <x v="22"/>
  </r>
  <r>
    <x v="4871"/>
    <n v="21015300301630"/>
    <n v="2.4900000000000002"/>
    <x v="3"/>
    <n v="21015"/>
    <x v="22"/>
  </r>
  <r>
    <x v="4872"/>
    <n v="21015300301630"/>
    <n v="1.49"/>
    <x v="3"/>
    <n v="21015"/>
    <x v="22"/>
  </r>
  <r>
    <x v="4873"/>
    <n v="21015300340828"/>
    <n v="2.99"/>
    <x v="2"/>
    <n v="21015"/>
    <x v="22"/>
  </r>
  <r>
    <x v="4874"/>
    <n v="21015300253799"/>
    <n v="1.24"/>
    <x v="3"/>
    <n v="21015"/>
    <x v="22"/>
  </r>
  <r>
    <x v="4875"/>
    <n v="21015300253799"/>
    <n v="3.19"/>
    <x v="1"/>
    <n v="21015"/>
    <x v="22"/>
  </r>
  <r>
    <x v="4876"/>
    <n v="21015300318923"/>
    <n v="3.99"/>
    <x v="1"/>
    <n v="21015"/>
    <x v="22"/>
  </r>
  <r>
    <x v="4877"/>
    <n v="21015300254003"/>
    <n v="2.99"/>
    <x v="1"/>
    <n v="21015"/>
    <x v="22"/>
  </r>
  <r>
    <x v="4878"/>
    <n v="21015300333492"/>
    <n v="2.99"/>
    <x v="1"/>
    <n v="21015"/>
    <x v="22"/>
  </r>
  <r>
    <x v="4879"/>
    <n v="21015300306647"/>
    <n v="1.69"/>
    <x v="1"/>
    <n v="21015"/>
    <x v="22"/>
  </r>
  <r>
    <x v="4880"/>
    <n v="21015300243592"/>
    <n v="2.4900000000000002"/>
    <x v="3"/>
    <n v="21015"/>
    <x v="22"/>
  </r>
  <r>
    <x v="4881"/>
    <n v="21015300243592"/>
    <n v="2.99"/>
    <x v="3"/>
    <n v="21015"/>
    <x v="22"/>
  </r>
  <r>
    <x v="4882"/>
    <n v="21015300015297"/>
    <n v="3.99"/>
    <x v="1"/>
    <n v="21015"/>
    <x v="22"/>
  </r>
  <r>
    <x v="4883"/>
    <n v="21015300326801"/>
    <n v="2.4900000000000002"/>
    <x v="3"/>
    <n v="21015"/>
    <x v="22"/>
  </r>
  <r>
    <x v="4884"/>
    <n v="21015300253799"/>
    <n v="1.69"/>
    <x v="3"/>
    <n v="21015"/>
    <x v="22"/>
  </r>
  <r>
    <x v="4885"/>
    <n v="21015100147621"/>
    <n v="1.99"/>
    <x v="2"/>
    <n v="21015"/>
    <x v="22"/>
  </r>
  <r>
    <x v="4886"/>
    <n v="21015300241646"/>
    <n v="2.4900000000000002"/>
    <x v="3"/>
    <n v="21015"/>
    <x v="22"/>
  </r>
  <r>
    <x v="4887"/>
    <n v="21015300334391"/>
    <n v="1.99"/>
    <x v="1"/>
    <n v="21015"/>
    <x v="22"/>
  </r>
  <r>
    <x v="4888"/>
    <n v="21015300254003"/>
    <n v="1.69"/>
    <x v="1"/>
    <n v="21015"/>
    <x v="22"/>
  </r>
  <r>
    <x v="4889"/>
    <n v="21015300333112"/>
    <n v="0.49"/>
    <x v="3"/>
    <n v="21015"/>
    <x v="22"/>
  </r>
  <r>
    <x v="4890"/>
    <n v="21015300333112"/>
    <n v="1.29"/>
    <x v="3"/>
    <n v="21015"/>
    <x v="22"/>
  </r>
  <r>
    <x v="4891"/>
    <n v="21015100091407"/>
    <n v="1.99"/>
    <x v="3"/>
    <n v="21015"/>
    <x v="22"/>
  </r>
  <r>
    <x v="4892"/>
    <n v="21015300015297"/>
    <n v="1.99"/>
    <x v="1"/>
    <n v="21015"/>
    <x v="22"/>
  </r>
  <r>
    <x v="4893"/>
    <n v="21015300106955"/>
    <n v="2.4900000000000002"/>
    <x v="1"/>
    <n v="21015"/>
    <x v="22"/>
  </r>
  <r>
    <x v="4894"/>
    <n v="21015300318923"/>
    <n v="1.99"/>
    <x v="1"/>
    <n v="21015"/>
    <x v="22"/>
  </r>
  <r>
    <x v="4895"/>
    <n v="21015300254003"/>
    <n v="2.99"/>
    <x v="1"/>
    <n v="21015"/>
    <x v="22"/>
  </r>
  <r>
    <x v="4896"/>
    <n v="21015300292458"/>
    <n v="1.99"/>
    <x v="1"/>
    <n v="21015"/>
    <x v="22"/>
  </r>
  <r>
    <x v="4897"/>
    <n v="21015300292458"/>
    <n v="0.99"/>
    <x v="3"/>
    <n v="21015"/>
    <x v="22"/>
  </r>
  <r>
    <x v="4898"/>
    <n v="21015300152777"/>
    <n v="0.49"/>
    <x v="3"/>
    <n v="21015"/>
    <x v="22"/>
  </r>
  <r>
    <x v="4899"/>
    <n v="21015300134973"/>
    <n v="1.99"/>
    <x v="1"/>
    <n v="21015"/>
    <x v="22"/>
  </r>
  <r>
    <x v="4900"/>
    <n v="21015300134973"/>
    <n v="1.99"/>
    <x v="1"/>
    <n v="21015"/>
    <x v="22"/>
  </r>
  <r>
    <x v="4901"/>
    <n v="21015300264366"/>
    <n v="3.54"/>
    <x v="0"/>
    <n v="21015"/>
    <x v="22"/>
  </r>
  <r>
    <x v="4902"/>
    <n v="21015302355188"/>
    <n v="0.99"/>
    <x v="3"/>
    <n v="21015"/>
    <x v="22"/>
  </r>
  <r>
    <x v="4903"/>
    <n v="21015302355188"/>
    <n v="1.49"/>
    <x v="3"/>
    <n v="21015"/>
    <x v="22"/>
  </r>
  <r>
    <x v="4904"/>
    <n v="21015302353035"/>
    <n v="2.99"/>
    <x v="1"/>
    <n v="21015"/>
    <x v="22"/>
  </r>
  <r>
    <x v="4905"/>
    <n v="21015300345272"/>
    <n v="3.99"/>
    <x v="1"/>
    <n v="21015"/>
    <x v="22"/>
  </r>
  <r>
    <x v="4906"/>
    <n v="21015300326801"/>
    <n v="3.99"/>
    <x v="1"/>
    <n v="21015"/>
    <x v="22"/>
  </r>
  <r>
    <x v="4907"/>
    <n v="21015300340828"/>
    <n v="1.99"/>
    <x v="5"/>
    <n v="21015"/>
    <x v="22"/>
  </r>
  <r>
    <x v="4908"/>
    <n v="21015300340828"/>
    <n v="1.99"/>
    <x v="5"/>
    <n v="21015"/>
    <x v="22"/>
  </r>
  <r>
    <x v="4909"/>
    <n v="21015300274217"/>
    <n v="1.99"/>
    <x v="1"/>
    <n v="21015"/>
    <x v="22"/>
  </r>
  <r>
    <x v="4910"/>
    <n v="21015300015297"/>
    <n v="2.69"/>
    <x v="1"/>
    <n v="21015"/>
    <x v="22"/>
  </r>
  <r>
    <x v="4911"/>
    <n v="21015302356400"/>
    <n v="3.19"/>
    <x v="1"/>
    <n v="21015"/>
    <x v="22"/>
  </r>
  <r>
    <x v="4912"/>
    <n v="21015302356400"/>
    <n v="3.19"/>
    <x v="1"/>
    <n v="21015"/>
    <x v="22"/>
  </r>
  <r>
    <x v="4913"/>
    <n v="21015300308643"/>
    <n v="1.49"/>
    <x v="1"/>
    <n v="21015"/>
    <x v="22"/>
  </r>
  <r>
    <x v="4914"/>
    <n v="21015300254003"/>
    <n v="2.99"/>
    <x v="1"/>
    <n v="21015"/>
    <x v="22"/>
  </r>
  <r>
    <x v="4915"/>
    <n v="21015300333492"/>
    <n v="1.99"/>
    <x v="1"/>
    <n v="21015"/>
    <x v="22"/>
  </r>
  <r>
    <x v="4916"/>
    <n v="21015300293092"/>
    <n v="3.99"/>
    <x v="1"/>
    <n v="21015"/>
    <x v="22"/>
  </r>
  <r>
    <x v="4917"/>
    <n v="21015300151126"/>
    <n v="2.99"/>
    <x v="1"/>
    <n v="21015"/>
    <x v="22"/>
  </r>
  <r>
    <x v="4918"/>
    <n v="21015300318923"/>
    <n v="0.49"/>
    <x v="3"/>
    <n v="21015"/>
    <x v="22"/>
  </r>
  <r>
    <x v="4919"/>
    <n v="21015300288563"/>
    <n v="0.99"/>
    <x v="1"/>
    <n v="21015"/>
    <x v="22"/>
  </r>
  <r>
    <x v="4920"/>
    <n v="21015300257824"/>
    <n v="2.4900000000000002"/>
    <x v="1"/>
    <n v="21015"/>
    <x v="22"/>
  </r>
  <r>
    <x v="4921"/>
    <n v="21015100085722"/>
    <n v="2.09"/>
    <x v="3"/>
    <n v="21015"/>
    <x v="22"/>
  </r>
  <r>
    <x v="4922"/>
    <n v="21015300264366"/>
    <n v="0.99"/>
    <x v="0"/>
    <n v="21015"/>
    <x v="22"/>
  </r>
  <r>
    <x v="4923"/>
    <n v="21015300326801"/>
    <n v="1.29"/>
    <x v="1"/>
    <n v="21015"/>
    <x v="22"/>
  </r>
  <r>
    <x v="4924"/>
    <n v="21015300254136"/>
    <n v="1.49"/>
    <x v="4"/>
    <n v="21015"/>
    <x v="22"/>
  </r>
  <r>
    <x v="4925"/>
    <n v="21015300152777"/>
    <n v="1.99"/>
    <x v="3"/>
    <n v="21015"/>
    <x v="22"/>
  </r>
  <r>
    <x v="4926"/>
    <n v="21015300152777"/>
    <n v="1.49"/>
    <x v="4"/>
    <n v="21015"/>
    <x v="22"/>
  </r>
  <r>
    <x v="4927"/>
    <n v="21015302357911"/>
    <n v="2.29"/>
    <x v="3"/>
    <n v="21015"/>
    <x v="22"/>
  </r>
  <r>
    <x v="4928"/>
    <n v="21015300299941"/>
    <n v="0.69"/>
    <x v="3"/>
    <n v="21015"/>
    <x v="22"/>
  </r>
  <r>
    <x v="4929"/>
    <n v="21015100115966"/>
    <n v="3.99"/>
    <x v="1"/>
    <n v="21015"/>
    <x v="22"/>
  </r>
  <r>
    <x v="4930"/>
    <n v="21015300254136"/>
    <n v="1.99"/>
    <x v="1"/>
    <n v="21015"/>
    <x v="22"/>
  </r>
  <r>
    <x v="4931"/>
    <n v="21015300072256"/>
    <n v="0.99"/>
    <x v="5"/>
    <n v="21015"/>
    <x v="22"/>
  </r>
  <r>
    <x v="4932"/>
    <n v="21015300072256"/>
    <n v="0.99"/>
    <x v="5"/>
    <n v="21015"/>
    <x v="22"/>
  </r>
  <r>
    <x v="4933"/>
    <n v="21015300072256"/>
    <n v="0.99"/>
    <x v="5"/>
    <n v="21015"/>
    <x v="22"/>
  </r>
  <r>
    <x v="4934"/>
    <n v="21015300106955"/>
    <n v="2.99"/>
    <x v="1"/>
    <n v="21015"/>
    <x v="22"/>
  </r>
  <r>
    <x v="4935"/>
    <n v="21015300106955"/>
    <n v="1.69"/>
    <x v="3"/>
    <n v="21015"/>
    <x v="22"/>
  </r>
  <r>
    <x v="4936"/>
    <n v="21015300152777"/>
    <n v="3.29"/>
    <x v="3"/>
    <n v="21015"/>
    <x v="22"/>
  </r>
  <r>
    <x v="4937"/>
    <n v="21015300325860"/>
    <n v="0.49"/>
    <x v="3"/>
    <n v="21015"/>
    <x v="22"/>
  </r>
  <r>
    <x v="4938"/>
    <n v="21015300325860"/>
    <n v="0.99"/>
    <x v="3"/>
    <n v="21015"/>
    <x v="22"/>
  </r>
  <r>
    <x v="4939"/>
    <n v="21015300325860"/>
    <n v="1.29"/>
    <x v="3"/>
    <n v="21015"/>
    <x v="22"/>
  </r>
  <r>
    <x v="4940"/>
    <n v="21015300270355"/>
    <n v="1.49"/>
    <x v="4"/>
    <n v="21015"/>
    <x v="22"/>
  </r>
  <r>
    <x v="4941"/>
    <n v="21015300106955"/>
    <n v="0.99"/>
    <x v="1"/>
    <n v="21015"/>
    <x v="22"/>
  </r>
  <r>
    <x v="4942"/>
    <n v="21015300132662"/>
    <n v="1.49"/>
    <x v="4"/>
    <n v="21015"/>
    <x v="22"/>
  </r>
  <r>
    <x v="4943"/>
    <n v="21015300232611"/>
    <n v="1.49"/>
    <x v="3"/>
    <n v="21015"/>
    <x v="22"/>
  </r>
  <r>
    <x v="4944"/>
    <n v="21015300232611"/>
    <n v="1.99"/>
    <x v="3"/>
    <n v="21015"/>
    <x v="22"/>
  </r>
  <r>
    <x v="4945"/>
    <n v="21015300316984"/>
    <n v="1.69"/>
    <x v="1"/>
    <n v="21015"/>
    <x v="22"/>
  </r>
  <r>
    <x v="4946"/>
    <n v="21015300316984"/>
    <n v="3.99"/>
    <x v="1"/>
    <n v="21015"/>
    <x v="22"/>
  </r>
  <r>
    <x v="4947"/>
    <n v="21015300264366"/>
    <n v="1.1399999999999999"/>
    <x v="0"/>
    <n v="21015"/>
    <x v="22"/>
  </r>
  <r>
    <x v="4948"/>
    <n v="21015300314625"/>
    <n v="1.99"/>
    <x v="1"/>
    <n v="21015"/>
    <x v="22"/>
  </r>
  <r>
    <x v="4949"/>
    <n v="21015300333492"/>
    <n v="1.49"/>
    <x v="2"/>
    <n v="21015"/>
    <x v="22"/>
  </r>
  <r>
    <x v="4950"/>
    <n v="21015302362929"/>
    <n v="0.99"/>
    <x v="3"/>
    <n v="21015"/>
    <x v="22"/>
  </r>
  <r>
    <x v="4951"/>
    <n v="21015300072256"/>
    <n v="0.99"/>
    <x v="5"/>
    <n v="21015"/>
    <x v="22"/>
  </r>
  <r>
    <x v="4952"/>
    <n v="21015300072256"/>
    <n v="0.99"/>
    <x v="5"/>
    <n v="21015"/>
    <x v="22"/>
  </r>
  <r>
    <x v="4953"/>
    <n v="21015300308643"/>
    <n v="1.29"/>
    <x v="1"/>
    <n v="21015"/>
    <x v="22"/>
  </r>
  <r>
    <x v="4954"/>
    <n v="21015302387884"/>
    <n v="0.99"/>
    <x v="3"/>
    <n v="21015"/>
    <x v="22"/>
  </r>
  <r>
    <x v="4955"/>
    <n v="21015100118796"/>
    <n v="1.49"/>
    <x v="4"/>
    <n v="21015"/>
    <x v="22"/>
  </r>
  <r>
    <x v="4956"/>
    <n v="21015100118796"/>
    <n v="1.49"/>
    <x v="1"/>
    <n v="21015"/>
    <x v="22"/>
  </r>
  <r>
    <x v="4957"/>
    <n v="21015100118796"/>
    <n v="1.49"/>
    <x v="4"/>
    <n v="21015"/>
    <x v="22"/>
  </r>
  <r>
    <x v="4958"/>
    <n v="21015300308643"/>
    <n v="3.99"/>
    <x v="1"/>
    <n v="21015"/>
    <x v="22"/>
  </r>
  <r>
    <x v="4959"/>
    <n v="21015300333674"/>
    <n v="3.99"/>
    <x v="1"/>
    <n v="21015"/>
    <x v="22"/>
  </r>
  <r>
    <x v="4960"/>
    <n v="21015300106955"/>
    <n v="1.69"/>
    <x v="1"/>
    <n v="21015"/>
    <x v="22"/>
  </r>
  <r>
    <x v="4961"/>
    <n v="21032300058367"/>
    <n v="0.99"/>
    <x v="1"/>
    <n v="21032"/>
    <x v="23"/>
  </r>
  <r>
    <x v="4962"/>
    <n v="21032300191101"/>
    <n v="3.99"/>
    <x v="1"/>
    <n v="21032"/>
    <x v="23"/>
  </r>
  <r>
    <x v="4963"/>
    <n v="21032300191101"/>
    <n v="2.4900000000000002"/>
    <x v="1"/>
    <n v="21032"/>
    <x v="23"/>
  </r>
  <r>
    <x v="4964"/>
    <n v="21032300191101"/>
    <n v="3.99"/>
    <x v="1"/>
    <n v="21032"/>
    <x v="23"/>
  </r>
  <r>
    <x v="3346"/>
    <n v="21032300191101"/>
    <n v="1.99"/>
    <x v="1"/>
    <n v="21032"/>
    <x v="23"/>
  </r>
  <r>
    <x v="4965"/>
    <n v="21032300168570"/>
    <n v="1.29"/>
    <x v="0"/>
    <n v="21032"/>
    <x v="23"/>
  </r>
  <r>
    <x v="4966"/>
    <n v="21032300168570"/>
    <n v="1.29"/>
    <x v="0"/>
    <n v="21032"/>
    <x v="23"/>
  </r>
  <r>
    <x v="4967"/>
    <n v="21032300157813"/>
    <n v="1.99"/>
    <x v="1"/>
    <n v="21032"/>
    <x v="23"/>
  </r>
  <r>
    <x v="4968"/>
    <n v="21032300202643"/>
    <n v="1.99"/>
    <x v="1"/>
    <n v="21032"/>
    <x v="23"/>
  </r>
  <r>
    <x v="4969"/>
    <n v="21032300152517"/>
    <n v="3.19"/>
    <x v="1"/>
    <n v="21032"/>
    <x v="23"/>
  </r>
  <r>
    <x v="4970"/>
    <n v="21032300067806"/>
    <n v="0.99"/>
    <x v="3"/>
    <n v="21032"/>
    <x v="23"/>
  </r>
  <r>
    <x v="4971"/>
    <n v="21032300081922"/>
    <n v="1.49"/>
    <x v="4"/>
    <n v="21032"/>
    <x v="23"/>
  </r>
  <r>
    <x v="4972"/>
    <n v="21032300198965"/>
    <n v="1.99"/>
    <x v="1"/>
    <n v="21032"/>
    <x v="23"/>
  </r>
  <r>
    <x v="4973"/>
    <n v="21032300194857"/>
    <n v="2.4900000000000002"/>
    <x v="1"/>
    <n v="21032"/>
    <x v="23"/>
  </r>
  <r>
    <x v="4974"/>
    <n v="21032300194857"/>
    <n v="1.99"/>
    <x v="2"/>
    <n v="21032"/>
    <x v="23"/>
  </r>
  <r>
    <x v="4975"/>
    <n v="21032300108709"/>
    <n v="3.99"/>
    <x v="1"/>
    <n v="21032"/>
    <x v="23"/>
  </r>
  <r>
    <x v="4976"/>
    <n v="21032300108709"/>
    <n v="3.99"/>
    <x v="1"/>
    <n v="21032"/>
    <x v="23"/>
  </r>
  <r>
    <x v="4977"/>
    <n v="21032300165667"/>
    <n v="1.69"/>
    <x v="3"/>
    <n v="21032"/>
    <x v="23"/>
  </r>
  <r>
    <x v="4978"/>
    <n v="21032300108709"/>
    <n v="3.39"/>
    <x v="3"/>
    <n v="21032"/>
    <x v="23"/>
  </r>
  <r>
    <x v="4979"/>
    <n v="21032300108709"/>
    <n v="0.49"/>
    <x v="1"/>
    <n v="21032"/>
    <x v="23"/>
  </r>
  <r>
    <x v="4980"/>
    <n v="21032300108709"/>
    <n v="0.49"/>
    <x v="1"/>
    <n v="21032"/>
    <x v="23"/>
  </r>
  <r>
    <x v="4981"/>
    <n v="21032300194477"/>
    <n v="1.49"/>
    <x v="4"/>
    <n v="21032"/>
    <x v="23"/>
  </r>
  <r>
    <x v="4982"/>
    <n v="21032300194477"/>
    <n v="0.99"/>
    <x v="5"/>
    <n v="21032"/>
    <x v="23"/>
  </r>
  <r>
    <x v="4983"/>
    <n v="21032300194477"/>
    <n v="0.99"/>
    <x v="5"/>
    <n v="21032"/>
    <x v="23"/>
  </r>
  <r>
    <x v="4984"/>
    <n v="21032300194477"/>
    <n v="0.99"/>
    <x v="5"/>
    <n v="21032"/>
    <x v="23"/>
  </r>
  <r>
    <x v="4985"/>
    <n v="21032300194477"/>
    <n v="0.99"/>
    <x v="5"/>
    <n v="21032"/>
    <x v="23"/>
  </r>
  <r>
    <x v="4986"/>
    <n v="21032300206743"/>
    <n v="2.99"/>
    <x v="2"/>
    <n v="21032"/>
    <x v="23"/>
  </r>
  <r>
    <x v="4987"/>
    <n v="21032300142864"/>
    <n v="1.99"/>
    <x v="3"/>
    <n v="21032"/>
    <x v="23"/>
  </r>
  <r>
    <x v="4988"/>
    <n v="21032100033461"/>
    <n v="3.99"/>
    <x v="1"/>
    <n v="21032"/>
    <x v="23"/>
  </r>
  <r>
    <x v="4989"/>
    <n v="21032300150644"/>
    <n v="1.99"/>
    <x v="3"/>
    <n v="21032"/>
    <x v="23"/>
  </r>
  <r>
    <x v="4990"/>
    <n v="21032300197710"/>
    <n v="3.19"/>
    <x v="1"/>
    <n v="21032"/>
    <x v="23"/>
  </r>
  <r>
    <x v="4991"/>
    <n v="21032300117361"/>
    <n v="1.49"/>
    <x v="4"/>
    <n v="21032"/>
    <x v="23"/>
  </r>
  <r>
    <x v="4992"/>
    <n v="21032300201058"/>
    <n v="1.29"/>
    <x v="1"/>
    <n v="21032"/>
    <x v="23"/>
  </r>
  <r>
    <x v="4993"/>
    <n v="21032300201058"/>
    <n v="1.99"/>
    <x v="1"/>
    <n v="21032"/>
    <x v="23"/>
  </r>
  <r>
    <x v="4994"/>
    <n v="21032300206743"/>
    <n v="1.49"/>
    <x v="2"/>
    <n v="21032"/>
    <x v="23"/>
  </r>
  <r>
    <x v="4995"/>
    <n v="21032300188271"/>
    <n v="1.49"/>
    <x v="4"/>
    <n v="21032"/>
    <x v="23"/>
  </r>
  <r>
    <x v="4996"/>
    <n v="21032300188271"/>
    <n v="1.49"/>
    <x v="4"/>
    <n v="21032"/>
    <x v="23"/>
  </r>
  <r>
    <x v="4997"/>
    <n v="21032300190582"/>
    <n v="0.49"/>
    <x v="3"/>
    <n v="21032"/>
    <x v="23"/>
  </r>
  <r>
    <x v="4998"/>
    <n v="21032300206784"/>
    <n v="2.99"/>
    <x v="2"/>
    <n v="21032"/>
    <x v="23"/>
  </r>
  <r>
    <x v="4999"/>
    <n v="21032300194675"/>
    <n v="2.99"/>
    <x v="2"/>
    <n v="21032"/>
    <x v="23"/>
  </r>
  <r>
    <x v="5000"/>
    <n v="21032300152517"/>
    <n v="0.49"/>
    <x v="1"/>
    <n v="21032"/>
    <x v="23"/>
  </r>
  <r>
    <x v="5001"/>
    <n v="21032300194857"/>
    <n v="0.99"/>
    <x v="3"/>
    <n v="21032"/>
    <x v="23"/>
  </r>
  <r>
    <x v="5002"/>
    <n v="21032300145008"/>
    <n v="1.49"/>
    <x v="1"/>
    <n v="21032"/>
    <x v="23"/>
  </r>
  <r>
    <x v="5003"/>
    <n v="21032300198965"/>
    <n v="1.99"/>
    <x v="1"/>
    <n v="21032"/>
    <x v="23"/>
  </r>
  <r>
    <x v="5004"/>
    <n v="21032300157813"/>
    <n v="2.99"/>
    <x v="1"/>
    <n v="21032"/>
    <x v="23"/>
  </r>
  <r>
    <x v="5005"/>
    <n v="21032300198957"/>
    <n v="1.69"/>
    <x v="1"/>
    <n v="21032"/>
    <x v="23"/>
  </r>
  <r>
    <x v="5006"/>
    <n v="21032300090501"/>
    <n v="1.99"/>
    <x v="1"/>
    <n v="21032"/>
    <x v="23"/>
  </r>
  <r>
    <x v="5007"/>
    <n v="21032300206784"/>
    <n v="2.99"/>
    <x v="2"/>
    <n v="21032"/>
    <x v="23"/>
  </r>
  <r>
    <x v="5008"/>
    <n v="21032300084439"/>
    <n v="1.69"/>
    <x v="3"/>
    <n v="21032"/>
    <x v="23"/>
  </r>
  <r>
    <x v="5009"/>
    <n v="21032300022769"/>
    <n v="0.99"/>
    <x v="3"/>
    <n v="21032"/>
    <x v="23"/>
  </r>
  <r>
    <x v="5010"/>
    <n v="21032300197710"/>
    <n v="3.99"/>
    <x v="1"/>
    <n v="21032"/>
    <x v="23"/>
  </r>
  <r>
    <x v="5011"/>
    <n v="21032300198965"/>
    <n v="1.99"/>
    <x v="1"/>
    <n v="21032"/>
    <x v="23"/>
  </r>
  <r>
    <x v="5012"/>
    <n v="21032300200753"/>
    <n v="2.99"/>
    <x v="2"/>
    <n v="21032"/>
    <x v="23"/>
  </r>
  <r>
    <x v="5013"/>
    <n v="21032300197710"/>
    <n v="1.49"/>
    <x v="1"/>
    <n v="21032"/>
    <x v="23"/>
  </r>
  <r>
    <x v="5014"/>
    <n v="21032300165899"/>
    <n v="3.99"/>
    <x v="1"/>
    <n v="21032"/>
    <x v="23"/>
  </r>
  <r>
    <x v="5015"/>
    <n v="21032300201355"/>
    <n v="3.99"/>
    <x v="1"/>
    <n v="21032"/>
    <x v="23"/>
  </r>
  <r>
    <x v="5016"/>
    <n v="21032300193990"/>
    <n v="1.49"/>
    <x v="3"/>
    <n v="21032"/>
    <x v="23"/>
  </r>
  <r>
    <x v="5017"/>
    <n v="21032300081922"/>
    <n v="1.49"/>
    <x v="4"/>
    <n v="21032"/>
    <x v="23"/>
  </r>
  <r>
    <x v="5018"/>
    <n v="21032300151709"/>
    <n v="2.99"/>
    <x v="1"/>
    <n v="21032"/>
    <x v="23"/>
  </r>
  <r>
    <x v="5019"/>
    <n v="21032300065057"/>
    <n v="2.99"/>
    <x v="2"/>
    <n v="21032"/>
    <x v="23"/>
  </r>
  <r>
    <x v="5020"/>
    <n v="21032300142864"/>
    <n v="3.99"/>
    <x v="1"/>
    <n v="21032"/>
    <x v="23"/>
  </r>
  <r>
    <x v="5021"/>
    <n v="21032300078563"/>
    <n v="1.99"/>
    <x v="1"/>
    <n v="21032"/>
    <x v="23"/>
  </r>
  <r>
    <x v="5022"/>
    <n v="21032300065057"/>
    <n v="2.99"/>
    <x v="2"/>
    <n v="21032"/>
    <x v="23"/>
  </r>
  <r>
    <x v="5023"/>
    <n v="21032300078563"/>
    <n v="2.99"/>
    <x v="1"/>
    <n v="21032"/>
    <x v="23"/>
  </r>
  <r>
    <x v="5024"/>
    <n v="21032300136833"/>
    <n v="0.69"/>
    <x v="3"/>
    <n v="21032"/>
    <x v="23"/>
  </r>
  <r>
    <x v="5025"/>
    <n v="21032300199815"/>
    <n v="3.29"/>
    <x v="1"/>
    <n v="21032"/>
    <x v="23"/>
  </r>
  <r>
    <x v="5026"/>
    <n v="21032300078563"/>
    <n v="2.99"/>
    <x v="1"/>
    <n v="21032"/>
    <x v="23"/>
  </r>
  <r>
    <x v="5027"/>
    <n v="21032300206545"/>
    <n v="2.99"/>
    <x v="1"/>
    <n v="21032"/>
    <x v="23"/>
  </r>
  <r>
    <x v="5028"/>
    <n v="21032300067806"/>
    <n v="0.99"/>
    <x v="1"/>
    <n v="21032"/>
    <x v="23"/>
  </r>
  <r>
    <x v="5029"/>
    <n v="21032300142088"/>
    <n v="1.99"/>
    <x v="3"/>
    <n v="21032"/>
    <x v="23"/>
  </r>
  <r>
    <x v="5030"/>
    <n v="21032300190962"/>
    <n v="2.99"/>
    <x v="1"/>
    <n v="21032"/>
    <x v="23"/>
  </r>
  <r>
    <x v="5031"/>
    <n v="21032300186192"/>
    <n v="0.99"/>
    <x v="3"/>
    <n v="21032"/>
    <x v="23"/>
  </r>
  <r>
    <x v="5032"/>
    <n v="21032300073382"/>
    <n v="2.4900000000000002"/>
    <x v="1"/>
    <n v="21032"/>
    <x v="23"/>
  </r>
  <r>
    <x v="5033"/>
    <n v="21032300203336"/>
    <n v="0.99"/>
    <x v="1"/>
    <n v="21032"/>
    <x v="23"/>
  </r>
  <r>
    <x v="5034"/>
    <n v="21032300180567"/>
    <n v="0.49"/>
    <x v="3"/>
    <n v="21032"/>
    <x v="23"/>
  </r>
  <r>
    <x v="5035"/>
    <n v="21032300180567"/>
    <n v="3.99"/>
    <x v="1"/>
    <n v="21032"/>
    <x v="23"/>
  </r>
  <r>
    <x v="5036"/>
    <n v="21032300180567"/>
    <n v="0.99"/>
    <x v="1"/>
    <n v="21032"/>
    <x v="23"/>
  </r>
  <r>
    <x v="5037"/>
    <n v="21032300181367"/>
    <n v="0.99"/>
    <x v="3"/>
    <n v="21032"/>
    <x v="23"/>
  </r>
  <r>
    <x v="5038"/>
    <n v="21032300198965"/>
    <n v="2.99"/>
    <x v="1"/>
    <n v="21032"/>
    <x v="23"/>
  </r>
  <r>
    <x v="5039"/>
    <n v="21032300078563"/>
    <n v="1.99"/>
    <x v="1"/>
    <n v="21032"/>
    <x v="23"/>
  </r>
  <r>
    <x v="5040"/>
    <n v="21032300124664"/>
    <n v="2.99"/>
    <x v="2"/>
    <n v="21032"/>
    <x v="23"/>
  </r>
  <r>
    <x v="5041"/>
    <n v="21032300190335"/>
    <n v="2.99"/>
    <x v="2"/>
    <n v="21032"/>
    <x v="23"/>
  </r>
  <r>
    <x v="5042"/>
    <n v="21032300190335"/>
    <n v="2.99"/>
    <x v="2"/>
    <n v="21032"/>
    <x v="23"/>
  </r>
  <r>
    <x v="5043"/>
    <n v="21032300190335"/>
    <n v="2.99"/>
    <x v="2"/>
    <n v="21032"/>
    <x v="23"/>
  </r>
  <r>
    <x v="5044"/>
    <n v="21032300190335"/>
    <n v="2.99"/>
    <x v="2"/>
    <n v="21032"/>
    <x v="23"/>
  </r>
  <r>
    <x v="5045"/>
    <n v="21032300067806"/>
    <n v="1.99"/>
    <x v="1"/>
    <n v="21032"/>
    <x v="23"/>
  </r>
  <r>
    <x v="5046"/>
    <n v="21032300181367"/>
    <n v="2.99"/>
    <x v="1"/>
    <n v="21032"/>
    <x v="23"/>
  </r>
  <r>
    <x v="5047"/>
    <n v="21032300078563"/>
    <n v="1.99"/>
    <x v="1"/>
    <n v="21032"/>
    <x v="23"/>
  </r>
  <r>
    <x v="5048"/>
    <n v="21032300206545"/>
    <n v="0.69"/>
    <x v="3"/>
    <n v="21032"/>
    <x v="23"/>
  </r>
  <r>
    <x v="5049"/>
    <n v="21032300191481"/>
    <n v="2.4900000000000002"/>
    <x v="0"/>
    <n v="21032"/>
    <x v="23"/>
  </r>
  <r>
    <x v="5050"/>
    <n v="21032300191481"/>
    <n v="1.99"/>
    <x v="0"/>
    <n v="21032"/>
    <x v="23"/>
  </r>
  <r>
    <x v="5051"/>
    <n v="21032300191481"/>
    <n v="2.4900000000000002"/>
    <x v="0"/>
    <n v="21032"/>
    <x v="23"/>
  </r>
  <r>
    <x v="1035"/>
    <n v="21032300191481"/>
    <n v="0.94"/>
    <x v="0"/>
    <n v="21032"/>
    <x v="23"/>
  </r>
  <r>
    <x v="5052"/>
    <n v="21032300191481"/>
    <n v="1.1399999999999999"/>
    <x v="0"/>
    <n v="21032"/>
    <x v="23"/>
  </r>
  <r>
    <x v="5053"/>
    <n v="21032300142088"/>
    <n v="2.99"/>
    <x v="1"/>
    <n v="21032"/>
    <x v="23"/>
  </r>
  <r>
    <x v="5054"/>
    <n v="21032300142088"/>
    <n v="1.99"/>
    <x v="1"/>
    <n v="21032"/>
    <x v="23"/>
  </r>
  <r>
    <x v="5055"/>
    <n v="21032300181318"/>
    <n v="1.99"/>
    <x v="1"/>
    <n v="21032"/>
    <x v="23"/>
  </r>
  <r>
    <x v="5056"/>
    <n v="21032300075270"/>
    <n v="1.49"/>
    <x v="2"/>
    <n v="21032"/>
    <x v="23"/>
  </r>
  <r>
    <x v="5057"/>
    <n v="21032300186390"/>
    <n v="2.99"/>
    <x v="1"/>
    <n v="21032"/>
    <x v="23"/>
  </r>
  <r>
    <x v="5058"/>
    <n v="21032300145222"/>
    <n v="1.49"/>
    <x v="1"/>
    <n v="21032"/>
    <x v="23"/>
  </r>
  <r>
    <x v="5059"/>
    <n v="21032300090501"/>
    <n v="2.99"/>
    <x v="1"/>
    <n v="21032"/>
    <x v="23"/>
  </r>
  <r>
    <x v="5060"/>
    <n v="21032300200753"/>
    <n v="2.99"/>
    <x v="2"/>
    <n v="21032"/>
    <x v="23"/>
  </r>
  <r>
    <x v="5061"/>
    <n v="21032300208129"/>
    <n v="2.99"/>
    <x v="2"/>
    <n v="21032"/>
    <x v="23"/>
  </r>
  <r>
    <x v="5062"/>
    <n v="21032300206289"/>
    <n v="1.99"/>
    <x v="3"/>
    <n v="21032"/>
    <x v="23"/>
  </r>
  <r>
    <x v="5063"/>
    <n v="21032300206289"/>
    <n v="0.69"/>
    <x v="1"/>
    <n v="21032"/>
    <x v="23"/>
  </r>
  <r>
    <x v="5064"/>
    <n v="21032300190335"/>
    <n v="1.99"/>
    <x v="5"/>
    <n v="21032"/>
    <x v="23"/>
  </r>
  <r>
    <x v="5065"/>
    <n v="21032300200753"/>
    <n v="1.99"/>
    <x v="2"/>
    <n v="21032"/>
    <x v="23"/>
  </r>
  <r>
    <x v="5066"/>
    <n v="21032300189030"/>
    <n v="2.99"/>
    <x v="2"/>
    <n v="21032"/>
    <x v="23"/>
  </r>
  <r>
    <x v="5067"/>
    <n v="21032300206289"/>
    <n v="2.99"/>
    <x v="3"/>
    <n v="21032"/>
    <x v="23"/>
  </r>
  <r>
    <x v="5068"/>
    <n v="21032300206289"/>
    <n v="1.99"/>
    <x v="3"/>
    <n v="21032"/>
    <x v="23"/>
  </r>
  <r>
    <x v="5069"/>
    <n v="21032300197710"/>
    <n v="1.99"/>
    <x v="1"/>
    <n v="21032"/>
    <x v="23"/>
  </r>
  <r>
    <x v="5070"/>
    <n v="21032300124664"/>
    <n v="1.99"/>
    <x v="2"/>
    <n v="21032"/>
    <x v="23"/>
  </r>
  <r>
    <x v="5071"/>
    <n v="21032300144183"/>
    <n v="2.29"/>
    <x v="3"/>
    <n v="21032"/>
    <x v="23"/>
  </r>
  <r>
    <x v="5072"/>
    <n v="21032300204052"/>
    <n v="2.99"/>
    <x v="1"/>
    <n v="21032"/>
    <x v="23"/>
  </r>
  <r>
    <x v="5073"/>
    <n v="21032300081922"/>
    <n v="1.49"/>
    <x v="4"/>
    <n v="21032"/>
    <x v="23"/>
  </r>
  <r>
    <x v="5074"/>
    <n v="21032300200753"/>
    <n v="1.99"/>
    <x v="2"/>
    <n v="21032"/>
    <x v="23"/>
  </r>
  <r>
    <x v="5075"/>
    <n v="21032300206289"/>
    <n v="3.39"/>
    <x v="3"/>
    <n v="21032"/>
    <x v="23"/>
  </r>
  <r>
    <x v="5076"/>
    <n v="21032300203211"/>
    <n v="1.99"/>
    <x v="3"/>
    <n v="21032"/>
    <x v="23"/>
  </r>
  <r>
    <x v="5077"/>
    <n v="21032300200753"/>
    <n v="1.49"/>
    <x v="2"/>
    <n v="21032"/>
    <x v="23"/>
  </r>
  <r>
    <x v="5078"/>
    <n v="21032300197710"/>
    <n v="0.49"/>
    <x v="1"/>
    <n v="21032"/>
    <x v="23"/>
  </r>
  <r>
    <x v="5079"/>
    <n v="21032300191101"/>
    <n v="1.99"/>
    <x v="1"/>
    <n v="21032"/>
    <x v="23"/>
  </r>
  <r>
    <x v="5080"/>
    <n v="21032300203211"/>
    <n v="1.49"/>
    <x v="3"/>
    <n v="21032"/>
    <x v="23"/>
  </r>
  <r>
    <x v="5081"/>
    <n v="21032300123468"/>
    <n v="1.69"/>
    <x v="1"/>
    <n v="21032"/>
    <x v="23"/>
  </r>
  <r>
    <x v="5082"/>
    <n v="21032300165899"/>
    <n v="1.99"/>
    <x v="1"/>
    <n v="21032"/>
    <x v="23"/>
  </r>
  <r>
    <x v="5083"/>
    <n v="21032300136833"/>
    <n v="1.69"/>
    <x v="3"/>
    <n v="21032"/>
    <x v="23"/>
  </r>
  <r>
    <x v="5084"/>
    <n v="21032300147731"/>
    <n v="1.99"/>
    <x v="2"/>
    <n v="21032"/>
    <x v="23"/>
  </r>
  <r>
    <x v="5085"/>
    <n v="21032300204052"/>
    <n v="3.99"/>
    <x v="1"/>
    <n v="21032"/>
    <x v="23"/>
  </r>
  <r>
    <x v="5086"/>
    <n v="21032300155940"/>
    <n v="3.99"/>
    <x v="1"/>
    <n v="21032"/>
    <x v="23"/>
  </r>
  <r>
    <x v="5087"/>
    <n v="21032300157813"/>
    <n v="1.69"/>
    <x v="1"/>
    <n v="21032"/>
    <x v="23"/>
  </r>
  <r>
    <x v="5088"/>
    <n v="21032300114939"/>
    <n v="0.49"/>
    <x v="1"/>
    <n v="21032"/>
    <x v="23"/>
  </r>
  <r>
    <x v="5089"/>
    <n v="21032300198866"/>
    <n v="1.49"/>
    <x v="1"/>
    <n v="21032"/>
    <x v="23"/>
  </r>
  <r>
    <x v="5090"/>
    <n v="21032300151709"/>
    <n v="2.99"/>
    <x v="1"/>
    <n v="21032"/>
    <x v="23"/>
  </r>
  <r>
    <x v="5091"/>
    <n v="21032300204052"/>
    <n v="3.99"/>
    <x v="1"/>
    <n v="21032"/>
    <x v="23"/>
  </r>
  <r>
    <x v="5092"/>
    <n v="21032300124086"/>
    <n v="0.49"/>
    <x v="3"/>
    <n v="21032"/>
    <x v="23"/>
  </r>
  <r>
    <x v="5093"/>
    <n v="21032300142864"/>
    <n v="1.99"/>
    <x v="3"/>
    <n v="21032"/>
    <x v="23"/>
  </r>
  <r>
    <x v="5094"/>
    <n v="21032300181318"/>
    <n v="1.99"/>
    <x v="2"/>
    <n v="21032"/>
    <x v="23"/>
  </r>
  <r>
    <x v="5095"/>
    <n v="21032300181318"/>
    <n v="1.99"/>
    <x v="3"/>
    <n v="21032"/>
    <x v="23"/>
  </r>
  <r>
    <x v="5096"/>
    <n v="21032300181318"/>
    <n v="1.49"/>
    <x v="2"/>
    <n v="21032"/>
    <x v="23"/>
  </r>
  <r>
    <x v="5097"/>
    <n v="21032300181318"/>
    <n v="2.99"/>
    <x v="2"/>
    <n v="21032"/>
    <x v="23"/>
  </r>
  <r>
    <x v="5098"/>
    <n v="21032300086368"/>
    <n v="1.49"/>
    <x v="4"/>
    <n v="21032"/>
    <x v="23"/>
  </r>
  <r>
    <x v="5099"/>
    <n v="21032300144183"/>
    <n v="2.29"/>
    <x v="3"/>
    <n v="21032"/>
    <x v="23"/>
  </r>
  <r>
    <x v="5100"/>
    <n v="21032300165667"/>
    <n v="0.99"/>
    <x v="3"/>
    <n v="21032"/>
    <x v="23"/>
  </r>
  <r>
    <x v="5101"/>
    <n v="21032300165667"/>
    <n v="0.99"/>
    <x v="5"/>
    <n v="21032"/>
    <x v="23"/>
  </r>
  <r>
    <x v="5102"/>
    <n v="21032300111000"/>
    <n v="0.49"/>
    <x v="1"/>
    <n v="21032"/>
    <x v="23"/>
  </r>
  <r>
    <x v="5103"/>
    <n v="21032300165667"/>
    <n v="0.99"/>
    <x v="5"/>
    <n v="21032"/>
    <x v="23"/>
  </r>
  <r>
    <x v="5104"/>
    <n v="21032300165667"/>
    <n v="1.99"/>
    <x v="3"/>
    <n v="21032"/>
    <x v="23"/>
  </r>
  <r>
    <x v="5105"/>
    <n v="21032300111000"/>
    <n v="1.49"/>
    <x v="3"/>
    <n v="21032"/>
    <x v="23"/>
  </r>
  <r>
    <x v="5106"/>
    <n v="21032100000320"/>
    <n v="1.49"/>
    <x v="3"/>
    <n v="21032"/>
    <x v="23"/>
  </r>
  <r>
    <x v="5107"/>
    <n v="21032300202643"/>
    <n v="0.49"/>
    <x v="1"/>
    <n v="21032"/>
    <x v="23"/>
  </r>
  <r>
    <x v="5108"/>
    <n v="21032300202643"/>
    <n v="0.99"/>
    <x v="1"/>
    <n v="21032"/>
    <x v="23"/>
  </r>
  <r>
    <x v="5109"/>
    <n v="21032300202643"/>
    <n v="3.49"/>
    <x v="1"/>
    <n v="21032"/>
    <x v="23"/>
  </r>
  <r>
    <x v="5110"/>
    <n v="21032300165899"/>
    <n v="1.99"/>
    <x v="1"/>
    <n v="21032"/>
    <x v="23"/>
  </r>
  <r>
    <x v="5111"/>
    <n v="21032300169453"/>
    <n v="3.99"/>
    <x v="1"/>
    <n v="21032"/>
    <x v="23"/>
  </r>
  <r>
    <x v="5112"/>
    <n v="21032300145008"/>
    <n v="1.29"/>
    <x v="3"/>
    <n v="21032"/>
    <x v="23"/>
  </r>
  <r>
    <x v="5113"/>
    <n v="21032300190426"/>
    <n v="3.99"/>
    <x v="1"/>
    <n v="21032"/>
    <x v="23"/>
  </r>
  <r>
    <x v="5114"/>
    <n v="21032100000320"/>
    <n v="1.99"/>
    <x v="1"/>
    <n v="21032"/>
    <x v="23"/>
  </r>
  <r>
    <x v="5115"/>
    <n v="21032300136833"/>
    <n v="0.69"/>
    <x v="3"/>
    <n v="21032"/>
    <x v="23"/>
  </r>
  <r>
    <x v="5116"/>
    <n v="21032300136833"/>
    <n v="1.69"/>
    <x v="3"/>
    <n v="21032"/>
    <x v="23"/>
  </r>
  <r>
    <x v="5117"/>
    <n v="21032300150644"/>
    <n v="1.99"/>
    <x v="2"/>
    <n v="21032"/>
    <x v="23"/>
  </r>
  <r>
    <x v="5118"/>
    <n v="21032300186184"/>
    <n v="1.99"/>
    <x v="1"/>
    <n v="21032"/>
    <x v="23"/>
  </r>
  <r>
    <x v="4112"/>
    <n v="21032300136833"/>
    <n v="1.49"/>
    <x v="3"/>
    <n v="21032"/>
    <x v="23"/>
  </r>
  <r>
    <x v="5119"/>
    <n v="21032300164579"/>
    <n v="1.99"/>
    <x v="2"/>
    <n v="21032"/>
    <x v="23"/>
  </r>
  <r>
    <x v="5120"/>
    <n v="21032300084439"/>
    <n v="3.49"/>
    <x v="2"/>
    <n v="21032"/>
    <x v="23"/>
  </r>
  <r>
    <x v="5121"/>
    <n v="21032300073382"/>
    <n v="2.69"/>
    <x v="3"/>
    <n v="21032"/>
    <x v="23"/>
  </r>
  <r>
    <x v="5122"/>
    <n v="21032300067806"/>
    <n v="1.99"/>
    <x v="1"/>
    <n v="21032"/>
    <x v="23"/>
  </r>
  <r>
    <x v="5123"/>
    <n v="21032300198965"/>
    <n v="1.99"/>
    <x v="1"/>
    <n v="21032"/>
    <x v="23"/>
  </r>
  <r>
    <x v="5124"/>
    <n v="21032300154646"/>
    <n v="0.99"/>
    <x v="1"/>
    <n v="21032"/>
    <x v="23"/>
  </r>
  <r>
    <x v="5125"/>
    <n v="21032300154646"/>
    <n v="0.99"/>
    <x v="1"/>
    <n v="21032"/>
    <x v="23"/>
  </r>
  <r>
    <x v="5126"/>
    <n v="21032300154646"/>
    <n v="3.99"/>
    <x v="1"/>
    <n v="21032"/>
    <x v="23"/>
  </r>
  <r>
    <x v="5127"/>
    <n v="21032300198957"/>
    <n v="1.69"/>
    <x v="1"/>
    <n v="21032"/>
    <x v="23"/>
  </r>
  <r>
    <x v="5128"/>
    <n v="21032300123468"/>
    <n v="1.69"/>
    <x v="1"/>
    <n v="21032"/>
    <x v="23"/>
  </r>
  <r>
    <x v="5129"/>
    <n v="21032300123468"/>
    <n v="1.69"/>
    <x v="1"/>
    <n v="21032"/>
    <x v="23"/>
  </r>
  <r>
    <x v="5130"/>
    <n v="21032300123468"/>
    <n v="1.49"/>
    <x v="1"/>
    <n v="21032"/>
    <x v="23"/>
  </r>
  <r>
    <x v="5131"/>
    <n v="21032300123468"/>
    <n v="1.99"/>
    <x v="1"/>
    <n v="21032"/>
    <x v="23"/>
  </r>
  <r>
    <x v="5132"/>
    <n v="21032300183256"/>
    <n v="2.99"/>
    <x v="1"/>
    <n v="21032"/>
    <x v="23"/>
  </r>
  <r>
    <x v="5133"/>
    <n v="21032300190426"/>
    <n v="1.49"/>
    <x v="4"/>
    <n v="21032"/>
    <x v="23"/>
  </r>
  <r>
    <x v="5134"/>
    <n v="21032100019106"/>
    <n v="1.69"/>
    <x v="3"/>
    <n v="21032"/>
    <x v="23"/>
  </r>
  <r>
    <x v="5135"/>
    <n v="21032300150644"/>
    <n v="1.99"/>
    <x v="2"/>
    <n v="21032"/>
    <x v="23"/>
  </r>
  <r>
    <x v="5136"/>
    <n v="21032300150644"/>
    <n v="1.99"/>
    <x v="2"/>
    <n v="21032"/>
    <x v="23"/>
  </r>
  <r>
    <x v="5137"/>
    <n v="21032300150644"/>
    <n v="1.99"/>
    <x v="2"/>
    <n v="21032"/>
    <x v="23"/>
  </r>
  <r>
    <x v="5138"/>
    <n v="21014500351628"/>
    <n v="2.99"/>
    <x v="2"/>
    <n v="21014"/>
    <x v="24"/>
  </r>
  <r>
    <x v="5139"/>
    <n v="21014500219080"/>
    <n v="2.29"/>
    <x v="3"/>
    <n v="21014"/>
    <x v="24"/>
  </r>
  <r>
    <x v="5140"/>
    <n v="21014500150533"/>
    <n v="1.69"/>
    <x v="3"/>
    <n v="21014"/>
    <x v="24"/>
  </r>
  <r>
    <x v="5141"/>
    <n v="21014300025760"/>
    <n v="0.49"/>
    <x v="3"/>
    <n v="21014"/>
    <x v="24"/>
  </r>
  <r>
    <x v="5142"/>
    <n v="21014500334624"/>
    <n v="2.99"/>
    <x v="2"/>
    <n v="21014"/>
    <x v="24"/>
  </r>
  <r>
    <x v="5143"/>
    <n v="21014500351628"/>
    <n v="2.99"/>
    <x v="2"/>
    <n v="21014"/>
    <x v="24"/>
  </r>
  <r>
    <x v="5144"/>
    <n v="21014500148321"/>
    <n v="1.49"/>
    <x v="3"/>
    <n v="21014"/>
    <x v="24"/>
  </r>
  <r>
    <x v="5145"/>
    <n v="21014500148321"/>
    <n v="2.4900000000000002"/>
    <x v="3"/>
    <n v="21014"/>
    <x v="24"/>
  </r>
  <r>
    <x v="5146"/>
    <n v="21014500148321"/>
    <n v="1.99"/>
    <x v="3"/>
    <n v="21014"/>
    <x v="24"/>
  </r>
  <r>
    <x v="5147"/>
    <n v="21014500148321"/>
    <n v="1.99"/>
    <x v="3"/>
    <n v="21014"/>
    <x v="24"/>
  </r>
  <r>
    <x v="5148"/>
    <n v="21014500183369"/>
    <n v="0.49"/>
    <x v="3"/>
    <n v="21014"/>
    <x v="24"/>
  </r>
  <r>
    <x v="5149"/>
    <n v="21014500222019"/>
    <n v="1.69"/>
    <x v="3"/>
    <n v="21014"/>
    <x v="24"/>
  </r>
  <r>
    <x v="5150"/>
    <n v="21014500303173"/>
    <n v="1.69"/>
    <x v="3"/>
    <n v="21014"/>
    <x v="24"/>
  </r>
  <r>
    <x v="5151"/>
    <n v="21014500303173"/>
    <n v="1.99"/>
    <x v="3"/>
    <n v="21014"/>
    <x v="24"/>
  </r>
  <r>
    <x v="5152"/>
    <n v="21014500271289"/>
    <n v="1.29"/>
    <x v="3"/>
    <n v="21014"/>
    <x v="24"/>
  </r>
  <r>
    <x v="5153"/>
    <n v="21014500286550"/>
    <n v="1.29"/>
    <x v="3"/>
    <n v="21014"/>
    <x v="24"/>
  </r>
  <r>
    <x v="5154"/>
    <n v="21014500352832"/>
    <n v="3.99"/>
    <x v="1"/>
    <n v="21014"/>
    <x v="24"/>
  </r>
  <r>
    <x v="5155"/>
    <n v="21014500355835"/>
    <n v="1.29"/>
    <x v="3"/>
    <n v="21014"/>
    <x v="24"/>
  </r>
  <r>
    <x v="5156"/>
    <n v="21014500352832"/>
    <n v="1.99"/>
    <x v="1"/>
    <n v="21014"/>
    <x v="24"/>
  </r>
  <r>
    <x v="5157"/>
    <n v="21014500334335"/>
    <n v="1.99"/>
    <x v="1"/>
    <n v="21014"/>
    <x v="24"/>
  </r>
  <r>
    <x v="5158"/>
    <n v="21014500137365"/>
    <n v="3.99"/>
    <x v="1"/>
    <n v="21014"/>
    <x v="24"/>
  </r>
  <r>
    <x v="5159"/>
    <n v="21014500179482"/>
    <n v="1.99"/>
    <x v="1"/>
    <n v="21014"/>
    <x v="24"/>
  </r>
  <r>
    <x v="5160"/>
    <n v="21014500179482"/>
    <n v="1.69"/>
    <x v="3"/>
    <n v="21014"/>
    <x v="24"/>
  </r>
  <r>
    <x v="5161"/>
    <n v="21014500352832"/>
    <n v="3.99"/>
    <x v="1"/>
    <n v="21014"/>
    <x v="24"/>
  </r>
  <r>
    <x v="5162"/>
    <n v="21014500189903"/>
    <n v="3.19"/>
    <x v="1"/>
    <n v="21014"/>
    <x v="24"/>
  </r>
  <r>
    <x v="5163"/>
    <n v="21014500189903"/>
    <n v="3.19"/>
    <x v="1"/>
    <n v="21014"/>
    <x v="24"/>
  </r>
  <r>
    <x v="5164"/>
    <n v="21014500192782"/>
    <n v="2.19"/>
    <x v="3"/>
    <n v="21014"/>
    <x v="24"/>
  </r>
  <r>
    <x v="5165"/>
    <n v="21014300061146"/>
    <n v="2.99"/>
    <x v="3"/>
    <n v="21014"/>
    <x v="24"/>
  </r>
  <r>
    <x v="5166"/>
    <n v="21014500353079"/>
    <n v="3.99"/>
    <x v="1"/>
    <n v="21014"/>
    <x v="24"/>
  </r>
  <r>
    <x v="5167"/>
    <n v="21014500130329"/>
    <n v="3.29"/>
    <x v="3"/>
    <n v="21014"/>
    <x v="24"/>
  </r>
  <r>
    <x v="5168"/>
    <n v="21014500130329"/>
    <n v="0.99"/>
    <x v="3"/>
    <n v="21014"/>
    <x v="24"/>
  </r>
  <r>
    <x v="5169"/>
    <n v="21014500130329"/>
    <n v="0.99"/>
    <x v="3"/>
    <n v="21014"/>
    <x v="24"/>
  </r>
  <r>
    <x v="5170"/>
    <n v="21014500343443"/>
    <n v="3.99"/>
    <x v="1"/>
    <n v="21014"/>
    <x v="24"/>
  </r>
  <r>
    <x v="5171"/>
    <n v="21014500134545"/>
    <n v="1.49"/>
    <x v="4"/>
    <n v="21014"/>
    <x v="24"/>
  </r>
  <r>
    <x v="5172"/>
    <n v="21014500343443"/>
    <n v="3.99"/>
    <x v="1"/>
    <n v="21014"/>
    <x v="24"/>
  </r>
  <r>
    <x v="5173"/>
    <n v="21014500343443"/>
    <n v="2.4900000000000002"/>
    <x v="1"/>
    <n v="21014"/>
    <x v="24"/>
  </r>
  <r>
    <x v="5174"/>
    <n v="21014500134545"/>
    <n v="1.49"/>
    <x v="4"/>
    <n v="21014"/>
    <x v="24"/>
  </r>
  <r>
    <x v="5175"/>
    <n v="21014500134545"/>
    <n v="1.49"/>
    <x v="4"/>
    <n v="21014"/>
    <x v="24"/>
  </r>
  <r>
    <x v="5176"/>
    <n v="21014500134545"/>
    <n v="3.99"/>
    <x v="1"/>
    <n v="21014"/>
    <x v="24"/>
  </r>
  <r>
    <x v="5177"/>
    <n v="21014500343443"/>
    <n v="1.99"/>
    <x v="1"/>
    <n v="21014"/>
    <x v="24"/>
  </r>
  <r>
    <x v="5178"/>
    <n v="21014500352824"/>
    <n v="0.49"/>
    <x v="3"/>
    <n v="21014"/>
    <x v="24"/>
  </r>
  <r>
    <x v="5179"/>
    <n v="21014500288127"/>
    <n v="1.99"/>
    <x v="1"/>
    <n v="21014"/>
    <x v="24"/>
  </r>
  <r>
    <x v="5180"/>
    <n v="21014500294182"/>
    <n v="1.99"/>
    <x v="2"/>
    <n v="21014"/>
    <x v="24"/>
  </r>
  <r>
    <x v="5181"/>
    <n v="21014500299876"/>
    <n v="1.99"/>
    <x v="1"/>
    <n v="21014"/>
    <x v="24"/>
  </r>
  <r>
    <x v="5182"/>
    <n v="21014500299876"/>
    <n v="1.99"/>
    <x v="1"/>
    <n v="21014"/>
    <x v="24"/>
  </r>
  <r>
    <x v="5183"/>
    <n v="21014500131434"/>
    <n v="0.99"/>
    <x v="1"/>
    <n v="21014"/>
    <x v="24"/>
  </r>
  <r>
    <x v="5184"/>
    <n v="21014500315839"/>
    <n v="2.99"/>
    <x v="2"/>
    <n v="21014"/>
    <x v="24"/>
  </r>
  <r>
    <x v="5185"/>
    <n v="21014500294182"/>
    <n v="2.29"/>
    <x v="0"/>
    <n v="21014"/>
    <x v="24"/>
  </r>
  <r>
    <x v="5186"/>
    <n v="21014500188418"/>
    <n v="0.99"/>
    <x v="1"/>
    <n v="21014"/>
    <x v="24"/>
  </r>
  <r>
    <x v="5187"/>
    <n v="21014500188418"/>
    <n v="1.99"/>
    <x v="1"/>
    <n v="21014"/>
    <x v="24"/>
  </r>
  <r>
    <x v="5188"/>
    <n v="21014500334624"/>
    <n v="1.49"/>
    <x v="4"/>
    <n v="21014"/>
    <x v="24"/>
  </r>
  <r>
    <x v="5189"/>
    <n v="21014500334624"/>
    <n v="1.49"/>
    <x v="4"/>
    <n v="21014"/>
    <x v="24"/>
  </r>
  <r>
    <x v="5190"/>
    <n v="21014500170747"/>
    <n v="1.99"/>
    <x v="3"/>
    <n v="21014"/>
    <x v="24"/>
  </r>
  <r>
    <x v="5191"/>
    <n v="21014500170747"/>
    <n v="0.49"/>
    <x v="3"/>
    <n v="21014"/>
    <x v="24"/>
  </r>
  <r>
    <x v="5192"/>
    <n v="21014500352550"/>
    <n v="3.99"/>
    <x v="1"/>
    <n v="21014"/>
    <x v="24"/>
  </r>
  <r>
    <x v="5193"/>
    <n v="21014500353079"/>
    <n v="1.99"/>
    <x v="1"/>
    <n v="21014"/>
    <x v="24"/>
  </r>
  <r>
    <x v="5194"/>
    <n v="21014500212366"/>
    <n v="3.19"/>
    <x v="1"/>
    <n v="21014"/>
    <x v="24"/>
  </r>
  <r>
    <x v="5195"/>
    <n v="21014500269655"/>
    <n v="1.49"/>
    <x v="4"/>
    <n v="21014"/>
    <x v="24"/>
  </r>
  <r>
    <x v="5196"/>
    <n v="21014500345711"/>
    <n v="2.4900000000000002"/>
    <x v="0"/>
    <n v="21014"/>
    <x v="24"/>
  </r>
  <r>
    <x v="5197"/>
    <n v="21014500345711"/>
    <n v="0.94"/>
    <x v="0"/>
    <n v="21014"/>
    <x v="24"/>
  </r>
  <r>
    <x v="5198"/>
    <n v="21014500345711"/>
    <n v="1.34"/>
    <x v="0"/>
    <n v="21014"/>
    <x v="24"/>
  </r>
  <r>
    <x v="5199"/>
    <n v="21014500353079"/>
    <n v="1.69"/>
    <x v="3"/>
    <n v="21014"/>
    <x v="24"/>
  </r>
  <r>
    <x v="5200"/>
    <n v="21014500259706"/>
    <n v="1.49"/>
    <x v="1"/>
    <n v="21014"/>
    <x v="24"/>
  </r>
  <r>
    <x v="5201"/>
    <n v="21014500355835"/>
    <n v="1.49"/>
    <x v="4"/>
    <n v="21014"/>
    <x v="24"/>
  </r>
  <r>
    <x v="5202"/>
    <n v="21014500345216"/>
    <n v="1.99"/>
    <x v="2"/>
    <n v="21014"/>
    <x v="24"/>
  </r>
  <r>
    <x v="5203"/>
    <n v="21014500345216"/>
    <n v="2.99"/>
    <x v="2"/>
    <n v="21014"/>
    <x v="24"/>
  </r>
  <r>
    <x v="5204"/>
    <n v="21014500285529"/>
    <n v="1.24"/>
    <x v="3"/>
    <n v="21014"/>
    <x v="24"/>
  </r>
  <r>
    <x v="5205"/>
    <n v="21014500319682"/>
    <n v="1.29"/>
    <x v="3"/>
    <n v="21014"/>
    <x v="24"/>
  </r>
  <r>
    <x v="5206"/>
    <n v="21014500333592"/>
    <n v="2.99"/>
    <x v="1"/>
    <n v="21014"/>
    <x v="24"/>
  </r>
  <r>
    <x v="5207"/>
    <n v="21014500189903"/>
    <n v="2.99"/>
    <x v="1"/>
    <n v="21014"/>
    <x v="24"/>
  </r>
  <r>
    <x v="5208"/>
    <n v="21014500333824"/>
    <n v="0.49"/>
    <x v="3"/>
    <n v="21014"/>
    <x v="24"/>
  </r>
  <r>
    <x v="5209"/>
    <n v="21014300025760"/>
    <n v="0.49"/>
    <x v="3"/>
    <n v="21014"/>
    <x v="24"/>
  </r>
  <r>
    <x v="5210"/>
    <n v="21014500303173"/>
    <n v="1.49"/>
    <x v="3"/>
    <n v="21014"/>
    <x v="24"/>
  </r>
  <r>
    <x v="5211"/>
    <n v="21014500303173"/>
    <n v="0.49"/>
    <x v="3"/>
    <n v="21014"/>
    <x v="24"/>
  </r>
  <r>
    <x v="5212"/>
    <n v="21014500271834"/>
    <n v="3.99"/>
    <x v="1"/>
    <n v="21014"/>
    <x v="24"/>
  </r>
  <r>
    <x v="5213"/>
    <n v="21014500269655"/>
    <n v="1.49"/>
    <x v="4"/>
    <n v="21014"/>
    <x v="24"/>
  </r>
  <r>
    <x v="5214"/>
    <n v="21014500286287"/>
    <n v="0.99"/>
    <x v="0"/>
    <n v="21014"/>
    <x v="24"/>
  </r>
  <r>
    <x v="5215"/>
    <n v="21014500286287"/>
    <n v="1.49"/>
    <x v="0"/>
    <n v="21014"/>
    <x v="24"/>
  </r>
  <r>
    <x v="5216"/>
    <n v="21014500286287"/>
    <n v="0.99"/>
    <x v="0"/>
    <n v="21014"/>
    <x v="24"/>
  </r>
  <r>
    <x v="5217"/>
    <n v="21014500352832"/>
    <n v="0.49"/>
    <x v="1"/>
    <n v="21014"/>
    <x v="24"/>
  </r>
  <r>
    <x v="5218"/>
    <n v="21014500294182"/>
    <n v="1.69"/>
    <x v="0"/>
    <n v="21014"/>
    <x v="24"/>
  </r>
  <r>
    <x v="5219"/>
    <n v="21014500181801"/>
    <n v="0.49"/>
    <x v="3"/>
    <n v="21014"/>
    <x v="24"/>
  </r>
  <r>
    <x v="5220"/>
    <n v="21014500181801"/>
    <n v="2.99"/>
    <x v="1"/>
    <n v="21014"/>
    <x v="24"/>
  </r>
  <r>
    <x v="5221"/>
    <n v="21014500181801"/>
    <n v="1.49"/>
    <x v="3"/>
    <n v="21014"/>
    <x v="24"/>
  </r>
  <r>
    <x v="5222"/>
    <n v="21014500181801"/>
    <n v="1.29"/>
    <x v="1"/>
    <n v="21014"/>
    <x v="24"/>
  </r>
  <r>
    <x v="5223"/>
    <n v="21014500181801"/>
    <n v="1.99"/>
    <x v="1"/>
    <n v="21014"/>
    <x v="24"/>
  </r>
  <r>
    <x v="5224"/>
    <n v="21014500299843"/>
    <n v="1.24"/>
    <x v="3"/>
    <n v="21014"/>
    <x v="24"/>
  </r>
  <r>
    <x v="5225"/>
    <n v="21014500352832"/>
    <n v="2.4900000000000002"/>
    <x v="3"/>
    <n v="21014"/>
    <x v="24"/>
  </r>
  <r>
    <x v="5226"/>
    <n v="21014500137365"/>
    <n v="2.99"/>
    <x v="1"/>
    <n v="21014"/>
    <x v="24"/>
  </r>
  <r>
    <x v="5227"/>
    <n v="21014500235359"/>
    <n v="1.49"/>
    <x v="4"/>
    <n v="21014"/>
    <x v="24"/>
  </r>
  <r>
    <x v="5228"/>
    <n v="21014500345216"/>
    <n v="2.99"/>
    <x v="2"/>
    <n v="21014"/>
    <x v="24"/>
  </r>
  <r>
    <x v="5229"/>
    <n v="21014500345646"/>
    <n v="2.4900000000000002"/>
    <x v="3"/>
    <n v="21014"/>
    <x v="24"/>
  </r>
  <r>
    <x v="5230"/>
    <n v="21014500345646"/>
    <n v="2.69"/>
    <x v="3"/>
    <n v="21014"/>
    <x v="24"/>
  </r>
  <r>
    <x v="5231"/>
    <n v="21014500345646"/>
    <n v="1.99"/>
    <x v="3"/>
    <n v="21014"/>
    <x v="24"/>
  </r>
  <r>
    <x v="5232"/>
    <n v="21014500188418"/>
    <n v="3.99"/>
    <x v="1"/>
    <n v="21014"/>
    <x v="24"/>
  </r>
  <r>
    <x v="5233"/>
    <n v="21014500355868"/>
    <n v="2.99"/>
    <x v="2"/>
    <n v="21014"/>
    <x v="24"/>
  </r>
  <r>
    <x v="5234"/>
    <n v="21014500134545"/>
    <n v="1.49"/>
    <x v="4"/>
    <n v="21014"/>
    <x v="24"/>
  </r>
  <r>
    <x v="5235"/>
    <n v="21014500214693"/>
    <n v="1.99"/>
    <x v="3"/>
    <n v="21014"/>
    <x v="24"/>
  </r>
  <r>
    <x v="5236"/>
    <n v="21014500357864"/>
    <n v="1.69"/>
    <x v="3"/>
    <n v="21014"/>
    <x v="24"/>
  </r>
  <r>
    <x v="5237"/>
    <n v="21014500353079"/>
    <n v="3.99"/>
    <x v="1"/>
    <n v="21014"/>
    <x v="24"/>
  </r>
  <r>
    <x v="5238"/>
    <n v="21014500285529"/>
    <n v="2.99"/>
    <x v="2"/>
    <n v="21014"/>
    <x v="24"/>
  </r>
  <r>
    <x v="5239"/>
    <n v="21014500336017"/>
    <n v="3.99"/>
    <x v="1"/>
    <n v="21014"/>
    <x v="24"/>
  </r>
  <r>
    <x v="5240"/>
    <n v="21014500285453"/>
    <n v="1.49"/>
    <x v="3"/>
    <n v="21014"/>
    <x v="24"/>
  </r>
  <r>
    <x v="5241"/>
    <n v="21014100065156"/>
    <n v="3.99"/>
    <x v="1"/>
    <n v="21014"/>
    <x v="24"/>
  </r>
  <r>
    <x v="5242"/>
    <n v="21014300025760"/>
    <n v="1.49"/>
    <x v="4"/>
    <n v="21014"/>
    <x v="24"/>
  </r>
  <r>
    <x v="5243"/>
    <n v="21014500134305"/>
    <n v="1.29"/>
    <x v="3"/>
    <n v="21014"/>
    <x v="24"/>
  </r>
  <r>
    <x v="5244"/>
    <n v="21014500250960"/>
    <n v="2.29"/>
    <x v="3"/>
    <n v="21014"/>
    <x v="24"/>
  </r>
  <r>
    <x v="5245"/>
    <n v="21014500345216"/>
    <n v="1.99"/>
    <x v="2"/>
    <n v="21014"/>
    <x v="24"/>
  </r>
  <r>
    <x v="5246"/>
    <n v="21014500173428"/>
    <n v="2.99"/>
    <x v="2"/>
    <n v="21014"/>
    <x v="24"/>
  </r>
  <r>
    <x v="5247"/>
    <n v="21014500130329"/>
    <n v="1.29"/>
    <x v="3"/>
    <n v="21014"/>
    <x v="24"/>
  </r>
  <r>
    <x v="5248"/>
    <n v="21014500334624"/>
    <n v="1.99"/>
    <x v="2"/>
    <n v="21014"/>
    <x v="24"/>
  </r>
  <r>
    <x v="5249"/>
    <n v="21014500219080"/>
    <n v="1.84"/>
    <x v="3"/>
    <n v="21014"/>
    <x v="24"/>
  </r>
  <r>
    <x v="5250"/>
    <n v="21014500361585"/>
    <n v="1.29"/>
    <x v="3"/>
    <n v="21014"/>
    <x v="24"/>
  </r>
  <r>
    <x v="5251"/>
    <n v="21014500349572"/>
    <n v="0.99"/>
    <x v="3"/>
    <n v="21014"/>
    <x v="24"/>
  </r>
  <r>
    <x v="5252"/>
    <n v="21014500345216"/>
    <n v="1.49"/>
    <x v="4"/>
    <n v="21014"/>
    <x v="24"/>
  </r>
  <r>
    <x v="5253"/>
    <n v="21014500331927"/>
    <n v="1.69"/>
    <x v="3"/>
    <n v="21014"/>
    <x v="24"/>
  </r>
  <r>
    <x v="5254"/>
    <n v="21014500331927"/>
    <n v="1.29"/>
    <x v="3"/>
    <n v="21014"/>
    <x v="24"/>
  </r>
  <r>
    <x v="5255"/>
    <n v="21014500331927"/>
    <n v="1.99"/>
    <x v="3"/>
    <n v="21014"/>
    <x v="24"/>
  </r>
  <r>
    <x v="5256"/>
    <n v="21014500331927"/>
    <n v="1.99"/>
    <x v="3"/>
    <n v="21014"/>
    <x v="24"/>
  </r>
  <r>
    <x v="5257"/>
    <n v="21014500326828"/>
    <n v="0.69"/>
    <x v="1"/>
    <n v="21014"/>
    <x v="24"/>
  </r>
  <r>
    <x v="5258"/>
    <n v="21014500018771"/>
    <n v="1.49"/>
    <x v="4"/>
    <n v="21014"/>
    <x v="24"/>
  </r>
  <r>
    <x v="5259"/>
    <n v="21014500173220"/>
    <n v="0.99"/>
    <x v="3"/>
    <n v="21014"/>
    <x v="24"/>
  </r>
  <r>
    <x v="5260"/>
    <n v="21014500173220"/>
    <n v="2.99"/>
    <x v="3"/>
    <n v="21014"/>
    <x v="24"/>
  </r>
  <r>
    <x v="5261"/>
    <n v="21014500310293"/>
    <n v="0.99"/>
    <x v="3"/>
    <n v="21014"/>
    <x v="24"/>
  </r>
  <r>
    <x v="5262"/>
    <n v="21014500310293"/>
    <n v="1.99"/>
    <x v="1"/>
    <n v="21014"/>
    <x v="24"/>
  </r>
  <r>
    <x v="5263"/>
    <n v="21014500293515"/>
    <n v="3.99"/>
    <x v="1"/>
    <n v="21014"/>
    <x v="24"/>
  </r>
  <r>
    <x v="5264"/>
    <n v="21014500310293"/>
    <n v="1.49"/>
    <x v="1"/>
    <n v="21014"/>
    <x v="24"/>
  </r>
  <r>
    <x v="5265"/>
    <n v="21014500173220"/>
    <n v="1.99"/>
    <x v="3"/>
    <n v="21014"/>
    <x v="24"/>
  </r>
  <r>
    <x v="5266"/>
    <n v="21014500176082"/>
    <n v="2.4900000000000002"/>
    <x v="3"/>
    <n v="21014"/>
    <x v="24"/>
  </r>
  <r>
    <x v="5267"/>
    <n v="21014500176082"/>
    <n v="1.99"/>
    <x v="3"/>
    <n v="21014"/>
    <x v="24"/>
  </r>
  <r>
    <x v="5268"/>
    <n v="21014500326828"/>
    <n v="0.49"/>
    <x v="3"/>
    <n v="21014"/>
    <x v="24"/>
  </r>
  <r>
    <x v="5269"/>
    <n v="21014500336017"/>
    <n v="0.49"/>
    <x v="3"/>
    <n v="21014"/>
    <x v="24"/>
  </r>
  <r>
    <x v="5270"/>
    <n v="21014500348905"/>
    <n v="1.99"/>
    <x v="1"/>
    <n v="21014"/>
    <x v="24"/>
  </r>
  <r>
    <x v="5271"/>
    <n v="21014500330986"/>
    <n v="1.49"/>
    <x v="4"/>
    <n v="21014"/>
    <x v="24"/>
  </r>
  <r>
    <x v="5272"/>
    <n v="21014500188418"/>
    <n v="3.99"/>
    <x v="1"/>
    <n v="21014"/>
    <x v="24"/>
  </r>
  <r>
    <x v="5273"/>
    <n v="21014500189903"/>
    <n v="1.49"/>
    <x v="4"/>
    <n v="21014"/>
    <x v="24"/>
  </r>
  <r>
    <x v="5274"/>
    <n v="21014500250465"/>
    <n v="1.99"/>
    <x v="3"/>
    <n v="21014"/>
    <x v="24"/>
  </r>
  <r>
    <x v="5275"/>
    <n v="21014500250465"/>
    <n v="1.99"/>
    <x v="3"/>
    <n v="21014"/>
    <x v="24"/>
  </r>
  <r>
    <x v="5276"/>
    <n v="21014500250465"/>
    <n v="1.49"/>
    <x v="3"/>
    <n v="21014"/>
    <x v="24"/>
  </r>
  <r>
    <x v="5277"/>
    <n v="21014500250465"/>
    <n v="1.99"/>
    <x v="3"/>
    <n v="21014"/>
    <x v="24"/>
  </r>
  <r>
    <x v="5278"/>
    <n v="21014500250465"/>
    <n v="2.4900000000000002"/>
    <x v="3"/>
    <n v="21014"/>
    <x v="24"/>
  </r>
  <r>
    <x v="5279"/>
    <n v="21014500315557"/>
    <n v="0.99"/>
    <x v="3"/>
    <n v="21014"/>
    <x v="24"/>
  </r>
  <r>
    <x v="5280"/>
    <n v="21014500332784"/>
    <n v="1.49"/>
    <x v="4"/>
    <n v="21014"/>
    <x v="24"/>
  </r>
  <r>
    <x v="5281"/>
    <n v="21014500013491"/>
    <n v="0.99"/>
    <x v="3"/>
    <n v="21014"/>
    <x v="24"/>
  </r>
  <r>
    <x v="5282"/>
    <n v="21014500137365"/>
    <n v="2.99"/>
    <x v="2"/>
    <n v="21014"/>
    <x v="24"/>
  </r>
  <r>
    <x v="5283"/>
    <n v="21014500317926"/>
    <n v="2.99"/>
    <x v="1"/>
    <n v="21014"/>
    <x v="24"/>
  </r>
  <r>
    <x v="5284"/>
    <n v="21014500207754"/>
    <n v="0.49"/>
    <x v="3"/>
    <n v="21014"/>
    <x v="24"/>
  </r>
  <r>
    <x v="5285"/>
    <n v="21014500334624"/>
    <n v="1.99"/>
    <x v="2"/>
    <n v="21014"/>
    <x v="24"/>
  </r>
  <r>
    <x v="5286"/>
    <n v="21014500361585"/>
    <n v="1.69"/>
    <x v="3"/>
    <n v="21014"/>
    <x v="24"/>
  </r>
  <r>
    <x v="5287"/>
    <n v="21014500361585"/>
    <n v="1.49"/>
    <x v="3"/>
    <n v="21014"/>
    <x v="24"/>
  </r>
  <r>
    <x v="2651"/>
    <n v="21014500002569"/>
    <n v="1.99"/>
    <x v="5"/>
    <n v="21014"/>
    <x v="24"/>
  </r>
  <r>
    <x v="5288"/>
    <n v="21014500002569"/>
    <n v="1.99"/>
    <x v="5"/>
    <n v="21014"/>
    <x v="24"/>
  </r>
  <r>
    <x v="5289"/>
    <n v="21014500002569"/>
    <n v="1.99"/>
    <x v="5"/>
    <n v="21014"/>
    <x v="24"/>
  </r>
  <r>
    <x v="5290"/>
    <n v="21014500002569"/>
    <n v="1.99"/>
    <x v="5"/>
    <n v="21014"/>
    <x v="24"/>
  </r>
  <r>
    <x v="5291"/>
    <n v="21014500002569"/>
    <n v="1.99"/>
    <x v="5"/>
    <n v="21014"/>
    <x v="24"/>
  </r>
  <r>
    <x v="5292"/>
    <n v="21014500294182"/>
    <n v="2.29"/>
    <x v="0"/>
    <n v="21014"/>
    <x v="24"/>
  </r>
  <r>
    <x v="5293"/>
    <n v="21014500310921"/>
    <n v="1.49"/>
    <x v="0"/>
    <n v="21014"/>
    <x v="24"/>
  </r>
  <r>
    <x v="5294"/>
    <n v="21014500310921"/>
    <n v="1.99"/>
    <x v="0"/>
    <n v="21014"/>
    <x v="24"/>
  </r>
  <r>
    <x v="5295"/>
    <n v="21014500294182"/>
    <n v="1.99"/>
    <x v="2"/>
    <n v="21014"/>
    <x v="24"/>
  </r>
  <r>
    <x v="5296"/>
    <n v="21014500343443"/>
    <n v="1.49"/>
    <x v="4"/>
    <n v="21014"/>
    <x v="24"/>
  </r>
  <r>
    <x v="5297"/>
    <n v="21014500353079"/>
    <n v="2.29"/>
    <x v="3"/>
    <n v="21014"/>
    <x v="24"/>
  </r>
  <r>
    <x v="5298"/>
    <n v="21014500119629"/>
    <n v="1.34"/>
    <x v="0"/>
    <n v="21014"/>
    <x v="24"/>
  </r>
  <r>
    <x v="5299"/>
    <n v="21014500137365"/>
    <n v="1.99"/>
    <x v="1"/>
    <n v="21014"/>
    <x v="24"/>
  </r>
  <r>
    <x v="5300"/>
    <n v="21014500355835"/>
    <n v="1.49"/>
    <x v="5"/>
    <n v="21014"/>
    <x v="24"/>
  </r>
  <r>
    <x v="5301"/>
    <n v="21014300061146"/>
    <n v="1.49"/>
    <x v="4"/>
    <n v="21014"/>
    <x v="24"/>
  </r>
  <r>
    <x v="5302"/>
    <n v="21014500285529"/>
    <n v="1.99"/>
    <x v="5"/>
    <n v="21014"/>
    <x v="24"/>
  </r>
  <r>
    <x v="5303"/>
    <n v="21014500188418"/>
    <n v="3.99"/>
    <x v="1"/>
    <n v="21014"/>
    <x v="24"/>
  </r>
  <r>
    <x v="5304"/>
    <n v="21014500310921"/>
    <n v="1.99"/>
    <x v="1"/>
    <n v="21014"/>
    <x v="24"/>
  </r>
  <r>
    <x v="5305"/>
    <n v="21014500299843"/>
    <n v="2.99"/>
    <x v="1"/>
    <n v="21014"/>
    <x v="24"/>
  </r>
  <r>
    <x v="5306"/>
    <n v="21014500293515"/>
    <n v="0.49"/>
    <x v="3"/>
    <n v="21014"/>
    <x v="24"/>
  </r>
  <r>
    <x v="5307"/>
    <n v="21014500166331"/>
    <n v="0.49"/>
    <x v="3"/>
    <n v="21014"/>
    <x v="24"/>
  </r>
  <r>
    <x v="5308"/>
    <n v="21014500166331"/>
    <n v="0.49"/>
    <x v="3"/>
    <n v="21014"/>
    <x v="24"/>
  </r>
  <r>
    <x v="5309"/>
    <n v="21014500285529"/>
    <n v="1.99"/>
    <x v="5"/>
    <n v="21014"/>
    <x v="24"/>
  </r>
  <r>
    <x v="5310"/>
    <n v="21014500285529"/>
    <n v="1.99"/>
    <x v="5"/>
    <n v="21014"/>
    <x v="24"/>
  </r>
  <r>
    <x v="5311"/>
    <n v="21014500355835"/>
    <n v="1.49"/>
    <x v="5"/>
    <n v="21014"/>
    <x v="24"/>
  </r>
  <r>
    <x v="5312"/>
    <n v="21014500173220"/>
    <n v="2.29"/>
    <x v="3"/>
    <n v="21014"/>
    <x v="24"/>
  </r>
  <r>
    <x v="5313"/>
    <n v="21014500179482"/>
    <n v="1.49"/>
    <x v="3"/>
    <n v="21014"/>
    <x v="24"/>
  </r>
  <r>
    <x v="5314"/>
    <n v="21014500288127"/>
    <n v="1.99"/>
    <x v="1"/>
    <n v="21014"/>
    <x v="24"/>
  </r>
  <r>
    <x v="5315"/>
    <n v="21014500289174"/>
    <n v="2.4900000000000002"/>
    <x v="0"/>
    <n v="21014"/>
    <x v="24"/>
  </r>
  <r>
    <x v="5316"/>
    <n v="21014500137365"/>
    <n v="1.29"/>
    <x v="1"/>
    <n v="21014"/>
    <x v="24"/>
  </r>
  <r>
    <x v="5317"/>
    <n v="21014500277815"/>
    <n v="1.99"/>
    <x v="1"/>
    <n v="21014"/>
    <x v="24"/>
  </r>
  <r>
    <x v="5318"/>
    <n v="21014100065156"/>
    <n v="2.99"/>
    <x v="1"/>
    <n v="21014"/>
    <x v="24"/>
  </r>
  <r>
    <x v="5319"/>
    <n v="21014500166463"/>
    <n v="0.99"/>
    <x v="0"/>
    <n v="21014"/>
    <x v="24"/>
  </r>
  <r>
    <x v="5320"/>
    <n v="21014500315730"/>
    <n v="1.49"/>
    <x v="4"/>
    <n v="21014"/>
    <x v="24"/>
  </r>
  <r>
    <x v="5321"/>
    <n v="21014500299876"/>
    <n v="3.99"/>
    <x v="1"/>
    <n v="21014"/>
    <x v="24"/>
  </r>
  <r>
    <x v="5322"/>
    <n v="21014500299876"/>
    <n v="0.99"/>
    <x v="3"/>
    <n v="21014"/>
    <x v="24"/>
  </r>
  <r>
    <x v="5323"/>
    <n v="21014500228347"/>
    <n v="1.99"/>
    <x v="1"/>
    <n v="21014"/>
    <x v="24"/>
  </r>
  <r>
    <x v="5324"/>
    <n v="21014500183096"/>
    <n v="1.99"/>
    <x v="5"/>
    <n v="21014"/>
    <x v="24"/>
  </r>
  <r>
    <x v="5325"/>
    <n v="21014500241134"/>
    <n v="1.24"/>
    <x v="3"/>
    <n v="21014"/>
    <x v="24"/>
  </r>
  <r>
    <x v="5326"/>
    <n v="21014500333097"/>
    <n v="1.69"/>
    <x v="3"/>
    <n v="21014"/>
    <x v="24"/>
  </r>
  <r>
    <x v="5327"/>
    <n v="21014500241134"/>
    <n v="2.4900000000000002"/>
    <x v="3"/>
    <n v="21014"/>
    <x v="24"/>
  </r>
  <r>
    <x v="5328"/>
    <n v="21014500345711"/>
    <n v="3.69"/>
    <x v="0"/>
    <n v="21014"/>
    <x v="24"/>
  </r>
  <r>
    <x v="5329"/>
    <n v="21014500345711"/>
    <n v="3.04"/>
    <x v="0"/>
    <n v="21014"/>
    <x v="24"/>
  </r>
  <r>
    <x v="5330"/>
    <n v="21014500287277"/>
    <n v="2.4900000000000002"/>
    <x v="1"/>
    <n v="21014"/>
    <x v="24"/>
  </r>
  <r>
    <x v="5331"/>
    <n v="21014500289174"/>
    <n v="1.29"/>
    <x v="0"/>
    <n v="21014"/>
    <x v="24"/>
  </r>
  <r>
    <x v="5332"/>
    <n v="21014500289174"/>
    <n v="3.29"/>
    <x v="0"/>
    <n v="21014"/>
    <x v="24"/>
  </r>
  <r>
    <x v="5333"/>
    <n v="21014500289174"/>
    <n v="1.99"/>
    <x v="0"/>
    <n v="21014"/>
    <x v="24"/>
  </r>
  <r>
    <x v="5334"/>
    <n v="21014500289174"/>
    <n v="1.49"/>
    <x v="4"/>
    <n v="21014"/>
    <x v="24"/>
  </r>
  <r>
    <x v="5335"/>
    <n v="21014500325085"/>
    <n v="3.99"/>
    <x v="1"/>
    <n v="21014"/>
    <x v="24"/>
  </r>
  <r>
    <x v="5336"/>
    <n v="21014500166331"/>
    <n v="1.49"/>
    <x v="4"/>
    <n v="21014"/>
    <x v="24"/>
  </r>
  <r>
    <x v="5337"/>
    <n v="21014500356494"/>
    <n v="1.99"/>
    <x v="1"/>
    <n v="21014"/>
    <x v="24"/>
  </r>
  <r>
    <x v="5338"/>
    <n v="21014500277815"/>
    <n v="0.69"/>
    <x v="1"/>
    <n v="21014"/>
    <x v="24"/>
  </r>
  <r>
    <x v="5339"/>
    <n v="21014500277815"/>
    <n v="2.99"/>
    <x v="1"/>
    <n v="21014"/>
    <x v="24"/>
  </r>
  <r>
    <x v="5340"/>
    <n v="21014500277815"/>
    <n v="3.99"/>
    <x v="1"/>
    <n v="21014"/>
    <x v="24"/>
  </r>
  <r>
    <x v="5341"/>
    <n v="21014500277815"/>
    <n v="1.99"/>
    <x v="1"/>
    <n v="21014"/>
    <x v="24"/>
  </r>
  <r>
    <x v="5342"/>
    <n v="21014500345646"/>
    <n v="1.99"/>
    <x v="1"/>
    <n v="21014"/>
    <x v="24"/>
  </r>
  <r>
    <x v="5343"/>
    <n v="21014300061146"/>
    <n v="1.49"/>
    <x v="4"/>
    <n v="21014"/>
    <x v="24"/>
  </r>
  <r>
    <x v="5344"/>
    <n v="21014300061146"/>
    <n v="1.49"/>
    <x v="4"/>
    <n v="21014"/>
    <x v="24"/>
  </r>
  <r>
    <x v="5345"/>
    <n v="21014300061146"/>
    <n v="1.29"/>
    <x v="3"/>
    <n v="21014"/>
    <x v="24"/>
  </r>
  <r>
    <x v="5346"/>
    <n v="21014500303173"/>
    <n v="2.4900000000000002"/>
    <x v="3"/>
    <n v="21014"/>
    <x v="24"/>
  </r>
  <r>
    <x v="5347"/>
    <n v="21014500130329"/>
    <n v="0.99"/>
    <x v="3"/>
    <n v="21014"/>
    <x v="24"/>
  </r>
  <r>
    <x v="5348"/>
    <n v="21014500324658"/>
    <n v="1.49"/>
    <x v="3"/>
    <n v="21014"/>
    <x v="24"/>
  </r>
  <r>
    <x v="5349"/>
    <n v="21014500324658"/>
    <n v="1.49"/>
    <x v="3"/>
    <n v="21014"/>
    <x v="24"/>
  </r>
  <r>
    <x v="5350"/>
    <n v="21014500319682"/>
    <n v="1.29"/>
    <x v="3"/>
    <n v="21014"/>
    <x v="24"/>
  </r>
  <r>
    <x v="5351"/>
    <n v="21014500181587"/>
    <n v="1.99"/>
    <x v="3"/>
    <n v="21014"/>
    <x v="24"/>
  </r>
  <r>
    <x v="5352"/>
    <n v="21014500181587"/>
    <n v="2.4900000000000002"/>
    <x v="3"/>
    <n v="21014"/>
    <x v="24"/>
  </r>
  <r>
    <x v="5353"/>
    <n v="21014500181587"/>
    <n v="2.4900000000000002"/>
    <x v="3"/>
    <n v="21014"/>
    <x v="24"/>
  </r>
  <r>
    <x v="5354"/>
    <n v="21014500181587"/>
    <n v="2.29"/>
    <x v="3"/>
    <n v="21014"/>
    <x v="24"/>
  </r>
  <r>
    <x v="5355"/>
    <n v="21014500184821"/>
    <n v="1.69"/>
    <x v="3"/>
    <n v="21014"/>
    <x v="24"/>
  </r>
  <r>
    <x v="5356"/>
    <n v="21014500324658"/>
    <n v="1.29"/>
    <x v="3"/>
    <n v="21014"/>
    <x v="24"/>
  </r>
  <r>
    <x v="5357"/>
    <n v="21014500324658"/>
    <n v="1.29"/>
    <x v="3"/>
    <n v="21014"/>
    <x v="24"/>
  </r>
  <r>
    <x v="5358"/>
    <n v="21014500333097"/>
    <n v="1.99"/>
    <x v="3"/>
    <n v="21014"/>
    <x v="24"/>
  </r>
  <r>
    <x v="5359"/>
    <n v="21013310016322"/>
    <n v="3.54"/>
    <x v="0"/>
    <n v="21013"/>
    <x v="25"/>
  </r>
  <r>
    <x v="5360"/>
    <n v="21013310016322"/>
    <n v="2.04"/>
    <x v="0"/>
    <n v="21013"/>
    <x v="25"/>
  </r>
  <r>
    <x v="5361"/>
    <n v="21013310029176"/>
    <n v="0.49"/>
    <x v="1"/>
    <n v="21013"/>
    <x v="25"/>
  </r>
  <r>
    <x v="5362"/>
    <n v="21013310029176"/>
    <n v="1.29"/>
    <x v="1"/>
    <n v="21013"/>
    <x v="25"/>
  </r>
  <r>
    <x v="5363"/>
    <n v="21013300007646"/>
    <n v="1.99"/>
    <x v="2"/>
    <n v="21013"/>
    <x v="25"/>
  </r>
  <r>
    <x v="5364"/>
    <n v="21013310034978"/>
    <n v="3.99"/>
    <x v="1"/>
    <n v="21013"/>
    <x v="25"/>
  </r>
  <r>
    <x v="5365"/>
    <n v="21013300046867"/>
    <n v="1.99"/>
    <x v="2"/>
    <n v="21013"/>
    <x v="25"/>
  </r>
  <r>
    <x v="5366"/>
    <n v="21013310016488"/>
    <n v="1.99"/>
    <x v="1"/>
    <n v="21013"/>
    <x v="25"/>
  </r>
  <r>
    <x v="5367"/>
    <n v="21013310007313"/>
    <n v="1.99"/>
    <x v="1"/>
    <n v="21013"/>
    <x v="25"/>
  </r>
  <r>
    <x v="5368"/>
    <n v="21013310023203"/>
    <n v="1.49"/>
    <x v="4"/>
    <n v="21013"/>
    <x v="25"/>
  </r>
  <r>
    <x v="5369"/>
    <n v="21013310029176"/>
    <n v="1.99"/>
    <x v="5"/>
    <n v="21013"/>
    <x v="25"/>
  </r>
  <r>
    <x v="5370"/>
    <n v="21013310034507"/>
    <n v="0.49"/>
    <x v="3"/>
    <n v="21013"/>
    <x v="25"/>
  </r>
  <r>
    <x v="5371"/>
    <n v="21013310028152"/>
    <n v="3.99"/>
    <x v="1"/>
    <n v="21013"/>
    <x v="25"/>
  </r>
  <r>
    <x v="5372"/>
    <n v="21013310029176"/>
    <n v="1.99"/>
    <x v="5"/>
    <n v="21013"/>
    <x v="25"/>
  </r>
  <r>
    <x v="5373"/>
    <n v="21013310009418"/>
    <n v="3.99"/>
    <x v="1"/>
    <n v="21013"/>
    <x v="25"/>
  </r>
  <r>
    <x v="5374"/>
    <n v="21013300046867"/>
    <n v="1.99"/>
    <x v="2"/>
    <n v="21013"/>
    <x v="25"/>
  </r>
  <r>
    <x v="5375"/>
    <n v="21013300014519"/>
    <n v="2.99"/>
    <x v="2"/>
    <n v="21013"/>
    <x v="25"/>
  </r>
  <r>
    <x v="5376"/>
    <n v="21013310016587"/>
    <n v="1.99"/>
    <x v="1"/>
    <n v="21013"/>
    <x v="25"/>
  </r>
  <r>
    <x v="5377"/>
    <n v="21013310023203"/>
    <n v="1.49"/>
    <x v="4"/>
    <n v="21013"/>
    <x v="25"/>
  </r>
  <r>
    <x v="5378"/>
    <n v="21013300050851"/>
    <n v="1.99"/>
    <x v="2"/>
    <n v="21013"/>
    <x v="25"/>
  </r>
  <r>
    <x v="5379"/>
    <n v="21013310033822"/>
    <n v="1.49"/>
    <x v="4"/>
    <n v="21013"/>
    <x v="25"/>
  </r>
  <r>
    <x v="5380"/>
    <n v="21013310007669"/>
    <n v="2.4900000000000002"/>
    <x v="1"/>
    <n v="21013"/>
    <x v="25"/>
  </r>
  <r>
    <x v="5381"/>
    <n v="21013300046867"/>
    <n v="1.49"/>
    <x v="2"/>
    <n v="21013"/>
    <x v="25"/>
  </r>
  <r>
    <x v="5382"/>
    <n v="21013310028152"/>
    <n v="1.99"/>
    <x v="1"/>
    <n v="21013"/>
    <x v="25"/>
  </r>
  <r>
    <x v="5383"/>
    <n v="21013310020506"/>
    <n v="2.99"/>
    <x v="1"/>
    <n v="21013"/>
    <x v="25"/>
  </r>
  <r>
    <x v="5384"/>
    <n v="21013310033822"/>
    <n v="1.49"/>
    <x v="4"/>
    <n v="21013"/>
    <x v="25"/>
  </r>
  <r>
    <x v="5385"/>
    <n v="21013310033822"/>
    <n v="1.49"/>
    <x v="4"/>
    <n v="21013"/>
    <x v="25"/>
  </r>
  <r>
    <x v="5386"/>
    <n v="21013310007313"/>
    <n v="2.99"/>
    <x v="1"/>
    <n v="21013"/>
    <x v="25"/>
  </r>
  <r>
    <x v="5387"/>
    <n v="21013310007313"/>
    <n v="0.69"/>
    <x v="3"/>
    <n v="21013"/>
    <x v="25"/>
  </r>
  <r>
    <x v="5388"/>
    <n v="21013310007313"/>
    <n v="0.99"/>
    <x v="0"/>
    <n v="21013"/>
    <x v="25"/>
  </r>
  <r>
    <x v="5389"/>
    <n v="21013310007313"/>
    <n v="1.29"/>
    <x v="0"/>
    <n v="21013"/>
    <x v="25"/>
  </r>
  <r>
    <x v="5390"/>
    <n v="21013300014519"/>
    <n v="1.99"/>
    <x v="1"/>
    <n v="21013"/>
    <x v="25"/>
  </r>
  <r>
    <x v="5391"/>
    <n v="21013310029176"/>
    <n v="1.99"/>
    <x v="5"/>
    <n v="21013"/>
    <x v="25"/>
  </r>
  <r>
    <x v="5392"/>
    <n v="21013300017967"/>
    <n v="1.49"/>
    <x v="4"/>
    <n v="21013"/>
    <x v="25"/>
  </r>
  <r>
    <x v="5393"/>
    <n v="21013300017967"/>
    <n v="1.49"/>
    <x v="4"/>
    <n v="21013"/>
    <x v="25"/>
  </r>
  <r>
    <x v="5394"/>
    <n v="21013300017967"/>
    <n v="1.49"/>
    <x v="4"/>
    <n v="21013"/>
    <x v="25"/>
  </r>
  <r>
    <x v="5395"/>
    <n v="21013300046867"/>
    <n v="2.99"/>
    <x v="2"/>
    <n v="21013"/>
    <x v="25"/>
  </r>
  <r>
    <x v="5396"/>
    <n v="21013300055090"/>
    <n v="2.4900000000000002"/>
    <x v="0"/>
    <n v="21013"/>
    <x v="25"/>
  </r>
  <r>
    <x v="5397"/>
    <n v="21013300055090"/>
    <n v="0.49"/>
    <x v="3"/>
    <n v="21013"/>
    <x v="25"/>
  </r>
  <r>
    <x v="5398"/>
    <n v="21013310016322"/>
    <n v="2.4900000000000002"/>
    <x v="0"/>
    <n v="21013"/>
    <x v="25"/>
  </r>
  <r>
    <x v="5399"/>
    <n v="21013300055090"/>
    <n v="2.4900000000000002"/>
    <x v="0"/>
    <n v="21013"/>
    <x v="25"/>
  </r>
  <r>
    <x v="5400"/>
    <n v="21013300055090"/>
    <n v="1.1399999999999999"/>
    <x v="0"/>
    <n v="21013"/>
    <x v="25"/>
  </r>
  <r>
    <x v="5401"/>
    <n v="21013300055090"/>
    <n v="1.99"/>
    <x v="0"/>
    <n v="21013"/>
    <x v="25"/>
  </r>
  <r>
    <x v="5402"/>
    <n v="21013310023203"/>
    <n v="1.49"/>
    <x v="4"/>
    <n v="21013"/>
    <x v="25"/>
  </r>
  <r>
    <x v="5403"/>
    <n v="21013310009418"/>
    <n v="1.49"/>
    <x v="3"/>
    <n v="21013"/>
    <x v="25"/>
  </r>
  <r>
    <x v="5404"/>
    <n v="21013310016686"/>
    <n v="2.29"/>
    <x v="3"/>
    <n v="21013"/>
    <x v="25"/>
  </r>
  <r>
    <x v="5405"/>
    <n v="21013310033822"/>
    <n v="1.49"/>
    <x v="4"/>
    <n v="21013"/>
    <x v="25"/>
  </r>
  <r>
    <x v="5406"/>
    <n v="21013310007669"/>
    <n v="3.19"/>
    <x v="1"/>
    <n v="21013"/>
    <x v="25"/>
  </r>
  <r>
    <x v="5407"/>
    <n v="21013310007669"/>
    <n v="1.99"/>
    <x v="1"/>
    <n v="21013"/>
    <x v="25"/>
  </r>
  <r>
    <x v="5408"/>
    <n v="21013300017967"/>
    <n v="1.49"/>
    <x v="4"/>
    <n v="21013"/>
    <x v="25"/>
  </r>
  <r>
    <x v="5409"/>
    <n v="21013310016686"/>
    <n v="1.29"/>
    <x v="3"/>
    <n v="21013"/>
    <x v="25"/>
  </r>
  <r>
    <x v="5410"/>
    <n v="21013310016686"/>
    <n v="1.69"/>
    <x v="3"/>
    <n v="21013"/>
    <x v="25"/>
  </r>
  <r>
    <x v="5411"/>
    <n v="21013310016439"/>
    <n v="1.99"/>
    <x v="2"/>
    <n v="21013"/>
    <x v="25"/>
  </r>
  <r>
    <x v="5412"/>
    <n v="21013310009541"/>
    <n v="3.99"/>
    <x v="1"/>
    <n v="21013"/>
    <x v="25"/>
  </r>
  <r>
    <x v="5413"/>
    <n v="21013300066956"/>
    <n v="1.99"/>
    <x v="1"/>
    <n v="21013"/>
    <x v="25"/>
  </r>
  <r>
    <x v="5414"/>
    <n v="21013310016322"/>
    <n v="0.49"/>
    <x v="0"/>
    <n v="21013"/>
    <x v="25"/>
  </r>
  <r>
    <x v="5415"/>
    <n v="21013310023203"/>
    <n v="1.49"/>
    <x v="4"/>
    <n v="21013"/>
    <x v="25"/>
  </r>
  <r>
    <x v="5416"/>
    <n v="21013310030190"/>
    <n v="1.99"/>
    <x v="4"/>
    <n v="21013"/>
    <x v="25"/>
  </r>
  <r>
    <x v="5417"/>
    <n v="21013300066956"/>
    <n v="1.99"/>
    <x v="1"/>
    <n v="21013"/>
    <x v="25"/>
  </r>
  <r>
    <x v="5418"/>
    <n v="21013300017967"/>
    <n v="1.49"/>
    <x v="4"/>
    <n v="21013"/>
    <x v="25"/>
  </r>
  <r>
    <x v="5419"/>
    <n v="21013310023203"/>
    <n v="1.49"/>
    <x v="4"/>
    <n v="21013"/>
    <x v="25"/>
  </r>
  <r>
    <x v="5420"/>
    <n v="21013100045127"/>
    <n v="1.29"/>
    <x v="3"/>
    <n v="21013"/>
    <x v="25"/>
  </r>
  <r>
    <x v="5421"/>
    <n v="21013100045127"/>
    <n v="0.99"/>
    <x v="3"/>
    <n v="21013"/>
    <x v="25"/>
  </r>
  <r>
    <x v="5422"/>
    <n v="21013300066956"/>
    <n v="2.99"/>
    <x v="1"/>
    <n v="21013"/>
    <x v="25"/>
  </r>
  <r>
    <x v="5423"/>
    <n v="21013300046867"/>
    <n v="1.99"/>
    <x v="2"/>
    <n v="21013"/>
    <x v="25"/>
  </r>
  <r>
    <x v="5424"/>
    <n v="21013310009418"/>
    <n v="3.99"/>
    <x v="1"/>
    <n v="21013"/>
    <x v="25"/>
  </r>
  <r>
    <x v="5425"/>
    <n v="21013310016587"/>
    <n v="1.99"/>
    <x v="1"/>
    <n v="21013"/>
    <x v="25"/>
  </r>
  <r>
    <x v="5426"/>
    <n v="21012300088952"/>
    <n v="1.99"/>
    <x v="1"/>
    <n v="21012"/>
    <x v="26"/>
  </r>
  <r>
    <x v="5427"/>
    <n v="21012300131976"/>
    <n v="2.99"/>
    <x v="2"/>
    <n v="21012"/>
    <x v="26"/>
  </r>
  <r>
    <x v="5428"/>
    <n v="21012300065190"/>
    <n v="0.99"/>
    <x v="1"/>
    <n v="21012"/>
    <x v="26"/>
  </r>
  <r>
    <x v="5429"/>
    <n v="21012300137932"/>
    <n v="0.49"/>
    <x v="3"/>
    <n v="21012"/>
    <x v="26"/>
  </r>
  <r>
    <x v="5430"/>
    <n v="21012300137932"/>
    <n v="2.99"/>
    <x v="2"/>
    <n v="21012"/>
    <x v="26"/>
  </r>
  <r>
    <x v="5431"/>
    <n v="21012300088952"/>
    <n v="0.99"/>
    <x v="3"/>
    <n v="21012"/>
    <x v="26"/>
  </r>
  <r>
    <x v="5432"/>
    <n v="21012300146727"/>
    <n v="1.69"/>
    <x v="3"/>
    <n v="21012"/>
    <x v="26"/>
  </r>
  <r>
    <x v="5433"/>
    <n v="21012300146727"/>
    <n v="1.69"/>
    <x v="3"/>
    <n v="21012"/>
    <x v="26"/>
  </r>
  <r>
    <x v="5434"/>
    <n v="21012300131505"/>
    <n v="2.4900000000000002"/>
    <x v="3"/>
    <n v="21012"/>
    <x v="26"/>
  </r>
  <r>
    <x v="5435"/>
    <n v="21012300135175"/>
    <n v="1.99"/>
    <x v="3"/>
    <n v="21012"/>
    <x v="26"/>
  </r>
  <r>
    <x v="5436"/>
    <n v="21012300135175"/>
    <n v="0.99"/>
    <x v="3"/>
    <n v="21012"/>
    <x v="26"/>
  </r>
  <r>
    <x v="5437"/>
    <n v="21012300080561"/>
    <n v="1.49"/>
    <x v="4"/>
    <n v="21012"/>
    <x v="26"/>
  </r>
  <r>
    <x v="5438"/>
    <n v="21012300080561"/>
    <n v="2.99"/>
    <x v="2"/>
    <n v="21012"/>
    <x v="26"/>
  </r>
  <r>
    <x v="5439"/>
    <n v="21012300081965"/>
    <n v="3.99"/>
    <x v="1"/>
    <n v="21012"/>
    <x v="26"/>
  </r>
  <r>
    <x v="5440"/>
    <n v="21012300142320"/>
    <n v="0.99"/>
    <x v="3"/>
    <n v="21012"/>
    <x v="26"/>
  </r>
  <r>
    <x v="5441"/>
    <n v="21012300134707"/>
    <n v="1.69"/>
    <x v="1"/>
    <n v="21012"/>
    <x v="26"/>
  </r>
  <r>
    <x v="5442"/>
    <n v="21012300111648"/>
    <n v="2.99"/>
    <x v="2"/>
    <n v="21012"/>
    <x v="26"/>
  </r>
  <r>
    <x v="5443"/>
    <n v="21012300062767"/>
    <n v="1.49"/>
    <x v="4"/>
    <n v="21012"/>
    <x v="26"/>
  </r>
  <r>
    <x v="5444"/>
    <n v="21012300135027"/>
    <n v="1.99"/>
    <x v="1"/>
    <n v="21012"/>
    <x v="26"/>
  </r>
  <r>
    <x v="5445"/>
    <n v="21012300088341"/>
    <n v="3.99"/>
    <x v="1"/>
    <n v="21012"/>
    <x v="26"/>
  </r>
  <r>
    <x v="5446"/>
    <n v="21012300065190"/>
    <n v="0.99"/>
    <x v="1"/>
    <n v="21012"/>
    <x v="26"/>
  </r>
  <r>
    <x v="5447"/>
    <n v="21012300125820"/>
    <n v="1.99"/>
    <x v="1"/>
    <n v="21012"/>
    <x v="26"/>
  </r>
  <r>
    <x v="5448"/>
    <n v="21012300125820"/>
    <n v="1.99"/>
    <x v="1"/>
    <n v="21012"/>
    <x v="26"/>
  </r>
  <r>
    <x v="5449"/>
    <n v="21012300062767"/>
    <n v="1.99"/>
    <x v="2"/>
    <n v="21012"/>
    <x v="26"/>
  </r>
  <r>
    <x v="5450"/>
    <n v="21012300137932"/>
    <n v="2.99"/>
    <x v="2"/>
    <n v="21012"/>
    <x v="26"/>
  </r>
  <r>
    <x v="5451"/>
    <n v="21012300088952"/>
    <n v="1.99"/>
    <x v="1"/>
    <n v="21012"/>
    <x v="26"/>
  </r>
  <r>
    <x v="5452"/>
    <n v="21012300088952"/>
    <n v="1.99"/>
    <x v="1"/>
    <n v="21012"/>
    <x v="26"/>
  </r>
  <r>
    <x v="5453"/>
    <n v="21012300092772"/>
    <n v="1.99"/>
    <x v="2"/>
    <n v="21012"/>
    <x v="26"/>
  </r>
  <r>
    <x v="5454"/>
    <n v="21012300144060"/>
    <n v="1.99"/>
    <x v="1"/>
    <n v="21012"/>
    <x v="26"/>
  </r>
  <r>
    <x v="5455"/>
    <n v="21012300109642"/>
    <n v="1.69"/>
    <x v="3"/>
    <n v="21012"/>
    <x v="26"/>
  </r>
  <r>
    <x v="5456"/>
    <n v="21012300109642"/>
    <n v="2.4900000000000002"/>
    <x v="3"/>
    <n v="21012"/>
    <x v="26"/>
  </r>
  <r>
    <x v="5457"/>
    <n v="21012300088341"/>
    <n v="3.99"/>
    <x v="1"/>
    <n v="21012"/>
    <x v="26"/>
  </r>
  <r>
    <x v="5458"/>
    <n v="21012300101623"/>
    <n v="1.99"/>
    <x v="3"/>
    <n v="21012"/>
    <x v="26"/>
  </r>
  <r>
    <x v="5459"/>
    <n v="21012300088341"/>
    <n v="1.99"/>
    <x v="1"/>
    <n v="21012"/>
    <x v="26"/>
  </r>
  <r>
    <x v="5460"/>
    <n v="21012300088341"/>
    <n v="1.99"/>
    <x v="1"/>
    <n v="21012"/>
    <x v="26"/>
  </r>
  <r>
    <x v="5461"/>
    <n v="21012300143252"/>
    <n v="1.69"/>
    <x v="3"/>
    <n v="21012"/>
    <x v="26"/>
  </r>
  <r>
    <x v="5462"/>
    <n v="21012300134707"/>
    <n v="1.49"/>
    <x v="4"/>
    <n v="21012"/>
    <x v="26"/>
  </r>
  <r>
    <x v="5463"/>
    <n v="21012300134707"/>
    <n v="0.99"/>
    <x v="3"/>
    <n v="21012"/>
    <x v="26"/>
  </r>
  <r>
    <x v="5464"/>
    <n v="21012300130549"/>
    <n v="1.99"/>
    <x v="2"/>
    <n v="21012"/>
    <x v="26"/>
  </r>
  <r>
    <x v="5465"/>
    <n v="21012300137932"/>
    <n v="2.39"/>
    <x v="2"/>
    <n v="21012"/>
    <x v="26"/>
  </r>
  <r>
    <x v="5466"/>
    <n v="21012300134707"/>
    <n v="1.49"/>
    <x v="1"/>
    <n v="21012"/>
    <x v="26"/>
  </r>
  <r>
    <x v="5467"/>
    <n v="21012300143294"/>
    <n v="1.24"/>
    <x v="3"/>
    <n v="21012"/>
    <x v="26"/>
  </r>
  <r>
    <x v="5468"/>
    <n v="21012300112299"/>
    <n v="0.49"/>
    <x v="3"/>
    <n v="21012"/>
    <x v="26"/>
  </r>
  <r>
    <x v="5469"/>
    <n v="21012300101623"/>
    <n v="3.29"/>
    <x v="3"/>
    <n v="21012"/>
    <x v="26"/>
  </r>
  <r>
    <x v="5470"/>
    <n v="21012300087103"/>
    <n v="1.29"/>
    <x v="0"/>
    <n v="21012"/>
    <x v="26"/>
  </r>
  <r>
    <x v="5471"/>
    <n v="21012300087103"/>
    <n v="1.69"/>
    <x v="0"/>
    <n v="21012"/>
    <x v="26"/>
  </r>
  <r>
    <x v="5472"/>
    <n v="21012300129079"/>
    <n v="2.4900000000000002"/>
    <x v="3"/>
    <n v="21012"/>
    <x v="26"/>
  </r>
  <r>
    <x v="5473"/>
    <n v="21012300131505"/>
    <n v="0.99"/>
    <x v="3"/>
    <n v="21012"/>
    <x v="26"/>
  </r>
  <r>
    <x v="5474"/>
    <n v="21012300131505"/>
    <n v="0.99"/>
    <x v="3"/>
    <n v="21012"/>
    <x v="26"/>
  </r>
  <r>
    <x v="5475"/>
    <n v="21012300131505"/>
    <n v="0.99"/>
    <x v="3"/>
    <n v="21012"/>
    <x v="26"/>
  </r>
  <r>
    <x v="5476"/>
    <n v="21012300130549"/>
    <n v="1.49"/>
    <x v="1"/>
    <n v="21012"/>
    <x v="26"/>
  </r>
  <r>
    <x v="5477"/>
    <n v="21012300143138"/>
    <n v="1.49"/>
    <x v="4"/>
    <n v="21012"/>
    <x v="26"/>
  </r>
  <r>
    <x v="5478"/>
    <n v="21012300026366"/>
    <n v="1.69"/>
    <x v="3"/>
    <n v="21012"/>
    <x v="26"/>
  </r>
  <r>
    <x v="5479"/>
    <n v="21012300081965"/>
    <n v="3.19"/>
    <x v="1"/>
    <n v="21012"/>
    <x v="26"/>
  </r>
  <r>
    <x v="5480"/>
    <n v="21012300081965"/>
    <n v="1.99"/>
    <x v="1"/>
    <n v="21012"/>
    <x v="26"/>
  </r>
  <r>
    <x v="5481"/>
    <n v="21012300081965"/>
    <n v="3.99"/>
    <x v="1"/>
    <n v="21012"/>
    <x v="26"/>
  </r>
  <r>
    <x v="5482"/>
    <n v="21012300088952"/>
    <n v="1.99"/>
    <x v="1"/>
    <n v="21012"/>
    <x v="26"/>
  </r>
  <r>
    <x v="5483"/>
    <n v="21012300087103"/>
    <n v="2.4900000000000002"/>
    <x v="0"/>
    <n v="21012"/>
    <x v="26"/>
  </r>
  <r>
    <x v="5484"/>
    <n v="21012300087103"/>
    <n v="2.4900000000000002"/>
    <x v="0"/>
    <n v="21012"/>
    <x v="26"/>
  </r>
  <r>
    <x v="5485"/>
    <n v="21012300087103"/>
    <n v="2.4900000000000002"/>
    <x v="0"/>
    <n v="21012"/>
    <x v="26"/>
  </r>
  <r>
    <x v="5486"/>
    <n v="21012300081965"/>
    <n v="2.4900000000000002"/>
    <x v="0"/>
    <n v="21012"/>
    <x v="26"/>
  </r>
  <r>
    <x v="5487"/>
    <n v="21011300158682"/>
    <n v="0.99"/>
    <x v="3"/>
    <n v="21011"/>
    <x v="27"/>
  </r>
  <r>
    <x v="5488"/>
    <n v="21011300158682"/>
    <n v="0.99"/>
    <x v="3"/>
    <n v="21011"/>
    <x v="27"/>
  </r>
  <r>
    <x v="5489"/>
    <n v="21011300158682"/>
    <n v="0.49"/>
    <x v="3"/>
    <n v="21011"/>
    <x v="27"/>
  </r>
  <r>
    <x v="5490"/>
    <n v="21011300171149"/>
    <n v="3.99"/>
    <x v="1"/>
    <n v="21011"/>
    <x v="27"/>
  </r>
  <r>
    <x v="5491"/>
    <n v="21011300041409"/>
    <n v="1.49"/>
    <x v="4"/>
    <n v="21011"/>
    <x v="27"/>
  </r>
  <r>
    <x v="5492"/>
    <n v="21011300081603"/>
    <n v="1.69"/>
    <x v="3"/>
    <n v="21011"/>
    <x v="27"/>
  </r>
  <r>
    <x v="5493"/>
    <n v="21011300138957"/>
    <n v="1.99"/>
    <x v="1"/>
    <n v="21011"/>
    <x v="27"/>
  </r>
  <r>
    <x v="5494"/>
    <n v="21011300176072"/>
    <n v="1.99"/>
    <x v="3"/>
    <n v="21011"/>
    <x v="27"/>
  </r>
  <r>
    <x v="5495"/>
    <n v="21011300176072"/>
    <n v="1.49"/>
    <x v="3"/>
    <n v="21011"/>
    <x v="27"/>
  </r>
  <r>
    <x v="5496"/>
    <n v="21011300176072"/>
    <n v="0.69"/>
    <x v="1"/>
    <n v="21011"/>
    <x v="27"/>
  </r>
  <r>
    <x v="5497"/>
    <n v="21011300157569"/>
    <n v="1.69"/>
    <x v="3"/>
    <n v="21011"/>
    <x v="27"/>
  </r>
  <r>
    <x v="5498"/>
    <n v="21011300158781"/>
    <n v="1.99"/>
    <x v="5"/>
    <n v="21011"/>
    <x v="27"/>
  </r>
  <r>
    <x v="5499"/>
    <n v="21011300180579"/>
    <n v="1.99"/>
    <x v="1"/>
    <n v="21011"/>
    <x v="27"/>
  </r>
  <r>
    <x v="5500"/>
    <n v="21011300135896"/>
    <n v="1.99"/>
    <x v="3"/>
    <n v="21011"/>
    <x v="27"/>
  </r>
  <r>
    <x v="5501"/>
    <n v="21011300135896"/>
    <n v="2.29"/>
    <x v="3"/>
    <n v="21011"/>
    <x v="27"/>
  </r>
  <r>
    <x v="5502"/>
    <n v="21011300130277"/>
    <n v="1.49"/>
    <x v="4"/>
    <n v="21011"/>
    <x v="27"/>
  </r>
  <r>
    <x v="5503"/>
    <n v="21011300159615"/>
    <n v="0.99"/>
    <x v="3"/>
    <n v="21011"/>
    <x v="27"/>
  </r>
  <r>
    <x v="5504"/>
    <n v="21011300171149"/>
    <n v="3.99"/>
    <x v="1"/>
    <n v="21011"/>
    <x v="27"/>
  </r>
  <r>
    <x v="5505"/>
    <n v="21011300112432"/>
    <n v="0.49"/>
    <x v="1"/>
    <n v="21011"/>
    <x v="27"/>
  </r>
  <r>
    <x v="5506"/>
    <n v="21011300160225"/>
    <n v="0.99"/>
    <x v="1"/>
    <n v="21011"/>
    <x v="27"/>
  </r>
  <r>
    <x v="5507"/>
    <n v="21011300160225"/>
    <n v="0.99"/>
    <x v="1"/>
    <n v="21011"/>
    <x v="27"/>
  </r>
  <r>
    <x v="5508"/>
    <n v="21011300160225"/>
    <n v="0.99"/>
    <x v="1"/>
    <n v="21011"/>
    <x v="27"/>
  </r>
  <r>
    <x v="5509"/>
    <n v="21011300180579"/>
    <n v="1.99"/>
    <x v="1"/>
    <n v="21011"/>
    <x v="27"/>
  </r>
  <r>
    <x v="5510"/>
    <n v="21011300048990"/>
    <n v="1.49"/>
    <x v="1"/>
    <n v="21011"/>
    <x v="27"/>
  </r>
  <r>
    <x v="5511"/>
    <n v="21011300160225"/>
    <n v="0.99"/>
    <x v="1"/>
    <n v="21011"/>
    <x v="27"/>
  </r>
  <r>
    <x v="5512"/>
    <n v="21011300160225"/>
    <n v="1.99"/>
    <x v="1"/>
    <n v="21011"/>
    <x v="27"/>
  </r>
  <r>
    <x v="5513"/>
    <n v="21011300067651"/>
    <n v="1.69"/>
    <x v="3"/>
    <n v="21011"/>
    <x v="27"/>
  </r>
  <r>
    <x v="5514"/>
    <n v="21011300067651"/>
    <n v="1.49"/>
    <x v="1"/>
    <n v="21011"/>
    <x v="27"/>
  </r>
  <r>
    <x v="5515"/>
    <n v="21011300180579"/>
    <n v="3.99"/>
    <x v="1"/>
    <n v="21011"/>
    <x v="27"/>
  </r>
  <r>
    <x v="5516"/>
    <n v="21011300175900"/>
    <n v="2.99"/>
    <x v="1"/>
    <n v="21011"/>
    <x v="27"/>
  </r>
  <r>
    <x v="5517"/>
    <n v="21011300155357"/>
    <n v="2.29"/>
    <x v="3"/>
    <n v="21011"/>
    <x v="27"/>
  </r>
  <r>
    <x v="5518"/>
    <n v="21011300175900"/>
    <n v="1.99"/>
    <x v="1"/>
    <n v="21011"/>
    <x v="27"/>
  </r>
  <r>
    <x v="5519"/>
    <n v="21011300141654"/>
    <n v="0.99"/>
    <x v="3"/>
    <n v="21011"/>
    <x v="27"/>
  </r>
  <r>
    <x v="5520"/>
    <n v="21011300170570"/>
    <n v="0.99"/>
    <x v="3"/>
    <n v="21011"/>
    <x v="27"/>
  </r>
  <r>
    <x v="5521"/>
    <n v="21011300156942"/>
    <n v="2.4900000000000002"/>
    <x v="3"/>
    <n v="21011"/>
    <x v="27"/>
  </r>
  <r>
    <x v="5522"/>
    <n v="21011300087626"/>
    <n v="1.99"/>
    <x v="1"/>
    <n v="21011"/>
    <x v="27"/>
  </r>
  <r>
    <x v="5523"/>
    <n v="21011300156942"/>
    <n v="2.4900000000000002"/>
    <x v="3"/>
    <n v="21011"/>
    <x v="27"/>
  </r>
  <r>
    <x v="5524"/>
    <n v="21011300060755"/>
    <n v="1.49"/>
    <x v="4"/>
    <n v="21011"/>
    <x v="27"/>
  </r>
  <r>
    <x v="5525"/>
    <n v="21011300171149"/>
    <n v="3.19"/>
    <x v="1"/>
    <n v="21011"/>
    <x v="27"/>
  </r>
  <r>
    <x v="5526"/>
    <n v="21011300180579"/>
    <n v="3.99"/>
    <x v="1"/>
    <n v="21011"/>
    <x v="27"/>
  </r>
  <r>
    <x v="5527"/>
    <n v="21011300067651"/>
    <n v="1.49"/>
    <x v="4"/>
    <n v="21011"/>
    <x v="27"/>
  </r>
  <r>
    <x v="5528"/>
    <n v="21011300067651"/>
    <n v="2.99"/>
    <x v="2"/>
    <n v="21011"/>
    <x v="27"/>
  </r>
  <r>
    <x v="5529"/>
    <n v="21011300171115"/>
    <n v="1.99"/>
    <x v="1"/>
    <n v="21011"/>
    <x v="27"/>
  </r>
  <r>
    <x v="5530"/>
    <n v="21011300093582"/>
    <n v="1.99"/>
    <x v="1"/>
    <n v="21011"/>
    <x v="27"/>
  </r>
  <r>
    <x v="5531"/>
    <n v="21011300093582"/>
    <n v="3.99"/>
    <x v="1"/>
    <n v="21011"/>
    <x v="27"/>
  </r>
  <r>
    <x v="5532"/>
    <n v="21011300139468"/>
    <n v="2.4900000000000002"/>
    <x v="3"/>
    <n v="21011"/>
    <x v="27"/>
  </r>
  <r>
    <x v="5533"/>
    <n v="21011300148857"/>
    <n v="1.29"/>
    <x v="3"/>
    <n v="21011"/>
    <x v="27"/>
  </r>
  <r>
    <x v="5534"/>
    <n v="21011300148857"/>
    <n v="2.29"/>
    <x v="3"/>
    <n v="21011"/>
    <x v="27"/>
  </r>
  <r>
    <x v="5535"/>
    <n v="21011300093582"/>
    <n v="3.99"/>
    <x v="1"/>
    <n v="21011"/>
    <x v="27"/>
  </r>
  <r>
    <x v="5536"/>
    <n v="21011300156942"/>
    <n v="1.99"/>
    <x v="3"/>
    <n v="21011"/>
    <x v="27"/>
  </r>
  <r>
    <x v="5537"/>
    <n v="21011300170026"/>
    <n v="2.4900000000000002"/>
    <x v="0"/>
    <n v="21011"/>
    <x v="27"/>
  </r>
  <r>
    <x v="5538"/>
    <n v="21011300174267"/>
    <n v="2.29"/>
    <x v="0"/>
    <n v="21011"/>
    <x v="27"/>
  </r>
  <r>
    <x v="5539"/>
    <n v="21011300139468"/>
    <n v="2.4900000000000002"/>
    <x v="0"/>
    <n v="21011"/>
    <x v="27"/>
  </r>
  <r>
    <x v="5540"/>
    <n v="21011300180579"/>
    <n v="3.99"/>
    <x v="1"/>
    <n v="21011"/>
    <x v="27"/>
  </r>
  <r>
    <x v="5541"/>
    <n v="21011300186113"/>
    <n v="2.99"/>
    <x v="2"/>
    <n v="21011"/>
    <x v="27"/>
  </r>
  <r>
    <x v="5542"/>
    <n v="21011300067651"/>
    <n v="1.99"/>
    <x v="1"/>
    <n v="21011"/>
    <x v="27"/>
  </r>
  <r>
    <x v="5543"/>
    <n v="21011300163179"/>
    <n v="1.49"/>
    <x v="4"/>
    <n v="21011"/>
    <x v="27"/>
  </r>
  <r>
    <x v="5544"/>
    <n v="21011300156942"/>
    <n v="0.49"/>
    <x v="3"/>
    <n v="21011"/>
    <x v="27"/>
  </r>
  <r>
    <x v="5545"/>
    <n v="21011300151331"/>
    <n v="1.49"/>
    <x v="4"/>
    <n v="21011"/>
    <x v="27"/>
  </r>
  <r>
    <x v="5546"/>
    <n v="21011300099894"/>
    <n v="1.69"/>
    <x v="3"/>
    <n v="21011"/>
    <x v="27"/>
  </r>
  <r>
    <x v="5547"/>
    <n v="21011300099894"/>
    <n v="1.99"/>
    <x v="3"/>
    <n v="21011"/>
    <x v="27"/>
  </r>
  <r>
    <x v="5548"/>
    <n v="21011300099894"/>
    <n v="0.99"/>
    <x v="3"/>
    <n v="21011"/>
    <x v="27"/>
  </r>
  <r>
    <x v="5549"/>
    <n v="21011300146851"/>
    <n v="1.99"/>
    <x v="1"/>
    <n v="21011"/>
    <x v="27"/>
  </r>
  <r>
    <x v="5550"/>
    <n v="21011300184878"/>
    <n v="3.69"/>
    <x v="3"/>
    <n v="21011"/>
    <x v="27"/>
  </r>
  <r>
    <x v="5551"/>
    <n v="21011300175900"/>
    <n v="1.99"/>
    <x v="1"/>
    <n v="21011"/>
    <x v="27"/>
  </r>
  <r>
    <x v="5552"/>
    <n v="21011300167626"/>
    <n v="2.99"/>
    <x v="2"/>
    <n v="21011"/>
    <x v="27"/>
  </r>
  <r>
    <x v="5553"/>
    <n v="21011300167626"/>
    <n v="1.49"/>
    <x v="4"/>
    <n v="21011"/>
    <x v="27"/>
  </r>
  <r>
    <x v="5554"/>
    <n v="21011300160423"/>
    <n v="1.99"/>
    <x v="3"/>
    <n v="21011"/>
    <x v="27"/>
  </r>
  <r>
    <x v="5555"/>
    <n v="21011300160423"/>
    <n v="1.99"/>
    <x v="3"/>
    <n v="21011"/>
    <x v="27"/>
  </r>
  <r>
    <x v="5556"/>
    <n v="21011300148857"/>
    <n v="1.99"/>
    <x v="1"/>
    <n v="21011"/>
    <x v="27"/>
  </r>
  <r>
    <x v="5557"/>
    <n v="21011300176072"/>
    <n v="0.69"/>
    <x v="1"/>
    <n v="21011"/>
    <x v="27"/>
  </r>
  <r>
    <x v="5558"/>
    <n v="21011300081603"/>
    <n v="3.99"/>
    <x v="1"/>
    <n v="21011"/>
    <x v="27"/>
  </r>
  <r>
    <x v="5559"/>
    <n v="21011300017607"/>
    <n v="1.49"/>
    <x v="4"/>
    <n v="21011"/>
    <x v="27"/>
  </r>
  <r>
    <x v="5560"/>
    <n v="21011300143270"/>
    <n v="2.99"/>
    <x v="1"/>
    <n v="21011"/>
    <x v="27"/>
  </r>
  <r>
    <x v="5561"/>
    <n v="21011300008069"/>
    <n v="1.69"/>
    <x v="1"/>
    <n v="21011"/>
    <x v="27"/>
  </r>
  <r>
    <x v="5562"/>
    <n v="21011300157569"/>
    <n v="2.99"/>
    <x v="2"/>
    <n v="21011"/>
    <x v="27"/>
  </r>
  <r>
    <x v="5563"/>
    <n v="21011300148857"/>
    <n v="1.99"/>
    <x v="1"/>
    <n v="21011"/>
    <x v="27"/>
  </r>
  <r>
    <x v="5564"/>
    <n v="21011300148857"/>
    <n v="3.99"/>
    <x v="1"/>
    <n v="21011"/>
    <x v="27"/>
  </r>
  <r>
    <x v="5565"/>
    <n v="21011300167626"/>
    <n v="2.99"/>
    <x v="2"/>
    <n v="21011"/>
    <x v="27"/>
  </r>
  <r>
    <x v="5566"/>
    <n v="21011300121276"/>
    <n v="1.99"/>
    <x v="3"/>
    <n v="21011"/>
    <x v="27"/>
  </r>
  <r>
    <x v="5567"/>
    <n v="21011300139468"/>
    <n v="1.24"/>
    <x v="3"/>
    <n v="21011"/>
    <x v="27"/>
  </r>
  <r>
    <x v="5568"/>
    <n v="21011300139468"/>
    <n v="2.29"/>
    <x v="1"/>
    <n v="21011"/>
    <x v="27"/>
  </r>
  <r>
    <x v="5569"/>
    <n v="21011300139468"/>
    <n v="3.99"/>
    <x v="1"/>
    <n v="21011"/>
    <x v="27"/>
  </r>
  <r>
    <x v="5570"/>
    <n v="21011300114842"/>
    <n v="3.99"/>
    <x v="1"/>
    <n v="21011"/>
    <x v="27"/>
  </r>
  <r>
    <x v="5571"/>
    <n v="21011300184878"/>
    <n v="2.4900000000000002"/>
    <x v="3"/>
    <n v="21011"/>
    <x v="27"/>
  </r>
  <r>
    <x v="5572"/>
    <n v="21011300121276"/>
    <n v="2.29"/>
    <x v="3"/>
    <n v="21011"/>
    <x v="27"/>
  </r>
  <r>
    <x v="5573"/>
    <n v="21011300186980"/>
    <n v="1.99"/>
    <x v="1"/>
    <n v="21011"/>
    <x v="27"/>
  </r>
  <r>
    <x v="5574"/>
    <n v="21011300176973"/>
    <n v="1.49"/>
    <x v="3"/>
    <n v="21011"/>
    <x v="27"/>
  </r>
  <r>
    <x v="5575"/>
    <n v="21011300176973"/>
    <n v="0.99"/>
    <x v="3"/>
    <n v="21011"/>
    <x v="27"/>
  </r>
  <r>
    <x v="5576"/>
    <n v="21011300170026"/>
    <n v="1.99"/>
    <x v="0"/>
    <n v="21011"/>
    <x v="27"/>
  </r>
  <r>
    <x v="5577"/>
    <n v="21011300170026"/>
    <n v="1.99"/>
    <x v="0"/>
    <n v="21011"/>
    <x v="27"/>
  </r>
  <r>
    <x v="5578"/>
    <n v="21011300170026"/>
    <n v="1.99"/>
    <x v="0"/>
    <n v="21011"/>
    <x v="27"/>
  </r>
  <r>
    <x v="5579"/>
    <n v="21011300170026"/>
    <n v="1.29"/>
    <x v="0"/>
    <n v="21011"/>
    <x v="27"/>
  </r>
  <r>
    <x v="5580"/>
    <n v="21011300157569"/>
    <n v="2.4900000000000002"/>
    <x v="3"/>
    <n v="21011"/>
    <x v="27"/>
  </r>
  <r>
    <x v="5581"/>
    <n v="21011300019827"/>
    <n v="1.49"/>
    <x v="1"/>
    <n v="21011"/>
    <x v="27"/>
  </r>
  <r>
    <x v="5582"/>
    <n v="21011100057530"/>
    <n v="1.99"/>
    <x v="3"/>
    <n v="21011"/>
    <x v="27"/>
  </r>
  <r>
    <x v="5583"/>
    <n v="21010300261058"/>
    <n v="2.99"/>
    <x v="2"/>
    <n v="21010"/>
    <x v="28"/>
  </r>
  <r>
    <x v="5584"/>
    <n v="21010300261058"/>
    <n v="1.49"/>
    <x v="4"/>
    <n v="21010"/>
    <x v="28"/>
  </r>
  <r>
    <x v="5585"/>
    <n v="21010300193574"/>
    <n v="2.99"/>
    <x v="2"/>
    <n v="21010"/>
    <x v="28"/>
  </r>
  <r>
    <x v="5586"/>
    <n v="21010300193574"/>
    <n v="2.99"/>
    <x v="2"/>
    <n v="21010"/>
    <x v="28"/>
  </r>
  <r>
    <x v="5587"/>
    <n v="21010300346057"/>
    <n v="2.99"/>
    <x v="2"/>
    <n v="21010"/>
    <x v="28"/>
  </r>
  <r>
    <x v="5588"/>
    <n v="21010300263393"/>
    <n v="3.99"/>
    <x v="1"/>
    <n v="21010"/>
    <x v="28"/>
  </r>
  <r>
    <x v="5589"/>
    <n v="21010300277609"/>
    <n v="1.29"/>
    <x v="3"/>
    <n v="21010"/>
    <x v="28"/>
  </r>
  <r>
    <x v="5590"/>
    <n v="21010300277609"/>
    <n v="1.99"/>
    <x v="3"/>
    <n v="21010"/>
    <x v="28"/>
  </r>
  <r>
    <x v="5591"/>
    <n v="21010300277609"/>
    <n v="2.4900000000000002"/>
    <x v="3"/>
    <n v="21010"/>
    <x v="28"/>
  </r>
  <r>
    <x v="5592"/>
    <n v="21010300277609"/>
    <n v="1.49"/>
    <x v="4"/>
    <n v="21010"/>
    <x v="28"/>
  </r>
  <r>
    <x v="5593"/>
    <n v="21010300383563"/>
    <n v="3.29"/>
    <x v="3"/>
    <n v="21010"/>
    <x v="28"/>
  </r>
  <r>
    <x v="5594"/>
    <n v="21010300170408"/>
    <n v="1.99"/>
    <x v="3"/>
    <n v="21010"/>
    <x v="28"/>
  </r>
  <r>
    <x v="5595"/>
    <n v="21010300338591"/>
    <n v="0.99"/>
    <x v="3"/>
    <n v="21010"/>
    <x v="28"/>
  </r>
  <r>
    <x v="5596"/>
    <n v="21010300338591"/>
    <n v="2.99"/>
    <x v="1"/>
    <n v="21010"/>
    <x v="28"/>
  </r>
  <r>
    <x v="5597"/>
    <n v="21010300142340"/>
    <n v="1.99"/>
    <x v="2"/>
    <n v="21010"/>
    <x v="28"/>
  </r>
  <r>
    <x v="5598"/>
    <n v="21010300383878"/>
    <n v="1.99"/>
    <x v="2"/>
    <n v="21010"/>
    <x v="28"/>
  </r>
  <r>
    <x v="5599"/>
    <n v="21010300142340"/>
    <n v="1.99"/>
    <x v="2"/>
    <n v="21010"/>
    <x v="28"/>
  </r>
  <r>
    <x v="5600"/>
    <n v="21010300142340"/>
    <n v="1.99"/>
    <x v="2"/>
    <n v="21010"/>
    <x v="28"/>
  </r>
  <r>
    <x v="5601"/>
    <n v="21010300389925"/>
    <n v="1.99"/>
    <x v="1"/>
    <n v="21010"/>
    <x v="28"/>
  </r>
  <r>
    <x v="5602"/>
    <n v="21010300378472"/>
    <n v="1.49"/>
    <x v="4"/>
    <n v="21010"/>
    <x v="28"/>
  </r>
  <r>
    <x v="5603"/>
    <n v="21010300378472"/>
    <n v="1.49"/>
    <x v="4"/>
    <n v="21010"/>
    <x v="28"/>
  </r>
  <r>
    <x v="5604"/>
    <n v="21010300378472"/>
    <n v="0.69"/>
    <x v="3"/>
    <n v="21010"/>
    <x v="28"/>
  </r>
  <r>
    <x v="5605"/>
    <n v="21010300278417"/>
    <n v="2.29"/>
    <x v="0"/>
    <n v="21010"/>
    <x v="28"/>
  </r>
  <r>
    <x v="5606"/>
    <n v="21010300278417"/>
    <n v="1.69"/>
    <x v="3"/>
    <n v="21010"/>
    <x v="28"/>
  </r>
  <r>
    <x v="5607"/>
    <n v="21010300278417"/>
    <n v="0.99"/>
    <x v="3"/>
    <n v="21010"/>
    <x v="28"/>
  </r>
  <r>
    <x v="5608"/>
    <n v="21010300137530"/>
    <n v="2.99"/>
    <x v="1"/>
    <n v="21010"/>
    <x v="28"/>
  </r>
  <r>
    <x v="5609"/>
    <n v="21010300378639"/>
    <n v="3.99"/>
    <x v="1"/>
    <n v="21010"/>
    <x v="28"/>
  </r>
  <r>
    <x v="5610"/>
    <n v="21010300377037"/>
    <n v="2.29"/>
    <x v="3"/>
    <n v="21010"/>
    <x v="28"/>
  </r>
  <r>
    <x v="5611"/>
    <n v="21010300195090"/>
    <n v="1.49"/>
    <x v="4"/>
    <n v="21010"/>
    <x v="28"/>
  </r>
  <r>
    <x v="5612"/>
    <n v="21010300195090"/>
    <n v="1.49"/>
    <x v="4"/>
    <n v="21010"/>
    <x v="28"/>
  </r>
  <r>
    <x v="5613"/>
    <n v="21010300373135"/>
    <n v="1.49"/>
    <x v="4"/>
    <n v="21010"/>
    <x v="28"/>
  </r>
  <r>
    <x v="5614"/>
    <n v="21010300378878"/>
    <n v="0.49"/>
    <x v="3"/>
    <n v="21010"/>
    <x v="28"/>
  </r>
  <r>
    <x v="5615"/>
    <n v="21010300237371"/>
    <n v="0.49"/>
    <x v="3"/>
    <n v="21010"/>
    <x v="28"/>
  </r>
  <r>
    <x v="5616"/>
    <n v="21010300237371"/>
    <n v="1.29"/>
    <x v="1"/>
    <n v="21010"/>
    <x v="28"/>
  </r>
  <r>
    <x v="5617"/>
    <n v="21010300383878"/>
    <n v="1.49"/>
    <x v="2"/>
    <n v="21010"/>
    <x v="28"/>
  </r>
  <r>
    <x v="5618"/>
    <n v="21010300201591"/>
    <n v="2.4900000000000002"/>
    <x v="3"/>
    <n v="21010"/>
    <x v="28"/>
  </r>
  <r>
    <x v="5619"/>
    <n v="21010300301854"/>
    <n v="3.99"/>
    <x v="1"/>
    <n v="21010"/>
    <x v="28"/>
  </r>
  <r>
    <x v="5620"/>
    <n v="21010300276734"/>
    <n v="2.4900000000000002"/>
    <x v="3"/>
    <n v="21010"/>
    <x v="28"/>
  </r>
  <r>
    <x v="5621"/>
    <n v="21010300276734"/>
    <n v="1.99"/>
    <x v="3"/>
    <n v="21010"/>
    <x v="28"/>
  </r>
  <r>
    <x v="5622"/>
    <n v="21010300204892"/>
    <n v="2.99"/>
    <x v="1"/>
    <n v="21010"/>
    <x v="28"/>
  </r>
  <r>
    <x v="5623"/>
    <n v="21010300343450"/>
    <n v="3.99"/>
    <x v="1"/>
    <n v="21010"/>
    <x v="28"/>
  </r>
  <r>
    <x v="5624"/>
    <n v="21010300277609"/>
    <n v="1.49"/>
    <x v="4"/>
    <n v="21010"/>
    <x v="28"/>
  </r>
  <r>
    <x v="5625"/>
    <n v="21010300321795"/>
    <n v="2.99"/>
    <x v="1"/>
    <n v="21010"/>
    <x v="28"/>
  </r>
  <r>
    <x v="5626"/>
    <n v="21010300321795"/>
    <n v="1.99"/>
    <x v="1"/>
    <n v="21010"/>
    <x v="28"/>
  </r>
  <r>
    <x v="5627"/>
    <n v="21010100066111"/>
    <n v="3.69"/>
    <x v="1"/>
    <n v="21010"/>
    <x v="28"/>
  </r>
  <r>
    <x v="5628"/>
    <n v="21010300137878"/>
    <n v="3.69"/>
    <x v="1"/>
    <n v="21010"/>
    <x v="28"/>
  </r>
  <r>
    <x v="5629"/>
    <n v="21010300390733"/>
    <n v="1.49"/>
    <x v="4"/>
    <n v="21010"/>
    <x v="28"/>
  </r>
  <r>
    <x v="5630"/>
    <n v="21010300142340"/>
    <n v="1.69"/>
    <x v="3"/>
    <n v="21010"/>
    <x v="28"/>
  </r>
  <r>
    <x v="5631"/>
    <n v="21010300321555"/>
    <n v="1.29"/>
    <x v="3"/>
    <n v="21010"/>
    <x v="28"/>
  </r>
  <r>
    <x v="5632"/>
    <n v="21010300270166"/>
    <n v="1.99"/>
    <x v="1"/>
    <n v="21010"/>
    <x v="28"/>
  </r>
  <r>
    <x v="5633"/>
    <n v="21010300390733"/>
    <n v="1.49"/>
    <x v="4"/>
    <n v="21010"/>
    <x v="28"/>
  </r>
  <r>
    <x v="5634"/>
    <n v="21010300335779"/>
    <n v="0.69"/>
    <x v="1"/>
    <n v="21010"/>
    <x v="28"/>
  </r>
  <r>
    <x v="5635"/>
    <n v="21010300364027"/>
    <n v="2.29"/>
    <x v="3"/>
    <n v="21010"/>
    <x v="28"/>
  </r>
  <r>
    <x v="5636"/>
    <n v="21010300364027"/>
    <n v="1.69"/>
    <x v="3"/>
    <n v="21010"/>
    <x v="28"/>
  </r>
  <r>
    <x v="5637"/>
    <n v="21010300311135"/>
    <n v="3.99"/>
    <x v="1"/>
    <n v="21010"/>
    <x v="28"/>
  </r>
  <r>
    <x v="5638"/>
    <n v="21010300270166"/>
    <n v="1.99"/>
    <x v="1"/>
    <n v="21010"/>
    <x v="28"/>
  </r>
  <r>
    <x v="5639"/>
    <n v="21010300270166"/>
    <n v="1.99"/>
    <x v="1"/>
    <n v="21010"/>
    <x v="28"/>
  </r>
  <r>
    <x v="5640"/>
    <n v="21010300390733"/>
    <n v="1.49"/>
    <x v="4"/>
    <n v="21010"/>
    <x v="28"/>
  </r>
  <r>
    <x v="5641"/>
    <n v="21010300378639"/>
    <n v="3.29"/>
    <x v="1"/>
    <n v="21010"/>
    <x v="28"/>
  </r>
  <r>
    <x v="5642"/>
    <n v="21010300301854"/>
    <n v="2.99"/>
    <x v="1"/>
    <n v="21010"/>
    <x v="28"/>
  </r>
  <r>
    <x v="5643"/>
    <n v="21010300262825"/>
    <n v="1.99"/>
    <x v="5"/>
    <n v="21010"/>
    <x v="28"/>
  </r>
  <r>
    <x v="5644"/>
    <n v="21010300262825"/>
    <n v="1.99"/>
    <x v="5"/>
    <n v="21010"/>
    <x v="28"/>
  </r>
  <r>
    <x v="5645"/>
    <n v="21010300262825"/>
    <n v="1.99"/>
    <x v="5"/>
    <n v="21010"/>
    <x v="28"/>
  </r>
  <r>
    <x v="5646"/>
    <n v="21010300262825"/>
    <n v="1.99"/>
    <x v="5"/>
    <n v="21010"/>
    <x v="28"/>
  </r>
  <r>
    <x v="5647"/>
    <n v="21010300262825"/>
    <n v="1.99"/>
    <x v="5"/>
    <n v="21010"/>
    <x v="28"/>
  </r>
  <r>
    <x v="5648"/>
    <n v="21010300315045"/>
    <n v="1.99"/>
    <x v="5"/>
    <n v="21010"/>
    <x v="28"/>
  </r>
  <r>
    <x v="5649"/>
    <n v="21010300315045"/>
    <n v="1.99"/>
    <x v="5"/>
    <n v="21010"/>
    <x v="28"/>
  </r>
  <r>
    <x v="5650"/>
    <n v="21010300201591"/>
    <n v="2.99"/>
    <x v="1"/>
    <n v="21010"/>
    <x v="28"/>
  </r>
  <r>
    <x v="5651"/>
    <n v="21010300209297"/>
    <n v="0.99"/>
    <x v="3"/>
    <n v="21010"/>
    <x v="28"/>
  </r>
  <r>
    <x v="5652"/>
    <n v="21010300323254"/>
    <n v="3.19"/>
    <x v="1"/>
    <n v="21010"/>
    <x v="28"/>
  </r>
  <r>
    <x v="5653"/>
    <n v="21010300323254"/>
    <n v="1.49"/>
    <x v="3"/>
    <n v="21010"/>
    <x v="28"/>
  </r>
  <r>
    <x v="5654"/>
    <n v="21010300335928"/>
    <n v="1.99"/>
    <x v="1"/>
    <n v="21010"/>
    <x v="28"/>
  </r>
  <r>
    <x v="5655"/>
    <n v="21010300334780"/>
    <n v="1.49"/>
    <x v="4"/>
    <n v="21010"/>
    <x v="28"/>
  </r>
  <r>
    <x v="5656"/>
    <n v="21010300383878"/>
    <n v="1.49"/>
    <x v="2"/>
    <n v="21010"/>
    <x v="28"/>
  </r>
  <r>
    <x v="5657"/>
    <n v="21010300353335"/>
    <n v="2.99"/>
    <x v="2"/>
    <n v="21010"/>
    <x v="28"/>
  </r>
  <r>
    <x v="5658"/>
    <n v="21010300201591"/>
    <n v="0.49"/>
    <x v="1"/>
    <n v="21010"/>
    <x v="28"/>
  </r>
  <r>
    <x v="5659"/>
    <n v="21010300311135"/>
    <n v="1.99"/>
    <x v="1"/>
    <n v="21010"/>
    <x v="28"/>
  </r>
  <r>
    <x v="5660"/>
    <n v="21010300203290"/>
    <n v="1.99"/>
    <x v="2"/>
    <n v="21010"/>
    <x v="28"/>
  </r>
  <r>
    <x v="5661"/>
    <n v="21010300270166"/>
    <n v="3.99"/>
    <x v="1"/>
    <n v="21010"/>
    <x v="28"/>
  </r>
  <r>
    <x v="5662"/>
    <n v="21010300270166"/>
    <n v="1.99"/>
    <x v="1"/>
    <n v="21010"/>
    <x v="28"/>
  </r>
  <r>
    <x v="5663"/>
    <n v="21010300388950"/>
    <n v="1.69"/>
    <x v="3"/>
    <n v="21010"/>
    <x v="28"/>
  </r>
  <r>
    <x v="5664"/>
    <n v="21010300388950"/>
    <n v="2.29"/>
    <x v="3"/>
    <n v="21010"/>
    <x v="28"/>
  </r>
  <r>
    <x v="5665"/>
    <n v="21010300204892"/>
    <n v="1.99"/>
    <x v="1"/>
    <n v="21010"/>
    <x v="28"/>
  </r>
  <r>
    <x v="5666"/>
    <n v="21010300228909"/>
    <n v="3.99"/>
    <x v="1"/>
    <n v="21010"/>
    <x v="28"/>
  </r>
  <r>
    <x v="5667"/>
    <n v="21010300251141"/>
    <n v="0.99"/>
    <x v="1"/>
    <n v="21010"/>
    <x v="28"/>
  </r>
  <r>
    <x v="5668"/>
    <n v="21010300251141"/>
    <n v="2.69"/>
    <x v="1"/>
    <n v="21010"/>
    <x v="28"/>
  </r>
  <r>
    <x v="5669"/>
    <n v="21010300251141"/>
    <n v="0.49"/>
    <x v="3"/>
    <n v="21010"/>
    <x v="28"/>
  </r>
  <r>
    <x v="5670"/>
    <n v="21010300186552"/>
    <n v="1.99"/>
    <x v="4"/>
    <n v="21010"/>
    <x v="28"/>
  </r>
  <r>
    <x v="5671"/>
    <n v="21010300383878"/>
    <n v="1.49"/>
    <x v="2"/>
    <n v="21010"/>
    <x v="28"/>
  </r>
  <r>
    <x v="5672"/>
    <n v="21010300338591"/>
    <n v="3.19"/>
    <x v="1"/>
    <n v="21010"/>
    <x v="28"/>
  </r>
  <r>
    <x v="5673"/>
    <n v="21010300324245"/>
    <n v="0.99"/>
    <x v="3"/>
    <n v="21010"/>
    <x v="28"/>
  </r>
  <r>
    <x v="5674"/>
    <n v="21010300311135"/>
    <n v="1.99"/>
    <x v="1"/>
    <n v="21010"/>
    <x v="28"/>
  </r>
  <r>
    <x v="5675"/>
    <n v="21010300204892"/>
    <n v="3.99"/>
    <x v="1"/>
    <n v="21010"/>
    <x v="28"/>
  </r>
  <r>
    <x v="5676"/>
    <n v="21010300378878"/>
    <n v="1.99"/>
    <x v="3"/>
    <n v="21010"/>
    <x v="28"/>
  </r>
  <r>
    <x v="5677"/>
    <n v="21010300378878"/>
    <n v="0.99"/>
    <x v="2"/>
    <n v="21010"/>
    <x v="28"/>
  </r>
  <r>
    <x v="5678"/>
    <n v="21010300378878"/>
    <n v="0.99"/>
    <x v="3"/>
    <n v="21010"/>
    <x v="28"/>
  </r>
  <r>
    <x v="5679"/>
    <n v="21010300378878"/>
    <n v="1.99"/>
    <x v="2"/>
    <n v="21010"/>
    <x v="28"/>
  </r>
  <r>
    <x v="5680"/>
    <n v="21010300387572"/>
    <n v="0.99"/>
    <x v="1"/>
    <n v="21010"/>
    <x v="28"/>
  </r>
  <r>
    <x v="5681"/>
    <n v="21010300387572"/>
    <n v="3.99"/>
    <x v="1"/>
    <n v="21010"/>
    <x v="28"/>
  </r>
  <r>
    <x v="5682"/>
    <n v="21010300387572"/>
    <n v="1.99"/>
    <x v="1"/>
    <n v="21010"/>
    <x v="28"/>
  </r>
  <r>
    <x v="5683"/>
    <n v="21010300377037"/>
    <n v="0.99"/>
    <x v="3"/>
    <n v="21010"/>
    <x v="28"/>
  </r>
  <r>
    <x v="5684"/>
    <n v="21010300383878"/>
    <n v="1.49"/>
    <x v="2"/>
    <n v="21010"/>
    <x v="28"/>
  </r>
  <r>
    <x v="5685"/>
    <n v="21010300322595"/>
    <n v="1.99"/>
    <x v="1"/>
    <n v="21010"/>
    <x v="28"/>
  </r>
  <r>
    <x v="5686"/>
    <n v="21010300378639"/>
    <n v="0.99"/>
    <x v="1"/>
    <n v="21010"/>
    <x v="28"/>
  </r>
  <r>
    <x v="5687"/>
    <n v="21010300364845"/>
    <n v="0.49"/>
    <x v="3"/>
    <n v="21010"/>
    <x v="28"/>
  </r>
  <r>
    <x v="5688"/>
    <n v="21010300364845"/>
    <n v="1.99"/>
    <x v="3"/>
    <n v="21010"/>
    <x v="28"/>
  </r>
  <r>
    <x v="5689"/>
    <n v="21010300364845"/>
    <n v="0.49"/>
    <x v="1"/>
    <n v="21010"/>
    <x v="28"/>
  </r>
  <r>
    <x v="5690"/>
    <n v="21010300364845"/>
    <n v="1.99"/>
    <x v="3"/>
    <n v="21010"/>
    <x v="28"/>
  </r>
  <r>
    <x v="5691"/>
    <n v="21010300364845"/>
    <n v="1.49"/>
    <x v="3"/>
    <n v="21010"/>
    <x v="28"/>
  </r>
  <r>
    <x v="5692"/>
    <n v="21010300346057"/>
    <n v="1.49"/>
    <x v="4"/>
    <n v="21010"/>
    <x v="28"/>
  </r>
  <r>
    <x v="5693"/>
    <n v="21010300281742"/>
    <n v="3.99"/>
    <x v="1"/>
    <n v="21010"/>
    <x v="28"/>
  </r>
  <r>
    <x v="5694"/>
    <n v="21010300354838"/>
    <n v="2.09"/>
    <x v="3"/>
    <n v="21010"/>
    <x v="28"/>
  </r>
  <r>
    <x v="5695"/>
    <n v="21010300193574"/>
    <n v="2.99"/>
    <x v="2"/>
    <n v="21010"/>
    <x v="28"/>
  </r>
  <r>
    <x v="5696"/>
    <n v="21010300193574"/>
    <n v="2.99"/>
    <x v="2"/>
    <n v="21010"/>
    <x v="28"/>
  </r>
  <r>
    <x v="5697"/>
    <n v="21010300338153"/>
    <n v="0.99"/>
    <x v="3"/>
    <n v="21010"/>
    <x v="28"/>
  </r>
  <r>
    <x v="5698"/>
    <n v="21010300378639"/>
    <n v="3.99"/>
    <x v="1"/>
    <n v="21010"/>
    <x v="28"/>
  </r>
  <r>
    <x v="5699"/>
    <n v="21010300354838"/>
    <n v="1.49"/>
    <x v="5"/>
    <n v="21010"/>
    <x v="28"/>
  </r>
  <r>
    <x v="5700"/>
    <n v="21010300276452"/>
    <n v="1.69"/>
    <x v="3"/>
    <n v="21010"/>
    <x v="28"/>
  </r>
  <r>
    <x v="5701"/>
    <n v="21010300378639"/>
    <n v="1.29"/>
    <x v="3"/>
    <n v="21010"/>
    <x v="28"/>
  </r>
  <r>
    <x v="5702"/>
    <n v="21010300117664"/>
    <n v="2.69"/>
    <x v="3"/>
    <n v="21010"/>
    <x v="28"/>
  </r>
  <r>
    <x v="5703"/>
    <n v="21010300338260"/>
    <n v="2.29"/>
    <x v="3"/>
    <n v="21010"/>
    <x v="28"/>
  </r>
  <r>
    <x v="5704"/>
    <n v="21010300142340"/>
    <n v="2.99"/>
    <x v="2"/>
    <n v="21010"/>
    <x v="28"/>
  </r>
  <r>
    <x v="5705"/>
    <n v="21010300338674"/>
    <n v="1.99"/>
    <x v="2"/>
    <n v="21010"/>
    <x v="28"/>
  </r>
  <r>
    <x v="5706"/>
    <n v="21010300203290"/>
    <n v="3.99"/>
    <x v="1"/>
    <n v="21010"/>
    <x v="28"/>
  </r>
  <r>
    <x v="5707"/>
    <n v="21010300338591"/>
    <n v="3.99"/>
    <x v="1"/>
    <n v="21010"/>
    <x v="28"/>
  </r>
  <r>
    <x v="5708"/>
    <n v="21010300335779"/>
    <n v="1.99"/>
    <x v="1"/>
    <n v="21010"/>
    <x v="28"/>
  </r>
  <r>
    <x v="5709"/>
    <n v="21010300337684"/>
    <n v="1.99"/>
    <x v="1"/>
    <n v="21010"/>
    <x v="28"/>
  </r>
  <r>
    <x v="5710"/>
    <n v="21010300335779"/>
    <n v="2.29"/>
    <x v="1"/>
    <n v="21010"/>
    <x v="28"/>
  </r>
  <r>
    <x v="5711"/>
    <n v="21010300335779"/>
    <n v="0.99"/>
    <x v="3"/>
    <n v="21010"/>
    <x v="28"/>
  </r>
  <r>
    <x v="5712"/>
    <n v="21010300335779"/>
    <n v="0.69"/>
    <x v="3"/>
    <n v="21010"/>
    <x v="28"/>
  </r>
  <r>
    <x v="5713"/>
    <n v="21010300388950"/>
    <n v="1.29"/>
    <x v="3"/>
    <n v="21010"/>
    <x v="28"/>
  </r>
  <r>
    <x v="5714"/>
    <n v="21010300193574"/>
    <n v="2.99"/>
    <x v="2"/>
    <n v="21010"/>
    <x v="28"/>
  </r>
  <r>
    <x v="5715"/>
    <n v="21010300354838"/>
    <n v="1.69"/>
    <x v="3"/>
    <n v="21010"/>
    <x v="28"/>
  </r>
  <r>
    <x v="5716"/>
    <n v="21010300354838"/>
    <n v="2.69"/>
    <x v="3"/>
    <n v="21010"/>
    <x v="28"/>
  </r>
  <r>
    <x v="5717"/>
    <n v="21010300354838"/>
    <n v="1.99"/>
    <x v="3"/>
    <n v="21010"/>
    <x v="28"/>
  </r>
  <r>
    <x v="5718"/>
    <n v="21010300203290"/>
    <n v="1.99"/>
    <x v="5"/>
    <n v="21010"/>
    <x v="28"/>
  </r>
  <r>
    <x v="5719"/>
    <n v="21010300203290"/>
    <n v="1.99"/>
    <x v="5"/>
    <n v="21010"/>
    <x v="28"/>
  </r>
  <r>
    <x v="5720"/>
    <n v="21010300203290"/>
    <n v="1.99"/>
    <x v="5"/>
    <n v="21010"/>
    <x v="28"/>
  </r>
  <r>
    <x v="5721"/>
    <n v="21010300116260"/>
    <n v="0.99"/>
    <x v="3"/>
    <n v="21010"/>
    <x v="28"/>
  </r>
  <r>
    <x v="5722"/>
    <n v="21010300336348"/>
    <n v="2.4900000000000002"/>
    <x v="1"/>
    <n v="21010"/>
    <x v="28"/>
  </r>
  <r>
    <x v="5723"/>
    <n v="21010300336348"/>
    <n v="1.69"/>
    <x v="3"/>
    <n v="21010"/>
    <x v="28"/>
  </r>
  <r>
    <x v="5724"/>
    <n v="21010300193574"/>
    <n v="2.39"/>
    <x v="2"/>
    <n v="21010"/>
    <x v="28"/>
  </r>
  <r>
    <x v="5725"/>
    <n v="21010300204892"/>
    <n v="1.49"/>
    <x v="4"/>
    <n v="21010"/>
    <x v="28"/>
  </r>
  <r>
    <x v="5726"/>
    <n v="21010300204892"/>
    <n v="1.49"/>
    <x v="4"/>
    <n v="21010"/>
    <x v="28"/>
  </r>
  <r>
    <x v="5727"/>
    <n v="21010300269689"/>
    <n v="1.49"/>
    <x v="4"/>
    <n v="21010"/>
    <x v="28"/>
  </r>
  <r>
    <x v="5728"/>
    <n v="21010300278417"/>
    <n v="2.29"/>
    <x v="3"/>
    <n v="21010"/>
    <x v="28"/>
  </r>
  <r>
    <x v="5729"/>
    <n v="21010300252909"/>
    <n v="2.29"/>
    <x v="1"/>
    <n v="21010"/>
    <x v="28"/>
  </r>
  <r>
    <x v="5730"/>
    <n v="21009350059727"/>
    <n v="1.44"/>
    <x v="3"/>
    <n v="21009"/>
    <x v="29"/>
  </r>
  <r>
    <x v="5731"/>
    <n v="21009350059727"/>
    <n v="1.44"/>
    <x v="3"/>
    <n v="21009"/>
    <x v="29"/>
  </r>
  <r>
    <x v="5732"/>
    <n v="21009350102477"/>
    <n v="2.99"/>
    <x v="1"/>
    <n v="21009"/>
    <x v="29"/>
  </r>
  <r>
    <x v="5733"/>
    <n v="21009350026890"/>
    <n v="1.99"/>
    <x v="3"/>
    <n v="21009"/>
    <x v="29"/>
  </r>
  <r>
    <x v="5734"/>
    <n v="21009350037723"/>
    <n v="1.99"/>
    <x v="1"/>
    <n v="21009"/>
    <x v="29"/>
  </r>
  <r>
    <x v="5735"/>
    <n v="21009350082992"/>
    <n v="1.49"/>
    <x v="4"/>
    <n v="21009"/>
    <x v="29"/>
  </r>
  <r>
    <x v="5736"/>
    <n v="21009300562911"/>
    <n v="2.69"/>
    <x v="3"/>
    <n v="21009"/>
    <x v="29"/>
  </r>
  <r>
    <x v="5737"/>
    <n v="21009300504749"/>
    <n v="1.99"/>
    <x v="3"/>
    <n v="21009"/>
    <x v="29"/>
  </r>
  <r>
    <x v="5738"/>
    <n v="21009350021016"/>
    <n v="2.99"/>
    <x v="1"/>
    <n v="21009"/>
    <x v="29"/>
  </r>
  <r>
    <x v="5739"/>
    <n v="21009300554710"/>
    <n v="1.49"/>
    <x v="4"/>
    <n v="21009"/>
    <x v="29"/>
  </r>
  <r>
    <x v="5740"/>
    <n v="21009300554710"/>
    <n v="1.49"/>
    <x v="4"/>
    <n v="21009"/>
    <x v="29"/>
  </r>
  <r>
    <x v="5741"/>
    <n v="21009300471097"/>
    <n v="1.49"/>
    <x v="1"/>
    <n v="21009"/>
    <x v="29"/>
  </r>
  <r>
    <x v="5742"/>
    <n v="21009350102477"/>
    <n v="1.99"/>
    <x v="1"/>
    <n v="21009"/>
    <x v="29"/>
  </r>
  <r>
    <x v="5743"/>
    <n v="21009300125644"/>
    <n v="1.49"/>
    <x v="5"/>
    <n v="21009"/>
    <x v="29"/>
  </r>
  <r>
    <x v="5744"/>
    <n v="21009300125644"/>
    <n v="1.49"/>
    <x v="5"/>
    <n v="21009"/>
    <x v="29"/>
  </r>
  <r>
    <x v="5745"/>
    <n v="21009300125644"/>
    <n v="2.99"/>
    <x v="2"/>
    <n v="21009"/>
    <x v="29"/>
  </r>
  <r>
    <x v="5746"/>
    <n v="21009350109183"/>
    <n v="1.49"/>
    <x v="3"/>
    <n v="21009"/>
    <x v="29"/>
  </r>
  <r>
    <x v="5747"/>
    <n v="21009300125644"/>
    <n v="3.29"/>
    <x v="3"/>
    <n v="21009"/>
    <x v="29"/>
  </r>
  <r>
    <x v="5748"/>
    <n v="21009300125644"/>
    <n v="2.4900000000000002"/>
    <x v="0"/>
    <n v="21009"/>
    <x v="29"/>
  </r>
  <r>
    <x v="5749"/>
    <n v="21009300499106"/>
    <n v="2.29"/>
    <x v="3"/>
    <n v="21009"/>
    <x v="29"/>
  </r>
  <r>
    <x v="5750"/>
    <n v="21009300288392"/>
    <n v="0.49"/>
    <x v="1"/>
    <n v="21009"/>
    <x v="29"/>
  </r>
  <r>
    <x v="5751"/>
    <n v="21009350092017"/>
    <n v="2.29"/>
    <x v="3"/>
    <n v="21009"/>
    <x v="29"/>
  </r>
  <r>
    <x v="5752"/>
    <n v="21009350017857"/>
    <n v="1.49"/>
    <x v="0"/>
    <n v="21009"/>
    <x v="29"/>
  </r>
  <r>
    <x v="5753"/>
    <n v="21009350017857"/>
    <n v="0.99"/>
    <x v="3"/>
    <n v="21009"/>
    <x v="29"/>
  </r>
  <r>
    <x v="5754"/>
    <n v="21009350017857"/>
    <n v="2.4900000000000002"/>
    <x v="3"/>
    <n v="21009"/>
    <x v="29"/>
  </r>
  <r>
    <x v="5755"/>
    <n v="21009350064784"/>
    <n v="2.4900000000000002"/>
    <x v="0"/>
    <n v="21009"/>
    <x v="29"/>
  </r>
  <r>
    <x v="5756"/>
    <n v="21009350053365"/>
    <n v="0.49"/>
    <x v="3"/>
    <n v="21009"/>
    <x v="29"/>
  </r>
  <r>
    <x v="5757"/>
    <n v="21009350017857"/>
    <n v="3.69"/>
    <x v="3"/>
    <n v="21009"/>
    <x v="29"/>
  </r>
  <r>
    <x v="5758"/>
    <n v="21009350017857"/>
    <n v="3.29"/>
    <x v="3"/>
    <n v="21009"/>
    <x v="29"/>
  </r>
  <r>
    <x v="5759"/>
    <n v="21009350117699"/>
    <n v="1.69"/>
    <x v="3"/>
    <n v="21009"/>
    <x v="29"/>
  </r>
  <r>
    <x v="5760"/>
    <n v="21009350070294"/>
    <n v="0.99"/>
    <x v="5"/>
    <n v="21009"/>
    <x v="29"/>
  </r>
  <r>
    <x v="5761"/>
    <n v="21009300460918"/>
    <n v="2.99"/>
    <x v="1"/>
    <n v="21009"/>
    <x v="29"/>
  </r>
  <r>
    <x v="5762"/>
    <n v="21009300460918"/>
    <n v="1.49"/>
    <x v="4"/>
    <n v="21009"/>
    <x v="29"/>
  </r>
  <r>
    <x v="5763"/>
    <n v="21009300460918"/>
    <n v="1.49"/>
    <x v="4"/>
    <n v="21009"/>
    <x v="29"/>
  </r>
  <r>
    <x v="5764"/>
    <n v="21009300643406"/>
    <n v="3.99"/>
    <x v="1"/>
    <n v="21009"/>
    <x v="29"/>
  </r>
  <r>
    <x v="5765"/>
    <n v="21009300305378"/>
    <n v="0.69"/>
    <x v="3"/>
    <n v="21009"/>
    <x v="29"/>
  </r>
  <r>
    <x v="5766"/>
    <n v="21009300643406"/>
    <n v="1.99"/>
    <x v="1"/>
    <n v="21009"/>
    <x v="29"/>
  </r>
  <r>
    <x v="5767"/>
    <n v="21009300640352"/>
    <n v="0.49"/>
    <x v="3"/>
    <n v="21009"/>
    <x v="29"/>
  </r>
  <r>
    <x v="5768"/>
    <n v="21009350053589"/>
    <n v="0.49"/>
    <x v="3"/>
    <n v="21009"/>
    <x v="29"/>
  </r>
  <r>
    <x v="5769"/>
    <n v="21009350053589"/>
    <n v="1.69"/>
    <x v="3"/>
    <n v="21009"/>
    <x v="29"/>
  </r>
  <r>
    <x v="5770"/>
    <n v="21009350053589"/>
    <n v="1.99"/>
    <x v="3"/>
    <n v="21009"/>
    <x v="29"/>
  </r>
  <r>
    <x v="5771"/>
    <n v="21009350053589"/>
    <n v="0.49"/>
    <x v="3"/>
    <n v="21009"/>
    <x v="29"/>
  </r>
  <r>
    <x v="5772"/>
    <n v="21009350121345"/>
    <n v="1.99"/>
    <x v="3"/>
    <n v="21009"/>
    <x v="29"/>
  </r>
  <r>
    <x v="5773"/>
    <n v="21009350024952"/>
    <n v="1.29"/>
    <x v="3"/>
    <n v="21009"/>
    <x v="29"/>
  </r>
  <r>
    <x v="5774"/>
    <n v="21009350024952"/>
    <n v="1.49"/>
    <x v="3"/>
    <n v="21009"/>
    <x v="29"/>
  </r>
  <r>
    <x v="5775"/>
    <n v="21009350035974"/>
    <n v="1.69"/>
    <x v="3"/>
    <n v="21009"/>
    <x v="29"/>
  </r>
  <r>
    <x v="5776"/>
    <n v="21009350024952"/>
    <n v="0.99"/>
    <x v="3"/>
    <n v="21009"/>
    <x v="29"/>
  </r>
  <r>
    <x v="5777"/>
    <n v="21009300066715"/>
    <n v="1.49"/>
    <x v="0"/>
    <n v="21009"/>
    <x v="29"/>
  </r>
  <r>
    <x v="5778"/>
    <n v="21009300502719"/>
    <n v="1.99"/>
    <x v="2"/>
    <n v="21009"/>
    <x v="29"/>
  </r>
  <r>
    <x v="5779"/>
    <n v="21009350056012"/>
    <n v="2.4900000000000002"/>
    <x v="3"/>
    <n v="21009"/>
    <x v="29"/>
  </r>
  <r>
    <x v="5780"/>
    <n v="21009300066715"/>
    <n v="1.49"/>
    <x v="0"/>
    <n v="21009"/>
    <x v="29"/>
  </r>
  <r>
    <x v="5781"/>
    <n v="21009350053589"/>
    <n v="1.29"/>
    <x v="3"/>
    <n v="21009"/>
    <x v="29"/>
  </r>
  <r>
    <x v="5782"/>
    <n v="21009300619406"/>
    <n v="2.29"/>
    <x v="3"/>
    <n v="21009"/>
    <x v="29"/>
  </r>
  <r>
    <x v="5783"/>
    <n v="21009300619406"/>
    <n v="1.99"/>
    <x v="3"/>
    <n v="21009"/>
    <x v="29"/>
  </r>
  <r>
    <x v="5784"/>
    <n v="21009300066715"/>
    <n v="2.99"/>
    <x v="1"/>
    <n v="21009"/>
    <x v="29"/>
  </r>
  <r>
    <x v="5785"/>
    <n v="21009300505316"/>
    <n v="1.99"/>
    <x v="1"/>
    <n v="21009"/>
    <x v="29"/>
  </r>
  <r>
    <x v="5786"/>
    <n v="21009300334170"/>
    <n v="3.99"/>
    <x v="0"/>
    <n v="21009"/>
    <x v="29"/>
  </r>
  <r>
    <x v="5787"/>
    <n v="21009350026890"/>
    <n v="0.99"/>
    <x v="3"/>
    <n v="21009"/>
    <x v="29"/>
  </r>
  <r>
    <x v="5788"/>
    <n v="21009300334170"/>
    <n v="3.99"/>
    <x v="0"/>
    <n v="21009"/>
    <x v="29"/>
  </r>
  <r>
    <x v="5789"/>
    <n v="21009300334170"/>
    <n v="3.99"/>
    <x v="0"/>
    <n v="21009"/>
    <x v="29"/>
  </r>
  <r>
    <x v="5790"/>
    <n v="21009350035032"/>
    <n v="2.99"/>
    <x v="2"/>
    <n v="21009"/>
    <x v="29"/>
  </r>
  <r>
    <x v="5791"/>
    <n v="21009350120644"/>
    <n v="2.99"/>
    <x v="2"/>
    <n v="21009"/>
    <x v="29"/>
  </r>
  <r>
    <x v="5792"/>
    <n v="21009350117095"/>
    <n v="0.49"/>
    <x v="3"/>
    <n v="21009"/>
    <x v="29"/>
  </r>
  <r>
    <x v="5793"/>
    <n v="21009100117312"/>
    <n v="1.99"/>
    <x v="1"/>
    <n v="21009"/>
    <x v="29"/>
  </r>
  <r>
    <x v="5794"/>
    <n v="21009300621287"/>
    <n v="0.99"/>
    <x v="2"/>
    <n v="21009"/>
    <x v="29"/>
  </r>
  <r>
    <x v="5795"/>
    <n v="21009300621287"/>
    <n v="2.99"/>
    <x v="2"/>
    <n v="21009"/>
    <x v="29"/>
  </r>
  <r>
    <x v="5796"/>
    <n v="21009350059727"/>
    <n v="1.49"/>
    <x v="3"/>
    <n v="21009"/>
    <x v="29"/>
  </r>
  <r>
    <x v="5797"/>
    <n v="21009300066715"/>
    <n v="0.99"/>
    <x v="0"/>
    <n v="21009"/>
    <x v="29"/>
  </r>
  <r>
    <x v="5798"/>
    <n v="21009350059727"/>
    <n v="1.99"/>
    <x v="1"/>
    <n v="21009"/>
    <x v="29"/>
  </r>
  <r>
    <x v="5799"/>
    <n v="21009350059727"/>
    <n v="0.99"/>
    <x v="0"/>
    <n v="21009"/>
    <x v="29"/>
  </r>
  <r>
    <x v="5800"/>
    <n v="21009350059727"/>
    <n v="0.49"/>
    <x v="0"/>
    <n v="21009"/>
    <x v="29"/>
  </r>
  <r>
    <x v="5801"/>
    <n v="21009350059727"/>
    <n v="0.49"/>
    <x v="0"/>
    <n v="21009"/>
    <x v="29"/>
  </r>
  <r>
    <x v="5802"/>
    <n v="21009350049249"/>
    <n v="1.69"/>
    <x v="3"/>
    <n v="21009"/>
    <x v="29"/>
  </r>
  <r>
    <x v="5803"/>
    <n v="21009350039125"/>
    <n v="1.49"/>
    <x v="4"/>
    <n v="21009"/>
    <x v="29"/>
  </r>
  <r>
    <x v="5804"/>
    <n v="21009350120644"/>
    <n v="1.99"/>
    <x v="2"/>
    <n v="21009"/>
    <x v="29"/>
  </r>
  <r>
    <x v="5805"/>
    <n v="21009300608482"/>
    <n v="1.99"/>
    <x v="1"/>
    <n v="21009"/>
    <x v="29"/>
  </r>
  <r>
    <x v="5806"/>
    <n v="21009350092967"/>
    <n v="0.49"/>
    <x v="3"/>
    <n v="21009"/>
    <x v="29"/>
  </r>
  <r>
    <x v="5807"/>
    <n v="21009300460918"/>
    <n v="0.99"/>
    <x v="3"/>
    <n v="21009"/>
    <x v="29"/>
  </r>
  <r>
    <x v="5808"/>
    <n v="21009350084360"/>
    <n v="1.29"/>
    <x v="1"/>
    <n v="21009"/>
    <x v="29"/>
  </r>
  <r>
    <x v="5809"/>
    <n v="21009350084360"/>
    <n v="1.49"/>
    <x v="4"/>
    <n v="21009"/>
    <x v="29"/>
  </r>
  <r>
    <x v="5810"/>
    <n v="21009350084360"/>
    <n v="1.49"/>
    <x v="4"/>
    <n v="21009"/>
    <x v="29"/>
  </r>
  <r>
    <x v="5811"/>
    <n v="21009350120644"/>
    <n v="2.99"/>
    <x v="2"/>
    <n v="21009"/>
    <x v="29"/>
  </r>
  <r>
    <x v="5812"/>
    <n v="21009350092017"/>
    <n v="2.99"/>
    <x v="1"/>
    <n v="21009"/>
    <x v="29"/>
  </r>
  <r>
    <x v="5813"/>
    <n v="21009300562853"/>
    <n v="1.69"/>
    <x v="3"/>
    <n v="21009"/>
    <x v="29"/>
  </r>
  <r>
    <x v="5814"/>
    <n v="21009350055105"/>
    <n v="3.99"/>
    <x v="1"/>
    <n v="21009"/>
    <x v="29"/>
  </r>
  <r>
    <x v="5815"/>
    <n v="21009350055105"/>
    <n v="2.69"/>
    <x v="1"/>
    <n v="21009"/>
    <x v="29"/>
  </r>
  <r>
    <x v="5816"/>
    <n v="21009350055105"/>
    <n v="1.49"/>
    <x v="4"/>
    <n v="21009"/>
    <x v="29"/>
  </r>
  <r>
    <x v="5817"/>
    <n v="21009350055105"/>
    <n v="1.49"/>
    <x v="4"/>
    <n v="21009"/>
    <x v="29"/>
  </r>
  <r>
    <x v="5818"/>
    <n v="21009350055105"/>
    <n v="1.49"/>
    <x v="4"/>
    <n v="21009"/>
    <x v="29"/>
  </r>
  <r>
    <x v="5819"/>
    <n v="21009300382716"/>
    <n v="0.49"/>
    <x v="3"/>
    <n v="21009"/>
    <x v="29"/>
  </r>
  <r>
    <x v="5820"/>
    <n v="21009300446362"/>
    <n v="2.4900000000000002"/>
    <x v="3"/>
    <n v="21009"/>
    <x v="29"/>
  </r>
  <r>
    <x v="5821"/>
    <n v="21009300446362"/>
    <n v="1.69"/>
    <x v="3"/>
    <n v="21009"/>
    <x v="29"/>
  </r>
  <r>
    <x v="5822"/>
    <n v="21009300204241"/>
    <n v="1.49"/>
    <x v="4"/>
    <n v="21009"/>
    <x v="29"/>
  </r>
  <r>
    <x v="5823"/>
    <n v="21009350075400"/>
    <n v="1.99"/>
    <x v="1"/>
    <n v="21009"/>
    <x v="29"/>
  </r>
  <r>
    <x v="5824"/>
    <n v="21009350015315"/>
    <n v="1.19"/>
    <x v="3"/>
    <n v="21009"/>
    <x v="29"/>
  </r>
  <r>
    <x v="5825"/>
    <n v="21009300382716"/>
    <n v="1.49"/>
    <x v="1"/>
    <n v="21009"/>
    <x v="29"/>
  </r>
  <r>
    <x v="5826"/>
    <n v="21009350091050"/>
    <n v="1.99"/>
    <x v="3"/>
    <n v="21009"/>
    <x v="29"/>
  </r>
  <r>
    <x v="5827"/>
    <n v="21009350120644"/>
    <n v="2.99"/>
    <x v="2"/>
    <n v="21009"/>
    <x v="29"/>
  </r>
  <r>
    <x v="5828"/>
    <n v="21009350084360"/>
    <n v="3.99"/>
    <x v="1"/>
    <n v="21009"/>
    <x v="29"/>
  </r>
  <r>
    <x v="5829"/>
    <n v="21009350064784"/>
    <n v="0.99"/>
    <x v="0"/>
    <n v="21009"/>
    <x v="29"/>
  </r>
  <r>
    <x v="5830"/>
    <n v="21009350064784"/>
    <n v="2.4900000000000002"/>
    <x v="0"/>
    <n v="21009"/>
    <x v="29"/>
  </r>
  <r>
    <x v="5831"/>
    <n v="21009350064784"/>
    <n v="3.54"/>
    <x v="0"/>
    <n v="21009"/>
    <x v="29"/>
  </r>
  <r>
    <x v="5832"/>
    <n v="21009300481120"/>
    <n v="0.99"/>
    <x v="1"/>
    <n v="21009"/>
    <x v="29"/>
  </r>
  <r>
    <x v="5833"/>
    <n v="21009350076879"/>
    <n v="1.29"/>
    <x v="1"/>
    <n v="21009"/>
    <x v="29"/>
  </r>
  <r>
    <x v="5834"/>
    <n v="21009350035032"/>
    <n v="1.99"/>
    <x v="2"/>
    <n v="21009"/>
    <x v="29"/>
  </r>
  <r>
    <x v="5835"/>
    <n v="21009350057457"/>
    <n v="1.49"/>
    <x v="0"/>
    <n v="21009"/>
    <x v="29"/>
  </r>
  <r>
    <x v="5836"/>
    <n v="21009350057457"/>
    <n v="0.49"/>
    <x v="0"/>
    <n v="21009"/>
    <x v="29"/>
  </r>
  <r>
    <x v="5837"/>
    <n v="21009350057457"/>
    <n v="1.29"/>
    <x v="0"/>
    <n v="21009"/>
    <x v="29"/>
  </r>
  <r>
    <x v="5838"/>
    <n v="21009350057457"/>
    <n v="1.29"/>
    <x v="3"/>
    <n v="21009"/>
    <x v="29"/>
  </r>
  <r>
    <x v="5839"/>
    <n v="21009350057457"/>
    <n v="0.49"/>
    <x v="0"/>
    <n v="21009"/>
    <x v="29"/>
  </r>
  <r>
    <x v="5840"/>
    <n v="21009350030777"/>
    <n v="3.19"/>
    <x v="1"/>
    <n v="21009"/>
    <x v="29"/>
  </r>
  <r>
    <x v="5841"/>
    <n v="21009350030777"/>
    <n v="3.99"/>
    <x v="1"/>
    <n v="21009"/>
    <x v="29"/>
  </r>
  <r>
    <x v="5842"/>
    <n v="21009350030777"/>
    <n v="1.99"/>
    <x v="1"/>
    <n v="21009"/>
    <x v="29"/>
  </r>
  <r>
    <x v="5843"/>
    <n v="21009350030777"/>
    <n v="2.99"/>
    <x v="1"/>
    <n v="21009"/>
    <x v="29"/>
  </r>
  <r>
    <x v="5844"/>
    <n v="21009350046443"/>
    <n v="1.49"/>
    <x v="3"/>
    <n v="21009"/>
    <x v="29"/>
  </r>
  <r>
    <x v="5845"/>
    <n v="21009350120644"/>
    <n v="1.99"/>
    <x v="2"/>
    <n v="21009"/>
    <x v="29"/>
  </r>
  <r>
    <x v="5846"/>
    <n v="21009350084865"/>
    <n v="1.99"/>
    <x v="2"/>
    <n v="21009"/>
    <x v="29"/>
  </r>
  <r>
    <x v="5847"/>
    <n v="21009350021016"/>
    <n v="1.99"/>
    <x v="1"/>
    <n v="21009"/>
    <x v="29"/>
  </r>
  <r>
    <x v="5848"/>
    <n v="21009350021016"/>
    <n v="0.49"/>
    <x v="1"/>
    <n v="21009"/>
    <x v="29"/>
  </r>
  <r>
    <x v="5849"/>
    <n v="21009350021016"/>
    <n v="0.99"/>
    <x v="1"/>
    <n v="21009"/>
    <x v="29"/>
  </r>
  <r>
    <x v="5850"/>
    <n v="21009350035032"/>
    <n v="1.49"/>
    <x v="2"/>
    <n v="21009"/>
    <x v="29"/>
  </r>
  <r>
    <x v="5851"/>
    <n v="21009350117095"/>
    <n v="1.49"/>
    <x v="3"/>
    <n v="21009"/>
    <x v="29"/>
  </r>
  <r>
    <x v="5852"/>
    <n v="21009350122798"/>
    <n v="0.99"/>
    <x v="3"/>
    <n v="21009"/>
    <x v="29"/>
  </r>
  <r>
    <x v="5853"/>
    <n v="21009350084360"/>
    <n v="1.49"/>
    <x v="4"/>
    <n v="21009"/>
    <x v="29"/>
  </r>
  <r>
    <x v="5854"/>
    <n v="21009350005605"/>
    <n v="3.99"/>
    <x v="1"/>
    <n v="21009"/>
    <x v="29"/>
  </r>
  <r>
    <x v="5855"/>
    <n v="21009300641624"/>
    <n v="2.69"/>
    <x v="3"/>
    <n v="21009"/>
    <x v="29"/>
  </r>
  <r>
    <x v="5856"/>
    <n v="21009350021016"/>
    <n v="1.99"/>
    <x v="3"/>
    <n v="21009"/>
    <x v="29"/>
  </r>
  <r>
    <x v="5857"/>
    <n v="21009300490667"/>
    <n v="2.99"/>
    <x v="1"/>
    <n v="21009"/>
    <x v="29"/>
  </r>
  <r>
    <x v="5858"/>
    <n v="21009300139462"/>
    <n v="1.29"/>
    <x v="1"/>
    <n v="21009"/>
    <x v="29"/>
  </r>
  <r>
    <x v="5859"/>
    <n v="21009350112096"/>
    <n v="1.49"/>
    <x v="1"/>
    <n v="21009"/>
    <x v="29"/>
  </r>
  <r>
    <x v="5860"/>
    <n v="21009350112096"/>
    <n v="0.99"/>
    <x v="3"/>
    <n v="21009"/>
    <x v="29"/>
  </r>
  <r>
    <x v="5861"/>
    <n v="21009300554710"/>
    <n v="1.49"/>
    <x v="4"/>
    <n v="21009"/>
    <x v="29"/>
  </r>
  <r>
    <x v="5862"/>
    <n v="21009350112096"/>
    <n v="0.99"/>
    <x v="3"/>
    <n v="21009"/>
    <x v="29"/>
  </r>
  <r>
    <x v="5863"/>
    <n v="21009350112096"/>
    <n v="0.49"/>
    <x v="3"/>
    <n v="21009"/>
    <x v="29"/>
  </r>
  <r>
    <x v="5864"/>
    <n v="21009350112096"/>
    <n v="0.49"/>
    <x v="3"/>
    <n v="21009"/>
    <x v="29"/>
  </r>
  <r>
    <x v="5865"/>
    <n v="21009350076879"/>
    <n v="1.49"/>
    <x v="4"/>
    <n v="21009"/>
    <x v="29"/>
  </r>
  <r>
    <x v="5866"/>
    <n v="21009350076879"/>
    <n v="1.49"/>
    <x v="4"/>
    <n v="21009"/>
    <x v="29"/>
  </r>
  <r>
    <x v="5867"/>
    <n v="21009350067241"/>
    <n v="0.49"/>
    <x v="3"/>
    <n v="21009"/>
    <x v="29"/>
  </r>
  <r>
    <x v="5868"/>
    <n v="21009350076879"/>
    <n v="1.49"/>
    <x v="4"/>
    <n v="21009"/>
    <x v="29"/>
  </r>
  <r>
    <x v="5869"/>
    <n v="21009300139462"/>
    <n v="1.29"/>
    <x v="1"/>
    <n v="21009"/>
    <x v="29"/>
  </r>
  <r>
    <x v="5870"/>
    <n v="21009300609951"/>
    <n v="1.99"/>
    <x v="5"/>
    <n v="21009"/>
    <x v="29"/>
  </r>
  <r>
    <x v="5871"/>
    <n v="21009350082992"/>
    <n v="1.49"/>
    <x v="4"/>
    <n v="21009"/>
    <x v="29"/>
  </r>
  <r>
    <x v="5872"/>
    <n v="21009300639404"/>
    <n v="2.99"/>
    <x v="1"/>
    <n v="21009"/>
    <x v="29"/>
  </r>
  <r>
    <x v="5873"/>
    <n v="21009350084451"/>
    <n v="1.49"/>
    <x v="2"/>
    <n v="21009"/>
    <x v="29"/>
  </r>
  <r>
    <x v="5874"/>
    <n v="21009350084451"/>
    <n v="1.99"/>
    <x v="1"/>
    <n v="21009"/>
    <x v="29"/>
  </r>
  <r>
    <x v="5875"/>
    <n v="21009300026313"/>
    <n v="1.99"/>
    <x v="3"/>
    <n v="21009"/>
    <x v="29"/>
  </r>
  <r>
    <x v="5876"/>
    <n v="21009300026313"/>
    <n v="1.69"/>
    <x v="3"/>
    <n v="21009"/>
    <x v="29"/>
  </r>
  <r>
    <x v="5877"/>
    <n v="21009300423783"/>
    <n v="1.99"/>
    <x v="5"/>
    <n v="21009"/>
    <x v="29"/>
  </r>
  <r>
    <x v="5878"/>
    <n v="21009350084451"/>
    <n v="1.29"/>
    <x v="3"/>
    <n v="21009"/>
    <x v="29"/>
  </r>
  <r>
    <x v="5879"/>
    <n v="21009300198617"/>
    <n v="0.69"/>
    <x v="3"/>
    <n v="21009"/>
    <x v="29"/>
  </r>
  <r>
    <x v="5880"/>
    <n v="21009350039612"/>
    <n v="1.49"/>
    <x v="4"/>
    <n v="21009"/>
    <x v="29"/>
  </r>
  <r>
    <x v="5881"/>
    <n v="21009350031122"/>
    <n v="2.99"/>
    <x v="2"/>
    <n v="21009"/>
    <x v="29"/>
  </r>
  <r>
    <x v="5882"/>
    <n v="21009350053365"/>
    <n v="1.99"/>
    <x v="3"/>
    <n v="21009"/>
    <x v="29"/>
  </r>
  <r>
    <x v="5883"/>
    <n v="21009300611429"/>
    <n v="0.99"/>
    <x v="1"/>
    <n v="21009"/>
    <x v="29"/>
  </r>
  <r>
    <x v="5884"/>
    <n v="21009350105991"/>
    <n v="1.99"/>
    <x v="3"/>
    <n v="21009"/>
    <x v="29"/>
  </r>
  <r>
    <x v="5885"/>
    <n v="21009350105991"/>
    <n v="1.99"/>
    <x v="1"/>
    <n v="21009"/>
    <x v="29"/>
  </r>
  <r>
    <x v="5886"/>
    <n v="21009300643406"/>
    <n v="1.99"/>
    <x v="1"/>
    <n v="21009"/>
    <x v="29"/>
  </r>
  <r>
    <x v="5887"/>
    <n v="21009300446362"/>
    <n v="1.29"/>
    <x v="3"/>
    <n v="21009"/>
    <x v="29"/>
  </r>
  <r>
    <x v="5888"/>
    <n v="21009300606122"/>
    <n v="3.99"/>
    <x v="1"/>
    <n v="21009"/>
    <x v="29"/>
  </r>
  <r>
    <x v="5889"/>
    <n v="21009300606122"/>
    <n v="0.99"/>
    <x v="3"/>
    <n v="21009"/>
    <x v="29"/>
  </r>
  <r>
    <x v="5890"/>
    <n v="21009300606122"/>
    <n v="3.99"/>
    <x v="1"/>
    <n v="21009"/>
    <x v="29"/>
  </r>
  <r>
    <x v="5891"/>
    <n v="21009300606122"/>
    <n v="3.99"/>
    <x v="1"/>
    <n v="21009"/>
    <x v="29"/>
  </r>
  <r>
    <x v="5892"/>
    <n v="21009300606122"/>
    <n v="0.49"/>
    <x v="3"/>
    <n v="21009"/>
    <x v="29"/>
  </r>
  <r>
    <x v="5893"/>
    <n v="21009300271265"/>
    <n v="0.99"/>
    <x v="3"/>
    <n v="21009"/>
    <x v="29"/>
  </r>
  <r>
    <x v="5894"/>
    <n v="21009350035974"/>
    <n v="0.49"/>
    <x v="3"/>
    <n v="21009"/>
    <x v="29"/>
  </r>
  <r>
    <x v="5895"/>
    <n v="21009350064461"/>
    <n v="0.49"/>
    <x v="3"/>
    <n v="21009"/>
    <x v="29"/>
  </r>
  <r>
    <x v="5896"/>
    <n v="21009350064461"/>
    <n v="1.49"/>
    <x v="3"/>
    <n v="21009"/>
    <x v="29"/>
  </r>
  <r>
    <x v="5897"/>
    <n v="21009350085664"/>
    <n v="0.69"/>
    <x v="3"/>
    <n v="21009"/>
    <x v="29"/>
  </r>
  <r>
    <x v="5898"/>
    <n v="21009350039612"/>
    <n v="1.49"/>
    <x v="4"/>
    <n v="21009"/>
    <x v="29"/>
  </r>
  <r>
    <x v="5899"/>
    <n v="21009350033755"/>
    <n v="1.29"/>
    <x v="3"/>
    <n v="21009"/>
    <x v="29"/>
  </r>
  <r>
    <x v="5900"/>
    <n v="21009350085102"/>
    <n v="1.69"/>
    <x v="3"/>
    <n v="21009"/>
    <x v="29"/>
  </r>
  <r>
    <x v="5901"/>
    <n v="21009350101768"/>
    <n v="3.99"/>
    <x v="1"/>
    <n v="21009"/>
    <x v="29"/>
  </r>
  <r>
    <x v="5902"/>
    <n v="21009350109340"/>
    <n v="2.54"/>
    <x v="3"/>
    <n v="21009"/>
    <x v="29"/>
  </r>
  <r>
    <x v="5903"/>
    <n v="21009350109340"/>
    <n v="3.99"/>
    <x v="1"/>
    <n v="21009"/>
    <x v="29"/>
  </r>
  <r>
    <x v="5904"/>
    <n v="21009350109340"/>
    <n v="1.49"/>
    <x v="1"/>
    <n v="21009"/>
    <x v="29"/>
  </r>
  <r>
    <x v="5905"/>
    <n v="21009350074700"/>
    <n v="1.29"/>
    <x v="0"/>
    <n v="21009"/>
    <x v="29"/>
  </r>
  <r>
    <x v="5906"/>
    <n v="21009300326739"/>
    <n v="3.99"/>
    <x v="1"/>
    <n v="21009"/>
    <x v="29"/>
  </r>
  <r>
    <x v="5907"/>
    <n v="21009300264013"/>
    <n v="3.99"/>
    <x v="1"/>
    <n v="21009"/>
    <x v="29"/>
  </r>
  <r>
    <x v="5908"/>
    <n v="21009350035974"/>
    <n v="0.49"/>
    <x v="1"/>
    <n v="21009"/>
    <x v="29"/>
  </r>
  <r>
    <x v="5909"/>
    <n v="21009350035974"/>
    <n v="2.99"/>
    <x v="1"/>
    <n v="21009"/>
    <x v="29"/>
  </r>
  <r>
    <x v="5910"/>
    <n v="21009350035974"/>
    <n v="0.49"/>
    <x v="1"/>
    <n v="21009"/>
    <x v="29"/>
  </r>
  <r>
    <x v="5911"/>
    <n v="21009350015315"/>
    <n v="0.79"/>
    <x v="3"/>
    <n v="21009"/>
    <x v="29"/>
  </r>
  <r>
    <x v="5912"/>
    <n v="21009300423783"/>
    <n v="1.99"/>
    <x v="5"/>
    <n v="21009"/>
    <x v="29"/>
  </r>
  <r>
    <x v="5913"/>
    <n v="21009300502719"/>
    <n v="1.99"/>
    <x v="2"/>
    <n v="21009"/>
    <x v="29"/>
  </r>
  <r>
    <x v="5914"/>
    <n v="21009350031122"/>
    <n v="2.99"/>
    <x v="2"/>
    <n v="21009"/>
    <x v="29"/>
  </r>
  <r>
    <x v="5915"/>
    <n v="21009350031122"/>
    <n v="2.99"/>
    <x v="2"/>
    <n v="21009"/>
    <x v="29"/>
  </r>
  <r>
    <x v="5916"/>
    <n v="21009300198617"/>
    <n v="1.19"/>
    <x v="3"/>
    <n v="21009"/>
    <x v="29"/>
  </r>
  <r>
    <x v="5917"/>
    <n v="21009100117312"/>
    <n v="1.99"/>
    <x v="1"/>
    <n v="21009"/>
    <x v="29"/>
  </r>
  <r>
    <x v="5918"/>
    <n v="21009350016206"/>
    <n v="0.99"/>
    <x v="0"/>
    <n v="21009"/>
    <x v="29"/>
  </r>
  <r>
    <x v="5919"/>
    <n v="21009350016206"/>
    <n v="1.29"/>
    <x v="0"/>
    <n v="21009"/>
    <x v="29"/>
  </r>
  <r>
    <x v="5920"/>
    <n v="21009350096232"/>
    <n v="2.99"/>
    <x v="2"/>
    <n v="21009"/>
    <x v="29"/>
  </r>
  <r>
    <x v="5921"/>
    <n v="21009350019010"/>
    <n v="2.99"/>
    <x v="1"/>
    <n v="21009"/>
    <x v="29"/>
  </r>
  <r>
    <x v="5922"/>
    <n v="21009350033946"/>
    <n v="3.99"/>
    <x v="1"/>
    <n v="21009"/>
    <x v="29"/>
  </r>
  <r>
    <x v="5923"/>
    <n v="21009350033946"/>
    <n v="3.99"/>
    <x v="1"/>
    <n v="21009"/>
    <x v="29"/>
  </r>
  <r>
    <x v="5924"/>
    <n v="21009350064743"/>
    <n v="2.4900000000000002"/>
    <x v="0"/>
    <n v="21009"/>
    <x v="29"/>
  </r>
  <r>
    <x v="5925"/>
    <n v="21009350064743"/>
    <n v="2.99"/>
    <x v="0"/>
    <n v="21009"/>
    <x v="29"/>
  </r>
  <r>
    <x v="5926"/>
    <n v="21009350096232"/>
    <n v="1.99"/>
    <x v="2"/>
    <n v="21009"/>
    <x v="29"/>
  </r>
  <r>
    <x v="5927"/>
    <n v="21009350108136"/>
    <n v="1.69"/>
    <x v="1"/>
    <n v="21009"/>
    <x v="29"/>
  </r>
  <r>
    <x v="5928"/>
    <n v="21009350108136"/>
    <n v="1.69"/>
    <x v="1"/>
    <n v="21009"/>
    <x v="29"/>
  </r>
  <r>
    <x v="5929"/>
    <n v="21009350108136"/>
    <n v="3.49"/>
    <x v="1"/>
    <n v="21009"/>
    <x v="29"/>
  </r>
  <r>
    <x v="5930"/>
    <n v="21009350096232"/>
    <n v="1.99"/>
    <x v="2"/>
    <n v="21009"/>
    <x v="29"/>
  </r>
  <r>
    <x v="5931"/>
    <n v="21009100117312"/>
    <n v="2.99"/>
    <x v="2"/>
    <n v="21009"/>
    <x v="29"/>
  </r>
  <r>
    <x v="5932"/>
    <n v="21009300526585"/>
    <n v="3.99"/>
    <x v="1"/>
    <n v="21009"/>
    <x v="29"/>
  </r>
  <r>
    <x v="5933"/>
    <n v="21009300595549"/>
    <n v="2.99"/>
    <x v="2"/>
    <n v="21009"/>
    <x v="29"/>
  </r>
  <r>
    <x v="5934"/>
    <n v="21009350015315"/>
    <n v="0.89"/>
    <x v="3"/>
    <n v="21009"/>
    <x v="29"/>
  </r>
  <r>
    <x v="5935"/>
    <n v="21009350101685"/>
    <n v="2.4900000000000002"/>
    <x v="0"/>
    <n v="21009"/>
    <x v="29"/>
  </r>
  <r>
    <x v="5936"/>
    <n v="21009350031288"/>
    <n v="2.29"/>
    <x v="3"/>
    <n v="21009"/>
    <x v="29"/>
  </r>
  <r>
    <x v="5937"/>
    <n v="21009300611429"/>
    <n v="1.99"/>
    <x v="3"/>
    <n v="21009"/>
    <x v="29"/>
  </r>
  <r>
    <x v="5938"/>
    <n v="21009300611429"/>
    <n v="1.99"/>
    <x v="1"/>
    <n v="21009"/>
    <x v="29"/>
  </r>
  <r>
    <x v="5939"/>
    <n v="21009350081143"/>
    <n v="2.99"/>
    <x v="1"/>
    <n v="21009"/>
    <x v="29"/>
  </r>
  <r>
    <x v="5940"/>
    <n v="21009350106858"/>
    <n v="1.69"/>
    <x v="3"/>
    <n v="21009"/>
    <x v="29"/>
  </r>
  <r>
    <x v="5941"/>
    <n v="21009300032675"/>
    <n v="3.29"/>
    <x v="3"/>
    <n v="21009"/>
    <x v="29"/>
  </r>
  <r>
    <x v="5942"/>
    <n v="21009350106858"/>
    <n v="0.69"/>
    <x v="3"/>
    <n v="21009"/>
    <x v="29"/>
  </r>
  <r>
    <x v="5943"/>
    <n v="21009300326739"/>
    <n v="3.99"/>
    <x v="1"/>
    <n v="21009"/>
    <x v="29"/>
  </r>
  <r>
    <x v="5944"/>
    <n v="21009350067241"/>
    <n v="1.99"/>
    <x v="1"/>
    <n v="21009"/>
    <x v="29"/>
  </r>
  <r>
    <x v="5945"/>
    <n v="21009300554710"/>
    <n v="1.49"/>
    <x v="4"/>
    <n v="21009"/>
    <x v="29"/>
  </r>
  <r>
    <x v="5946"/>
    <n v="21009300554710"/>
    <n v="1.49"/>
    <x v="4"/>
    <n v="21009"/>
    <x v="29"/>
  </r>
  <r>
    <x v="5947"/>
    <n v="21009350026890"/>
    <n v="1.49"/>
    <x v="3"/>
    <n v="21009"/>
    <x v="29"/>
  </r>
  <r>
    <x v="5948"/>
    <n v="21009350026890"/>
    <n v="1.24"/>
    <x v="3"/>
    <n v="21009"/>
    <x v="29"/>
  </r>
  <r>
    <x v="5949"/>
    <n v="21009350076879"/>
    <n v="2.99"/>
    <x v="1"/>
    <n v="21009"/>
    <x v="29"/>
  </r>
  <r>
    <x v="5950"/>
    <n v="21009350087546"/>
    <n v="0.99"/>
    <x v="3"/>
    <n v="21009"/>
    <x v="29"/>
  </r>
  <r>
    <x v="5951"/>
    <n v="21009300609951"/>
    <n v="1.99"/>
    <x v="1"/>
    <n v="21009"/>
    <x v="29"/>
  </r>
  <r>
    <x v="5952"/>
    <n v="21009350117830"/>
    <n v="1.99"/>
    <x v="2"/>
    <n v="21009"/>
    <x v="29"/>
  </r>
  <r>
    <x v="5953"/>
    <n v="21009350079907"/>
    <n v="3.99"/>
    <x v="1"/>
    <n v="21009"/>
    <x v="29"/>
  </r>
  <r>
    <x v="5954"/>
    <n v="21009350079907"/>
    <n v="1.99"/>
    <x v="5"/>
    <n v="21009"/>
    <x v="29"/>
  </r>
  <r>
    <x v="5955"/>
    <n v="21009350079907"/>
    <n v="1.99"/>
    <x v="5"/>
    <n v="21009"/>
    <x v="29"/>
  </r>
  <r>
    <x v="5956"/>
    <n v="21009300032675"/>
    <n v="1.69"/>
    <x v="3"/>
    <n v="21009"/>
    <x v="29"/>
  </r>
  <r>
    <x v="5957"/>
    <n v="21009350064743"/>
    <n v="2.4900000000000002"/>
    <x v="0"/>
    <n v="21009"/>
    <x v="29"/>
  </r>
  <r>
    <x v="5958"/>
    <n v="21009350064743"/>
    <n v="2.99"/>
    <x v="2"/>
    <n v="21009"/>
    <x v="29"/>
  </r>
  <r>
    <x v="5959"/>
    <n v="21009350094179"/>
    <n v="1.99"/>
    <x v="1"/>
    <n v="21009"/>
    <x v="29"/>
  </r>
  <r>
    <x v="5960"/>
    <n v="21009300139462"/>
    <n v="2.99"/>
    <x v="2"/>
    <n v="21009"/>
    <x v="29"/>
  </r>
  <r>
    <x v="5961"/>
    <n v="21009300198617"/>
    <n v="1.49"/>
    <x v="3"/>
    <n v="21009"/>
    <x v="29"/>
  </r>
  <r>
    <x v="5962"/>
    <n v="21009300139462"/>
    <n v="0.49"/>
    <x v="3"/>
    <n v="21009"/>
    <x v="29"/>
  </r>
  <r>
    <x v="5963"/>
    <n v="21009300139462"/>
    <n v="2.4900000000000002"/>
    <x v="1"/>
    <n v="21009"/>
    <x v="29"/>
  </r>
  <r>
    <x v="5964"/>
    <n v="21009350106858"/>
    <n v="0.69"/>
    <x v="3"/>
    <n v="21009"/>
    <x v="29"/>
  </r>
  <r>
    <x v="5965"/>
    <n v="21009350106858"/>
    <n v="1.24"/>
    <x v="3"/>
    <n v="21009"/>
    <x v="29"/>
  </r>
  <r>
    <x v="5966"/>
    <n v="21009350105553"/>
    <n v="0.69"/>
    <x v="3"/>
    <n v="21009"/>
    <x v="29"/>
  </r>
  <r>
    <x v="5967"/>
    <n v="21009350123085"/>
    <n v="0.69"/>
    <x v="3"/>
    <n v="21009"/>
    <x v="29"/>
  </r>
  <r>
    <x v="5968"/>
    <n v="21009300326739"/>
    <n v="3.99"/>
    <x v="1"/>
    <n v="21009"/>
    <x v="29"/>
  </r>
  <r>
    <x v="5969"/>
    <n v="21009300568280"/>
    <n v="2.4900000000000002"/>
    <x v="3"/>
    <n v="21009"/>
    <x v="29"/>
  </r>
  <r>
    <x v="5970"/>
    <n v="21009350025447"/>
    <n v="1.24"/>
    <x v="3"/>
    <n v="21009"/>
    <x v="29"/>
  </r>
  <r>
    <x v="5971"/>
    <n v="21009300408230"/>
    <n v="1.99"/>
    <x v="1"/>
    <n v="21009"/>
    <x v="29"/>
  </r>
  <r>
    <x v="5972"/>
    <n v="21009350015406"/>
    <n v="1.99"/>
    <x v="1"/>
    <n v="21009"/>
    <x v="29"/>
  </r>
  <r>
    <x v="5973"/>
    <n v="21009350033664"/>
    <n v="1.99"/>
    <x v="3"/>
    <n v="21009"/>
    <x v="29"/>
  </r>
  <r>
    <x v="5974"/>
    <n v="21009350041519"/>
    <n v="1.99"/>
    <x v="5"/>
    <n v="21009"/>
    <x v="29"/>
  </r>
  <r>
    <x v="5975"/>
    <n v="21009300467533"/>
    <n v="1.29"/>
    <x v="0"/>
    <n v="21009"/>
    <x v="29"/>
  </r>
  <r>
    <x v="5976"/>
    <n v="21009300604218"/>
    <n v="1.99"/>
    <x v="1"/>
    <n v="21009"/>
    <x v="29"/>
  </r>
  <r>
    <x v="5977"/>
    <n v="21009300643406"/>
    <n v="1.99"/>
    <x v="1"/>
    <n v="21009"/>
    <x v="29"/>
  </r>
  <r>
    <x v="5978"/>
    <n v="21009350093841"/>
    <n v="2.4900000000000002"/>
    <x v="0"/>
    <n v="21009"/>
    <x v="29"/>
  </r>
  <r>
    <x v="5979"/>
    <n v="21009350082992"/>
    <n v="1.49"/>
    <x v="4"/>
    <n v="21009"/>
    <x v="29"/>
  </r>
  <r>
    <x v="5980"/>
    <n v="21009300465115"/>
    <n v="1.49"/>
    <x v="4"/>
    <n v="21009"/>
    <x v="29"/>
  </r>
  <r>
    <x v="5981"/>
    <n v="21009300562853"/>
    <n v="2.99"/>
    <x v="2"/>
    <n v="21009"/>
    <x v="29"/>
  </r>
  <r>
    <x v="5982"/>
    <n v="21009300471097"/>
    <n v="3.99"/>
    <x v="1"/>
    <n v="21009"/>
    <x v="29"/>
  </r>
  <r>
    <x v="5983"/>
    <n v="21009350114944"/>
    <n v="1.99"/>
    <x v="5"/>
    <n v="21009"/>
    <x v="29"/>
  </r>
  <r>
    <x v="5984"/>
    <n v="21009350114944"/>
    <n v="1.99"/>
    <x v="5"/>
    <n v="21009"/>
    <x v="29"/>
  </r>
  <r>
    <x v="5985"/>
    <n v="21009350053365"/>
    <n v="1.99"/>
    <x v="3"/>
    <n v="21009"/>
    <x v="29"/>
  </r>
  <r>
    <x v="5986"/>
    <n v="21009300288392"/>
    <n v="1.99"/>
    <x v="1"/>
    <n v="21009"/>
    <x v="29"/>
  </r>
  <r>
    <x v="5987"/>
    <n v="21009300288392"/>
    <n v="1.99"/>
    <x v="1"/>
    <n v="21009"/>
    <x v="29"/>
  </r>
  <r>
    <x v="5988"/>
    <n v="21009350067860"/>
    <n v="3.29"/>
    <x v="3"/>
    <n v="21009"/>
    <x v="29"/>
  </r>
  <r>
    <x v="5989"/>
    <n v="21009350117095"/>
    <n v="1.49"/>
    <x v="3"/>
    <n v="21009"/>
    <x v="29"/>
  </r>
  <r>
    <x v="5990"/>
    <n v="21009300505316"/>
    <n v="0.99"/>
    <x v="1"/>
    <n v="21009"/>
    <x v="29"/>
  </r>
  <r>
    <x v="5991"/>
    <n v="21009300505316"/>
    <n v="1.99"/>
    <x v="1"/>
    <n v="21009"/>
    <x v="29"/>
  </r>
  <r>
    <x v="5992"/>
    <n v="21009300582554"/>
    <n v="1.49"/>
    <x v="3"/>
    <n v="21009"/>
    <x v="29"/>
  </r>
  <r>
    <x v="5993"/>
    <n v="21009300582554"/>
    <n v="0.99"/>
    <x v="3"/>
    <n v="21009"/>
    <x v="29"/>
  </r>
  <r>
    <x v="5994"/>
    <n v="21009350114944"/>
    <n v="1.99"/>
    <x v="5"/>
    <n v="21009"/>
    <x v="29"/>
  </r>
  <r>
    <x v="5995"/>
    <n v="21009300305378"/>
    <n v="0.49"/>
    <x v="3"/>
    <n v="21009"/>
    <x v="29"/>
  </r>
  <r>
    <x v="5996"/>
    <n v="21009300360613"/>
    <n v="1.49"/>
    <x v="4"/>
    <n v="21009"/>
    <x v="29"/>
  </r>
  <r>
    <x v="5997"/>
    <n v="21009300620719"/>
    <n v="1.49"/>
    <x v="4"/>
    <n v="21009"/>
    <x v="29"/>
  </r>
  <r>
    <x v="5998"/>
    <n v="21009350096232"/>
    <n v="1.99"/>
    <x v="2"/>
    <n v="21009"/>
    <x v="29"/>
  </r>
  <r>
    <x v="5999"/>
    <n v="21009350096232"/>
    <n v="3.19"/>
    <x v="1"/>
    <n v="21009"/>
    <x v="29"/>
  </r>
  <r>
    <x v="6000"/>
    <n v="21009300460918"/>
    <n v="0.99"/>
    <x v="5"/>
    <n v="21009"/>
    <x v="29"/>
  </r>
  <r>
    <x v="6001"/>
    <n v="21009100117312"/>
    <n v="1.99"/>
    <x v="1"/>
    <n v="21009"/>
    <x v="29"/>
  </r>
  <r>
    <x v="6002"/>
    <n v="21009350025447"/>
    <n v="0.99"/>
    <x v="1"/>
    <n v="21009"/>
    <x v="29"/>
  </r>
  <r>
    <x v="6003"/>
    <n v="21009350031122"/>
    <n v="2.99"/>
    <x v="2"/>
    <n v="21009"/>
    <x v="29"/>
  </r>
  <r>
    <x v="6004"/>
    <n v="21009300620719"/>
    <n v="1.49"/>
    <x v="4"/>
    <n v="21009"/>
    <x v="29"/>
  </r>
  <r>
    <x v="6005"/>
    <n v="21009350025447"/>
    <n v="1.99"/>
    <x v="1"/>
    <n v="21009"/>
    <x v="29"/>
  </r>
  <r>
    <x v="6006"/>
    <n v="21009350025447"/>
    <n v="1.99"/>
    <x v="1"/>
    <n v="21009"/>
    <x v="29"/>
  </r>
  <r>
    <x v="6007"/>
    <n v="21009300620719"/>
    <n v="1.49"/>
    <x v="4"/>
    <n v="21009"/>
    <x v="29"/>
  </r>
  <r>
    <x v="6008"/>
    <n v="21009300248388"/>
    <n v="1.99"/>
    <x v="3"/>
    <n v="21009"/>
    <x v="29"/>
  </r>
  <r>
    <x v="6009"/>
    <n v="21009350114662"/>
    <n v="3.49"/>
    <x v="1"/>
    <n v="21009"/>
    <x v="29"/>
  </r>
  <r>
    <x v="6010"/>
    <n v="21009350026890"/>
    <n v="1.49"/>
    <x v="5"/>
    <n v="21009"/>
    <x v="29"/>
  </r>
  <r>
    <x v="6011"/>
    <n v="21009350114662"/>
    <n v="2.99"/>
    <x v="1"/>
    <n v="21009"/>
    <x v="29"/>
  </r>
  <r>
    <x v="6012"/>
    <n v="21009350086712"/>
    <n v="2.4900000000000002"/>
    <x v="3"/>
    <n v="21009"/>
    <x v="29"/>
  </r>
  <r>
    <x v="6013"/>
    <n v="21009350041519"/>
    <n v="1.99"/>
    <x v="5"/>
    <n v="21009"/>
    <x v="29"/>
  </r>
  <r>
    <x v="6014"/>
    <n v="21009350025413"/>
    <n v="1.99"/>
    <x v="3"/>
    <n v="21009"/>
    <x v="29"/>
  </r>
  <r>
    <x v="6015"/>
    <n v="21009350058596"/>
    <n v="1.49"/>
    <x v="1"/>
    <n v="21009"/>
    <x v="29"/>
  </r>
  <r>
    <x v="6016"/>
    <n v="21009300204241"/>
    <n v="1.49"/>
    <x v="4"/>
    <n v="21009"/>
    <x v="29"/>
  </r>
  <r>
    <x v="6017"/>
    <n v="21009350031122"/>
    <n v="2.99"/>
    <x v="2"/>
    <n v="21009"/>
    <x v="29"/>
  </r>
  <r>
    <x v="6018"/>
    <n v="21009350093841"/>
    <n v="2.99"/>
    <x v="0"/>
    <n v="21009"/>
    <x v="29"/>
  </r>
  <r>
    <x v="6019"/>
    <n v="21009350093841"/>
    <n v="2.4900000000000002"/>
    <x v="0"/>
    <n v="21009"/>
    <x v="29"/>
  </r>
  <r>
    <x v="6020"/>
    <n v="21009350093841"/>
    <n v="2.99"/>
    <x v="0"/>
    <n v="21009"/>
    <x v="29"/>
  </r>
  <r>
    <x v="6021"/>
    <n v="21009300490667"/>
    <n v="3.99"/>
    <x v="1"/>
    <n v="21009"/>
    <x v="29"/>
  </r>
  <r>
    <x v="6022"/>
    <n v="21009350091811"/>
    <n v="1.69"/>
    <x v="3"/>
    <n v="21009"/>
    <x v="29"/>
  </r>
  <r>
    <x v="6023"/>
    <n v="21009300198617"/>
    <n v="1.24"/>
    <x v="3"/>
    <n v="21009"/>
    <x v="29"/>
  </r>
  <r>
    <x v="6024"/>
    <n v="21009300587264"/>
    <n v="1.49"/>
    <x v="4"/>
    <n v="21009"/>
    <x v="29"/>
  </r>
  <r>
    <x v="6025"/>
    <n v="21009100060074"/>
    <n v="0.99"/>
    <x v="3"/>
    <n v="21009"/>
    <x v="29"/>
  </r>
  <r>
    <x v="6026"/>
    <n v="21009350121097"/>
    <n v="2.29"/>
    <x v="1"/>
    <n v="21009"/>
    <x v="29"/>
  </r>
  <r>
    <x v="6027"/>
    <n v="21009300463672"/>
    <n v="1.99"/>
    <x v="1"/>
    <n v="21009"/>
    <x v="29"/>
  </r>
  <r>
    <x v="6028"/>
    <n v="21009350105934"/>
    <n v="1.99"/>
    <x v="3"/>
    <n v="21009"/>
    <x v="29"/>
  </r>
  <r>
    <x v="6029"/>
    <n v="21009350105934"/>
    <n v="1.99"/>
    <x v="3"/>
    <n v="21009"/>
    <x v="29"/>
  </r>
  <r>
    <x v="6030"/>
    <n v="21009300595549"/>
    <n v="1.99"/>
    <x v="2"/>
    <n v="21009"/>
    <x v="29"/>
  </r>
  <r>
    <x v="6031"/>
    <n v="21009350015315"/>
    <n v="1.34"/>
    <x v="3"/>
    <n v="21009"/>
    <x v="29"/>
  </r>
  <r>
    <x v="6032"/>
    <n v="21009300582554"/>
    <n v="1.49"/>
    <x v="3"/>
    <n v="21009"/>
    <x v="29"/>
  </r>
  <r>
    <x v="6033"/>
    <n v="21009300582554"/>
    <n v="1.49"/>
    <x v="3"/>
    <n v="21009"/>
    <x v="29"/>
  </r>
  <r>
    <x v="6034"/>
    <n v="21009350056129"/>
    <n v="1.29"/>
    <x v="1"/>
    <n v="21009"/>
    <x v="29"/>
  </r>
  <r>
    <x v="6035"/>
    <n v="21009350056129"/>
    <n v="1.99"/>
    <x v="3"/>
    <n v="21009"/>
    <x v="29"/>
  </r>
  <r>
    <x v="6036"/>
    <n v="21009350035032"/>
    <n v="2.99"/>
    <x v="2"/>
    <n v="21009"/>
    <x v="29"/>
  </r>
  <r>
    <x v="6037"/>
    <n v="21009350058125"/>
    <n v="3.99"/>
    <x v="1"/>
    <n v="21009"/>
    <x v="29"/>
  </r>
  <r>
    <x v="6038"/>
    <n v="21009350114944"/>
    <n v="1.99"/>
    <x v="5"/>
    <n v="21009"/>
    <x v="29"/>
  </r>
  <r>
    <x v="6039"/>
    <n v="21009300456726"/>
    <n v="1.99"/>
    <x v="5"/>
    <n v="21009"/>
    <x v="29"/>
  </r>
  <r>
    <x v="6040"/>
    <n v="21009300456726"/>
    <n v="1.99"/>
    <x v="5"/>
    <n v="21009"/>
    <x v="29"/>
  </r>
  <r>
    <x v="6041"/>
    <n v="21009300509474"/>
    <n v="1.99"/>
    <x v="3"/>
    <n v="21009"/>
    <x v="29"/>
  </r>
  <r>
    <x v="6042"/>
    <n v="21009300463672"/>
    <n v="1.99"/>
    <x v="5"/>
    <n v="21009"/>
    <x v="29"/>
  </r>
  <r>
    <x v="6043"/>
    <n v="21009300463672"/>
    <n v="1.99"/>
    <x v="5"/>
    <n v="21009"/>
    <x v="29"/>
  </r>
  <r>
    <x v="6044"/>
    <n v="21009350035032"/>
    <n v="2.99"/>
    <x v="2"/>
    <n v="21009"/>
    <x v="29"/>
  </r>
  <r>
    <x v="6045"/>
    <n v="21009350074700"/>
    <n v="1.99"/>
    <x v="5"/>
    <n v="21009"/>
    <x v="29"/>
  </r>
  <r>
    <x v="6046"/>
    <n v="21009350049249"/>
    <n v="0.49"/>
    <x v="1"/>
    <n v="21009"/>
    <x v="29"/>
  </r>
  <r>
    <x v="6047"/>
    <n v="21009350049249"/>
    <n v="1.99"/>
    <x v="1"/>
    <n v="21009"/>
    <x v="29"/>
  </r>
  <r>
    <x v="6048"/>
    <n v="21009350074700"/>
    <n v="1.99"/>
    <x v="5"/>
    <n v="21009"/>
    <x v="29"/>
  </r>
  <r>
    <x v="6049"/>
    <n v="21009350117830"/>
    <n v="2.99"/>
    <x v="2"/>
    <n v="21009"/>
    <x v="29"/>
  </r>
  <r>
    <x v="6050"/>
    <n v="21009350074700"/>
    <n v="1.99"/>
    <x v="5"/>
    <n v="21009"/>
    <x v="29"/>
  </r>
  <r>
    <x v="6051"/>
    <n v="21009300032675"/>
    <n v="1.49"/>
    <x v="3"/>
    <n v="21009"/>
    <x v="29"/>
  </r>
  <r>
    <x v="6052"/>
    <n v="21009350102477"/>
    <n v="1.29"/>
    <x v="3"/>
    <n v="21009"/>
    <x v="29"/>
  </r>
  <r>
    <x v="6053"/>
    <n v="21009350102477"/>
    <n v="1.99"/>
    <x v="1"/>
    <n v="21009"/>
    <x v="29"/>
  </r>
  <r>
    <x v="6054"/>
    <n v="21009350114662"/>
    <n v="1.69"/>
    <x v="1"/>
    <n v="21009"/>
    <x v="29"/>
  </r>
  <r>
    <x v="6055"/>
    <n v="21009300509474"/>
    <n v="2.99"/>
    <x v="1"/>
    <n v="21009"/>
    <x v="29"/>
  </r>
  <r>
    <x v="6056"/>
    <n v="21009300509474"/>
    <n v="1.49"/>
    <x v="1"/>
    <n v="21009"/>
    <x v="29"/>
  </r>
  <r>
    <x v="6057"/>
    <n v="21009300363096"/>
    <n v="2.4900000000000002"/>
    <x v="0"/>
    <n v="21009"/>
    <x v="29"/>
  </r>
  <r>
    <x v="6058"/>
    <n v="21009300544950"/>
    <n v="3.99"/>
    <x v="1"/>
    <n v="21009"/>
    <x v="29"/>
  </r>
  <r>
    <x v="6059"/>
    <n v="21009350084865"/>
    <n v="1.99"/>
    <x v="2"/>
    <n v="21009"/>
    <x v="29"/>
  </r>
  <r>
    <x v="6060"/>
    <n v="21009300540669"/>
    <n v="0.49"/>
    <x v="3"/>
    <n v="21009"/>
    <x v="29"/>
  </r>
  <r>
    <x v="6061"/>
    <n v="21009300147978"/>
    <n v="3.99"/>
    <x v="1"/>
    <n v="21009"/>
    <x v="29"/>
  </r>
  <r>
    <x v="6062"/>
    <n v="21009300582554"/>
    <n v="2.4900000000000002"/>
    <x v="3"/>
    <n v="21009"/>
    <x v="29"/>
  </r>
  <r>
    <x v="6063"/>
    <n v="21009300471097"/>
    <n v="2.99"/>
    <x v="1"/>
    <n v="21009"/>
    <x v="29"/>
  </r>
  <r>
    <x v="6064"/>
    <n v="21009300463672"/>
    <n v="1.99"/>
    <x v="5"/>
    <n v="21009"/>
    <x v="29"/>
  </r>
  <r>
    <x v="6065"/>
    <n v="21009300463672"/>
    <n v="0.99"/>
    <x v="5"/>
    <n v="21009"/>
    <x v="29"/>
  </r>
  <r>
    <x v="6066"/>
    <n v="21009300363096"/>
    <n v="2.99"/>
    <x v="1"/>
    <n v="21009"/>
    <x v="29"/>
  </r>
  <r>
    <x v="6067"/>
    <n v="21009300537459"/>
    <n v="3.99"/>
    <x v="1"/>
    <n v="21009"/>
    <x v="29"/>
  </r>
  <r>
    <x v="6068"/>
    <n v="21009300537459"/>
    <n v="0.99"/>
    <x v="3"/>
    <n v="21009"/>
    <x v="29"/>
  </r>
  <r>
    <x v="6069"/>
    <n v="21009300537459"/>
    <n v="0.99"/>
    <x v="3"/>
    <n v="21009"/>
    <x v="29"/>
  </r>
  <r>
    <x v="6070"/>
    <n v="21009300589260"/>
    <n v="1.49"/>
    <x v="4"/>
    <n v="21009"/>
    <x v="29"/>
  </r>
  <r>
    <x v="6071"/>
    <n v="21009350104614"/>
    <n v="1.69"/>
    <x v="3"/>
    <n v="21009"/>
    <x v="29"/>
  </r>
  <r>
    <x v="6072"/>
    <n v="21009350110926"/>
    <n v="0.99"/>
    <x v="1"/>
    <n v="21009"/>
    <x v="29"/>
  </r>
  <r>
    <x v="6073"/>
    <n v="21009300595549"/>
    <n v="1.99"/>
    <x v="2"/>
    <n v="21009"/>
    <x v="29"/>
  </r>
  <r>
    <x v="6074"/>
    <n v="21009300520786"/>
    <n v="2.99"/>
    <x v="2"/>
    <n v="21009"/>
    <x v="29"/>
  </r>
  <r>
    <x v="6075"/>
    <n v="21009100060074"/>
    <n v="1.49"/>
    <x v="4"/>
    <n v="21009"/>
    <x v="29"/>
  </r>
  <r>
    <x v="6076"/>
    <n v="21009300066715"/>
    <n v="3.99"/>
    <x v="1"/>
    <n v="21009"/>
    <x v="29"/>
  </r>
  <r>
    <x v="6077"/>
    <n v="21009350108136"/>
    <n v="0.69"/>
    <x v="3"/>
    <n v="21009"/>
    <x v="29"/>
  </r>
  <r>
    <x v="6078"/>
    <n v="21009350015406"/>
    <n v="0.99"/>
    <x v="3"/>
    <n v="21009"/>
    <x v="29"/>
  </r>
  <r>
    <x v="6079"/>
    <n v="21009350114662"/>
    <n v="1.99"/>
    <x v="1"/>
    <n v="21009"/>
    <x v="29"/>
  </r>
  <r>
    <x v="6080"/>
    <n v="21009300505316"/>
    <n v="3.99"/>
    <x v="1"/>
    <n v="21009"/>
    <x v="29"/>
  </r>
  <r>
    <x v="6081"/>
    <n v="21009350082992"/>
    <n v="1.49"/>
    <x v="4"/>
    <n v="21009"/>
    <x v="29"/>
  </r>
  <r>
    <x v="6082"/>
    <n v="21009350058596"/>
    <n v="1.99"/>
    <x v="1"/>
    <n v="21009"/>
    <x v="29"/>
  </r>
  <r>
    <x v="6083"/>
    <n v="21009300465115"/>
    <n v="1.49"/>
    <x v="4"/>
    <n v="21009"/>
    <x v="29"/>
  </r>
  <r>
    <x v="6084"/>
    <n v="21009350107021"/>
    <n v="2.29"/>
    <x v="3"/>
    <n v="21009"/>
    <x v="29"/>
  </r>
  <r>
    <x v="6085"/>
    <n v="21009350107021"/>
    <n v="0.49"/>
    <x v="3"/>
    <n v="21009"/>
    <x v="29"/>
  </r>
  <r>
    <x v="6086"/>
    <n v="21009350107021"/>
    <n v="1.99"/>
    <x v="3"/>
    <n v="21009"/>
    <x v="29"/>
  </r>
  <r>
    <x v="6087"/>
    <n v="21009300405921"/>
    <n v="2.99"/>
    <x v="3"/>
    <n v="21009"/>
    <x v="29"/>
  </r>
  <r>
    <x v="6088"/>
    <n v="21009300405921"/>
    <n v="1.49"/>
    <x v="3"/>
    <n v="21009"/>
    <x v="29"/>
  </r>
  <r>
    <x v="6089"/>
    <n v="21009350002495"/>
    <n v="0.99"/>
    <x v="3"/>
    <n v="21009"/>
    <x v="29"/>
  </r>
  <r>
    <x v="6090"/>
    <n v="21009350015315"/>
    <n v="1.34"/>
    <x v="3"/>
    <n v="21009"/>
    <x v="29"/>
  </r>
  <r>
    <x v="6091"/>
    <n v="21009350039125"/>
    <n v="1.49"/>
    <x v="4"/>
    <n v="21009"/>
    <x v="29"/>
  </r>
  <r>
    <x v="6092"/>
    <n v="21009350039125"/>
    <n v="1.49"/>
    <x v="4"/>
    <n v="21009"/>
    <x v="29"/>
  </r>
  <r>
    <x v="6093"/>
    <n v="21009300465115"/>
    <n v="0.99"/>
    <x v="3"/>
    <n v="21009"/>
    <x v="29"/>
  </r>
  <r>
    <x v="6094"/>
    <n v="21009350101768"/>
    <n v="2.99"/>
    <x v="2"/>
    <n v="21009"/>
    <x v="29"/>
  </r>
  <r>
    <x v="6095"/>
    <n v="21009350101768"/>
    <n v="0.99"/>
    <x v="2"/>
    <n v="21009"/>
    <x v="29"/>
  </r>
  <r>
    <x v="6096"/>
    <n v="21009300288392"/>
    <n v="1.69"/>
    <x v="1"/>
    <n v="21009"/>
    <x v="29"/>
  </r>
  <r>
    <x v="6097"/>
    <n v="21009350006108"/>
    <n v="1.29"/>
    <x v="3"/>
    <n v="21009"/>
    <x v="29"/>
  </r>
  <r>
    <x v="6098"/>
    <n v="21009300599509"/>
    <n v="3.99"/>
    <x v="1"/>
    <n v="21009"/>
    <x v="29"/>
  </r>
  <r>
    <x v="6099"/>
    <n v="21009350103483"/>
    <n v="1.49"/>
    <x v="1"/>
    <n v="21009"/>
    <x v="29"/>
  </r>
  <r>
    <x v="6100"/>
    <n v="21009350103483"/>
    <n v="1.49"/>
    <x v="4"/>
    <n v="21009"/>
    <x v="29"/>
  </r>
  <r>
    <x v="6101"/>
    <n v="21009350037426"/>
    <n v="1.99"/>
    <x v="1"/>
    <n v="21009"/>
    <x v="29"/>
  </r>
  <r>
    <x v="6102"/>
    <n v="21009350045015"/>
    <n v="2.99"/>
    <x v="1"/>
    <n v="21009"/>
    <x v="29"/>
  </r>
  <r>
    <x v="6103"/>
    <n v="21009350037426"/>
    <n v="0.49"/>
    <x v="3"/>
    <n v="21009"/>
    <x v="29"/>
  </r>
  <r>
    <x v="6104"/>
    <n v="21009350103426"/>
    <n v="2.99"/>
    <x v="1"/>
    <n v="21009"/>
    <x v="29"/>
  </r>
  <r>
    <x v="6105"/>
    <n v="21009350103426"/>
    <n v="1.99"/>
    <x v="1"/>
    <n v="21009"/>
    <x v="29"/>
  </r>
  <r>
    <x v="6106"/>
    <n v="21009300465115"/>
    <n v="0.99"/>
    <x v="3"/>
    <n v="21009"/>
    <x v="29"/>
  </r>
  <r>
    <x v="6107"/>
    <n v="21009300387335"/>
    <n v="3.99"/>
    <x v="3"/>
    <n v="21009"/>
    <x v="29"/>
  </r>
  <r>
    <x v="6108"/>
    <n v="21009350084865"/>
    <n v="1.99"/>
    <x v="2"/>
    <n v="21009"/>
    <x v="29"/>
  </r>
  <r>
    <x v="6109"/>
    <n v="21009300248388"/>
    <n v="1.99"/>
    <x v="1"/>
    <n v="21009"/>
    <x v="29"/>
  </r>
  <r>
    <x v="6110"/>
    <n v="21009300248388"/>
    <n v="1.99"/>
    <x v="1"/>
    <n v="21009"/>
    <x v="29"/>
  </r>
  <r>
    <x v="6111"/>
    <n v="21009300248388"/>
    <n v="1.99"/>
    <x v="1"/>
    <n v="21009"/>
    <x v="29"/>
  </r>
  <r>
    <x v="6112"/>
    <n v="21009300288392"/>
    <n v="3.99"/>
    <x v="1"/>
    <n v="21009"/>
    <x v="29"/>
  </r>
  <r>
    <x v="6113"/>
    <n v="21009300446362"/>
    <n v="1.69"/>
    <x v="3"/>
    <n v="21009"/>
    <x v="29"/>
  </r>
  <r>
    <x v="6114"/>
    <n v="21009300509474"/>
    <n v="3.99"/>
    <x v="1"/>
    <n v="21009"/>
    <x v="29"/>
  </r>
  <r>
    <x v="6115"/>
    <n v="21009350114662"/>
    <n v="0.99"/>
    <x v="3"/>
    <n v="21009"/>
    <x v="29"/>
  </r>
  <r>
    <x v="6116"/>
    <n v="21009300643406"/>
    <n v="1.99"/>
    <x v="1"/>
    <n v="21009"/>
    <x v="29"/>
  </r>
  <r>
    <x v="6117"/>
    <n v="21009350093338"/>
    <n v="2.99"/>
    <x v="2"/>
    <n v="21009"/>
    <x v="29"/>
  </r>
  <r>
    <x v="6118"/>
    <n v="21009300509474"/>
    <n v="1.99"/>
    <x v="1"/>
    <n v="21009"/>
    <x v="29"/>
  </r>
  <r>
    <x v="6119"/>
    <n v="21009300623515"/>
    <n v="2.99"/>
    <x v="1"/>
    <n v="21009"/>
    <x v="29"/>
  </r>
  <r>
    <x v="6120"/>
    <n v="21009350108136"/>
    <n v="3.99"/>
    <x v="1"/>
    <n v="21009"/>
    <x v="29"/>
  </r>
  <r>
    <x v="6121"/>
    <n v="21009300481120"/>
    <n v="1.99"/>
    <x v="2"/>
    <n v="21009"/>
    <x v="29"/>
  </r>
  <r>
    <x v="6122"/>
    <n v="21009350068322"/>
    <n v="1.99"/>
    <x v="1"/>
    <n v="21009"/>
    <x v="29"/>
  </r>
  <r>
    <x v="6123"/>
    <n v="21009350068322"/>
    <n v="1.29"/>
    <x v="1"/>
    <n v="21009"/>
    <x v="29"/>
  </r>
  <r>
    <x v="6124"/>
    <n v="21009350068322"/>
    <n v="1.99"/>
    <x v="1"/>
    <n v="21009"/>
    <x v="29"/>
  </r>
  <r>
    <x v="6125"/>
    <n v="21009350025413"/>
    <n v="0.99"/>
    <x v="1"/>
    <n v="21009"/>
    <x v="29"/>
  </r>
  <r>
    <x v="6126"/>
    <n v="21009300481120"/>
    <n v="2.99"/>
    <x v="2"/>
    <n v="21009"/>
    <x v="29"/>
  </r>
  <r>
    <x v="6127"/>
    <n v="21009350025413"/>
    <n v="2.99"/>
    <x v="1"/>
    <n v="21009"/>
    <x v="29"/>
  </r>
  <r>
    <x v="6128"/>
    <n v="21009350033755"/>
    <n v="3.99"/>
    <x v="1"/>
    <n v="21009"/>
    <x v="29"/>
  </r>
  <r>
    <x v="6129"/>
    <n v="21009300204241"/>
    <n v="1.49"/>
    <x v="4"/>
    <n v="21009"/>
    <x v="29"/>
  </r>
  <r>
    <x v="6130"/>
    <n v="21009300147978"/>
    <n v="1.99"/>
    <x v="1"/>
    <n v="21009"/>
    <x v="29"/>
  </r>
  <r>
    <x v="6131"/>
    <n v="21009300147978"/>
    <n v="3.99"/>
    <x v="1"/>
    <n v="21009"/>
    <x v="29"/>
  </r>
  <r>
    <x v="6132"/>
    <n v="21009350025413"/>
    <n v="1.49"/>
    <x v="4"/>
    <n v="21009"/>
    <x v="29"/>
  </r>
  <r>
    <x v="6133"/>
    <n v="21009300326739"/>
    <n v="3.99"/>
    <x v="1"/>
    <n v="21009"/>
    <x v="29"/>
  </r>
  <r>
    <x v="6134"/>
    <n v="21009300204241"/>
    <n v="1.49"/>
    <x v="4"/>
    <n v="21009"/>
    <x v="29"/>
  </r>
  <r>
    <x v="6135"/>
    <n v="21009300204241"/>
    <n v="1.49"/>
    <x v="4"/>
    <n v="21009"/>
    <x v="29"/>
  </r>
  <r>
    <x v="6136"/>
    <n v="21009350103483"/>
    <n v="1.49"/>
    <x v="4"/>
    <n v="21009"/>
    <x v="29"/>
  </r>
  <r>
    <x v="6137"/>
    <n v="21009300042294"/>
    <n v="1.99"/>
    <x v="2"/>
    <n v="21009"/>
    <x v="29"/>
  </r>
  <r>
    <x v="6138"/>
    <n v="21009300261019"/>
    <n v="1.99"/>
    <x v="2"/>
    <n v="21009"/>
    <x v="29"/>
  </r>
  <r>
    <x v="6139"/>
    <n v="21009350039612"/>
    <n v="1.49"/>
    <x v="4"/>
    <n v="21009"/>
    <x v="29"/>
  </r>
  <r>
    <x v="6140"/>
    <n v="21009300261019"/>
    <n v="2.39"/>
    <x v="2"/>
    <n v="21009"/>
    <x v="29"/>
  </r>
  <r>
    <x v="6141"/>
    <n v="21009350064784"/>
    <n v="2.4900000000000002"/>
    <x v="0"/>
    <n v="21009"/>
    <x v="29"/>
  </r>
  <r>
    <x v="6142"/>
    <n v="21009350093593"/>
    <n v="2.99"/>
    <x v="1"/>
    <n v="21009"/>
    <x v="29"/>
  </r>
  <r>
    <x v="6143"/>
    <n v="21009350093593"/>
    <n v="0.49"/>
    <x v="3"/>
    <n v="21009"/>
    <x v="29"/>
  </r>
  <r>
    <x v="6144"/>
    <n v="21009350093593"/>
    <n v="0.49"/>
    <x v="3"/>
    <n v="21009"/>
    <x v="29"/>
  </r>
  <r>
    <x v="6145"/>
    <n v="21009300481120"/>
    <n v="1.24"/>
    <x v="3"/>
    <n v="21009"/>
    <x v="29"/>
  </r>
  <r>
    <x v="6146"/>
    <n v="21009350041519"/>
    <n v="2.69"/>
    <x v="1"/>
    <n v="21009"/>
    <x v="29"/>
  </r>
  <r>
    <x v="6147"/>
    <n v="21009300481120"/>
    <n v="3.99"/>
    <x v="1"/>
    <n v="21009"/>
    <x v="29"/>
  </r>
  <r>
    <x v="6148"/>
    <n v="21009350041519"/>
    <n v="1.49"/>
    <x v="4"/>
    <n v="21009"/>
    <x v="29"/>
  </r>
  <r>
    <x v="6149"/>
    <n v="21009350122061"/>
    <n v="1.99"/>
    <x v="1"/>
    <n v="21009"/>
    <x v="29"/>
  </r>
  <r>
    <x v="6150"/>
    <n v="21009350093841"/>
    <n v="2.99"/>
    <x v="0"/>
    <n v="21009"/>
    <x v="29"/>
  </r>
  <r>
    <x v="6151"/>
    <n v="21009350030777"/>
    <n v="2.99"/>
    <x v="1"/>
    <n v="21009"/>
    <x v="29"/>
  </r>
  <r>
    <x v="6152"/>
    <n v="21009300639404"/>
    <n v="1.99"/>
    <x v="2"/>
    <n v="21009"/>
    <x v="29"/>
  </r>
  <r>
    <x v="6153"/>
    <n v="21009350009433"/>
    <n v="1.49"/>
    <x v="4"/>
    <n v="21009"/>
    <x v="29"/>
  </r>
  <r>
    <x v="6154"/>
    <n v="21009300583578"/>
    <n v="1.99"/>
    <x v="1"/>
    <n v="21009"/>
    <x v="29"/>
  </r>
  <r>
    <x v="6155"/>
    <n v="21009350084865"/>
    <n v="1.99"/>
    <x v="2"/>
    <n v="21009"/>
    <x v="29"/>
  </r>
  <r>
    <x v="6156"/>
    <n v="21009300623515"/>
    <n v="1.69"/>
    <x v="3"/>
    <n v="21009"/>
    <x v="29"/>
  </r>
  <r>
    <x v="6157"/>
    <n v="21009300615594"/>
    <n v="0.69"/>
    <x v="3"/>
    <n v="21009"/>
    <x v="29"/>
  </r>
  <r>
    <x v="6158"/>
    <n v="21009300615594"/>
    <n v="1.69"/>
    <x v="3"/>
    <n v="21009"/>
    <x v="29"/>
  </r>
  <r>
    <x v="6159"/>
    <n v="21009300615594"/>
    <n v="1.29"/>
    <x v="1"/>
    <n v="21009"/>
    <x v="29"/>
  </r>
  <r>
    <x v="6160"/>
    <n v="21009350094179"/>
    <n v="1.99"/>
    <x v="1"/>
    <n v="21009"/>
    <x v="29"/>
  </r>
  <r>
    <x v="6161"/>
    <n v="21009300623515"/>
    <n v="2.99"/>
    <x v="1"/>
    <n v="21009"/>
    <x v="29"/>
  </r>
  <r>
    <x v="6162"/>
    <n v="21009300623515"/>
    <n v="1.99"/>
    <x v="1"/>
    <n v="21009"/>
    <x v="29"/>
  </r>
  <r>
    <x v="6163"/>
    <n v="21009300623515"/>
    <n v="1.99"/>
    <x v="1"/>
    <n v="21009"/>
    <x v="29"/>
  </r>
  <r>
    <x v="6164"/>
    <n v="21009350037723"/>
    <n v="0.49"/>
    <x v="3"/>
    <n v="21009"/>
    <x v="29"/>
  </r>
  <r>
    <x v="6165"/>
    <n v="21009300410954"/>
    <n v="1.49"/>
    <x v="3"/>
    <n v="21009"/>
    <x v="29"/>
  </r>
  <r>
    <x v="6166"/>
    <n v="21009300032675"/>
    <n v="1.69"/>
    <x v="3"/>
    <n v="21009"/>
    <x v="29"/>
  </r>
  <r>
    <x v="6167"/>
    <n v="21009100117312"/>
    <n v="1.69"/>
    <x v="1"/>
    <n v="21009"/>
    <x v="29"/>
  </r>
  <r>
    <x v="6168"/>
    <n v="21009350019010"/>
    <n v="1.99"/>
    <x v="1"/>
    <n v="21009"/>
    <x v="29"/>
  </r>
  <r>
    <x v="6169"/>
    <n v="21009350019010"/>
    <n v="3.99"/>
    <x v="1"/>
    <n v="21009"/>
    <x v="29"/>
  </r>
  <r>
    <x v="6170"/>
    <n v="21009350019010"/>
    <n v="3.99"/>
    <x v="1"/>
    <n v="21009"/>
    <x v="29"/>
  </r>
  <r>
    <x v="6171"/>
    <n v="21009350007510"/>
    <n v="1.34"/>
    <x v="3"/>
    <n v="21009"/>
    <x v="29"/>
  </r>
  <r>
    <x v="6172"/>
    <n v="21009300548902"/>
    <n v="0.69"/>
    <x v="3"/>
    <n v="21009"/>
    <x v="29"/>
  </r>
  <r>
    <x v="6173"/>
    <n v="21009300334196"/>
    <n v="0.49"/>
    <x v="3"/>
    <n v="21009"/>
    <x v="29"/>
  </r>
  <r>
    <x v="6174"/>
    <n v="21009300198617"/>
    <n v="1.99"/>
    <x v="1"/>
    <n v="21009"/>
    <x v="29"/>
  </r>
  <r>
    <x v="6175"/>
    <n v="21009300502719"/>
    <n v="1.99"/>
    <x v="2"/>
    <n v="21009"/>
    <x v="29"/>
  </r>
  <r>
    <x v="6176"/>
    <n v="21009350041519"/>
    <n v="2.99"/>
    <x v="2"/>
    <n v="21009"/>
    <x v="29"/>
  </r>
  <r>
    <x v="6177"/>
    <n v="21009350082992"/>
    <n v="1.49"/>
    <x v="4"/>
    <n v="21009"/>
    <x v="29"/>
  </r>
  <r>
    <x v="6178"/>
    <n v="21009300592520"/>
    <n v="0.99"/>
    <x v="1"/>
    <n v="21009"/>
    <x v="29"/>
  </r>
  <r>
    <x v="6179"/>
    <n v="21009300465115"/>
    <n v="0.99"/>
    <x v="3"/>
    <n v="21009"/>
    <x v="29"/>
  </r>
  <r>
    <x v="6180"/>
    <n v="21009300619406"/>
    <n v="1.99"/>
    <x v="3"/>
    <n v="21009"/>
    <x v="29"/>
  </r>
  <r>
    <x v="6181"/>
    <n v="21009300437577"/>
    <n v="1.99"/>
    <x v="3"/>
    <n v="21009"/>
    <x v="29"/>
  </r>
  <r>
    <x v="6182"/>
    <n v="21009300032675"/>
    <n v="1.24"/>
    <x v="3"/>
    <n v="21009"/>
    <x v="29"/>
  </r>
  <r>
    <x v="6183"/>
    <n v="21009350116634"/>
    <n v="1.49"/>
    <x v="1"/>
    <n v="21009"/>
    <x v="29"/>
  </r>
  <r>
    <x v="6184"/>
    <n v="21009300531221"/>
    <n v="1.99"/>
    <x v="3"/>
    <n v="21009"/>
    <x v="29"/>
  </r>
  <r>
    <x v="6185"/>
    <n v="21009300467533"/>
    <n v="1.29"/>
    <x v="0"/>
    <n v="21009"/>
    <x v="29"/>
  </r>
  <r>
    <x v="6186"/>
    <n v="21009300467533"/>
    <n v="1.29"/>
    <x v="0"/>
    <n v="21009"/>
    <x v="29"/>
  </r>
  <r>
    <x v="6187"/>
    <n v="21009350084865"/>
    <n v="1.99"/>
    <x v="2"/>
    <n v="21009"/>
    <x v="29"/>
  </r>
  <r>
    <x v="6188"/>
    <n v="21009350070294"/>
    <n v="0.99"/>
    <x v="5"/>
    <n v="21009"/>
    <x v="29"/>
  </r>
  <r>
    <x v="6189"/>
    <n v="21009350025447"/>
    <n v="1.69"/>
    <x v="1"/>
    <n v="21009"/>
    <x v="29"/>
  </r>
  <r>
    <x v="6190"/>
    <n v="21009350015406"/>
    <n v="0.49"/>
    <x v="1"/>
    <n v="21009"/>
    <x v="29"/>
  </r>
  <r>
    <x v="6191"/>
    <n v="21009350016206"/>
    <n v="2.4900000000000002"/>
    <x v="0"/>
    <n v="21009"/>
    <x v="29"/>
  </r>
  <r>
    <x v="6192"/>
    <n v="21009350016206"/>
    <n v="1.29"/>
    <x v="0"/>
    <n v="21009"/>
    <x v="29"/>
  </r>
  <r>
    <x v="6193"/>
    <n v="21009350016206"/>
    <n v="1.29"/>
    <x v="0"/>
    <n v="21009"/>
    <x v="29"/>
  </r>
  <r>
    <x v="6194"/>
    <n v="21009300467533"/>
    <n v="1.29"/>
    <x v="0"/>
    <n v="21009"/>
    <x v="29"/>
  </r>
  <r>
    <x v="6195"/>
    <n v="21009300467533"/>
    <n v="1.99"/>
    <x v="0"/>
    <n v="21009"/>
    <x v="29"/>
  </r>
  <r>
    <x v="6196"/>
    <n v="21009350114944"/>
    <n v="1.99"/>
    <x v="5"/>
    <n v="21009"/>
    <x v="29"/>
  </r>
  <r>
    <x v="6197"/>
    <n v="21009350002495"/>
    <n v="2.29"/>
    <x v="3"/>
    <n v="21009"/>
    <x v="29"/>
  </r>
  <r>
    <x v="6198"/>
    <n v="21009350002495"/>
    <n v="1.99"/>
    <x v="3"/>
    <n v="21009"/>
    <x v="29"/>
  </r>
  <r>
    <x v="6199"/>
    <n v="21008300190343"/>
    <n v="1.99"/>
    <x v="2"/>
    <n v="21008"/>
    <x v="30"/>
  </r>
  <r>
    <x v="6200"/>
    <n v="21008300190343"/>
    <n v="1.99"/>
    <x v="2"/>
    <n v="21008"/>
    <x v="30"/>
  </r>
  <r>
    <x v="6201"/>
    <n v="21008300274857"/>
    <n v="1.49"/>
    <x v="3"/>
    <n v="21008"/>
    <x v="30"/>
  </r>
  <r>
    <x v="6202"/>
    <n v="21008300113758"/>
    <n v="1.29"/>
    <x v="3"/>
    <n v="21008"/>
    <x v="30"/>
  </r>
  <r>
    <x v="6203"/>
    <n v="21008300224613"/>
    <n v="1.99"/>
    <x v="1"/>
    <n v="21008"/>
    <x v="30"/>
  </r>
  <r>
    <x v="6204"/>
    <n v="21008300226626"/>
    <n v="0.99"/>
    <x v="1"/>
    <n v="21008"/>
    <x v="30"/>
  </r>
  <r>
    <x v="6205"/>
    <n v="21008300283486"/>
    <n v="1.99"/>
    <x v="1"/>
    <n v="21008"/>
    <x v="30"/>
  </r>
  <r>
    <x v="6206"/>
    <n v="21008300165139"/>
    <n v="2.99"/>
    <x v="2"/>
    <n v="21008"/>
    <x v="30"/>
  </r>
  <r>
    <x v="6207"/>
    <n v="21008100031069"/>
    <n v="2.99"/>
    <x v="1"/>
    <n v="21008"/>
    <x v="30"/>
  </r>
  <r>
    <x v="6208"/>
    <n v="21008300175617"/>
    <n v="3.99"/>
    <x v="1"/>
    <n v="21008"/>
    <x v="30"/>
  </r>
  <r>
    <x v="6209"/>
    <n v="21008300175617"/>
    <n v="3.99"/>
    <x v="1"/>
    <n v="21008"/>
    <x v="30"/>
  </r>
  <r>
    <x v="6210"/>
    <n v="21008300274857"/>
    <n v="1.49"/>
    <x v="3"/>
    <n v="21008"/>
    <x v="30"/>
  </r>
  <r>
    <x v="6211"/>
    <n v="21008300058391"/>
    <n v="1.49"/>
    <x v="4"/>
    <n v="21008"/>
    <x v="30"/>
  </r>
  <r>
    <x v="6212"/>
    <n v="21008300165139"/>
    <n v="1.99"/>
    <x v="5"/>
    <n v="21008"/>
    <x v="30"/>
  </r>
  <r>
    <x v="6213"/>
    <n v="21008300148705"/>
    <n v="3.99"/>
    <x v="1"/>
    <n v="21008"/>
    <x v="30"/>
  </r>
  <r>
    <x v="6214"/>
    <n v="21008300165139"/>
    <n v="1.49"/>
    <x v="5"/>
    <n v="21008"/>
    <x v="30"/>
  </r>
  <r>
    <x v="6215"/>
    <n v="21008300121504"/>
    <n v="1.04"/>
    <x v="3"/>
    <n v="21008"/>
    <x v="30"/>
  </r>
  <r>
    <x v="6216"/>
    <n v="21008300224613"/>
    <n v="1.99"/>
    <x v="1"/>
    <n v="21008"/>
    <x v="30"/>
  </r>
  <r>
    <x v="6217"/>
    <n v="21008300121504"/>
    <n v="1.04"/>
    <x v="3"/>
    <n v="21008"/>
    <x v="30"/>
  </r>
  <r>
    <x v="6218"/>
    <n v="21008300274857"/>
    <n v="1.49"/>
    <x v="3"/>
    <n v="21008"/>
    <x v="30"/>
  </r>
  <r>
    <x v="6219"/>
    <n v="21008300090261"/>
    <n v="1.99"/>
    <x v="3"/>
    <n v="21008"/>
    <x v="30"/>
  </r>
  <r>
    <x v="6220"/>
    <n v="21008300224613"/>
    <n v="1.99"/>
    <x v="1"/>
    <n v="21008"/>
    <x v="30"/>
  </r>
  <r>
    <x v="6221"/>
    <n v="21008300224613"/>
    <n v="1.99"/>
    <x v="1"/>
    <n v="21008"/>
    <x v="30"/>
  </r>
  <r>
    <x v="6222"/>
    <n v="21008300000013"/>
    <n v="0.99"/>
    <x v="3"/>
    <n v="21008"/>
    <x v="30"/>
  </r>
  <r>
    <x v="6223"/>
    <n v="21008100031069"/>
    <n v="1.49"/>
    <x v="4"/>
    <n v="21008"/>
    <x v="30"/>
  </r>
  <r>
    <x v="6224"/>
    <n v="21008100031069"/>
    <n v="1.99"/>
    <x v="1"/>
    <n v="21008"/>
    <x v="30"/>
  </r>
  <r>
    <x v="6225"/>
    <n v="21008300257746"/>
    <n v="1.99"/>
    <x v="3"/>
    <n v="21008"/>
    <x v="30"/>
  </r>
  <r>
    <x v="6226"/>
    <n v="21008300146824"/>
    <n v="1.29"/>
    <x v="1"/>
    <n v="21008"/>
    <x v="30"/>
  </r>
  <r>
    <x v="6227"/>
    <n v="21008300274857"/>
    <n v="1.49"/>
    <x v="3"/>
    <n v="21008"/>
    <x v="30"/>
  </r>
  <r>
    <x v="6228"/>
    <n v="21008300274857"/>
    <n v="1.49"/>
    <x v="3"/>
    <n v="21008"/>
    <x v="30"/>
  </r>
  <r>
    <x v="6229"/>
    <n v="21008300113758"/>
    <n v="0.99"/>
    <x v="1"/>
    <n v="21008"/>
    <x v="30"/>
  </r>
  <r>
    <x v="6230"/>
    <n v="21008300190228"/>
    <n v="0.99"/>
    <x v="3"/>
    <n v="21008"/>
    <x v="30"/>
  </r>
  <r>
    <x v="6231"/>
    <n v="21008300090261"/>
    <n v="0.99"/>
    <x v="1"/>
    <n v="21008"/>
    <x v="30"/>
  </r>
  <r>
    <x v="6232"/>
    <n v="21008300113758"/>
    <n v="1.99"/>
    <x v="3"/>
    <n v="21008"/>
    <x v="30"/>
  </r>
  <r>
    <x v="6233"/>
    <n v="21008300130885"/>
    <n v="1.29"/>
    <x v="1"/>
    <n v="21008"/>
    <x v="30"/>
  </r>
  <r>
    <x v="6234"/>
    <n v="21008300002100"/>
    <n v="2.99"/>
    <x v="1"/>
    <n v="21008"/>
    <x v="30"/>
  </r>
  <r>
    <x v="6235"/>
    <n v="21008300250766"/>
    <n v="1.49"/>
    <x v="3"/>
    <n v="21008"/>
    <x v="30"/>
  </r>
  <r>
    <x v="6236"/>
    <n v="21008300002100"/>
    <n v="1.99"/>
    <x v="1"/>
    <n v="21008"/>
    <x v="30"/>
  </r>
  <r>
    <x v="6237"/>
    <n v="21008300261672"/>
    <n v="0.99"/>
    <x v="3"/>
    <n v="21008"/>
    <x v="30"/>
  </r>
  <r>
    <x v="6238"/>
    <n v="21008300261672"/>
    <n v="0.99"/>
    <x v="3"/>
    <n v="21008"/>
    <x v="30"/>
  </r>
  <r>
    <x v="6239"/>
    <n v="21008300265830"/>
    <n v="1.29"/>
    <x v="3"/>
    <n v="21008"/>
    <x v="30"/>
  </r>
  <r>
    <x v="6240"/>
    <n v="21008300087648"/>
    <n v="1.99"/>
    <x v="1"/>
    <n v="21008"/>
    <x v="30"/>
  </r>
  <r>
    <x v="6241"/>
    <n v="21008300113758"/>
    <n v="2.99"/>
    <x v="1"/>
    <n v="21008"/>
    <x v="30"/>
  </r>
  <r>
    <x v="6242"/>
    <n v="21008300002100"/>
    <n v="2.99"/>
    <x v="1"/>
    <n v="21008"/>
    <x v="30"/>
  </r>
  <r>
    <x v="6243"/>
    <n v="21008300002100"/>
    <n v="3.99"/>
    <x v="1"/>
    <n v="21008"/>
    <x v="30"/>
  </r>
  <r>
    <x v="6244"/>
    <n v="21008300243779"/>
    <n v="1.49"/>
    <x v="3"/>
    <n v="21008"/>
    <x v="30"/>
  </r>
  <r>
    <x v="6245"/>
    <n v="21008300278221"/>
    <n v="1.49"/>
    <x v="0"/>
    <n v="21008"/>
    <x v="30"/>
  </r>
  <r>
    <x v="6246"/>
    <n v="21008300243779"/>
    <n v="1.99"/>
    <x v="1"/>
    <n v="21008"/>
    <x v="30"/>
  </r>
  <r>
    <x v="6247"/>
    <n v="21008300243779"/>
    <n v="1.99"/>
    <x v="1"/>
    <n v="21008"/>
    <x v="30"/>
  </r>
  <r>
    <x v="6248"/>
    <n v="21008300165139"/>
    <n v="1.99"/>
    <x v="5"/>
    <n v="21008"/>
    <x v="30"/>
  </r>
  <r>
    <x v="6249"/>
    <n v="21008300243779"/>
    <n v="0.99"/>
    <x v="3"/>
    <n v="21008"/>
    <x v="30"/>
  </r>
  <r>
    <x v="6250"/>
    <n v="21008300243779"/>
    <n v="1.99"/>
    <x v="3"/>
    <n v="21008"/>
    <x v="30"/>
  </r>
  <r>
    <x v="6251"/>
    <n v="21008300257746"/>
    <n v="3.29"/>
    <x v="3"/>
    <n v="21008"/>
    <x v="30"/>
  </r>
  <r>
    <x v="6252"/>
    <n v="21008300165139"/>
    <n v="1.49"/>
    <x v="2"/>
    <n v="21008"/>
    <x v="30"/>
  </r>
  <r>
    <x v="6253"/>
    <n v="21008300278221"/>
    <n v="1.49"/>
    <x v="3"/>
    <n v="21008"/>
    <x v="30"/>
  </r>
  <r>
    <x v="6254"/>
    <n v="21008300128731"/>
    <n v="2.99"/>
    <x v="1"/>
    <n v="21008"/>
    <x v="30"/>
  </r>
  <r>
    <x v="6255"/>
    <n v="21008300263090"/>
    <n v="2.99"/>
    <x v="1"/>
    <n v="21008"/>
    <x v="30"/>
  </r>
  <r>
    <x v="6256"/>
    <n v="21008300090261"/>
    <n v="3.99"/>
    <x v="1"/>
    <n v="21008"/>
    <x v="30"/>
  </r>
  <r>
    <x v="6257"/>
    <n v="21008300226626"/>
    <n v="2.99"/>
    <x v="1"/>
    <n v="21008"/>
    <x v="30"/>
  </r>
  <r>
    <x v="6258"/>
    <n v="21008300128731"/>
    <n v="1.99"/>
    <x v="1"/>
    <n v="21008"/>
    <x v="30"/>
  </r>
  <r>
    <x v="6259"/>
    <n v="21008300181680"/>
    <n v="1.99"/>
    <x v="3"/>
    <n v="21008"/>
    <x v="30"/>
  </r>
  <r>
    <x v="6260"/>
    <n v="21008100009180"/>
    <n v="1.99"/>
    <x v="1"/>
    <n v="21008"/>
    <x v="30"/>
  </r>
  <r>
    <x v="6261"/>
    <n v="21008300240627"/>
    <n v="1.99"/>
    <x v="1"/>
    <n v="21008"/>
    <x v="30"/>
  </r>
  <r>
    <x v="6262"/>
    <n v="21008300278221"/>
    <n v="0.99"/>
    <x v="0"/>
    <n v="21008"/>
    <x v="30"/>
  </r>
  <r>
    <x v="6263"/>
    <n v="21008300002100"/>
    <n v="1.69"/>
    <x v="3"/>
    <n v="21008"/>
    <x v="30"/>
  </r>
  <r>
    <x v="6264"/>
    <n v="21008300224613"/>
    <n v="2.99"/>
    <x v="1"/>
    <n v="21008"/>
    <x v="30"/>
  </r>
  <r>
    <x v="6265"/>
    <n v="21008300240627"/>
    <n v="1.99"/>
    <x v="3"/>
    <n v="21008"/>
    <x v="30"/>
  </r>
  <r>
    <x v="6266"/>
    <n v="21008300181557"/>
    <n v="1.99"/>
    <x v="2"/>
    <n v="21008"/>
    <x v="30"/>
  </r>
  <r>
    <x v="6267"/>
    <n v="21008300121504"/>
    <n v="1.24"/>
    <x v="3"/>
    <n v="21008"/>
    <x v="30"/>
  </r>
  <r>
    <x v="6268"/>
    <n v="21008300148705"/>
    <n v="1.49"/>
    <x v="1"/>
    <n v="21008"/>
    <x v="30"/>
  </r>
  <r>
    <x v="6269"/>
    <n v="21008300148705"/>
    <n v="0.49"/>
    <x v="3"/>
    <n v="21008"/>
    <x v="30"/>
  </r>
  <r>
    <x v="6270"/>
    <n v="21008300148705"/>
    <n v="2.99"/>
    <x v="1"/>
    <n v="21008"/>
    <x v="30"/>
  </r>
  <r>
    <x v="6271"/>
    <n v="21008300146899"/>
    <n v="1.99"/>
    <x v="2"/>
    <n v="21008"/>
    <x v="30"/>
  </r>
  <r>
    <x v="6272"/>
    <n v="21008300278221"/>
    <n v="1.49"/>
    <x v="0"/>
    <n v="21008"/>
    <x v="30"/>
  </r>
  <r>
    <x v="6273"/>
    <n v="21008300087648"/>
    <n v="1.99"/>
    <x v="1"/>
    <n v="21008"/>
    <x v="30"/>
  </r>
  <r>
    <x v="6274"/>
    <n v="21008300063557"/>
    <n v="1.99"/>
    <x v="1"/>
    <n v="21008"/>
    <x v="30"/>
  </r>
  <r>
    <x v="6275"/>
    <n v="21008300063557"/>
    <n v="0.49"/>
    <x v="3"/>
    <n v="21008"/>
    <x v="30"/>
  </r>
  <r>
    <x v="6276"/>
    <n v="21008300063557"/>
    <n v="2.4900000000000002"/>
    <x v="3"/>
    <n v="21008"/>
    <x v="30"/>
  </r>
  <r>
    <x v="4007"/>
    <n v="21008300063557"/>
    <n v="2.29"/>
    <x v="3"/>
    <n v="21008"/>
    <x v="30"/>
  </r>
  <r>
    <x v="6277"/>
    <n v="21008300063557"/>
    <n v="0.49"/>
    <x v="3"/>
    <n v="21008"/>
    <x v="30"/>
  </r>
  <r>
    <x v="6278"/>
    <n v="21008300250766"/>
    <n v="1.49"/>
    <x v="3"/>
    <n v="21008"/>
    <x v="30"/>
  </r>
  <r>
    <x v="6279"/>
    <n v="21008300261672"/>
    <n v="0.99"/>
    <x v="3"/>
    <n v="21008"/>
    <x v="30"/>
  </r>
  <r>
    <x v="6280"/>
    <n v="21008300261672"/>
    <n v="0.99"/>
    <x v="3"/>
    <n v="21008"/>
    <x v="30"/>
  </r>
  <r>
    <x v="6281"/>
    <n v="21008300188982"/>
    <n v="1.69"/>
    <x v="3"/>
    <n v="21008"/>
    <x v="30"/>
  </r>
  <r>
    <x v="6282"/>
    <n v="21008300278221"/>
    <n v="0.99"/>
    <x v="0"/>
    <n v="21008"/>
    <x v="30"/>
  </r>
  <r>
    <x v="6283"/>
    <n v="21008100132206"/>
    <n v="0.99"/>
    <x v="3"/>
    <n v="21008"/>
    <x v="30"/>
  </r>
  <r>
    <x v="6284"/>
    <n v="21008300250022"/>
    <n v="1.99"/>
    <x v="1"/>
    <n v="21008"/>
    <x v="30"/>
  </r>
  <r>
    <x v="6285"/>
    <n v="21008300250022"/>
    <n v="2.99"/>
    <x v="2"/>
    <n v="21008"/>
    <x v="30"/>
  </r>
  <r>
    <x v="6286"/>
    <n v="21008300235320"/>
    <n v="0.99"/>
    <x v="3"/>
    <n v="21008"/>
    <x v="30"/>
  </r>
  <r>
    <x v="6287"/>
    <n v="21008300253448"/>
    <n v="1.99"/>
    <x v="1"/>
    <n v="21008"/>
    <x v="30"/>
  </r>
  <r>
    <x v="6288"/>
    <n v="21008300062989"/>
    <n v="1.49"/>
    <x v="4"/>
    <n v="21008"/>
    <x v="30"/>
  </r>
  <r>
    <x v="6289"/>
    <n v="21008300062989"/>
    <n v="1.49"/>
    <x v="4"/>
    <n v="21008"/>
    <x v="30"/>
  </r>
  <r>
    <x v="6290"/>
    <n v="21008300235320"/>
    <n v="1.99"/>
    <x v="3"/>
    <n v="21008"/>
    <x v="30"/>
  </r>
  <r>
    <x v="6291"/>
    <n v="21008300250766"/>
    <n v="1.49"/>
    <x v="3"/>
    <n v="21008"/>
    <x v="30"/>
  </r>
  <r>
    <x v="6292"/>
    <n v="21008100132206"/>
    <n v="0.84"/>
    <x v="3"/>
    <n v="21008"/>
    <x v="30"/>
  </r>
  <r>
    <x v="6293"/>
    <n v="21008300280524"/>
    <n v="1.69"/>
    <x v="1"/>
    <n v="21008"/>
    <x v="30"/>
  </r>
  <r>
    <x v="6294"/>
    <n v="21008300232657"/>
    <n v="2.29"/>
    <x v="1"/>
    <n v="21008"/>
    <x v="30"/>
  </r>
  <r>
    <x v="6295"/>
    <n v="21008100009180"/>
    <n v="1.99"/>
    <x v="1"/>
    <n v="21008"/>
    <x v="30"/>
  </r>
  <r>
    <x v="6296"/>
    <n v="21008300181680"/>
    <n v="1.99"/>
    <x v="3"/>
    <n v="21008"/>
    <x v="30"/>
  </r>
  <r>
    <x v="6297"/>
    <n v="21008300159686"/>
    <n v="0.49"/>
    <x v="3"/>
    <n v="21008"/>
    <x v="30"/>
  </r>
  <r>
    <x v="6298"/>
    <n v="21008300226626"/>
    <n v="2.99"/>
    <x v="2"/>
    <n v="21008"/>
    <x v="30"/>
  </r>
  <r>
    <x v="6299"/>
    <n v="21008300263090"/>
    <n v="1.99"/>
    <x v="1"/>
    <n v="21008"/>
    <x v="30"/>
  </r>
  <r>
    <x v="6300"/>
    <n v="21008100075769"/>
    <n v="2.99"/>
    <x v="2"/>
    <n v="21008"/>
    <x v="30"/>
  </r>
  <r>
    <x v="6301"/>
    <n v="21008100075769"/>
    <n v="2.99"/>
    <x v="2"/>
    <n v="21008"/>
    <x v="30"/>
  </r>
  <r>
    <x v="6302"/>
    <n v="21008300113758"/>
    <n v="3.99"/>
    <x v="1"/>
    <n v="21008"/>
    <x v="30"/>
  </r>
  <r>
    <x v="6303"/>
    <n v="21008300146824"/>
    <n v="3.99"/>
    <x v="1"/>
    <n v="21008"/>
    <x v="30"/>
  </r>
  <r>
    <x v="6304"/>
    <n v="21008300146824"/>
    <n v="3.99"/>
    <x v="1"/>
    <n v="21008"/>
    <x v="30"/>
  </r>
  <r>
    <x v="6305"/>
    <n v="21008300190343"/>
    <n v="2.99"/>
    <x v="2"/>
    <n v="21008"/>
    <x v="30"/>
  </r>
  <r>
    <x v="6306"/>
    <n v="21008300087648"/>
    <n v="1.99"/>
    <x v="1"/>
    <n v="21008"/>
    <x v="30"/>
  </r>
  <r>
    <x v="6307"/>
    <n v="21008300058391"/>
    <n v="1.99"/>
    <x v="5"/>
    <n v="21008"/>
    <x v="30"/>
  </r>
  <r>
    <x v="6308"/>
    <n v="21008300240643"/>
    <n v="1.29"/>
    <x v="3"/>
    <n v="21008"/>
    <x v="30"/>
  </r>
  <r>
    <x v="6309"/>
    <n v="21008300240643"/>
    <n v="1.49"/>
    <x v="3"/>
    <n v="21008"/>
    <x v="30"/>
  </r>
  <r>
    <x v="6310"/>
    <n v="21008300240643"/>
    <n v="0.49"/>
    <x v="3"/>
    <n v="21008"/>
    <x v="30"/>
  </r>
  <r>
    <x v="6311"/>
    <n v="21008300240643"/>
    <n v="0.69"/>
    <x v="3"/>
    <n v="21008"/>
    <x v="30"/>
  </r>
  <r>
    <x v="6312"/>
    <n v="21008300240643"/>
    <n v="0.69"/>
    <x v="3"/>
    <n v="21008"/>
    <x v="30"/>
  </r>
  <r>
    <x v="6313"/>
    <n v="21008300250766"/>
    <n v="1.49"/>
    <x v="3"/>
    <n v="21008"/>
    <x v="30"/>
  </r>
  <r>
    <x v="6314"/>
    <n v="21008300090261"/>
    <n v="1.99"/>
    <x v="3"/>
    <n v="21008"/>
    <x v="30"/>
  </r>
  <r>
    <x v="6315"/>
    <n v="21008300053178"/>
    <n v="1.49"/>
    <x v="4"/>
    <n v="21008"/>
    <x v="30"/>
  </r>
  <r>
    <x v="6316"/>
    <n v="21008300053178"/>
    <n v="1.49"/>
    <x v="4"/>
    <n v="21008"/>
    <x v="30"/>
  </r>
  <r>
    <x v="6317"/>
    <n v="21008300053178"/>
    <n v="1.49"/>
    <x v="4"/>
    <n v="21008"/>
    <x v="30"/>
  </r>
  <r>
    <x v="6318"/>
    <n v="21008100009180"/>
    <n v="3.99"/>
    <x v="1"/>
    <n v="21008"/>
    <x v="30"/>
  </r>
  <r>
    <x v="6319"/>
    <n v="21008300128731"/>
    <n v="1.99"/>
    <x v="2"/>
    <n v="21008"/>
    <x v="30"/>
  </r>
  <r>
    <x v="6320"/>
    <n v="21008300146824"/>
    <n v="1.29"/>
    <x v="1"/>
    <n v="21008"/>
    <x v="30"/>
  </r>
  <r>
    <x v="6321"/>
    <n v="21008300250766"/>
    <n v="1.49"/>
    <x v="3"/>
    <n v="21008"/>
    <x v="30"/>
  </r>
  <r>
    <x v="6322"/>
    <n v="21008300178793"/>
    <n v="1.49"/>
    <x v="4"/>
    <n v="21008"/>
    <x v="30"/>
  </r>
  <r>
    <x v="6323"/>
    <n v="21008300175617"/>
    <n v="3.99"/>
    <x v="1"/>
    <n v="21008"/>
    <x v="30"/>
  </r>
  <r>
    <x v="6324"/>
    <n v="21008300175617"/>
    <n v="3.99"/>
    <x v="1"/>
    <n v="21008"/>
    <x v="30"/>
  </r>
  <r>
    <x v="6325"/>
    <n v="21008100146701"/>
    <n v="1.49"/>
    <x v="4"/>
    <n v="21008"/>
    <x v="30"/>
  </r>
  <r>
    <x v="6326"/>
    <n v="21008300251012"/>
    <n v="2.29"/>
    <x v="3"/>
    <n v="21008"/>
    <x v="30"/>
  </r>
  <r>
    <x v="6327"/>
    <n v="21008300251012"/>
    <n v="1.49"/>
    <x v="4"/>
    <n v="21008"/>
    <x v="30"/>
  </r>
  <r>
    <x v="6328"/>
    <n v="21008300251012"/>
    <n v="1.99"/>
    <x v="1"/>
    <n v="21008"/>
    <x v="30"/>
  </r>
  <r>
    <x v="6329"/>
    <n v="21008300258595"/>
    <n v="1.49"/>
    <x v="4"/>
    <n v="21008"/>
    <x v="30"/>
  </r>
  <r>
    <x v="6330"/>
    <n v="21008300258595"/>
    <n v="2.99"/>
    <x v="2"/>
    <n v="21008"/>
    <x v="30"/>
  </r>
  <r>
    <x v="6331"/>
    <n v="21008300000013"/>
    <n v="1.99"/>
    <x v="3"/>
    <n v="21008"/>
    <x v="30"/>
  </r>
  <r>
    <x v="6332"/>
    <n v="21008300087648"/>
    <n v="1.99"/>
    <x v="1"/>
    <n v="21008"/>
    <x v="30"/>
  </r>
  <r>
    <x v="6333"/>
    <n v="21008300235320"/>
    <n v="1.99"/>
    <x v="1"/>
    <n v="21008"/>
    <x v="30"/>
  </r>
  <r>
    <x v="6334"/>
    <n v="21008300258595"/>
    <n v="1.49"/>
    <x v="2"/>
    <n v="21008"/>
    <x v="30"/>
  </r>
  <r>
    <x v="6335"/>
    <n v="21008300053178"/>
    <n v="1.49"/>
    <x v="4"/>
    <n v="21008"/>
    <x v="30"/>
  </r>
  <r>
    <x v="6336"/>
    <n v="21008300257746"/>
    <n v="1.69"/>
    <x v="3"/>
    <n v="21008"/>
    <x v="30"/>
  </r>
  <r>
    <x v="6337"/>
    <n v="21008100009180"/>
    <n v="2.99"/>
    <x v="1"/>
    <n v="21008"/>
    <x v="30"/>
  </r>
  <r>
    <x v="6338"/>
    <n v="21008300060116"/>
    <n v="1.99"/>
    <x v="1"/>
    <n v="21008"/>
    <x v="30"/>
  </r>
  <r>
    <x v="6339"/>
    <n v="21008300060116"/>
    <n v="3.99"/>
    <x v="1"/>
    <n v="21008"/>
    <x v="30"/>
  </r>
  <r>
    <x v="6340"/>
    <n v="21008300251012"/>
    <n v="1.99"/>
    <x v="1"/>
    <n v="21008"/>
    <x v="30"/>
  </r>
  <r>
    <x v="6341"/>
    <n v="21008100009180"/>
    <n v="3.99"/>
    <x v="1"/>
    <n v="21008"/>
    <x v="30"/>
  </r>
  <r>
    <x v="6342"/>
    <n v="21008300232301"/>
    <n v="1.99"/>
    <x v="1"/>
    <n v="21008"/>
    <x v="30"/>
  </r>
  <r>
    <x v="6343"/>
    <n v="21008300124227"/>
    <n v="3.99"/>
    <x v="1"/>
    <n v="21008"/>
    <x v="30"/>
  </r>
  <r>
    <x v="6344"/>
    <n v="21008100031069"/>
    <n v="3.69"/>
    <x v="1"/>
    <n v="21008"/>
    <x v="30"/>
  </r>
  <r>
    <x v="6345"/>
    <n v="21008300138615"/>
    <n v="0.49"/>
    <x v="3"/>
    <n v="21008"/>
    <x v="30"/>
  </r>
  <r>
    <x v="6346"/>
    <n v="21008300244256"/>
    <n v="3.99"/>
    <x v="1"/>
    <n v="21008"/>
    <x v="30"/>
  </r>
  <r>
    <x v="6347"/>
    <n v="21008300138615"/>
    <n v="3.19"/>
    <x v="1"/>
    <n v="21008"/>
    <x v="30"/>
  </r>
  <r>
    <x v="6348"/>
    <n v="21008100146032"/>
    <n v="2.4900000000000002"/>
    <x v="3"/>
    <n v="21008"/>
    <x v="30"/>
  </r>
  <r>
    <x v="6349"/>
    <n v="21008300258595"/>
    <n v="2.39"/>
    <x v="2"/>
    <n v="21008"/>
    <x v="30"/>
  </r>
  <r>
    <x v="6350"/>
    <n v="21008300173042"/>
    <n v="1.29"/>
    <x v="3"/>
    <n v="21008"/>
    <x v="30"/>
  </r>
  <r>
    <x v="6351"/>
    <n v="21008300175617"/>
    <n v="1.99"/>
    <x v="1"/>
    <n v="21008"/>
    <x v="30"/>
  </r>
  <r>
    <x v="6352"/>
    <n v="21008300242102"/>
    <n v="1.49"/>
    <x v="3"/>
    <n v="21008"/>
    <x v="30"/>
  </r>
  <r>
    <x v="6353"/>
    <n v="21008300283759"/>
    <n v="0.99"/>
    <x v="3"/>
    <n v="21008"/>
    <x v="30"/>
  </r>
  <r>
    <x v="6354"/>
    <n v="21008300181052"/>
    <n v="1.24"/>
    <x v="3"/>
    <n v="21008"/>
    <x v="30"/>
  </r>
  <r>
    <x v="6355"/>
    <n v="21008300251012"/>
    <n v="1.99"/>
    <x v="1"/>
    <n v="21008"/>
    <x v="30"/>
  </r>
  <r>
    <x v="6356"/>
    <n v="21008300148705"/>
    <n v="2.99"/>
    <x v="1"/>
    <n v="21008"/>
    <x v="30"/>
  </r>
  <r>
    <x v="6357"/>
    <n v="21008300194758"/>
    <n v="1.49"/>
    <x v="4"/>
    <n v="21008"/>
    <x v="30"/>
  </r>
  <r>
    <x v="6358"/>
    <n v="21008300258595"/>
    <n v="1.99"/>
    <x v="1"/>
    <n v="21008"/>
    <x v="30"/>
  </r>
  <r>
    <x v="6359"/>
    <n v="21008300190343"/>
    <n v="1.49"/>
    <x v="5"/>
    <n v="21008"/>
    <x v="30"/>
  </r>
  <r>
    <x v="6360"/>
    <n v="21008300121504"/>
    <n v="3.99"/>
    <x v="1"/>
    <n v="21008"/>
    <x v="30"/>
  </r>
  <r>
    <x v="2265"/>
    <n v="21008300282058"/>
    <n v="3.29"/>
    <x v="3"/>
    <n v="21008"/>
    <x v="30"/>
  </r>
  <r>
    <x v="6361"/>
    <n v="21008300190343"/>
    <n v="1.99"/>
    <x v="2"/>
    <n v="21008"/>
    <x v="30"/>
  </r>
  <r>
    <x v="6362"/>
    <n v="21008300190343"/>
    <n v="1.99"/>
    <x v="2"/>
    <n v="21008"/>
    <x v="30"/>
  </r>
  <r>
    <x v="6363"/>
    <n v="21008300190343"/>
    <n v="1.99"/>
    <x v="2"/>
    <n v="21008"/>
    <x v="30"/>
  </r>
  <r>
    <x v="6364"/>
    <n v="21007300157658"/>
    <n v="0.99"/>
    <x v="3"/>
    <n v="21007"/>
    <x v="31"/>
  </r>
  <r>
    <x v="6365"/>
    <n v="21007300206315"/>
    <n v="3.99"/>
    <x v="1"/>
    <n v="21007"/>
    <x v="31"/>
  </r>
  <r>
    <x v="6366"/>
    <n v="21007300206315"/>
    <n v="1.99"/>
    <x v="1"/>
    <n v="21007"/>
    <x v="31"/>
  </r>
  <r>
    <x v="6367"/>
    <n v="21007300127909"/>
    <n v="0.49"/>
    <x v="3"/>
    <n v="21007"/>
    <x v="31"/>
  </r>
  <r>
    <x v="6368"/>
    <n v="21007300192507"/>
    <n v="1.99"/>
    <x v="1"/>
    <n v="21007"/>
    <x v="31"/>
  </r>
  <r>
    <x v="6369"/>
    <n v="21007300192507"/>
    <n v="3.99"/>
    <x v="1"/>
    <n v="21007"/>
    <x v="31"/>
  </r>
  <r>
    <x v="6370"/>
    <n v="21007300113628"/>
    <n v="3.99"/>
    <x v="1"/>
    <n v="21007"/>
    <x v="31"/>
  </r>
  <r>
    <x v="6371"/>
    <n v="21007300203742"/>
    <n v="2.99"/>
    <x v="1"/>
    <n v="21007"/>
    <x v="31"/>
  </r>
  <r>
    <x v="6372"/>
    <n v="21007300150281"/>
    <n v="3.99"/>
    <x v="1"/>
    <n v="21007"/>
    <x v="31"/>
  </r>
  <r>
    <x v="6373"/>
    <n v="21007300134251"/>
    <n v="3.99"/>
    <x v="1"/>
    <n v="21007"/>
    <x v="31"/>
  </r>
  <r>
    <x v="6374"/>
    <n v="21007300092343"/>
    <n v="0.99"/>
    <x v="3"/>
    <n v="21007"/>
    <x v="31"/>
  </r>
  <r>
    <x v="6375"/>
    <n v="21007300157658"/>
    <n v="0.99"/>
    <x v="3"/>
    <n v="21007"/>
    <x v="31"/>
  </r>
  <r>
    <x v="6376"/>
    <n v="21007300070893"/>
    <n v="1.99"/>
    <x v="1"/>
    <n v="21007"/>
    <x v="31"/>
  </r>
  <r>
    <x v="6377"/>
    <n v="21007300070893"/>
    <n v="0.49"/>
    <x v="3"/>
    <n v="21007"/>
    <x v="31"/>
  </r>
  <r>
    <x v="6378"/>
    <n v="21007300108594"/>
    <n v="3.29"/>
    <x v="3"/>
    <n v="21007"/>
    <x v="31"/>
  </r>
  <r>
    <x v="6379"/>
    <n v="21007300079134"/>
    <n v="1.99"/>
    <x v="1"/>
    <n v="21007"/>
    <x v="31"/>
  </r>
  <r>
    <x v="6380"/>
    <n v="21007300192093"/>
    <n v="1.99"/>
    <x v="1"/>
    <n v="21007"/>
    <x v="31"/>
  </r>
  <r>
    <x v="6381"/>
    <n v="21007300124666"/>
    <n v="2.29"/>
    <x v="3"/>
    <n v="21007"/>
    <x v="31"/>
  </r>
  <r>
    <x v="6382"/>
    <n v="21007300124666"/>
    <n v="1.69"/>
    <x v="3"/>
    <n v="21007"/>
    <x v="31"/>
  </r>
  <r>
    <x v="6383"/>
    <n v="21007300124666"/>
    <n v="2.4900000000000002"/>
    <x v="3"/>
    <n v="21007"/>
    <x v="31"/>
  </r>
  <r>
    <x v="6384"/>
    <n v="21007300126513"/>
    <n v="0.99"/>
    <x v="3"/>
    <n v="21007"/>
    <x v="31"/>
  </r>
  <r>
    <x v="6385"/>
    <n v="21007300126513"/>
    <n v="2.2400000000000002"/>
    <x v="3"/>
    <n v="21007"/>
    <x v="31"/>
  </r>
  <r>
    <x v="6386"/>
    <n v="21007300092343"/>
    <n v="1.69"/>
    <x v="3"/>
    <n v="21007"/>
    <x v="31"/>
  </r>
  <r>
    <x v="6387"/>
    <n v="21007300170099"/>
    <n v="3.99"/>
    <x v="1"/>
    <n v="21007"/>
    <x v="31"/>
  </r>
  <r>
    <x v="6388"/>
    <n v="21007300170099"/>
    <n v="2.99"/>
    <x v="2"/>
    <n v="21007"/>
    <x v="31"/>
  </r>
  <r>
    <x v="6389"/>
    <n v="21007300170099"/>
    <n v="2.99"/>
    <x v="2"/>
    <n v="21007"/>
    <x v="31"/>
  </r>
  <r>
    <x v="6390"/>
    <n v="21007300157658"/>
    <n v="1.99"/>
    <x v="5"/>
    <n v="21007"/>
    <x v="31"/>
  </r>
  <r>
    <x v="6391"/>
    <n v="21007300157658"/>
    <n v="1.99"/>
    <x v="5"/>
    <n v="21007"/>
    <x v="31"/>
  </r>
  <r>
    <x v="6392"/>
    <n v="21007300157658"/>
    <n v="1.99"/>
    <x v="5"/>
    <n v="21007"/>
    <x v="31"/>
  </r>
  <r>
    <x v="6393"/>
    <n v="21007300157658"/>
    <n v="1.99"/>
    <x v="5"/>
    <n v="21007"/>
    <x v="31"/>
  </r>
  <r>
    <x v="6394"/>
    <n v="21007300150281"/>
    <n v="3.99"/>
    <x v="1"/>
    <n v="21007"/>
    <x v="31"/>
  </r>
  <r>
    <x v="6394"/>
    <n v="21007300206315"/>
    <n v="1.99"/>
    <x v="1"/>
    <n v="21007"/>
    <x v="31"/>
  </r>
  <r>
    <x v="6395"/>
    <n v="21007300195393"/>
    <n v="1.49"/>
    <x v="5"/>
    <n v="21007"/>
    <x v="31"/>
  </r>
  <r>
    <x v="6396"/>
    <n v="21007300202207"/>
    <n v="1.69"/>
    <x v="1"/>
    <n v="21007"/>
    <x v="31"/>
  </r>
  <r>
    <x v="6397"/>
    <n v="21007300195393"/>
    <n v="1.49"/>
    <x v="5"/>
    <n v="21007"/>
    <x v="31"/>
  </r>
  <r>
    <x v="6398"/>
    <n v="21007300195393"/>
    <n v="1.49"/>
    <x v="5"/>
    <n v="21007"/>
    <x v="31"/>
  </r>
  <r>
    <x v="6399"/>
    <n v="21007300062627"/>
    <n v="1.49"/>
    <x v="1"/>
    <n v="21007"/>
    <x v="31"/>
  </r>
  <r>
    <x v="6400"/>
    <n v="21007300060035"/>
    <n v="3.99"/>
    <x v="1"/>
    <n v="21007"/>
    <x v="31"/>
  </r>
  <r>
    <x v="6401"/>
    <n v="21007300079134"/>
    <n v="0.99"/>
    <x v="1"/>
    <n v="21007"/>
    <x v="31"/>
  </r>
  <r>
    <x v="6402"/>
    <n v="21007300154739"/>
    <n v="0.49"/>
    <x v="3"/>
    <n v="21007"/>
    <x v="31"/>
  </r>
  <r>
    <x v="6403"/>
    <n v="21007300194867"/>
    <n v="2.29"/>
    <x v="3"/>
    <n v="21007"/>
    <x v="31"/>
  </r>
  <r>
    <x v="6404"/>
    <n v="21007300186442"/>
    <n v="0.49"/>
    <x v="0"/>
    <n v="21007"/>
    <x v="31"/>
  </r>
  <r>
    <x v="6405"/>
    <n v="21007300186442"/>
    <n v="3.54"/>
    <x v="0"/>
    <n v="21007"/>
    <x v="31"/>
  </r>
  <r>
    <x v="6406"/>
    <n v="21007300060035"/>
    <n v="3.99"/>
    <x v="1"/>
    <n v="21007"/>
    <x v="31"/>
  </r>
  <r>
    <x v="6407"/>
    <n v="21007300108594"/>
    <n v="1.49"/>
    <x v="4"/>
    <n v="21007"/>
    <x v="31"/>
  </r>
  <r>
    <x v="6408"/>
    <n v="21007300186442"/>
    <n v="0.49"/>
    <x v="0"/>
    <n v="21007"/>
    <x v="31"/>
  </r>
  <r>
    <x v="6409"/>
    <n v="21007300153392"/>
    <n v="1.69"/>
    <x v="1"/>
    <n v="21007"/>
    <x v="31"/>
  </r>
  <r>
    <x v="6410"/>
    <n v="21007300154739"/>
    <n v="2.99"/>
    <x v="2"/>
    <n v="21007"/>
    <x v="31"/>
  </r>
  <r>
    <x v="6411"/>
    <n v="21007300157864"/>
    <n v="1.99"/>
    <x v="1"/>
    <n v="21007"/>
    <x v="31"/>
  </r>
  <r>
    <x v="6412"/>
    <n v="21007300079134"/>
    <n v="1.49"/>
    <x v="1"/>
    <n v="21007"/>
    <x v="31"/>
  </r>
  <r>
    <x v="6413"/>
    <n v="21007300206315"/>
    <n v="1.29"/>
    <x v="1"/>
    <n v="21007"/>
    <x v="31"/>
  </r>
  <r>
    <x v="6414"/>
    <n v="21007300154739"/>
    <n v="0.99"/>
    <x v="1"/>
    <n v="21007"/>
    <x v="31"/>
  </r>
  <r>
    <x v="6415"/>
    <n v="21007300186442"/>
    <n v="0.49"/>
    <x v="0"/>
    <n v="21007"/>
    <x v="31"/>
  </r>
  <r>
    <x v="6416"/>
    <n v="21007300186442"/>
    <n v="0.49"/>
    <x v="0"/>
    <n v="21007"/>
    <x v="31"/>
  </r>
  <r>
    <x v="6417"/>
    <n v="21007300181997"/>
    <n v="1.99"/>
    <x v="1"/>
    <n v="21007"/>
    <x v="31"/>
  </r>
  <r>
    <x v="6418"/>
    <n v="21007300206315"/>
    <n v="2.99"/>
    <x v="1"/>
    <n v="21007"/>
    <x v="31"/>
  </r>
  <r>
    <x v="6419"/>
    <n v="21007300126240"/>
    <n v="0.99"/>
    <x v="3"/>
    <n v="21007"/>
    <x v="31"/>
  </r>
  <r>
    <x v="6420"/>
    <n v="21007300150281"/>
    <n v="1.69"/>
    <x v="3"/>
    <n v="21007"/>
    <x v="31"/>
  </r>
  <r>
    <x v="6421"/>
    <n v="21007300096922"/>
    <n v="1.99"/>
    <x v="3"/>
    <n v="21007"/>
    <x v="31"/>
  </r>
  <r>
    <x v="6422"/>
    <n v="21007300126240"/>
    <n v="1.49"/>
    <x v="3"/>
    <n v="21007"/>
    <x v="31"/>
  </r>
  <r>
    <x v="6422"/>
    <n v="21007300200086"/>
    <n v="3.49"/>
    <x v="2"/>
    <n v="21007"/>
    <x v="31"/>
  </r>
  <r>
    <x v="6423"/>
    <n v="21007300134251"/>
    <n v="3.99"/>
    <x v="1"/>
    <n v="21007"/>
    <x v="31"/>
  </r>
  <r>
    <x v="6424"/>
    <n v="21007300157864"/>
    <n v="1.99"/>
    <x v="1"/>
    <n v="21007"/>
    <x v="31"/>
  </r>
  <r>
    <x v="6425"/>
    <n v="21007300200177"/>
    <n v="0.49"/>
    <x v="3"/>
    <n v="21007"/>
    <x v="31"/>
  </r>
  <r>
    <x v="6426"/>
    <n v="21007300194222"/>
    <n v="3.99"/>
    <x v="1"/>
    <n v="21007"/>
    <x v="31"/>
  </r>
  <r>
    <x v="6427"/>
    <n v="21007300138732"/>
    <n v="0.99"/>
    <x v="3"/>
    <n v="21007"/>
    <x v="31"/>
  </r>
  <r>
    <x v="6428"/>
    <n v="21007300168432"/>
    <n v="2.99"/>
    <x v="1"/>
    <n v="21007"/>
    <x v="31"/>
  </r>
  <r>
    <x v="6429"/>
    <n v="21007300203742"/>
    <n v="1.29"/>
    <x v="0"/>
    <n v="21007"/>
    <x v="31"/>
  </r>
  <r>
    <x v="6430"/>
    <n v="21007300107174"/>
    <n v="1.49"/>
    <x v="0"/>
    <n v="21007"/>
    <x v="31"/>
  </r>
  <r>
    <x v="6431"/>
    <n v="21007300203981"/>
    <n v="1.99"/>
    <x v="1"/>
    <n v="21007"/>
    <x v="31"/>
  </r>
  <r>
    <x v="6432"/>
    <n v="21007300119757"/>
    <n v="1.99"/>
    <x v="1"/>
    <n v="21007"/>
    <x v="31"/>
  </r>
  <r>
    <x v="6433"/>
    <n v="21007300060035"/>
    <n v="1.49"/>
    <x v="1"/>
    <n v="21007"/>
    <x v="31"/>
  </r>
  <r>
    <x v="6434"/>
    <n v="21007300199130"/>
    <n v="0.99"/>
    <x v="3"/>
    <n v="21007"/>
    <x v="31"/>
  </r>
  <r>
    <x v="6435"/>
    <n v="21007300199130"/>
    <n v="1.49"/>
    <x v="3"/>
    <n v="21007"/>
    <x v="31"/>
  </r>
  <r>
    <x v="6436"/>
    <n v="21007300199130"/>
    <n v="0.99"/>
    <x v="3"/>
    <n v="21007"/>
    <x v="31"/>
  </r>
  <r>
    <x v="6437"/>
    <n v="21007300199130"/>
    <n v="0.99"/>
    <x v="3"/>
    <n v="21007"/>
    <x v="31"/>
  </r>
  <r>
    <x v="6438"/>
    <n v="21007300207321"/>
    <n v="1.29"/>
    <x v="3"/>
    <n v="21007"/>
    <x v="31"/>
  </r>
  <r>
    <x v="6439"/>
    <n v="21007300207321"/>
    <n v="0.99"/>
    <x v="3"/>
    <n v="21007"/>
    <x v="31"/>
  </r>
  <r>
    <x v="6440"/>
    <n v="21007300194867"/>
    <n v="2.69"/>
    <x v="3"/>
    <n v="21007"/>
    <x v="31"/>
  </r>
  <r>
    <x v="6441"/>
    <n v="21007300194867"/>
    <n v="1.24"/>
    <x v="3"/>
    <n v="21007"/>
    <x v="31"/>
  </r>
  <r>
    <x v="6442"/>
    <n v="21007300157864"/>
    <n v="2.99"/>
    <x v="1"/>
    <n v="21007"/>
    <x v="31"/>
  </r>
  <r>
    <x v="6443"/>
    <n v="21007300181997"/>
    <n v="3.99"/>
    <x v="1"/>
    <n v="21007"/>
    <x v="31"/>
  </r>
  <r>
    <x v="6444"/>
    <n v="21007300096922"/>
    <n v="0.99"/>
    <x v="3"/>
    <n v="21007"/>
    <x v="31"/>
  </r>
  <r>
    <x v="6445"/>
    <n v="21007300200177"/>
    <n v="0.99"/>
    <x v="3"/>
    <n v="21007"/>
    <x v="31"/>
  </r>
  <r>
    <x v="6446"/>
    <n v="21007300198819"/>
    <n v="3.99"/>
    <x v="1"/>
    <n v="21007"/>
    <x v="31"/>
  </r>
  <r>
    <x v="6447"/>
    <n v="21007300198819"/>
    <n v="1.49"/>
    <x v="4"/>
    <n v="21007"/>
    <x v="31"/>
  </r>
  <r>
    <x v="6448"/>
    <n v="21007300195468"/>
    <n v="1.49"/>
    <x v="4"/>
    <n v="21007"/>
    <x v="31"/>
  </r>
  <r>
    <x v="6449"/>
    <n v="21007300195468"/>
    <n v="1.49"/>
    <x v="4"/>
    <n v="21007"/>
    <x v="31"/>
  </r>
  <r>
    <x v="6450"/>
    <n v="21007300134251"/>
    <n v="3.99"/>
    <x v="1"/>
    <n v="21007"/>
    <x v="31"/>
  </r>
  <r>
    <x v="6451"/>
    <n v="21007300134251"/>
    <n v="1.49"/>
    <x v="1"/>
    <n v="21007"/>
    <x v="31"/>
  </r>
  <r>
    <x v="6452"/>
    <n v="21007300060035"/>
    <n v="1.49"/>
    <x v="2"/>
    <n v="21007"/>
    <x v="31"/>
  </r>
  <r>
    <x v="6453"/>
    <n v="21007300145083"/>
    <n v="2.99"/>
    <x v="1"/>
    <n v="21007"/>
    <x v="31"/>
  </r>
  <r>
    <x v="6454"/>
    <n v="21007300145083"/>
    <n v="1.29"/>
    <x v="1"/>
    <n v="21007"/>
    <x v="31"/>
  </r>
  <r>
    <x v="6455"/>
    <n v="21007300106275"/>
    <n v="0.99"/>
    <x v="3"/>
    <n v="21007"/>
    <x v="31"/>
  </r>
  <r>
    <x v="6456"/>
    <n v="21007300147808"/>
    <n v="0.99"/>
    <x v="3"/>
    <n v="21007"/>
    <x v="31"/>
  </r>
  <r>
    <x v="6457"/>
    <n v="21007300147808"/>
    <n v="0.99"/>
    <x v="3"/>
    <n v="21007"/>
    <x v="31"/>
  </r>
  <r>
    <x v="6458"/>
    <n v="21007300134251"/>
    <n v="0.99"/>
    <x v="3"/>
    <n v="21007"/>
    <x v="31"/>
  </r>
  <r>
    <x v="6459"/>
    <n v="21007300138732"/>
    <n v="2.29"/>
    <x v="3"/>
    <n v="21007"/>
    <x v="31"/>
  </r>
  <r>
    <x v="6460"/>
    <n v="21007300124666"/>
    <n v="0.69"/>
    <x v="3"/>
    <n v="21007"/>
    <x v="31"/>
  </r>
  <r>
    <x v="6461"/>
    <n v="21007300079134"/>
    <n v="1.69"/>
    <x v="1"/>
    <n v="21007"/>
    <x v="31"/>
  </r>
  <r>
    <x v="6462"/>
    <n v="21007300022464"/>
    <n v="1.69"/>
    <x v="3"/>
    <n v="21007"/>
    <x v="31"/>
  </r>
  <r>
    <x v="6463"/>
    <n v="21007300157864"/>
    <n v="3.99"/>
    <x v="1"/>
    <n v="21007"/>
    <x v="31"/>
  </r>
  <r>
    <x v="6464"/>
    <n v="21007300150513"/>
    <n v="1.99"/>
    <x v="2"/>
    <n v="21007"/>
    <x v="31"/>
  </r>
  <r>
    <x v="6465"/>
    <n v="21007300177250"/>
    <n v="1.69"/>
    <x v="3"/>
    <n v="21007"/>
    <x v="31"/>
  </r>
  <r>
    <x v="6466"/>
    <n v="21007300150513"/>
    <n v="1.99"/>
    <x v="2"/>
    <n v="21007"/>
    <x v="31"/>
  </r>
  <r>
    <x v="6467"/>
    <n v="21007300154739"/>
    <n v="1.29"/>
    <x v="3"/>
    <n v="21007"/>
    <x v="31"/>
  </r>
  <r>
    <x v="6468"/>
    <n v="21007300022464"/>
    <n v="1.69"/>
    <x v="3"/>
    <n v="21007"/>
    <x v="31"/>
  </r>
  <r>
    <x v="6469"/>
    <n v="21007300195393"/>
    <n v="1.49"/>
    <x v="5"/>
    <n v="21007"/>
    <x v="31"/>
  </r>
  <r>
    <x v="6470"/>
    <n v="21007300147808"/>
    <n v="1.24"/>
    <x v="3"/>
    <n v="21007"/>
    <x v="31"/>
  </r>
  <r>
    <x v="6471"/>
    <n v="21007300207644"/>
    <n v="1.29"/>
    <x v="0"/>
    <n v="21007"/>
    <x v="31"/>
  </r>
  <r>
    <x v="6472"/>
    <n v="21007300207644"/>
    <n v="1.1399999999999999"/>
    <x v="0"/>
    <n v="21007"/>
    <x v="31"/>
  </r>
  <r>
    <x v="6473"/>
    <n v="21007300207644"/>
    <n v="1.1399999999999999"/>
    <x v="0"/>
    <n v="21007"/>
    <x v="31"/>
  </r>
  <r>
    <x v="6474"/>
    <n v="21007300207644"/>
    <n v="1.29"/>
    <x v="0"/>
    <n v="21007"/>
    <x v="31"/>
  </r>
  <r>
    <x v="6475"/>
    <n v="21007300207644"/>
    <n v="1.29"/>
    <x v="0"/>
    <n v="21007"/>
    <x v="31"/>
  </r>
  <r>
    <x v="6476"/>
    <n v="21007300200177"/>
    <n v="0.84"/>
    <x v="3"/>
    <n v="21007"/>
    <x v="31"/>
  </r>
  <r>
    <x v="6477"/>
    <n v="21007300200177"/>
    <n v="0.99"/>
    <x v="3"/>
    <n v="21007"/>
    <x v="31"/>
  </r>
  <r>
    <x v="6478"/>
    <n v="21007300209376"/>
    <n v="1.69"/>
    <x v="3"/>
    <n v="21007"/>
    <x v="31"/>
  </r>
  <r>
    <x v="6479"/>
    <n v="21007300183969"/>
    <n v="1.69"/>
    <x v="1"/>
    <n v="21007"/>
    <x v="31"/>
  </r>
  <r>
    <x v="6480"/>
    <n v="21007300113628"/>
    <n v="3.99"/>
    <x v="1"/>
    <n v="21007"/>
    <x v="31"/>
  </r>
  <r>
    <x v="6481"/>
    <n v="21007300060035"/>
    <n v="0.49"/>
    <x v="3"/>
    <n v="21007"/>
    <x v="31"/>
  </r>
  <r>
    <x v="6482"/>
    <n v="21007300150281"/>
    <n v="1.99"/>
    <x v="1"/>
    <n v="21007"/>
    <x v="31"/>
  </r>
  <r>
    <x v="6483"/>
    <n v="21007300108594"/>
    <n v="1.49"/>
    <x v="4"/>
    <n v="21007"/>
    <x v="31"/>
  </r>
  <r>
    <x v="6484"/>
    <n v="21007300147808"/>
    <n v="1.24"/>
    <x v="3"/>
    <n v="21007"/>
    <x v="31"/>
  </r>
  <r>
    <x v="6485"/>
    <n v="21007300203742"/>
    <n v="2.99"/>
    <x v="1"/>
    <n v="21007"/>
    <x v="31"/>
  </r>
  <r>
    <x v="6486"/>
    <n v="21007300132305"/>
    <n v="1.49"/>
    <x v="3"/>
    <n v="21007"/>
    <x v="31"/>
  </r>
  <r>
    <x v="6487"/>
    <n v="21007300145083"/>
    <n v="1.99"/>
    <x v="1"/>
    <n v="21007"/>
    <x v="31"/>
  </r>
  <r>
    <x v="6488"/>
    <n v="21007300145083"/>
    <n v="3.99"/>
    <x v="1"/>
    <n v="21007"/>
    <x v="31"/>
  </r>
  <r>
    <x v="6489"/>
    <n v="21007300145083"/>
    <n v="2.99"/>
    <x v="1"/>
    <n v="21007"/>
    <x v="31"/>
  </r>
  <r>
    <x v="6490"/>
    <n v="21007300092343"/>
    <n v="0.99"/>
    <x v="3"/>
    <n v="21007"/>
    <x v="31"/>
  </r>
  <r>
    <x v="6491"/>
    <n v="21007300195393"/>
    <n v="1.49"/>
    <x v="5"/>
    <n v="21007"/>
    <x v="31"/>
  </r>
  <r>
    <x v="6492"/>
    <n v="21007300126513"/>
    <n v="0.99"/>
    <x v="3"/>
    <n v="21007"/>
    <x v="31"/>
  </r>
  <r>
    <x v="6493"/>
    <n v="21007300136264"/>
    <n v="2.29"/>
    <x v="0"/>
    <n v="21007"/>
    <x v="31"/>
  </r>
  <r>
    <x v="6494"/>
    <n v="21007300136264"/>
    <n v="2.29"/>
    <x v="0"/>
    <n v="21007"/>
    <x v="31"/>
  </r>
  <r>
    <x v="6495"/>
    <n v="21007300200086"/>
    <n v="2.99"/>
    <x v="2"/>
    <n v="21007"/>
    <x v="31"/>
  </r>
  <r>
    <x v="6496"/>
    <n v="21007300126240"/>
    <n v="1.69"/>
    <x v="1"/>
    <n v="21007"/>
    <x v="31"/>
  </r>
  <r>
    <x v="6497"/>
    <n v="21007300181997"/>
    <n v="1.99"/>
    <x v="1"/>
    <n v="21007"/>
    <x v="31"/>
  </r>
  <r>
    <x v="6498"/>
    <n v="21007300147808"/>
    <n v="0.99"/>
    <x v="3"/>
    <n v="21007"/>
    <x v="31"/>
  </r>
  <r>
    <x v="6499"/>
    <n v="21007300196300"/>
    <n v="0.99"/>
    <x v="3"/>
    <n v="21007"/>
    <x v="31"/>
  </r>
  <r>
    <x v="6500"/>
    <n v="21007300202843"/>
    <n v="0.99"/>
    <x v="2"/>
    <n v="21007"/>
    <x v="31"/>
  </r>
  <r>
    <x v="6501"/>
    <n v="21007300202843"/>
    <n v="1.99"/>
    <x v="5"/>
    <n v="21007"/>
    <x v="31"/>
  </r>
  <r>
    <x v="6502"/>
    <n v="21007300202843"/>
    <n v="0.49"/>
    <x v="1"/>
    <n v="21007"/>
    <x v="31"/>
  </r>
  <r>
    <x v="6503"/>
    <n v="21007300202843"/>
    <n v="1.99"/>
    <x v="5"/>
    <n v="21007"/>
    <x v="31"/>
  </r>
  <r>
    <x v="6504"/>
    <n v="21007300202843"/>
    <n v="0.49"/>
    <x v="3"/>
    <n v="21007"/>
    <x v="31"/>
  </r>
  <r>
    <x v="6505"/>
    <n v="21007300107174"/>
    <n v="2.4900000000000002"/>
    <x v="0"/>
    <n v="21007"/>
    <x v="31"/>
  </r>
  <r>
    <x v="6506"/>
    <n v="21007300108594"/>
    <n v="1.49"/>
    <x v="4"/>
    <n v="21007"/>
    <x v="31"/>
  </r>
  <r>
    <x v="6507"/>
    <n v="21007300126513"/>
    <n v="2.09"/>
    <x v="3"/>
    <n v="21007"/>
    <x v="31"/>
  </r>
  <r>
    <x v="6508"/>
    <n v="21007300126513"/>
    <n v="1.49"/>
    <x v="3"/>
    <n v="21007"/>
    <x v="31"/>
  </r>
  <r>
    <x v="6509"/>
    <n v="21007300202207"/>
    <n v="1.69"/>
    <x v="1"/>
    <n v="21007"/>
    <x v="31"/>
  </r>
  <r>
    <x v="6510"/>
    <n v="21007300150513"/>
    <n v="2.99"/>
    <x v="2"/>
    <n v="21007"/>
    <x v="31"/>
  </r>
  <r>
    <x v="6511"/>
    <n v="21007300203742"/>
    <n v="1.49"/>
    <x v="1"/>
    <n v="21007"/>
    <x v="31"/>
  </r>
  <r>
    <x v="6512"/>
    <n v="21007300203742"/>
    <n v="1.29"/>
    <x v="0"/>
    <n v="21007"/>
    <x v="31"/>
  </r>
  <r>
    <x v="6513"/>
    <n v="21007300175221"/>
    <n v="2.99"/>
    <x v="1"/>
    <n v="21007"/>
    <x v="31"/>
  </r>
  <r>
    <x v="6514"/>
    <n v="21007300124666"/>
    <n v="2.29"/>
    <x v="3"/>
    <n v="21007"/>
    <x v="31"/>
  </r>
  <r>
    <x v="6515"/>
    <n v="21007300079134"/>
    <n v="0.69"/>
    <x v="1"/>
    <n v="21007"/>
    <x v="31"/>
  </r>
  <r>
    <x v="6516"/>
    <n v="21007300194305"/>
    <n v="0.49"/>
    <x v="3"/>
    <n v="21007"/>
    <x v="31"/>
  </r>
  <r>
    <x v="6517"/>
    <n v="21007300194305"/>
    <n v="3.39"/>
    <x v="3"/>
    <n v="21007"/>
    <x v="31"/>
  </r>
  <r>
    <x v="6518"/>
    <n v="21007300150513"/>
    <n v="2.99"/>
    <x v="2"/>
    <n v="21007"/>
    <x v="31"/>
  </r>
  <r>
    <x v="6519"/>
    <n v="21007300150513"/>
    <n v="2.99"/>
    <x v="2"/>
    <n v="21007"/>
    <x v="31"/>
  </r>
  <r>
    <x v="6520"/>
    <n v="21006400031466"/>
    <n v="1.99"/>
    <x v="1"/>
    <n v="21006"/>
    <x v="32"/>
  </r>
  <r>
    <x v="6521"/>
    <n v="21006400078277"/>
    <n v="1.99"/>
    <x v="3"/>
    <n v="21006"/>
    <x v="32"/>
  </r>
  <r>
    <x v="6522"/>
    <n v="21006400078277"/>
    <n v="3.49"/>
    <x v="1"/>
    <n v="21006"/>
    <x v="32"/>
  </r>
  <r>
    <x v="6523"/>
    <n v="21006400104966"/>
    <n v="1.69"/>
    <x v="3"/>
    <n v="21006"/>
    <x v="32"/>
  </r>
  <r>
    <x v="6524"/>
    <n v="21006400078277"/>
    <n v="3.99"/>
    <x v="3"/>
    <n v="21006"/>
    <x v="32"/>
  </r>
  <r>
    <x v="6525"/>
    <n v="21006400067965"/>
    <n v="3.69"/>
    <x v="3"/>
    <n v="21006"/>
    <x v="32"/>
  </r>
  <r>
    <x v="6526"/>
    <n v="21006400067965"/>
    <n v="1.49"/>
    <x v="3"/>
    <n v="21006"/>
    <x v="32"/>
  </r>
  <r>
    <x v="6527"/>
    <n v="21006400044485"/>
    <n v="1.49"/>
    <x v="3"/>
    <n v="21006"/>
    <x v="32"/>
  </r>
  <r>
    <x v="6528"/>
    <n v="21006400010361"/>
    <n v="2.99"/>
    <x v="2"/>
    <n v="21006"/>
    <x v="32"/>
  </r>
  <r>
    <x v="6529"/>
    <n v="21006400112100"/>
    <n v="2.4900000000000002"/>
    <x v="1"/>
    <n v="21006"/>
    <x v="32"/>
  </r>
  <r>
    <x v="6530"/>
    <n v="21006400112100"/>
    <n v="0.99"/>
    <x v="3"/>
    <n v="21006"/>
    <x v="32"/>
  </r>
  <r>
    <x v="6531"/>
    <n v="21006300052455"/>
    <n v="1.99"/>
    <x v="1"/>
    <n v="21006"/>
    <x v="32"/>
  </r>
  <r>
    <x v="6532"/>
    <n v="21006300052455"/>
    <n v="3.99"/>
    <x v="1"/>
    <n v="21006"/>
    <x v="32"/>
  </r>
  <r>
    <x v="6533"/>
    <n v="21006300052455"/>
    <n v="1.69"/>
    <x v="1"/>
    <n v="21006"/>
    <x v="32"/>
  </r>
  <r>
    <x v="6534"/>
    <n v="21006300052455"/>
    <n v="1.99"/>
    <x v="1"/>
    <n v="21006"/>
    <x v="32"/>
  </r>
  <r>
    <x v="6535"/>
    <n v="21006400078855"/>
    <n v="2.29"/>
    <x v="3"/>
    <n v="21006"/>
    <x v="32"/>
  </r>
  <r>
    <x v="6536"/>
    <n v="21006400078855"/>
    <n v="1.69"/>
    <x v="3"/>
    <n v="21006"/>
    <x v="32"/>
  </r>
  <r>
    <x v="6537"/>
    <n v="21006400094688"/>
    <n v="2.99"/>
    <x v="2"/>
    <n v="21006"/>
    <x v="32"/>
  </r>
  <r>
    <x v="6538"/>
    <n v="21006400081545"/>
    <n v="1.29"/>
    <x v="0"/>
    <n v="21006"/>
    <x v="32"/>
  </r>
  <r>
    <x v="6539"/>
    <n v="21006400081545"/>
    <n v="1.99"/>
    <x v="0"/>
    <n v="21006"/>
    <x v="32"/>
  </r>
  <r>
    <x v="6540"/>
    <n v="21006400081545"/>
    <n v="1.29"/>
    <x v="3"/>
    <n v="21006"/>
    <x v="32"/>
  </r>
  <r>
    <x v="6541"/>
    <n v="21006400081545"/>
    <n v="2.99"/>
    <x v="0"/>
    <n v="21006"/>
    <x v="32"/>
  </r>
  <r>
    <x v="6542"/>
    <n v="21006400081545"/>
    <n v="1.49"/>
    <x v="0"/>
    <n v="21006"/>
    <x v="32"/>
  </r>
  <r>
    <x v="6543"/>
    <n v="21006400010361"/>
    <n v="2.39"/>
    <x v="2"/>
    <n v="21006"/>
    <x v="32"/>
  </r>
  <r>
    <x v="6544"/>
    <n v="21006400010361"/>
    <n v="2.99"/>
    <x v="2"/>
    <n v="21006"/>
    <x v="32"/>
  </r>
  <r>
    <x v="6545"/>
    <n v="21006400031466"/>
    <n v="1.99"/>
    <x v="1"/>
    <n v="21006"/>
    <x v="32"/>
  </r>
  <r>
    <x v="6546"/>
    <n v="21006400078186"/>
    <n v="1.69"/>
    <x v="1"/>
    <n v="21006"/>
    <x v="32"/>
  </r>
  <r>
    <x v="6547"/>
    <n v="21006400078186"/>
    <n v="0.49"/>
    <x v="3"/>
    <n v="21006"/>
    <x v="32"/>
  </r>
  <r>
    <x v="6548"/>
    <n v="21006400044485"/>
    <n v="1.49"/>
    <x v="3"/>
    <n v="21006"/>
    <x v="32"/>
  </r>
  <r>
    <x v="6549"/>
    <n v="21006300043520"/>
    <n v="2.99"/>
    <x v="1"/>
    <n v="21006"/>
    <x v="32"/>
  </r>
  <r>
    <x v="6550"/>
    <n v="21006300043520"/>
    <n v="2.99"/>
    <x v="1"/>
    <n v="21006"/>
    <x v="32"/>
  </r>
  <r>
    <x v="6551"/>
    <n v="21006300083922"/>
    <n v="1.99"/>
    <x v="1"/>
    <n v="21006"/>
    <x v="32"/>
  </r>
  <r>
    <x v="6552"/>
    <n v="21006400067965"/>
    <n v="0.49"/>
    <x v="3"/>
    <n v="21006"/>
    <x v="32"/>
  </r>
  <r>
    <x v="6553"/>
    <n v="21006400031466"/>
    <n v="1.99"/>
    <x v="1"/>
    <n v="21006"/>
    <x v="32"/>
  </r>
  <r>
    <x v="6554"/>
    <n v="21006400043792"/>
    <n v="2.99"/>
    <x v="1"/>
    <n v="21006"/>
    <x v="32"/>
  </r>
  <r>
    <x v="6555"/>
    <n v="21006300075845"/>
    <n v="1.49"/>
    <x v="2"/>
    <n v="21006"/>
    <x v="32"/>
  </r>
  <r>
    <x v="6556"/>
    <n v="21006300058809"/>
    <n v="1.49"/>
    <x v="4"/>
    <n v="21006"/>
    <x v="32"/>
  </r>
  <r>
    <x v="6557"/>
    <n v="21006300058809"/>
    <n v="3.19"/>
    <x v="1"/>
    <n v="21006"/>
    <x v="32"/>
  </r>
  <r>
    <x v="6558"/>
    <n v="21006400029346"/>
    <n v="1.99"/>
    <x v="3"/>
    <n v="21006"/>
    <x v="32"/>
  </r>
  <r>
    <x v="6559"/>
    <n v="21006400029346"/>
    <n v="1.99"/>
    <x v="3"/>
    <n v="21006"/>
    <x v="32"/>
  </r>
  <r>
    <x v="6560"/>
    <n v="21006300058809"/>
    <n v="2.99"/>
    <x v="1"/>
    <n v="21006"/>
    <x v="32"/>
  </r>
  <r>
    <x v="6561"/>
    <n v="21006400032282"/>
    <n v="1.99"/>
    <x v="1"/>
    <n v="21006"/>
    <x v="32"/>
  </r>
  <r>
    <x v="6562"/>
    <n v="21006400091999"/>
    <n v="3.99"/>
    <x v="1"/>
    <n v="21006"/>
    <x v="32"/>
  </r>
  <r>
    <x v="6563"/>
    <n v="21006400076230"/>
    <n v="1.69"/>
    <x v="3"/>
    <n v="21006"/>
    <x v="32"/>
  </r>
  <r>
    <x v="6564"/>
    <n v="21006400031466"/>
    <n v="2.99"/>
    <x v="1"/>
    <n v="21006"/>
    <x v="32"/>
  </r>
  <r>
    <x v="6565"/>
    <n v="21006400091999"/>
    <n v="3.99"/>
    <x v="1"/>
    <n v="21006"/>
    <x v="32"/>
  </r>
  <r>
    <x v="6566"/>
    <n v="21006300071075"/>
    <n v="2.99"/>
    <x v="2"/>
    <n v="21006"/>
    <x v="32"/>
  </r>
  <r>
    <x v="6567"/>
    <n v="21006300052455"/>
    <n v="1.99"/>
    <x v="2"/>
    <n v="21006"/>
    <x v="32"/>
  </r>
  <r>
    <x v="6568"/>
    <n v="21006100000050"/>
    <n v="1.49"/>
    <x v="4"/>
    <n v="21006"/>
    <x v="32"/>
  </r>
  <r>
    <x v="6569"/>
    <n v="21006100000050"/>
    <n v="1.49"/>
    <x v="4"/>
    <n v="21006"/>
    <x v="32"/>
  </r>
  <r>
    <x v="6570"/>
    <n v="21006100000050"/>
    <n v="1.49"/>
    <x v="4"/>
    <n v="21006"/>
    <x v="32"/>
  </r>
  <r>
    <x v="6571"/>
    <n v="21006100000050"/>
    <n v="1.49"/>
    <x v="4"/>
    <n v="21006"/>
    <x v="32"/>
  </r>
  <r>
    <x v="6572"/>
    <n v="21006400038271"/>
    <n v="2.99"/>
    <x v="1"/>
    <n v="21006"/>
    <x v="32"/>
  </r>
  <r>
    <x v="6573"/>
    <n v="21006400064517"/>
    <n v="1.29"/>
    <x v="0"/>
    <n v="21006"/>
    <x v="32"/>
  </r>
  <r>
    <x v="6574"/>
    <n v="21006400064517"/>
    <n v="1.49"/>
    <x v="0"/>
    <n v="21006"/>
    <x v="32"/>
  </r>
  <r>
    <x v="6575"/>
    <n v="21006400064517"/>
    <n v="1.99"/>
    <x v="3"/>
    <n v="21006"/>
    <x v="32"/>
  </r>
  <r>
    <x v="6576"/>
    <n v="21006400067965"/>
    <n v="0.49"/>
    <x v="3"/>
    <n v="21006"/>
    <x v="32"/>
  </r>
  <r>
    <x v="6577"/>
    <n v="21006300005537"/>
    <n v="0.99"/>
    <x v="3"/>
    <n v="21006"/>
    <x v="32"/>
  </r>
  <r>
    <x v="6578"/>
    <n v="21006400018786"/>
    <n v="2.4900000000000002"/>
    <x v="1"/>
    <n v="21006"/>
    <x v="32"/>
  </r>
  <r>
    <x v="6579"/>
    <n v="21006400064517"/>
    <n v="3.49"/>
    <x v="1"/>
    <n v="21006"/>
    <x v="32"/>
  </r>
  <r>
    <x v="6580"/>
    <n v="21006400055788"/>
    <n v="2.4900000000000002"/>
    <x v="0"/>
    <n v="21006"/>
    <x v="32"/>
  </r>
  <r>
    <x v="6581"/>
    <n v="21006400010361"/>
    <n v="2.99"/>
    <x v="2"/>
    <n v="21006"/>
    <x v="32"/>
  </r>
  <r>
    <x v="6582"/>
    <n v="21006400048130"/>
    <n v="1.49"/>
    <x v="3"/>
    <n v="21006"/>
    <x v="32"/>
  </r>
  <r>
    <x v="6583"/>
    <n v="21006400048130"/>
    <n v="0.49"/>
    <x v="3"/>
    <n v="21006"/>
    <x v="32"/>
  </r>
  <r>
    <x v="6584"/>
    <n v="21006400067452"/>
    <n v="3.19"/>
    <x v="1"/>
    <n v="21006"/>
    <x v="32"/>
  </r>
  <r>
    <x v="6585"/>
    <n v="21006400108819"/>
    <n v="0.49"/>
    <x v="3"/>
    <n v="21006"/>
    <x v="32"/>
  </r>
  <r>
    <x v="6586"/>
    <n v="21006400067452"/>
    <n v="3.99"/>
    <x v="1"/>
    <n v="21006"/>
    <x v="32"/>
  </r>
  <r>
    <x v="6587"/>
    <n v="21006400032423"/>
    <n v="2.99"/>
    <x v="1"/>
    <n v="21006"/>
    <x v="32"/>
  </r>
  <r>
    <x v="6588"/>
    <n v="21006100048422"/>
    <n v="3.99"/>
    <x v="1"/>
    <n v="21006"/>
    <x v="32"/>
  </r>
  <r>
    <x v="6589"/>
    <n v="21006400038271"/>
    <n v="0.99"/>
    <x v="3"/>
    <n v="21006"/>
    <x v="32"/>
  </r>
  <r>
    <x v="6590"/>
    <n v="21006400031466"/>
    <n v="2.99"/>
    <x v="1"/>
    <n v="21006"/>
    <x v="32"/>
  </r>
  <r>
    <x v="6591"/>
    <n v="21006300043520"/>
    <n v="2.99"/>
    <x v="1"/>
    <n v="21006"/>
    <x v="32"/>
  </r>
  <r>
    <x v="6592"/>
    <n v="21006400038271"/>
    <n v="0.99"/>
    <x v="3"/>
    <n v="21006"/>
    <x v="32"/>
  </r>
  <r>
    <x v="6593"/>
    <n v="21006300090000"/>
    <n v="0.99"/>
    <x v="3"/>
    <n v="21006"/>
    <x v="32"/>
  </r>
  <r>
    <x v="6594"/>
    <n v="21006300043520"/>
    <n v="3.99"/>
    <x v="1"/>
    <n v="21006"/>
    <x v="32"/>
  </r>
  <r>
    <x v="6595"/>
    <n v="21006400069722"/>
    <n v="1.99"/>
    <x v="1"/>
    <n v="21006"/>
    <x v="32"/>
  </r>
  <r>
    <x v="6596"/>
    <n v="21006300075845"/>
    <n v="2.99"/>
    <x v="2"/>
    <n v="21006"/>
    <x v="32"/>
  </r>
  <r>
    <x v="6597"/>
    <n v="21006400044352"/>
    <n v="0.99"/>
    <x v="1"/>
    <n v="21006"/>
    <x v="32"/>
  </r>
  <r>
    <x v="6598"/>
    <n v="21006300005537"/>
    <n v="1.49"/>
    <x v="3"/>
    <n v="21006"/>
    <x v="32"/>
  </r>
  <r>
    <x v="6599"/>
    <n v="21006300043520"/>
    <n v="1.29"/>
    <x v="1"/>
    <n v="21006"/>
    <x v="32"/>
  </r>
  <r>
    <x v="6600"/>
    <n v="21006400112100"/>
    <n v="2.4900000000000002"/>
    <x v="3"/>
    <n v="21006"/>
    <x v="32"/>
  </r>
  <r>
    <x v="6601"/>
    <n v="21006400018786"/>
    <n v="0.49"/>
    <x v="3"/>
    <n v="21006"/>
    <x v="32"/>
  </r>
  <r>
    <x v="6602"/>
    <n v="21006400018786"/>
    <n v="1.99"/>
    <x v="1"/>
    <n v="21006"/>
    <x v="32"/>
  </r>
  <r>
    <x v="6603"/>
    <n v="21006400043917"/>
    <n v="0.49"/>
    <x v="3"/>
    <n v="21006"/>
    <x v="32"/>
  </r>
  <r>
    <x v="6604"/>
    <n v="21006400091999"/>
    <n v="1.99"/>
    <x v="1"/>
    <n v="21006"/>
    <x v="32"/>
  </r>
  <r>
    <x v="6605"/>
    <n v="21006400038271"/>
    <n v="3.19"/>
    <x v="1"/>
    <n v="21006"/>
    <x v="32"/>
  </r>
  <r>
    <x v="6606"/>
    <n v="21006400081826"/>
    <n v="1.69"/>
    <x v="3"/>
    <n v="21006"/>
    <x v="32"/>
  </r>
  <r>
    <x v="6607"/>
    <n v="21006400091999"/>
    <n v="1.99"/>
    <x v="1"/>
    <n v="21006"/>
    <x v="32"/>
  </r>
  <r>
    <x v="6608"/>
    <n v="21006400109783"/>
    <n v="0.49"/>
    <x v="3"/>
    <n v="21006"/>
    <x v="32"/>
  </r>
  <r>
    <x v="6609"/>
    <n v="21006400109783"/>
    <n v="3.54"/>
    <x v="0"/>
    <n v="21006"/>
    <x v="32"/>
  </r>
  <r>
    <x v="6610"/>
    <n v="21006100001827"/>
    <n v="3.99"/>
    <x v="1"/>
    <n v="21006"/>
    <x v="32"/>
  </r>
  <r>
    <x v="6611"/>
    <n v="21006400038271"/>
    <n v="3.19"/>
    <x v="1"/>
    <n v="21006"/>
    <x v="32"/>
  </r>
  <r>
    <x v="6612"/>
    <n v="21006400109783"/>
    <n v="2.4900000000000002"/>
    <x v="0"/>
    <n v="21006"/>
    <x v="32"/>
  </r>
  <r>
    <x v="6613"/>
    <n v="21006400048130"/>
    <n v="3.19"/>
    <x v="1"/>
    <n v="21006"/>
    <x v="32"/>
  </r>
  <r>
    <x v="6614"/>
    <n v="21006400091932"/>
    <n v="1.69"/>
    <x v="3"/>
    <n v="21006"/>
    <x v="32"/>
  </r>
  <r>
    <x v="6615"/>
    <n v="21006400091932"/>
    <n v="1.99"/>
    <x v="1"/>
    <n v="21006"/>
    <x v="32"/>
  </r>
  <r>
    <x v="6616"/>
    <n v="21006400091932"/>
    <n v="0.99"/>
    <x v="3"/>
    <n v="21006"/>
    <x v="32"/>
  </r>
  <r>
    <x v="6617"/>
    <n v="21006400048510"/>
    <n v="1.99"/>
    <x v="2"/>
    <n v="21006"/>
    <x v="32"/>
  </r>
  <r>
    <x v="6618"/>
    <n v="21006400094316"/>
    <n v="3.29"/>
    <x v="3"/>
    <n v="21006"/>
    <x v="32"/>
  </r>
  <r>
    <x v="6619"/>
    <n v="21006300071075"/>
    <n v="1.49"/>
    <x v="2"/>
    <n v="21006"/>
    <x v="32"/>
  </r>
  <r>
    <x v="6620"/>
    <n v="21006100051889"/>
    <n v="0.49"/>
    <x v="3"/>
    <n v="21006"/>
    <x v="32"/>
  </r>
  <r>
    <x v="6621"/>
    <n v="21006100051889"/>
    <n v="0.49"/>
    <x v="3"/>
    <n v="21006"/>
    <x v="32"/>
  </r>
  <r>
    <x v="6622"/>
    <n v="21006400078855"/>
    <n v="1.99"/>
    <x v="3"/>
    <n v="21006"/>
    <x v="32"/>
  </r>
  <r>
    <x v="6623"/>
    <n v="21006400100865"/>
    <n v="1.49"/>
    <x v="1"/>
    <n v="21006"/>
    <x v="32"/>
  </r>
  <r>
    <x v="6624"/>
    <n v="21006300083922"/>
    <n v="2.99"/>
    <x v="1"/>
    <n v="21006"/>
    <x v="32"/>
  </r>
  <r>
    <x v="6625"/>
    <n v="21006400108819"/>
    <n v="0.99"/>
    <x v="3"/>
    <n v="21006"/>
    <x v="32"/>
  </r>
  <r>
    <x v="6626"/>
    <n v="21006400057370"/>
    <n v="0.49"/>
    <x v="3"/>
    <n v="21006"/>
    <x v="32"/>
  </r>
  <r>
    <x v="6627"/>
    <n v="21006400100865"/>
    <n v="1.99"/>
    <x v="2"/>
    <n v="21006"/>
    <x v="32"/>
  </r>
  <r>
    <x v="6628"/>
    <n v="21006400066058"/>
    <n v="1.99"/>
    <x v="2"/>
    <n v="21006"/>
    <x v="32"/>
  </r>
  <r>
    <x v="6629"/>
    <n v="21006300080712"/>
    <n v="1.29"/>
    <x v="3"/>
    <n v="21006"/>
    <x v="32"/>
  </r>
  <r>
    <x v="6630"/>
    <n v="21006300080712"/>
    <n v="1.49"/>
    <x v="3"/>
    <n v="21006"/>
    <x v="32"/>
  </r>
  <r>
    <x v="6631"/>
    <n v="21006400032282"/>
    <n v="1.49"/>
    <x v="3"/>
    <n v="21006"/>
    <x v="32"/>
  </r>
  <r>
    <x v="6632"/>
    <n v="21006400032282"/>
    <n v="1.99"/>
    <x v="1"/>
    <n v="21006"/>
    <x v="32"/>
  </r>
  <r>
    <x v="6633"/>
    <n v="21006300071075"/>
    <n v="1.49"/>
    <x v="2"/>
    <n v="21006"/>
    <x v="32"/>
  </r>
  <r>
    <x v="6634"/>
    <n v="21006400037430"/>
    <n v="0.99"/>
    <x v="3"/>
    <n v="21006"/>
    <x v="32"/>
  </r>
  <r>
    <x v="6635"/>
    <n v="21006400000651"/>
    <n v="1.99"/>
    <x v="3"/>
    <n v="21006"/>
    <x v="32"/>
  </r>
  <r>
    <x v="6636"/>
    <n v="21006400104628"/>
    <n v="0.49"/>
    <x v="3"/>
    <n v="21006"/>
    <x v="32"/>
  </r>
  <r>
    <x v="6637"/>
    <n v="21006400104628"/>
    <n v="0.49"/>
    <x v="3"/>
    <n v="21006"/>
    <x v="32"/>
  </r>
  <r>
    <x v="6638"/>
    <n v="21006100001827"/>
    <n v="1.99"/>
    <x v="2"/>
    <n v="21006"/>
    <x v="32"/>
  </r>
  <r>
    <x v="6639"/>
    <n v="21006300065929"/>
    <n v="1.49"/>
    <x v="1"/>
    <n v="21006"/>
    <x v="32"/>
  </r>
  <r>
    <x v="6640"/>
    <n v="21006400100865"/>
    <n v="0.49"/>
    <x v="3"/>
    <n v="21006"/>
    <x v="32"/>
  </r>
  <r>
    <x v="6641"/>
    <n v="21006400045847"/>
    <n v="1.99"/>
    <x v="3"/>
    <n v="21006"/>
    <x v="32"/>
  </r>
  <r>
    <x v="6642"/>
    <n v="21006300083922"/>
    <n v="2.99"/>
    <x v="1"/>
    <n v="21006"/>
    <x v="32"/>
  </r>
  <r>
    <x v="6643"/>
    <n v="21006300061274"/>
    <n v="0.99"/>
    <x v="1"/>
    <n v="21006"/>
    <x v="32"/>
  </r>
  <r>
    <x v="6644"/>
    <n v="21006400101632"/>
    <n v="0.99"/>
    <x v="1"/>
    <n v="21006"/>
    <x v="32"/>
  </r>
  <r>
    <x v="6645"/>
    <n v="21006300061274"/>
    <n v="2.29"/>
    <x v="1"/>
    <n v="21006"/>
    <x v="32"/>
  </r>
  <r>
    <x v="6646"/>
    <n v="21006400064442"/>
    <n v="1.99"/>
    <x v="1"/>
    <n v="21006"/>
    <x v="32"/>
  </r>
  <r>
    <x v="6647"/>
    <n v="21006300065929"/>
    <n v="3.19"/>
    <x v="1"/>
    <n v="21006"/>
    <x v="32"/>
  </r>
  <r>
    <x v="6648"/>
    <n v="21006300065929"/>
    <n v="1.99"/>
    <x v="1"/>
    <n v="21006"/>
    <x v="32"/>
  </r>
  <r>
    <x v="6649"/>
    <n v="21006400100279"/>
    <n v="2.69"/>
    <x v="3"/>
    <n v="21006"/>
    <x v="32"/>
  </r>
  <r>
    <x v="6650"/>
    <n v="21006400100279"/>
    <n v="2.29"/>
    <x v="3"/>
    <n v="21006"/>
    <x v="32"/>
  </r>
  <r>
    <x v="6651"/>
    <n v="21006400100279"/>
    <n v="1.99"/>
    <x v="3"/>
    <n v="21006"/>
    <x v="32"/>
  </r>
  <r>
    <x v="6652"/>
    <n v="21006400100279"/>
    <n v="1.99"/>
    <x v="3"/>
    <n v="21006"/>
    <x v="32"/>
  </r>
  <r>
    <x v="6653"/>
    <n v="21006400100279"/>
    <n v="1.69"/>
    <x v="3"/>
    <n v="21006"/>
    <x v="32"/>
  </r>
  <r>
    <x v="6654"/>
    <n v="21006400078855"/>
    <n v="1.49"/>
    <x v="2"/>
    <n v="21006"/>
    <x v="32"/>
  </r>
  <r>
    <x v="6655"/>
    <n v="21006400037430"/>
    <n v="1.99"/>
    <x v="3"/>
    <n v="21006"/>
    <x v="32"/>
  </r>
  <r>
    <x v="6656"/>
    <n v="21006400037430"/>
    <n v="3.19"/>
    <x v="1"/>
    <n v="21006"/>
    <x v="32"/>
  </r>
  <r>
    <x v="6657"/>
    <n v="21006400037430"/>
    <n v="2.4900000000000002"/>
    <x v="3"/>
    <n v="21006"/>
    <x v="32"/>
  </r>
  <r>
    <x v="6658"/>
    <n v="21006400032282"/>
    <n v="3.99"/>
    <x v="1"/>
    <n v="21006"/>
    <x v="32"/>
  </r>
  <r>
    <x v="6659"/>
    <n v="21006100001827"/>
    <n v="0.49"/>
    <x v="3"/>
    <n v="21006"/>
    <x v="32"/>
  </r>
  <r>
    <x v="6660"/>
    <n v="21006400091486"/>
    <n v="1.49"/>
    <x v="4"/>
    <n v="21006"/>
    <x v="32"/>
  </r>
  <r>
    <x v="6661"/>
    <n v="21006300075845"/>
    <n v="1.49"/>
    <x v="2"/>
    <n v="21006"/>
    <x v="32"/>
  </r>
  <r>
    <x v="6662"/>
    <n v="21006300023761"/>
    <n v="1.49"/>
    <x v="3"/>
    <n v="21006"/>
    <x v="32"/>
  </r>
  <r>
    <x v="6663"/>
    <n v="21006400078277"/>
    <n v="1.99"/>
    <x v="3"/>
    <n v="21006"/>
    <x v="32"/>
  </r>
  <r>
    <x v="6664"/>
    <n v="21006400091197"/>
    <n v="3.49"/>
    <x v="1"/>
    <n v="21006"/>
    <x v="32"/>
  </r>
  <r>
    <x v="6665"/>
    <n v="21006100001827"/>
    <n v="1.99"/>
    <x v="2"/>
    <n v="21006"/>
    <x v="32"/>
  </r>
  <r>
    <x v="6666"/>
    <n v="21006400067965"/>
    <n v="2.29"/>
    <x v="3"/>
    <n v="21006"/>
    <x v="32"/>
  </r>
  <r>
    <x v="6667"/>
    <n v="21006300065929"/>
    <n v="2.99"/>
    <x v="1"/>
    <n v="21006"/>
    <x v="32"/>
  </r>
  <r>
    <x v="6668"/>
    <n v="21006300083922"/>
    <n v="1.99"/>
    <x v="1"/>
    <n v="21006"/>
    <x v="32"/>
  </r>
  <r>
    <x v="6669"/>
    <n v="21006400078186"/>
    <n v="0.49"/>
    <x v="3"/>
    <n v="21006"/>
    <x v="32"/>
  </r>
  <r>
    <x v="6670"/>
    <n v="21006400078186"/>
    <n v="1.99"/>
    <x v="1"/>
    <n v="21006"/>
    <x v="32"/>
  </r>
  <r>
    <x v="6671"/>
    <n v="21006400070985"/>
    <n v="2.99"/>
    <x v="1"/>
    <n v="21006"/>
    <x v="32"/>
  </r>
  <r>
    <x v="6672"/>
    <n v="21006300055813"/>
    <n v="0.99"/>
    <x v="3"/>
    <n v="21006"/>
    <x v="32"/>
  </r>
  <r>
    <x v="6673"/>
    <n v="21006300055813"/>
    <n v="1.29"/>
    <x v="3"/>
    <n v="21006"/>
    <x v="32"/>
  </r>
  <r>
    <x v="6674"/>
    <n v="21006300055813"/>
    <n v="1.69"/>
    <x v="3"/>
    <n v="21006"/>
    <x v="32"/>
  </r>
  <r>
    <x v="6675"/>
    <n v="21006100000050"/>
    <n v="1.49"/>
    <x v="4"/>
    <n v="21006"/>
    <x v="32"/>
  </r>
  <r>
    <x v="6676"/>
    <n v="21006400079176"/>
    <n v="1.49"/>
    <x v="4"/>
    <n v="21006"/>
    <x v="32"/>
  </r>
  <r>
    <x v="6677"/>
    <n v="21006300023761"/>
    <n v="1.49"/>
    <x v="4"/>
    <n v="21006"/>
    <x v="32"/>
  </r>
  <r>
    <x v="6678"/>
    <n v="21006100001892"/>
    <n v="1.24"/>
    <x v="3"/>
    <n v="21006"/>
    <x v="32"/>
  </r>
  <r>
    <x v="6679"/>
    <n v="21006400052587"/>
    <n v="1.49"/>
    <x v="4"/>
    <n v="21006"/>
    <x v="32"/>
  </r>
  <r>
    <x v="6680"/>
    <n v="21006400052587"/>
    <n v="1.49"/>
    <x v="4"/>
    <n v="21006"/>
    <x v="32"/>
  </r>
  <r>
    <x v="6681"/>
    <n v="21006300075845"/>
    <n v="2.99"/>
    <x v="2"/>
    <n v="21006"/>
    <x v="32"/>
  </r>
  <r>
    <x v="6682"/>
    <n v="21006400051555"/>
    <n v="2.99"/>
    <x v="2"/>
    <n v="21006"/>
    <x v="32"/>
  </r>
  <r>
    <x v="6683"/>
    <n v="21006400051555"/>
    <n v="2.99"/>
    <x v="2"/>
    <n v="21006"/>
    <x v="32"/>
  </r>
  <r>
    <x v="6684"/>
    <n v="21006400078855"/>
    <n v="1.99"/>
    <x v="5"/>
    <n v="21006"/>
    <x v="32"/>
  </r>
  <r>
    <x v="6685"/>
    <n v="21006300071075"/>
    <n v="2.99"/>
    <x v="2"/>
    <n v="21006"/>
    <x v="32"/>
  </r>
  <r>
    <x v="6686"/>
    <n v="21006400034072"/>
    <n v="0.99"/>
    <x v="3"/>
    <n v="21006"/>
    <x v="32"/>
  </r>
  <r>
    <x v="6687"/>
    <n v="21006400064004"/>
    <n v="2.99"/>
    <x v="1"/>
    <n v="21006"/>
    <x v="32"/>
  </r>
  <r>
    <x v="6688"/>
    <n v="21006400091999"/>
    <n v="1.99"/>
    <x v="1"/>
    <n v="21006"/>
    <x v="32"/>
  </r>
  <r>
    <x v="6689"/>
    <n v="21006400033637"/>
    <n v="1.49"/>
    <x v="4"/>
    <n v="21006"/>
    <x v="32"/>
  </r>
  <r>
    <x v="6690"/>
    <n v="21006300069368"/>
    <n v="1.99"/>
    <x v="3"/>
    <n v="21006"/>
    <x v="32"/>
  </r>
  <r>
    <x v="6691"/>
    <n v="21006300075845"/>
    <n v="1.99"/>
    <x v="2"/>
    <n v="21006"/>
    <x v="32"/>
  </r>
  <r>
    <x v="6692"/>
    <n v="21006100051889"/>
    <n v="3.99"/>
    <x v="1"/>
    <n v="21006"/>
    <x v="32"/>
  </r>
  <r>
    <x v="6693"/>
    <n v="21006100051889"/>
    <n v="3.99"/>
    <x v="1"/>
    <n v="21006"/>
    <x v="32"/>
  </r>
  <r>
    <x v="6694"/>
    <n v="21006400100865"/>
    <n v="0.99"/>
    <x v="2"/>
    <n v="21006"/>
    <x v="32"/>
  </r>
  <r>
    <x v="6695"/>
    <n v="21006400101962"/>
    <n v="2.99"/>
    <x v="1"/>
    <n v="21006"/>
    <x v="32"/>
  </r>
  <r>
    <x v="6696"/>
    <n v="21006400043792"/>
    <n v="1.99"/>
    <x v="1"/>
    <n v="21006"/>
    <x v="32"/>
  </r>
  <r>
    <x v="6697"/>
    <n v="21006400043792"/>
    <n v="1.49"/>
    <x v="1"/>
    <n v="21006"/>
    <x v="32"/>
  </r>
  <r>
    <x v="6698"/>
    <n v="21006300065929"/>
    <n v="3.99"/>
    <x v="1"/>
    <n v="21006"/>
    <x v="32"/>
  </r>
  <r>
    <x v="6699"/>
    <n v="21006300071075"/>
    <n v="0.99"/>
    <x v="3"/>
    <n v="21006"/>
    <x v="32"/>
  </r>
  <r>
    <x v="6700"/>
    <n v="21006100001827"/>
    <n v="3.99"/>
    <x v="1"/>
    <n v="21006"/>
    <x v="32"/>
  </r>
  <r>
    <x v="6701"/>
    <n v="21006400107761"/>
    <n v="1.69"/>
    <x v="3"/>
    <n v="21006"/>
    <x v="32"/>
  </r>
  <r>
    <x v="6702"/>
    <n v="21006400107761"/>
    <n v="1.99"/>
    <x v="3"/>
    <n v="21006"/>
    <x v="32"/>
  </r>
  <r>
    <x v="6703"/>
    <n v="21006400079218"/>
    <n v="2.4900000000000002"/>
    <x v="0"/>
    <n v="21006"/>
    <x v="32"/>
  </r>
  <r>
    <x v="6704"/>
    <n v="21005300343302"/>
    <n v="2.4900000000000002"/>
    <x v="3"/>
    <n v="21005"/>
    <x v="33"/>
  </r>
  <r>
    <x v="6705"/>
    <n v="21005300329855"/>
    <n v="0.99"/>
    <x v="3"/>
    <n v="21005"/>
    <x v="33"/>
  </r>
  <r>
    <x v="6706"/>
    <n v="21005300281684"/>
    <n v="0.99"/>
    <x v="3"/>
    <n v="21005"/>
    <x v="33"/>
  </r>
  <r>
    <x v="6707"/>
    <n v="21005300265158"/>
    <n v="1.29"/>
    <x v="3"/>
    <n v="21005"/>
    <x v="33"/>
  </r>
  <r>
    <x v="6708"/>
    <n v="21005300379207"/>
    <n v="3.29"/>
    <x v="3"/>
    <n v="21005"/>
    <x v="33"/>
  </r>
  <r>
    <x v="6709"/>
    <n v="21005300263161"/>
    <n v="0.99"/>
    <x v="3"/>
    <n v="21005"/>
    <x v="33"/>
  </r>
  <r>
    <x v="6710"/>
    <n v="21005300379207"/>
    <n v="0.99"/>
    <x v="1"/>
    <n v="21005"/>
    <x v="33"/>
  </r>
  <r>
    <x v="6711"/>
    <n v="21005300072265"/>
    <n v="1.99"/>
    <x v="2"/>
    <n v="21005"/>
    <x v="33"/>
  </r>
  <r>
    <x v="6712"/>
    <n v="21005300329855"/>
    <n v="1.99"/>
    <x v="3"/>
    <n v="21005"/>
    <x v="33"/>
  </r>
  <r>
    <x v="6713"/>
    <n v="21005300213539"/>
    <n v="3.99"/>
    <x v="1"/>
    <n v="21005"/>
    <x v="33"/>
  </r>
  <r>
    <x v="6714"/>
    <n v="21005300213539"/>
    <n v="1.29"/>
    <x v="1"/>
    <n v="21005"/>
    <x v="33"/>
  </r>
  <r>
    <x v="6715"/>
    <n v="21005300293283"/>
    <n v="1.49"/>
    <x v="2"/>
    <n v="21005"/>
    <x v="33"/>
  </r>
  <r>
    <x v="6716"/>
    <n v="21005300262502"/>
    <n v="1.99"/>
    <x v="4"/>
    <n v="21005"/>
    <x v="33"/>
  </r>
  <r>
    <x v="6717"/>
    <n v="21005300224338"/>
    <n v="0.69"/>
    <x v="1"/>
    <n v="21005"/>
    <x v="33"/>
  </r>
  <r>
    <x v="6718"/>
    <n v="21005310016435"/>
    <n v="3.99"/>
    <x v="1"/>
    <n v="21005"/>
    <x v="33"/>
  </r>
  <r>
    <x v="6719"/>
    <n v="21005300278854"/>
    <n v="1.99"/>
    <x v="2"/>
    <n v="21005"/>
    <x v="33"/>
  </r>
  <r>
    <x v="6720"/>
    <n v="21005300371782"/>
    <n v="3.99"/>
    <x v="1"/>
    <n v="21005"/>
    <x v="33"/>
  </r>
  <r>
    <x v="6721"/>
    <n v="21005300371782"/>
    <n v="1.99"/>
    <x v="1"/>
    <n v="21005"/>
    <x v="33"/>
  </r>
  <r>
    <x v="6722"/>
    <n v="21005300276080"/>
    <n v="1.99"/>
    <x v="1"/>
    <n v="21005"/>
    <x v="33"/>
  </r>
  <r>
    <x v="6723"/>
    <n v="21005300269614"/>
    <n v="1.49"/>
    <x v="3"/>
    <n v="21005"/>
    <x v="33"/>
  </r>
  <r>
    <x v="6724"/>
    <n v="21005300271099"/>
    <n v="1.49"/>
    <x v="0"/>
    <n v="21005"/>
    <x v="33"/>
  </r>
  <r>
    <x v="6725"/>
    <n v="21005300374604"/>
    <n v="1.99"/>
    <x v="1"/>
    <n v="21005"/>
    <x v="33"/>
  </r>
  <r>
    <x v="6726"/>
    <n v="21005300168055"/>
    <n v="2.99"/>
    <x v="1"/>
    <n v="21005"/>
    <x v="33"/>
  </r>
  <r>
    <x v="6727"/>
    <n v="21005300391715"/>
    <n v="2.99"/>
    <x v="1"/>
    <n v="21005"/>
    <x v="33"/>
  </r>
  <r>
    <x v="6728"/>
    <n v="21005300243031"/>
    <n v="1.69"/>
    <x v="1"/>
    <n v="21005"/>
    <x v="33"/>
  </r>
  <r>
    <x v="6729"/>
    <n v="21005300135120"/>
    <n v="2.99"/>
    <x v="2"/>
    <n v="21005"/>
    <x v="33"/>
  </r>
  <r>
    <x v="6730"/>
    <n v="21005100113939"/>
    <n v="1.99"/>
    <x v="3"/>
    <n v="21005"/>
    <x v="33"/>
  </r>
  <r>
    <x v="6731"/>
    <n v="21005100113939"/>
    <n v="1.49"/>
    <x v="3"/>
    <n v="21005"/>
    <x v="33"/>
  </r>
  <r>
    <x v="6732"/>
    <n v="21005300276080"/>
    <n v="3.19"/>
    <x v="1"/>
    <n v="21005"/>
    <x v="33"/>
  </r>
  <r>
    <x v="6733"/>
    <n v="21005300374851"/>
    <n v="0.99"/>
    <x v="3"/>
    <n v="21005"/>
    <x v="33"/>
  </r>
  <r>
    <x v="6734"/>
    <n v="21005300133455"/>
    <n v="1.69"/>
    <x v="3"/>
    <n v="21005"/>
    <x v="33"/>
  </r>
  <r>
    <x v="6735"/>
    <n v="21005300133455"/>
    <n v="1.49"/>
    <x v="3"/>
    <n v="21005"/>
    <x v="33"/>
  </r>
  <r>
    <x v="6736"/>
    <n v="21005300133455"/>
    <n v="1.99"/>
    <x v="1"/>
    <n v="21005"/>
    <x v="33"/>
  </r>
  <r>
    <x v="6737"/>
    <n v="21005300274531"/>
    <n v="1.99"/>
    <x v="5"/>
    <n v="21005"/>
    <x v="33"/>
  </r>
  <r>
    <x v="157"/>
    <n v="21005300072265"/>
    <n v="1.29"/>
    <x v="3"/>
    <n v="21005"/>
    <x v="33"/>
  </r>
  <r>
    <x v="6738"/>
    <n v="21005300262502"/>
    <n v="1.49"/>
    <x v="4"/>
    <n v="21005"/>
    <x v="33"/>
  </r>
  <r>
    <x v="6739"/>
    <n v="21005300274804"/>
    <n v="1.49"/>
    <x v="4"/>
    <n v="21005"/>
    <x v="33"/>
  </r>
  <r>
    <x v="6740"/>
    <n v="21005300274804"/>
    <n v="1.49"/>
    <x v="4"/>
    <n v="21005"/>
    <x v="33"/>
  </r>
  <r>
    <x v="6741"/>
    <n v="21005300267667"/>
    <n v="2.69"/>
    <x v="3"/>
    <n v="21005"/>
    <x v="33"/>
  </r>
  <r>
    <x v="6742"/>
    <n v="21005300358326"/>
    <n v="1.99"/>
    <x v="0"/>
    <n v="21005"/>
    <x v="33"/>
  </r>
  <r>
    <x v="6743"/>
    <n v="21005300072265"/>
    <n v="1.49"/>
    <x v="1"/>
    <n v="21005"/>
    <x v="33"/>
  </r>
  <r>
    <x v="6744"/>
    <n v="21005300135856"/>
    <n v="1.99"/>
    <x v="3"/>
    <n v="21005"/>
    <x v="33"/>
  </r>
  <r>
    <x v="6745"/>
    <n v="21005300313461"/>
    <n v="1.99"/>
    <x v="1"/>
    <n v="21005"/>
    <x v="33"/>
  </r>
  <r>
    <x v="6746"/>
    <n v="21005300329855"/>
    <n v="1.99"/>
    <x v="3"/>
    <n v="21005"/>
    <x v="33"/>
  </r>
  <r>
    <x v="6747"/>
    <n v="21005300275777"/>
    <n v="1.49"/>
    <x v="5"/>
    <n v="21005"/>
    <x v="33"/>
  </r>
  <r>
    <x v="6748"/>
    <n v="21005310018043"/>
    <n v="1.99"/>
    <x v="2"/>
    <n v="21005"/>
    <x v="33"/>
  </r>
  <r>
    <x v="6749"/>
    <n v="21005300351008"/>
    <n v="0.99"/>
    <x v="1"/>
    <n v="21005"/>
    <x v="33"/>
  </r>
  <r>
    <x v="6750"/>
    <n v="21005300351008"/>
    <n v="1.99"/>
    <x v="1"/>
    <n v="21005"/>
    <x v="33"/>
  </r>
  <r>
    <x v="6751"/>
    <n v="21005310018043"/>
    <n v="2.99"/>
    <x v="2"/>
    <n v="21005"/>
    <x v="33"/>
  </r>
  <r>
    <x v="6752"/>
    <n v="21005300227786"/>
    <n v="1.69"/>
    <x v="3"/>
    <n v="21005"/>
    <x v="33"/>
  </r>
  <r>
    <x v="6753"/>
    <n v="21005300262668"/>
    <n v="2.69"/>
    <x v="3"/>
    <n v="21005"/>
    <x v="33"/>
  </r>
  <r>
    <x v="6754"/>
    <n v="21005300292582"/>
    <n v="1.49"/>
    <x v="3"/>
    <n v="21005"/>
    <x v="33"/>
  </r>
  <r>
    <x v="6755"/>
    <n v="21005300210675"/>
    <n v="0.49"/>
    <x v="3"/>
    <n v="21005"/>
    <x v="33"/>
  </r>
  <r>
    <x v="6756"/>
    <n v="21005300394057"/>
    <n v="1.99"/>
    <x v="2"/>
    <n v="21005"/>
    <x v="33"/>
  </r>
  <r>
    <x v="6757"/>
    <n v="21005300339045"/>
    <n v="3.99"/>
    <x v="1"/>
    <n v="21005"/>
    <x v="33"/>
  </r>
  <r>
    <x v="6758"/>
    <n v="21005300259425"/>
    <n v="0.49"/>
    <x v="3"/>
    <n v="21005"/>
    <x v="33"/>
  </r>
  <r>
    <x v="6759"/>
    <n v="21005310018043"/>
    <n v="1.99"/>
    <x v="2"/>
    <n v="21005"/>
    <x v="33"/>
  </r>
  <r>
    <x v="6760"/>
    <n v="21005310018043"/>
    <n v="1.99"/>
    <x v="2"/>
    <n v="21005"/>
    <x v="33"/>
  </r>
  <r>
    <x v="6761"/>
    <n v="21005300133455"/>
    <n v="2.4900000000000002"/>
    <x v="3"/>
    <n v="21005"/>
    <x v="33"/>
  </r>
  <r>
    <x v="6762"/>
    <n v="21005300262502"/>
    <n v="1.99"/>
    <x v="4"/>
    <n v="21005"/>
    <x v="33"/>
  </r>
  <r>
    <x v="6763"/>
    <n v="21005300304619"/>
    <n v="2.99"/>
    <x v="2"/>
    <n v="21005"/>
    <x v="33"/>
  </r>
  <r>
    <x v="6764"/>
    <n v="21005300072265"/>
    <n v="2.4900000000000002"/>
    <x v="3"/>
    <n v="21005"/>
    <x v="33"/>
  </r>
  <r>
    <x v="6765"/>
    <n v="21005300209172"/>
    <n v="1.99"/>
    <x v="1"/>
    <n v="21005"/>
    <x v="33"/>
  </r>
  <r>
    <x v="6766"/>
    <n v="21005300209172"/>
    <n v="2.4900000000000002"/>
    <x v="3"/>
    <n v="21005"/>
    <x v="33"/>
  </r>
  <r>
    <x v="6767"/>
    <n v="21005300274531"/>
    <n v="1.99"/>
    <x v="5"/>
    <n v="21005"/>
    <x v="33"/>
  </r>
  <r>
    <x v="6768"/>
    <n v="21005300274531"/>
    <n v="1.99"/>
    <x v="5"/>
    <n v="21005"/>
    <x v="33"/>
  </r>
  <r>
    <x v="6769"/>
    <n v="21005310013085"/>
    <n v="1.49"/>
    <x v="4"/>
    <n v="21005"/>
    <x v="33"/>
  </r>
  <r>
    <x v="6770"/>
    <n v="21005300301904"/>
    <n v="1.99"/>
    <x v="2"/>
    <n v="21005"/>
    <x v="33"/>
  </r>
  <r>
    <x v="6771"/>
    <n v="21005300293283"/>
    <n v="2.99"/>
    <x v="2"/>
    <n v="21005"/>
    <x v="33"/>
  </r>
  <r>
    <x v="6772"/>
    <n v="21005300135856"/>
    <n v="1.49"/>
    <x v="3"/>
    <n v="21005"/>
    <x v="33"/>
  </r>
  <r>
    <x v="6773"/>
    <n v="21005300135856"/>
    <n v="1.99"/>
    <x v="3"/>
    <n v="21005"/>
    <x v="33"/>
  </r>
  <r>
    <x v="6774"/>
    <n v="21005300135856"/>
    <n v="0.49"/>
    <x v="3"/>
    <n v="21005"/>
    <x v="33"/>
  </r>
  <r>
    <x v="6775"/>
    <n v="21005300374851"/>
    <n v="2.99"/>
    <x v="3"/>
    <n v="21005"/>
    <x v="33"/>
  </r>
  <r>
    <x v="6776"/>
    <n v="21005300322918"/>
    <n v="0.49"/>
    <x v="3"/>
    <n v="21005"/>
    <x v="33"/>
  </r>
  <r>
    <x v="6777"/>
    <n v="21005300322918"/>
    <n v="1.69"/>
    <x v="1"/>
    <n v="21005"/>
    <x v="33"/>
  </r>
  <r>
    <x v="6778"/>
    <n v="21005100076334"/>
    <n v="3.99"/>
    <x v="1"/>
    <n v="21005"/>
    <x v="33"/>
  </r>
  <r>
    <x v="6779"/>
    <n v="21005300271578"/>
    <n v="3.99"/>
    <x v="1"/>
    <n v="21005"/>
    <x v="33"/>
  </r>
  <r>
    <x v="6780"/>
    <n v="21005300374851"/>
    <n v="2.99"/>
    <x v="3"/>
    <n v="21005"/>
    <x v="33"/>
  </r>
  <r>
    <x v="6781"/>
    <n v="21005300313461"/>
    <n v="1.99"/>
    <x v="1"/>
    <n v="21005"/>
    <x v="33"/>
  </r>
  <r>
    <x v="6782"/>
    <n v="21005300154741"/>
    <n v="1.99"/>
    <x v="1"/>
    <n v="21005"/>
    <x v="33"/>
  </r>
  <r>
    <x v="6783"/>
    <n v="21005300210352"/>
    <n v="1.49"/>
    <x v="4"/>
    <n v="21005"/>
    <x v="33"/>
  </r>
  <r>
    <x v="6784"/>
    <n v="21005300391715"/>
    <n v="2.99"/>
    <x v="1"/>
    <n v="21005"/>
    <x v="33"/>
  </r>
  <r>
    <x v="6785"/>
    <n v="21005300274531"/>
    <n v="1.49"/>
    <x v="4"/>
    <n v="21005"/>
    <x v="33"/>
  </r>
  <r>
    <x v="6786"/>
    <n v="21005300274531"/>
    <n v="1.99"/>
    <x v="4"/>
    <n v="21005"/>
    <x v="33"/>
  </r>
  <r>
    <x v="6787"/>
    <n v="21005300355595"/>
    <n v="2.4900000000000002"/>
    <x v="3"/>
    <n v="21005"/>
    <x v="33"/>
  </r>
  <r>
    <x v="6788"/>
    <n v="21005300135856"/>
    <n v="0.99"/>
    <x v="0"/>
    <n v="21005"/>
    <x v="33"/>
  </r>
  <r>
    <x v="6789"/>
    <n v="21005300313461"/>
    <n v="2.99"/>
    <x v="1"/>
    <n v="21005"/>
    <x v="33"/>
  </r>
  <r>
    <x v="6790"/>
    <n v="21005300362674"/>
    <n v="3.99"/>
    <x v="1"/>
    <n v="21005"/>
    <x v="33"/>
  </r>
  <r>
    <x v="6791"/>
    <n v="21005300362674"/>
    <n v="0.99"/>
    <x v="2"/>
    <n v="21005"/>
    <x v="33"/>
  </r>
  <r>
    <x v="6792"/>
    <n v="21005300362674"/>
    <n v="1.99"/>
    <x v="4"/>
    <n v="21005"/>
    <x v="33"/>
  </r>
  <r>
    <x v="6793"/>
    <n v="21005300362674"/>
    <n v="1.49"/>
    <x v="4"/>
    <n v="21005"/>
    <x v="33"/>
  </r>
  <r>
    <x v="6794"/>
    <n v="21005300362674"/>
    <n v="1.49"/>
    <x v="4"/>
    <n v="21005"/>
    <x v="33"/>
  </r>
  <r>
    <x v="6795"/>
    <n v="21005300368200"/>
    <n v="1.49"/>
    <x v="4"/>
    <n v="21005"/>
    <x v="33"/>
  </r>
  <r>
    <x v="6796"/>
    <n v="21005300154741"/>
    <n v="1.99"/>
    <x v="1"/>
    <n v="21005"/>
    <x v="33"/>
  </r>
  <r>
    <x v="6797"/>
    <n v="21005300364100"/>
    <n v="1.99"/>
    <x v="1"/>
    <n v="21005"/>
    <x v="33"/>
  </r>
  <r>
    <x v="6798"/>
    <n v="21005300343450"/>
    <n v="1.99"/>
    <x v="1"/>
    <n v="21005"/>
    <x v="33"/>
  </r>
  <r>
    <x v="6799"/>
    <n v="21005300343450"/>
    <n v="1.99"/>
    <x v="1"/>
    <n v="21005"/>
    <x v="33"/>
  </r>
  <r>
    <x v="6800"/>
    <n v="21005300204926"/>
    <n v="2.99"/>
    <x v="2"/>
    <n v="21005"/>
    <x v="33"/>
  </r>
  <r>
    <x v="6801"/>
    <n v="21005300228958"/>
    <n v="0.99"/>
    <x v="3"/>
    <n v="21005"/>
    <x v="33"/>
  </r>
  <r>
    <x v="6802"/>
    <n v="21005300292780"/>
    <n v="1.99"/>
    <x v="1"/>
    <n v="21005"/>
    <x v="33"/>
  </r>
  <r>
    <x v="6803"/>
    <n v="21005300368218"/>
    <n v="1.49"/>
    <x v="2"/>
    <n v="21005"/>
    <x v="33"/>
  </r>
  <r>
    <x v="6804"/>
    <n v="21005300358326"/>
    <n v="2.4900000000000002"/>
    <x v="0"/>
    <n v="21005"/>
    <x v="33"/>
  </r>
  <r>
    <x v="6805"/>
    <n v="21005300358326"/>
    <n v="2.4900000000000002"/>
    <x v="0"/>
    <n v="21005"/>
    <x v="33"/>
  </r>
  <r>
    <x v="6806"/>
    <n v="21005300333535"/>
    <n v="0.49"/>
    <x v="3"/>
    <n v="21005"/>
    <x v="33"/>
  </r>
  <r>
    <x v="6807"/>
    <n v="21005300260373"/>
    <n v="1.49"/>
    <x v="3"/>
    <n v="21005"/>
    <x v="33"/>
  </r>
  <r>
    <x v="6808"/>
    <n v="21005300274804"/>
    <n v="1.49"/>
    <x v="4"/>
    <n v="21005"/>
    <x v="33"/>
  </r>
  <r>
    <x v="6809"/>
    <n v="21005300274804"/>
    <n v="1.49"/>
    <x v="4"/>
    <n v="21005"/>
    <x v="33"/>
  </r>
  <r>
    <x v="6810"/>
    <n v="21005300274804"/>
    <n v="1.49"/>
    <x v="4"/>
    <n v="21005"/>
    <x v="33"/>
  </r>
  <r>
    <x v="6811"/>
    <n v="21005310009703"/>
    <n v="2.99"/>
    <x v="2"/>
    <n v="21005"/>
    <x v="33"/>
  </r>
  <r>
    <x v="6812"/>
    <n v="21005300209172"/>
    <n v="1.49"/>
    <x v="3"/>
    <n v="21005"/>
    <x v="33"/>
  </r>
  <r>
    <x v="6813"/>
    <n v="21005300293283"/>
    <n v="1.49"/>
    <x v="2"/>
    <n v="21005"/>
    <x v="33"/>
  </r>
  <r>
    <x v="6814"/>
    <n v="21005300363540"/>
    <n v="0.99"/>
    <x v="3"/>
    <n v="21005"/>
    <x v="33"/>
  </r>
  <r>
    <x v="6815"/>
    <n v="21005300270877"/>
    <n v="2.99"/>
    <x v="1"/>
    <n v="21005"/>
    <x v="33"/>
  </r>
  <r>
    <x v="6816"/>
    <n v="21005300265158"/>
    <n v="0.49"/>
    <x v="3"/>
    <n v="21005"/>
    <x v="33"/>
  </r>
  <r>
    <x v="6817"/>
    <n v="21005310018019"/>
    <n v="1.99"/>
    <x v="3"/>
    <n v="21005"/>
    <x v="33"/>
  </r>
  <r>
    <x v="6818"/>
    <n v="21005300168055"/>
    <n v="1.99"/>
    <x v="1"/>
    <n v="21005"/>
    <x v="33"/>
  </r>
  <r>
    <x v="6819"/>
    <n v="21005300368218"/>
    <n v="1.99"/>
    <x v="3"/>
    <n v="21005"/>
    <x v="33"/>
  </r>
  <r>
    <x v="6820"/>
    <n v="21005300213539"/>
    <n v="2.99"/>
    <x v="1"/>
    <n v="21005"/>
    <x v="33"/>
  </r>
  <r>
    <x v="6821"/>
    <n v="21005300210675"/>
    <n v="3.19"/>
    <x v="1"/>
    <n v="21005"/>
    <x v="33"/>
  </r>
  <r>
    <x v="6822"/>
    <n v="21005300210675"/>
    <n v="1.49"/>
    <x v="3"/>
    <n v="21005"/>
    <x v="33"/>
  </r>
  <r>
    <x v="6823"/>
    <n v="21005300210675"/>
    <n v="1.99"/>
    <x v="1"/>
    <n v="21005"/>
    <x v="33"/>
  </r>
  <r>
    <x v="6824"/>
    <n v="21005300255753"/>
    <n v="3.99"/>
    <x v="1"/>
    <n v="21005"/>
    <x v="33"/>
  </r>
  <r>
    <x v="6825"/>
    <n v="21005300255753"/>
    <n v="2.4900000000000002"/>
    <x v="3"/>
    <n v="21005"/>
    <x v="33"/>
  </r>
  <r>
    <x v="6826"/>
    <n v="21005300120072"/>
    <n v="1.69"/>
    <x v="3"/>
    <n v="21005"/>
    <x v="33"/>
  </r>
  <r>
    <x v="6827"/>
    <n v="21005300120072"/>
    <n v="1.29"/>
    <x v="3"/>
    <n v="21005"/>
    <x v="33"/>
  </r>
  <r>
    <x v="6828"/>
    <n v="21005300330275"/>
    <n v="0.99"/>
    <x v="3"/>
    <n v="21005"/>
    <x v="33"/>
  </r>
  <r>
    <x v="6829"/>
    <n v="21005300022443"/>
    <n v="3.99"/>
    <x v="1"/>
    <n v="21005"/>
    <x v="33"/>
  </r>
  <r>
    <x v="6830"/>
    <n v="21005100074149"/>
    <n v="0.99"/>
    <x v="3"/>
    <n v="21005"/>
    <x v="33"/>
  </r>
  <r>
    <x v="6831"/>
    <n v="21005100098221"/>
    <n v="1.49"/>
    <x v="4"/>
    <n v="21005"/>
    <x v="33"/>
  </r>
  <r>
    <x v="6832"/>
    <n v="21005300393778"/>
    <n v="1.99"/>
    <x v="1"/>
    <n v="21005"/>
    <x v="33"/>
  </r>
  <r>
    <x v="6833"/>
    <n v="21005300393778"/>
    <n v="3.99"/>
    <x v="1"/>
    <n v="21005"/>
    <x v="33"/>
  </r>
  <r>
    <x v="6834"/>
    <n v="21005310026798"/>
    <n v="1.49"/>
    <x v="3"/>
    <n v="21005"/>
    <x v="33"/>
  </r>
  <r>
    <x v="6835"/>
    <n v="21005310018043"/>
    <n v="1.99"/>
    <x v="2"/>
    <n v="21005"/>
    <x v="33"/>
  </r>
  <r>
    <x v="6836"/>
    <n v="21005310013176"/>
    <n v="2.4900000000000002"/>
    <x v="3"/>
    <n v="21005"/>
    <x v="33"/>
  </r>
  <r>
    <x v="6837"/>
    <n v="21005300255753"/>
    <n v="0.69"/>
    <x v="1"/>
    <n v="21005"/>
    <x v="33"/>
  </r>
  <r>
    <x v="6838"/>
    <n v="21005300255753"/>
    <n v="1.29"/>
    <x v="1"/>
    <n v="21005"/>
    <x v="33"/>
  </r>
  <r>
    <x v="6839"/>
    <n v="21005300243031"/>
    <n v="1.69"/>
    <x v="1"/>
    <n v="21005"/>
    <x v="33"/>
  </r>
  <r>
    <x v="6840"/>
    <n v="21005300276080"/>
    <n v="2.99"/>
    <x v="1"/>
    <n v="21005"/>
    <x v="33"/>
  </r>
  <r>
    <x v="6841"/>
    <n v="21005300258997"/>
    <n v="1.49"/>
    <x v="3"/>
    <n v="21005"/>
    <x v="33"/>
  </r>
  <r>
    <x v="6842"/>
    <n v="21005300258997"/>
    <n v="1.99"/>
    <x v="3"/>
    <n v="21005"/>
    <x v="33"/>
  </r>
  <r>
    <x v="6843"/>
    <n v="21005300133455"/>
    <n v="1.99"/>
    <x v="1"/>
    <n v="21005"/>
    <x v="33"/>
  </r>
  <r>
    <x v="6844"/>
    <n v="21005300022443"/>
    <n v="1.69"/>
    <x v="3"/>
    <n v="21005"/>
    <x v="33"/>
  </r>
  <r>
    <x v="6845"/>
    <n v="21005300322918"/>
    <n v="3.99"/>
    <x v="1"/>
    <n v="21005"/>
    <x v="33"/>
  </r>
  <r>
    <x v="6846"/>
    <n v="21005300052671"/>
    <n v="2.69"/>
    <x v="1"/>
    <n v="21005"/>
    <x v="33"/>
  </r>
  <r>
    <x v="6847"/>
    <n v="21005300058751"/>
    <n v="1.49"/>
    <x v="4"/>
    <n v="21005"/>
    <x v="33"/>
  </r>
  <r>
    <x v="6848"/>
    <n v="21005300058751"/>
    <n v="2.99"/>
    <x v="1"/>
    <n v="21005"/>
    <x v="33"/>
  </r>
  <r>
    <x v="6849"/>
    <n v="21005310016435"/>
    <n v="2.4900000000000002"/>
    <x v="3"/>
    <n v="21005"/>
    <x v="33"/>
  </r>
  <r>
    <x v="6850"/>
    <n v="21005300339045"/>
    <n v="3.99"/>
    <x v="1"/>
    <n v="21005"/>
    <x v="33"/>
  </r>
  <r>
    <x v="6851"/>
    <n v="21005300069139"/>
    <n v="1.99"/>
    <x v="1"/>
    <n v="21005"/>
    <x v="33"/>
  </r>
  <r>
    <x v="6852"/>
    <n v="21005300313461"/>
    <n v="1.99"/>
    <x v="1"/>
    <n v="21005"/>
    <x v="33"/>
  </r>
  <r>
    <x v="6853"/>
    <n v="21005310026798"/>
    <n v="1.99"/>
    <x v="1"/>
    <n v="21005"/>
    <x v="33"/>
  </r>
  <r>
    <x v="6854"/>
    <n v="21005310026798"/>
    <n v="2.99"/>
    <x v="1"/>
    <n v="21005"/>
    <x v="33"/>
  </r>
  <r>
    <x v="6855"/>
    <n v="21005310026798"/>
    <n v="2.99"/>
    <x v="1"/>
    <n v="21005"/>
    <x v="33"/>
  </r>
  <r>
    <x v="6856"/>
    <n v="21005300168055"/>
    <n v="3.99"/>
    <x v="1"/>
    <n v="21005"/>
    <x v="33"/>
  </r>
  <r>
    <x v="6857"/>
    <n v="21005310015692"/>
    <n v="1.49"/>
    <x v="1"/>
    <n v="21005"/>
    <x v="33"/>
  </r>
  <r>
    <x v="6858"/>
    <n v="21005300301904"/>
    <n v="1.99"/>
    <x v="2"/>
    <n v="21005"/>
    <x v="33"/>
  </r>
  <r>
    <x v="6859"/>
    <n v="21005300275496"/>
    <n v="2.69"/>
    <x v="1"/>
    <n v="21005"/>
    <x v="33"/>
  </r>
  <r>
    <x v="6860"/>
    <n v="21005300224338"/>
    <n v="2.4900000000000002"/>
    <x v="3"/>
    <n v="21005"/>
    <x v="33"/>
  </r>
  <r>
    <x v="6861"/>
    <n v="21005300317199"/>
    <n v="0.99"/>
    <x v="3"/>
    <n v="21005"/>
    <x v="33"/>
  </r>
  <r>
    <x v="6862"/>
    <n v="21005300276080"/>
    <n v="1.99"/>
    <x v="1"/>
    <n v="21005"/>
    <x v="33"/>
  </r>
  <r>
    <x v="6863"/>
    <n v="21005300339045"/>
    <n v="1.99"/>
    <x v="1"/>
    <n v="21005"/>
    <x v="33"/>
  </r>
  <r>
    <x v="6864"/>
    <n v="21005300393430"/>
    <n v="0.99"/>
    <x v="3"/>
    <n v="21005"/>
    <x v="33"/>
  </r>
  <r>
    <x v="6865"/>
    <n v="21005300191735"/>
    <n v="1.49"/>
    <x v="3"/>
    <n v="21005"/>
    <x v="33"/>
  </r>
  <r>
    <x v="6866"/>
    <n v="21005300355595"/>
    <n v="0.99"/>
    <x v="3"/>
    <n v="21005"/>
    <x v="33"/>
  </r>
  <r>
    <x v="6867"/>
    <n v="21005300355595"/>
    <n v="0.99"/>
    <x v="3"/>
    <n v="21005"/>
    <x v="33"/>
  </r>
  <r>
    <x v="6868"/>
    <n v="21005300229279"/>
    <n v="1.99"/>
    <x v="1"/>
    <n v="21005"/>
    <x v="33"/>
  </r>
  <r>
    <x v="6869"/>
    <n v="21005300365552"/>
    <n v="3.99"/>
    <x v="1"/>
    <n v="21005"/>
    <x v="33"/>
  </r>
  <r>
    <x v="6870"/>
    <n v="21005300365552"/>
    <n v="3.99"/>
    <x v="1"/>
    <n v="21005"/>
    <x v="33"/>
  </r>
  <r>
    <x v="6871"/>
    <n v="21005300274333"/>
    <n v="1.49"/>
    <x v="4"/>
    <n v="21005"/>
    <x v="33"/>
  </r>
  <r>
    <x v="6872"/>
    <n v="21005300274333"/>
    <n v="1.49"/>
    <x v="4"/>
    <n v="21005"/>
    <x v="33"/>
  </r>
  <r>
    <x v="6873"/>
    <n v="21005300370842"/>
    <n v="1.99"/>
    <x v="1"/>
    <n v="21005"/>
    <x v="33"/>
  </r>
  <r>
    <x v="6874"/>
    <n v="21005300022443"/>
    <n v="1.99"/>
    <x v="1"/>
    <n v="21005"/>
    <x v="33"/>
  </r>
  <r>
    <x v="6875"/>
    <n v="21005300258351"/>
    <n v="0.49"/>
    <x v="3"/>
    <n v="21005"/>
    <x v="33"/>
  </r>
  <r>
    <x v="6876"/>
    <n v="21005300300930"/>
    <n v="1.49"/>
    <x v="4"/>
    <n v="21005"/>
    <x v="33"/>
  </r>
  <r>
    <x v="6877"/>
    <n v="21005300312802"/>
    <n v="1.99"/>
    <x v="1"/>
    <n v="21005"/>
    <x v="33"/>
  </r>
  <r>
    <x v="6878"/>
    <n v="21005300312802"/>
    <n v="1.99"/>
    <x v="1"/>
    <n v="21005"/>
    <x v="33"/>
  </r>
  <r>
    <x v="6879"/>
    <n v="21005300074865"/>
    <n v="1.49"/>
    <x v="4"/>
    <n v="21005"/>
    <x v="33"/>
  </r>
  <r>
    <x v="6880"/>
    <n v="21005300074865"/>
    <n v="1.69"/>
    <x v="3"/>
    <n v="21005"/>
    <x v="33"/>
  </r>
  <r>
    <x v="6881"/>
    <n v="21005300312802"/>
    <n v="1.99"/>
    <x v="1"/>
    <n v="21005"/>
    <x v="33"/>
  </r>
  <r>
    <x v="6882"/>
    <n v="21005300312802"/>
    <n v="1.99"/>
    <x v="1"/>
    <n v="21005"/>
    <x v="33"/>
  </r>
  <r>
    <x v="6883"/>
    <n v="21005300361981"/>
    <n v="3.99"/>
    <x v="1"/>
    <n v="21005"/>
    <x v="33"/>
  </r>
  <r>
    <x v="6884"/>
    <n v="21005300312802"/>
    <n v="1.29"/>
    <x v="1"/>
    <n v="21005"/>
    <x v="33"/>
  </r>
  <r>
    <x v="6885"/>
    <n v="21005300262502"/>
    <n v="1.99"/>
    <x v="4"/>
    <n v="21005"/>
    <x v="33"/>
  </r>
  <r>
    <x v="6886"/>
    <n v="21005300262502"/>
    <n v="1.49"/>
    <x v="4"/>
    <n v="21005"/>
    <x v="33"/>
  </r>
  <r>
    <x v="6887"/>
    <n v="21005300371782"/>
    <n v="3.19"/>
    <x v="1"/>
    <n v="21005"/>
    <x v="33"/>
  </r>
  <r>
    <x v="6888"/>
    <n v="21005300154741"/>
    <n v="1.99"/>
    <x v="1"/>
    <n v="21005"/>
    <x v="33"/>
  </r>
  <r>
    <x v="6889"/>
    <n v="21005300278805"/>
    <n v="1.99"/>
    <x v="3"/>
    <n v="21005"/>
    <x v="33"/>
  </r>
  <r>
    <x v="6890"/>
    <n v="21005300273137"/>
    <n v="3.99"/>
    <x v="1"/>
    <n v="21005"/>
    <x v="33"/>
  </r>
  <r>
    <x v="6891"/>
    <n v="21005300339045"/>
    <n v="1.99"/>
    <x v="1"/>
    <n v="21005"/>
    <x v="33"/>
  </r>
  <r>
    <x v="6892"/>
    <n v="21005310015692"/>
    <n v="1.29"/>
    <x v="1"/>
    <n v="21005"/>
    <x v="33"/>
  </r>
  <r>
    <x v="6893"/>
    <n v="21005300271099"/>
    <n v="0.99"/>
    <x v="3"/>
    <n v="21005"/>
    <x v="33"/>
  </r>
  <r>
    <x v="6894"/>
    <n v="21005300168055"/>
    <n v="1.69"/>
    <x v="1"/>
    <n v="21005"/>
    <x v="33"/>
  </r>
  <r>
    <x v="6895"/>
    <n v="21005300243031"/>
    <n v="1.24"/>
    <x v="3"/>
    <n v="21005"/>
    <x v="33"/>
  </r>
  <r>
    <x v="6896"/>
    <n v="21005300091679"/>
    <n v="2.4900000000000002"/>
    <x v="3"/>
    <n v="21005"/>
    <x v="33"/>
  </r>
  <r>
    <x v="6897"/>
    <n v="21005300259425"/>
    <n v="3.99"/>
    <x v="1"/>
    <n v="21005"/>
    <x v="33"/>
  </r>
  <r>
    <x v="6898"/>
    <n v="21005300393430"/>
    <n v="0.49"/>
    <x v="1"/>
    <n v="21005"/>
    <x v="33"/>
  </r>
  <r>
    <x v="6899"/>
    <n v="21005300393430"/>
    <n v="0.99"/>
    <x v="2"/>
    <n v="21005"/>
    <x v="33"/>
  </r>
  <r>
    <x v="6900"/>
    <n v="21005300104167"/>
    <n v="1.99"/>
    <x v="2"/>
    <n v="21005"/>
    <x v="33"/>
  </r>
  <r>
    <x v="6901"/>
    <n v="21005300104167"/>
    <n v="1.39"/>
    <x v="5"/>
    <n v="21005"/>
    <x v="33"/>
  </r>
  <r>
    <x v="6902"/>
    <n v="21005300296054"/>
    <n v="1.99"/>
    <x v="1"/>
    <n v="21005"/>
    <x v="33"/>
  </r>
  <r>
    <x v="6903"/>
    <n v="21005300379207"/>
    <n v="1.69"/>
    <x v="1"/>
    <n v="21005"/>
    <x v="33"/>
  </r>
  <r>
    <x v="6904"/>
    <n v="21005300351008"/>
    <n v="3.99"/>
    <x v="1"/>
    <n v="21005"/>
    <x v="33"/>
  </r>
  <r>
    <x v="6905"/>
    <n v="21005300301904"/>
    <n v="1.99"/>
    <x v="2"/>
    <n v="21005"/>
    <x v="33"/>
  </r>
  <r>
    <x v="6906"/>
    <n v="21005300313461"/>
    <n v="1.99"/>
    <x v="1"/>
    <n v="21005"/>
    <x v="33"/>
  </r>
  <r>
    <x v="6907"/>
    <n v="21005300393430"/>
    <n v="0.99"/>
    <x v="2"/>
    <n v="21005"/>
    <x v="33"/>
  </r>
  <r>
    <x v="6908"/>
    <n v="21005300255753"/>
    <n v="0.49"/>
    <x v="3"/>
    <n v="21005"/>
    <x v="33"/>
  </r>
  <r>
    <x v="6909"/>
    <n v="21005300355595"/>
    <n v="1.99"/>
    <x v="1"/>
    <n v="21005"/>
    <x v="33"/>
  </r>
  <r>
    <x v="6910"/>
    <n v="21005300351008"/>
    <n v="3.99"/>
    <x v="1"/>
    <n v="21005"/>
    <x v="33"/>
  </r>
  <r>
    <x v="6911"/>
    <n v="21005300339045"/>
    <n v="1.69"/>
    <x v="1"/>
    <n v="21005"/>
    <x v="33"/>
  </r>
  <r>
    <x v="6912"/>
    <n v="21005300210675"/>
    <n v="1.99"/>
    <x v="1"/>
    <n v="21005"/>
    <x v="33"/>
  </r>
  <r>
    <x v="6913"/>
    <n v="21005300276080"/>
    <n v="2.99"/>
    <x v="1"/>
    <n v="21005"/>
    <x v="33"/>
  </r>
  <r>
    <x v="6914"/>
    <n v="21005300258997"/>
    <n v="3.99"/>
    <x v="1"/>
    <n v="21005"/>
    <x v="33"/>
  </r>
  <r>
    <x v="6915"/>
    <n v="21005300391715"/>
    <n v="1.99"/>
    <x v="1"/>
    <n v="21005"/>
    <x v="33"/>
  </r>
  <r>
    <x v="6916"/>
    <n v="21005300259946"/>
    <n v="0.49"/>
    <x v="3"/>
    <n v="21005"/>
    <x v="33"/>
  </r>
  <r>
    <x v="6917"/>
    <n v="21005300358326"/>
    <n v="2.4900000000000002"/>
    <x v="0"/>
    <n v="21005"/>
    <x v="33"/>
  </r>
  <r>
    <x v="6918"/>
    <n v="21005300358326"/>
    <n v="2.99"/>
    <x v="0"/>
    <n v="21005"/>
    <x v="33"/>
  </r>
  <r>
    <x v="6919"/>
    <n v="21005300351008"/>
    <n v="1.99"/>
    <x v="1"/>
    <n v="21005"/>
    <x v="33"/>
  </r>
  <r>
    <x v="6920"/>
    <n v="21005300380312"/>
    <n v="2.69"/>
    <x v="1"/>
    <n v="21005"/>
    <x v="33"/>
  </r>
  <r>
    <x v="6921"/>
    <n v="21005300058751"/>
    <n v="3.19"/>
    <x v="1"/>
    <n v="21005"/>
    <x v="33"/>
  </r>
  <r>
    <x v="6922"/>
    <n v="21005100113939"/>
    <n v="1.69"/>
    <x v="3"/>
    <n v="21005"/>
    <x v="33"/>
  </r>
  <r>
    <x v="6923"/>
    <n v="21005300367665"/>
    <n v="2.4900000000000002"/>
    <x v="3"/>
    <n v="21005"/>
    <x v="33"/>
  </r>
  <r>
    <x v="6924"/>
    <n v="21005300368218"/>
    <n v="1.49"/>
    <x v="3"/>
    <n v="21005"/>
    <x v="33"/>
  </r>
  <r>
    <x v="6925"/>
    <n v="21005300322918"/>
    <n v="1.49"/>
    <x v="3"/>
    <n v="21005"/>
    <x v="33"/>
  </r>
  <r>
    <x v="6926"/>
    <n v="21005300168055"/>
    <n v="2.99"/>
    <x v="1"/>
    <n v="21005"/>
    <x v="33"/>
  </r>
  <r>
    <x v="6927"/>
    <n v="21005300379207"/>
    <n v="1.99"/>
    <x v="3"/>
    <n v="21005"/>
    <x v="33"/>
  </r>
  <r>
    <x v="6928"/>
    <n v="21005300394057"/>
    <n v="0.49"/>
    <x v="0"/>
    <n v="21005"/>
    <x v="33"/>
  </r>
  <r>
    <x v="6929"/>
    <n v="21005300243031"/>
    <n v="1.24"/>
    <x v="3"/>
    <n v="21005"/>
    <x v="33"/>
  </r>
  <r>
    <x v="6930"/>
    <n v="21005300393158"/>
    <n v="0.49"/>
    <x v="3"/>
    <n v="21005"/>
    <x v="33"/>
  </r>
  <r>
    <x v="6931"/>
    <n v="21005300269028"/>
    <n v="1.99"/>
    <x v="2"/>
    <n v="21005"/>
    <x v="33"/>
  </r>
  <r>
    <x v="6932"/>
    <n v="21005300269028"/>
    <n v="1.49"/>
    <x v="3"/>
    <n v="21005"/>
    <x v="33"/>
  </r>
  <r>
    <x v="6933"/>
    <n v="21005300269028"/>
    <n v="2.4900000000000002"/>
    <x v="1"/>
    <n v="21005"/>
    <x v="33"/>
  </r>
  <r>
    <x v="6934"/>
    <n v="21005300213539"/>
    <n v="3.99"/>
    <x v="1"/>
    <n v="21005"/>
    <x v="33"/>
  </r>
  <r>
    <x v="6935"/>
    <n v="21005300213539"/>
    <n v="1.49"/>
    <x v="1"/>
    <n v="21005"/>
    <x v="33"/>
  </r>
  <r>
    <x v="6936"/>
    <n v="21005300123761"/>
    <n v="3.99"/>
    <x v="1"/>
    <n v="21005"/>
    <x v="33"/>
  </r>
  <r>
    <x v="6937"/>
    <n v="21005300269028"/>
    <n v="0.99"/>
    <x v="3"/>
    <n v="21005"/>
    <x v="33"/>
  </r>
  <r>
    <x v="6938"/>
    <n v="21005300269028"/>
    <n v="2.99"/>
    <x v="3"/>
    <n v="21005"/>
    <x v="33"/>
  </r>
  <r>
    <x v="6939"/>
    <n v="21005300197690"/>
    <n v="0.49"/>
    <x v="3"/>
    <n v="21005"/>
    <x v="33"/>
  </r>
  <r>
    <x v="6940"/>
    <n v="21005300197690"/>
    <n v="1.49"/>
    <x v="1"/>
    <n v="21005"/>
    <x v="33"/>
  </r>
  <r>
    <x v="6941"/>
    <n v="21005300275777"/>
    <n v="0.99"/>
    <x v="3"/>
    <n v="21005"/>
    <x v="33"/>
  </r>
  <r>
    <x v="6942"/>
    <n v="21005100113939"/>
    <n v="1.99"/>
    <x v="1"/>
    <n v="21005"/>
    <x v="33"/>
  </r>
  <r>
    <x v="6943"/>
    <n v="21005300301904"/>
    <n v="1.99"/>
    <x v="2"/>
    <n v="21005"/>
    <x v="33"/>
  </r>
  <r>
    <x v="6944"/>
    <n v="21005300269861"/>
    <n v="2.84"/>
    <x v="3"/>
    <n v="21005"/>
    <x v="33"/>
  </r>
  <r>
    <x v="6945"/>
    <n v="21005310003607"/>
    <n v="2.99"/>
    <x v="1"/>
    <n v="21005"/>
    <x v="33"/>
  </r>
  <r>
    <x v="6946"/>
    <n v="21005300391715"/>
    <n v="1.99"/>
    <x v="1"/>
    <n v="21005"/>
    <x v="33"/>
  </r>
  <r>
    <x v="6947"/>
    <n v="21005300371782"/>
    <n v="3.99"/>
    <x v="1"/>
    <n v="21005"/>
    <x v="33"/>
  </r>
  <r>
    <x v="6948"/>
    <n v="21005300371782"/>
    <n v="2.4900000000000002"/>
    <x v="3"/>
    <n v="21005"/>
    <x v="33"/>
  </r>
  <r>
    <x v="6949"/>
    <n v="21005300392358"/>
    <n v="1.99"/>
    <x v="1"/>
    <n v="21005"/>
    <x v="33"/>
  </r>
  <r>
    <x v="6950"/>
    <n v="21005300265158"/>
    <n v="0.99"/>
    <x v="5"/>
    <n v="21005"/>
    <x v="33"/>
  </r>
  <r>
    <x v="6951"/>
    <n v="21005300263294"/>
    <n v="1.99"/>
    <x v="3"/>
    <n v="21005"/>
    <x v="33"/>
  </r>
  <r>
    <x v="6952"/>
    <n v="21005300263294"/>
    <n v="0.49"/>
    <x v="3"/>
    <n v="21005"/>
    <x v="33"/>
  </r>
  <r>
    <x v="6953"/>
    <n v="21005300263294"/>
    <n v="2.99"/>
    <x v="1"/>
    <n v="21005"/>
    <x v="33"/>
  </r>
  <r>
    <x v="6954"/>
    <n v="21005300263294"/>
    <n v="0.99"/>
    <x v="3"/>
    <n v="21005"/>
    <x v="33"/>
  </r>
  <r>
    <x v="6955"/>
    <n v="21005300366709"/>
    <n v="1.49"/>
    <x v="3"/>
    <n v="21005"/>
    <x v="33"/>
  </r>
  <r>
    <x v="6956"/>
    <n v="21005300393430"/>
    <n v="1.99"/>
    <x v="3"/>
    <n v="21005"/>
    <x v="33"/>
  </r>
  <r>
    <x v="6957"/>
    <n v="21005300243031"/>
    <n v="1.24"/>
    <x v="3"/>
    <n v="21005"/>
    <x v="33"/>
  </r>
  <r>
    <x v="6958"/>
    <n v="21004300133995"/>
    <n v="1.99"/>
    <x v="3"/>
    <n v="21004"/>
    <x v="34"/>
  </r>
  <r>
    <x v="6959"/>
    <n v="21004300133995"/>
    <n v="1.99"/>
    <x v="3"/>
    <n v="21004"/>
    <x v="34"/>
  </r>
  <r>
    <x v="6960"/>
    <n v="21004300128961"/>
    <n v="1.49"/>
    <x v="3"/>
    <n v="21004"/>
    <x v="34"/>
  </r>
  <r>
    <x v="6961"/>
    <n v="21004300029110"/>
    <n v="3.99"/>
    <x v="1"/>
    <n v="21004"/>
    <x v="34"/>
  </r>
  <r>
    <x v="6962"/>
    <n v="21004300029110"/>
    <n v="3.99"/>
    <x v="1"/>
    <n v="21004"/>
    <x v="34"/>
  </r>
  <r>
    <x v="6963"/>
    <n v="21004300029110"/>
    <n v="1.69"/>
    <x v="1"/>
    <n v="21004"/>
    <x v="34"/>
  </r>
  <r>
    <x v="6964"/>
    <n v="21004300133748"/>
    <n v="2.4900000000000002"/>
    <x v="3"/>
    <n v="21004"/>
    <x v="34"/>
  </r>
  <r>
    <x v="6965"/>
    <n v="21004300134498"/>
    <n v="1.99"/>
    <x v="2"/>
    <n v="21004"/>
    <x v="34"/>
  </r>
  <r>
    <x v="6966"/>
    <n v="21004300132864"/>
    <n v="1.99"/>
    <x v="1"/>
    <n v="21004"/>
    <x v="34"/>
  </r>
  <r>
    <x v="6967"/>
    <n v="21004300130371"/>
    <n v="1.49"/>
    <x v="3"/>
    <n v="21004"/>
    <x v="34"/>
  </r>
  <r>
    <x v="6968"/>
    <n v="21004300122089"/>
    <n v="1.49"/>
    <x v="4"/>
    <n v="21004"/>
    <x v="34"/>
  </r>
  <r>
    <x v="6969"/>
    <n v="21004300122089"/>
    <n v="1.49"/>
    <x v="4"/>
    <n v="21004"/>
    <x v="34"/>
  </r>
  <r>
    <x v="6970"/>
    <n v="21004300132864"/>
    <n v="1.99"/>
    <x v="1"/>
    <n v="21004"/>
    <x v="34"/>
  </r>
  <r>
    <x v="6971"/>
    <n v="21004300134845"/>
    <n v="1.99"/>
    <x v="1"/>
    <n v="21004"/>
    <x v="34"/>
  </r>
  <r>
    <x v="6972"/>
    <n v="21004300134845"/>
    <n v="0.99"/>
    <x v="1"/>
    <n v="21004"/>
    <x v="34"/>
  </r>
  <r>
    <x v="6973"/>
    <n v="21004300134845"/>
    <n v="1.99"/>
    <x v="1"/>
    <n v="21004"/>
    <x v="34"/>
  </r>
  <r>
    <x v="6974"/>
    <n v="21004300111496"/>
    <n v="3.99"/>
    <x v="1"/>
    <n v="21004"/>
    <x v="34"/>
  </r>
  <r>
    <x v="6975"/>
    <n v="21004302315244"/>
    <n v="3.99"/>
    <x v="1"/>
    <n v="21004"/>
    <x v="34"/>
  </r>
  <r>
    <x v="6976"/>
    <n v="21004300127930"/>
    <n v="2.4900000000000002"/>
    <x v="3"/>
    <n v="21004"/>
    <x v="34"/>
  </r>
  <r>
    <x v="6977"/>
    <n v="21004300132864"/>
    <n v="1.99"/>
    <x v="1"/>
    <n v="21004"/>
    <x v="34"/>
  </r>
  <r>
    <x v="6978"/>
    <n v="21004300111868"/>
    <n v="0.49"/>
    <x v="1"/>
    <n v="21004"/>
    <x v="34"/>
  </r>
  <r>
    <x v="6979"/>
    <n v="21004300134845"/>
    <n v="1.99"/>
    <x v="1"/>
    <n v="21004"/>
    <x v="34"/>
  </r>
  <r>
    <x v="6980"/>
    <n v="21004100064598"/>
    <n v="0.99"/>
    <x v="5"/>
    <n v="21004"/>
    <x v="34"/>
  </r>
  <r>
    <x v="6981"/>
    <n v="21004300132864"/>
    <n v="1.99"/>
    <x v="1"/>
    <n v="21004"/>
    <x v="34"/>
  </r>
  <r>
    <x v="6982"/>
    <n v="21004300092969"/>
    <n v="1.99"/>
    <x v="1"/>
    <n v="21004"/>
    <x v="34"/>
  </r>
  <r>
    <x v="6983"/>
    <n v="21004300134845"/>
    <n v="1.99"/>
    <x v="0"/>
    <n v="21004"/>
    <x v="34"/>
  </r>
  <r>
    <x v="6984"/>
    <n v="21004300132864"/>
    <n v="1.99"/>
    <x v="1"/>
    <n v="21004"/>
    <x v="34"/>
  </r>
  <r>
    <x v="6985"/>
    <n v="21004300111496"/>
    <n v="1.49"/>
    <x v="4"/>
    <n v="21004"/>
    <x v="34"/>
  </r>
  <r>
    <x v="6986"/>
    <n v="21004300133995"/>
    <n v="0.99"/>
    <x v="3"/>
    <n v="21004"/>
    <x v="34"/>
  </r>
  <r>
    <x v="6987"/>
    <n v="21004300134498"/>
    <n v="2.39"/>
    <x v="2"/>
    <n v="21004"/>
    <x v="34"/>
  </r>
  <r>
    <x v="6988"/>
    <n v="21004300095590"/>
    <n v="2.4900000000000002"/>
    <x v="3"/>
    <n v="21004"/>
    <x v="34"/>
  </r>
  <r>
    <x v="6989"/>
    <n v="21004300095590"/>
    <n v="1.99"/>
    <x v="3"/>
    <n v="21004"/>
    <x v="34"/>
  </r>
  <r>
    <x v="6990"/>
    <n v="21004300109326"/>
    <n v="1.49"/>
    <x v="5"/>
    <n v="21004"/>
    <x v="34"/>
  </r>
  <r>
    <x v="6991"/>
    <n v="21004300109326"/>
    <n v="1.49"/>
    <x v="5"/>
    <n v="21004"/>
    <x v="34"/>
  </r>
  <r>
    <x v="6992"/>
    <n v="21004300134498"/>
    <n v="2.99"/>
    <x v="2"/>
    <n v="21004"/>
    <x v="34"/>
  </r>
  <r>
    <x v="6993"/>
    <n v="21004300093827"/>
    <n v="3.99"/>
    <x v="1"/>
    <n v="21004"/>
    <x v="34"/>
  </r>
  <r>
    <x v="6994"/>
    <n v="21004300130371"/>
    <n v="1.49"/>
    <x v="3"/>
    <n v="21004"/>
    <x v="34"/>
  </r>
  <r>
    <x v="6995"/>
    <n v="21004300122667"/>
    <n v="1.99"/>
    <x v="3"/>
    <n v="21004"/>
    <x v="34"/>
  </r>
  <r>
    <x v="6996"/>
    <n v="21004300071898"/>
    <n v="1.99"/>
    <x v="2"/>
    <n v="21004"/>
    <x v="34"/>
  </r>
  <r>
    <x v="6997"/>
    <n v="21004300130371"/>
    <n v="1.49"/>
    <x v="3"/>
    <n v="21004"/>
    <x v="34"/>
  </r>
  <r>
    <x v="6998"/>
    <n v="21004300130371"/>
    <n v="0.69"/>
    <x v="3"/>
    <n v="21004"/>
    <x v="34"/>
  </r>
  <r>
    <x v="6999"/>
    <n v="21004300071898"/>
    <n v="1.49"/>
    <x v="4"/>
    <n v="21004"/>
    <x v="34"/>
  </r>
  <r>
    <x v="7000"/>
    <n v="21004300092969"/>
    <n v="3.99"/>
    <x v="1"/>
    <n v="21004"/>
    <x v="34"/>
  </r>
  <r>
    <x v="7001"/>
    <n v="21004300134498"/>
    <n v="1.49"/>
    <x v="2"/>
    <n v="21004"/>
    <x v="34"/>
  </r>
  <r>
    <x v="7002"/>
    <n v="21004300134498"/>
    <n v="2.99"/>
    <x v="2"/>
    <n v="21004"/>
    <x v="34"/>
  </r>
  <r>
    <x v="7003"/>
    <n v="21004300023592"/>
    <n v="2.99"/>
    <x v="1"/>
    <n v="21004"/>
    <x v="34"/>
  </r>
  <r>
    <x v="7004"/>
    <n v="21004300133995"/>
    <n v="1.1399999999999999"/>
    <x v="0"/>
    <n v="21004"/>
    <x v="34"/>
  </r>
  <r>
    <x v="7005"/>
    <n v="21004300127930"/>
    <n v="1.29"/>
    <x v="3"/>
    <n v="21004"/>
    <x v="34"/>
  </r>
  <r>
    <x v="7006"/>
    <n v="21004300130371"/>
    <n v="0.99"/>
    <x v="3"/>
    <n v="21004"/>
    <x v="34"/>
  </r>
  <r>
    <x v="7007"/>
    <n v="21004300122089"/>
    <n v="1.49"/>
    <x v="4"/>
    <n v="21004"/>
    <x v="34"/>
  </r>
  <r>
    <x v="7008"/>
    <n v="21004300095590"/>
    <n v="2.29"/>
    <x v="3"/>
    <n v="21004"/>
    <x v="34"/>
  </r>
  <r>
    <x v="7009"/>
    <n v="21004300095590"/>
    <n v="1.99"/>
    <x v="3"/>
    <n v="21004"/>
    <x v="34"/>
  </r>
  <r>
    <x v="7010"/>
    <n v="21004300095590"/>
    <n v="1.49"/>
    <x v="3"/>
    <n v="21004"/>
    <x v="34"/>
  </r>
  <r>
    <x v="7011"/>
    <n v="21004300133995"/>
    <n v="1.1399999999999999"/>
    <x v="0"/>
    <n v="21004"/>
    <x v="34"/>
  </r>
  <r>
    <x v="7012"/>
    <n v="21004300071054"/>
    <n v="1.99"/>
    <x v="1"/>
    <n v="21004"/>
    <x v="34"/>
  </r>
  <r>
    <x v="7013"/>
    <n v="21004300071054"/>
    <n v="3.99"/>
    <x v="1"/>
    <n v="21004"/>
    <x v="34"/>
  </r>
  <r>
    <x v="7014"/>
    <n v="21004300111868"/>
    <n v="0.49"/>
    <x v="1"/>
    <n v="21004"/>
    <x v="34"/>
  </r>
  <r>
    <x v="7015"/>
    <n v="21004300071898"/>
    <n v="2.99"/>
    <x v="2"/>
    <n v="21004"/>
    <x v="34"/>
  </r>
  <r>
    <x v="7016"/>
    <n v="21036300122750"/>
    <n v="1.99"/>
    <x v="1"/>
    <n v="21036"/>
    <x v="35"/>
  </r>
  <r>
    <x v="7017"/>
    <n v="21036300122750"/>
    <n v="2.69"/>
    <x v="1"/>
    <n v="21036"/>
    <x v="35"/>
  </r>
  <r>
    <x v="7018"/>
    <n v="21036300122750"/>
    <n v="0.49"/>
    <x v="3"/>
    <n v="21036"/>
    <x v="35"/>
  </r>
  <r>
    <x v="7019"/>
    <n v="21036300122750"/>
    <n v="3.99"/>
    <x v="1"/>
    <n v="21036"/>
    <x v="35"/>
  </r>
  <r>
    <x v="7020"/>
    <n v="21036300122750"/>
    <n v="1.99"/>
    <x v="3"/>
    <n v="21036"/>
    <x v="35"/>
  </r>
  <r>
    <x v="7021"/>
    <n v="21036300115150"/>
    <n v="2.99"/>
    <x v="1"/>
    <n v="21036"/>
    <x v="35"/>
  </r>
  <r>
    <x v="7022"/>
    <n v="21036300122669"/>
    <n v="0.99"/>
    <x v="0"/>
    <n v="21036"/>
    <x v="35"/>
  </r>
  <r>
    <x v="4166"/>
    <n v="21036300121232"/>
    <n v="0.49"/>
    <x v="3"/>
    <n v="21036"/>
    <x v="35"/>
  </r>
  <r>
    <x v="7023"/>
    <n v="21036300108262"/>
    <n v="1.49"/>
    <x v="3"/>
    <n v="21036"/>
    <x v="35"/>
  </r>
  <r>
    <x v="7024"/>
    <n v="21036300108262"/>
    <n v="1.29"/>
    <x v="3"/>
    <n v="21036"/>
    <x v="35"/>
  </r>
  <r>
    <x v="7025"/>
    <n v="21036300108262"/>
    <n v="2.99"/>
    <x v="2"/>
    <n v="21036"/>
    <x v="35"/>
  </r>
  <r>
    <x v="7026"/>
    <n v="21036300108262"/>
    <n v="1.49"/>
    <x v="2"/>
    <n v="21036"/>
    <x v="35"/>
  </r>
  <r>
    <x v="7027"/>
    <n v="21036300021689"/>
    <n v="1.99"/>
    <x v="1"/>
    <n v="21036"/>
    <x v="35"/>
  </r>
  <r>
    <x v="7028"/>
    <n v="21036300117875"/>
    <n v="2.99"/>
    <x v="1"/>
    <n v="21036"/>
    <x v="35"/>
  </r>
  <r>
    <x v="7029"/>
    <n v="21036300102232"/>
    <n v="1.29"/>
    <x v="1"/>
    <n v="21036"/>
    <x v="35"/>
  </r>
  <r>
    <x v="7030"/>
    <n v="21036300108262"/>
    <n v="3.29"/>
    <x v="3"/>
    <n v="21036"/>
    <x v="35"/>
  </r>
  <r>
    <x v="7031"/>
    <n v="21036300121232"/>
    <n v="1.99"/>
    <x v="1"/>
    <n v="21036"/>
    <x v="35"/>
  </r>
  <r>
    <x v="7032"/>
    <n v="21036300102232"/>
    <n v="2.99"/>
    <x v="1"/>
    <n v="21036"/>
    <x v="35"/>
  </r>
  <r>
    <x v="7033"/>
    <n v="21036300102232"/>
    <n v="1.69"/>
    <x v="3"/>
    <n v="21036"/>
    <x v="35"/>
  </r>
  <r>
    <x v="7034"/>
    <n v="21036300132528"/>
    <n v="1.99"/>
    <x v="1"/>
    <n v="21036"/>
    <x v="35"/>
  </r>
  <r>
    <x v="7035"/>
    <n v="21036300132528"/>
    <n v="2.99"/>
    <x v="1"/>
    <n v="21036"/>
    <x v="35"/>
  </r>
  <r>
    <x v="7036"/>
    <n v="21036300117875"/>
    <n v="3.19"/>
    <x v="1"/>
    <n v="21036"/>
    <x v="35"/>
  </r>
  <r>
    <x v="7037"/>
    <n v="21036300121232"/>
    <n v="1.99"/>
    <x v="3"/>
    <n v="21036"/>
    <x v="35"/>
  </r>
  <r>
    <x v="7038"/>
    <n v="21036300113718"/>
    <n v="2.99"/>
    <x v="2"/>
    <n v="21036"/>
    <x v="35"/>
  </r>
  <r>
    <x v="7039"/>
    <n v="21036300122578"/>
    <n v="0.99"/>
    <x v="5"/>
    <n v="21036"/>
    <x v="35"/>
  </r>
  <r>
    <x v="7040"/>
    <n v="21036300122578"/>
    <n v="1.49"/>
    <x v="4"/>
    <n v="21036"/>
    <x v="35"/>
  </r>
  <r>
    <x v="7041"/>
    <n v="21036300122578"/>
    <n v="1.49"/>
    <x v="4"/>
    <n v="21036"/>
    <x v="35"/>
  </r>
  <r>
    <x v="7042"/>
    <n v="21036300111688"/>
    <n v="0.99"/>
    <x v="3"/>
    <n v="21036"/>
    <x v="35"/>
  </r>
  <r>
    <x v="7043"/>
    <n v="21036300121232"/>
    <n v="0.99"/>
    <x v="3"/>
    <n v="21036"/>
    <x v="35"/>
  </r>
  <r>
    <x v="7044"/>
    <n v="21036300100293"/>
    <n v="1.99"/>
    <x v="1"/>
    <n v="21036"/>
    <x v="35"/>
  </r>
  <r>
    <x v="7045"/>
    <n v="21036300100293"/>
    <n v="3.99"/>
    <x v="1"/>
    <n v="21036"/>
    <x v="35"/>
  </r>
  <r>
    <x v="7046"/>
    <n v="21036300114021"/>
    <n v="1.49"/>
    <x v="3"/>
    <n v="21036"/>
    <x v="35"/>
  </r>
  <r>
    <x v="7047"/>
    <n v="21036300114021"/>
    <n v="1.69"/>
    <x v="3"/>
    <n v="21036"/>
    <x v="35"/>
  </r>
  <r>
    <x v="7048"/>
    <n v="21036300131579"/>
    <n v="1.99"/>
    <x v="1"/>
    <n v="21036"/>
    <x v="35"/>
  </r>
  <r>
    <x v="7049"/>
    <n v="21036300131579"/>
    <n v="3.99"/>
    <x v="1"/>
    <n v="21036"/>
    <x v="35"/>
  </r>
  <r>
    <x v="7050"/>
    <n v="21036300116331"/>
    <n v="1.99"/>
    <x v="1"/>
    <n v="21036"/>
    <x v="35"/>
  </r>
  <r>
    <x v="7051"/>
    <n v="21036300125357"/>
    <n v="1.49"/>
    <x v="3"/>
    <n v="21036"/>
    <x v="35"/>
  </r>
  <r>
    <x v="7052"/>
    <n v="21036300132643"/>
    <n v="2.29"/>
    <x v="3"/>
    <n v="21036"/>
    <x v="35"/>
  </r>
  <r>
    <x v="7053"/>
    <n v="21036300100293"/>
    <n v="3.99"/>
    <x v="1"/>
    <n v="21036"/>
    <x v="35"/>
  </r>
  <r>
    <x v="7054"/>
    <n v="21036300100293"/>
    <n v="3.99"/>
    <x v="1"/>
    <n v="21036"/>
    <x v="35"/>
  </r>
  <r>
    <x v="7055"/>
    <n v="21036300121232"/>
    <n v="0.49"/>
    <x v="3"/>
    <n v="21036"/>
    <x v="35"/>
  </r>
  <r>
    <x v="7056"/>
    <n v="21036300117875"/>
    <n v="2.99"/>
    <x v="1"/>
    <n v="21036"/>
    <x v="35"/>
  </r>
  <r>
    <x v="7057"/>
    <n v="21036300132304"/>
    <n v="1.99"/>
    <x v="2"/>
    <n v="21036"/>
    <x v="35"/>
  </r>
  <r>
    <x v="7058"/>
    <n v="21036300093746"/>
    <n v="1.29"/>
    <x v="3"/>
    <n v="21036"/>
    <x v="35"/>
  </r>
  <r>
    <x v="7059"/>
    <n v="21036300103404"/>
    <n v="0.99"/>
    <x v="3"/>
    <n v="21036"/>
    <x v="35"/>
  </r>
  <r>
    <x v="7060"/>
    <n v="21036300084935"/>
    <n v="2.99"/>
    <x v="1"/>
    <n v="21036"/>
    <x v="35"/>
  </r>
  <r>
    <x v="7061"/>
    <n v="21036300084935"/>
    <n v="3.19"/>
    <x v="1"/>
    <n v="21036"/>
    <x v="35"/>
  </r>
  <r>
    <x v="7062"/>
    <n v="21036300011003"/>
    <n v="0.99"/>
    <x v="3"/>
    <n v="21036"/>
    <x v="35"/>
  </r>
  <r>
    <x v="7063"/>
    <n v="21036300136933"/>
    <n v="0.49"/>
    <x v="3"/>
    <n v="21036"/>
    <x v="35"/>
  </r>
  <r>
    <x v="7064"/>
    <n v="21036300136933"/>
    <n v="1.99"/>
    <x v="1"/>
    <n v="21036"/>
    <x v="35"/>
  </r>
  <r>
    <x v="7065"/>
    <n v="21036300136933"/>
    <n v="0.99"/>
    <x v="3"/>
    <n v="21036"/>
    <x v="35"/>
  </r>
  <r>
    <x v="7066"/>
    <n v="21036300131843"/>
    <n v="1.29"/>
    <x v="3"/>
    <n v="21036"/>
    <x v="35"/>
  </r>
  <r>
    <x v="7067"/>
    <n v="21036300117875"/>
    <n v="1.99"/>
    <x v="1"/>
    <n v="21036"/>
    <x v="35"/>
  </r>
  <r>
    <x v="7068"/>
    <n v="21036300117875"/>
    <n v="3.19"/>
    <x v="1"/>
    <n v="21036"/>
    <x v="35"/>
  </r>
  <r>
    <x v="7069"/>
    <n v="21036300114021"/>
    <n v="1.49"/>
    <x v="3"/>
    <n v="21036"/>
    <x v="35"/>
  </r>
  <r>
    <x v="7070"/>
    <n v="21036300074191"/>
    <n v="1.49"/>
    <x v="1"/>
    <n v="21036"/>
    <x v="35"/>
  </r>
  <r>
    <x v="7071"/>
    <n v="21036300123584"/>
    <n v="1.99"/>
    <x v="1"/>
    <n v="21036"/>
    <x v="35"/>
  </r>
  <r>
    <x v="7072"/>
    <n v="21036300123584"/>
    <n v="1.99"/>
    <x v="1"/>
    <n v="21036"/>
    <x v="35"/>
  </r>
  <r>
    <x v="7073"/>
    <n v="21036300084943"/>
    <n v="1.99"/>
    <x v="3"/>
    <n v="21036"/>
    <x v="35"/>
  </r>
  <r>
    <x v="7074"/>
    <n v="21036300114021"/>
    <n v="1.49"/>
    <x v="4"/>
    <n v="21036"/>
    <x v="35"/>
  </r>
  <r>
    <x v="7075"/>
    <n v="21036300114021"/>
    <n v="2.29"/>
    <x v="3"/>
    <n v="21036"/>
    <x v="35"/>
  </r>
  <r>
    <x v="7076"/>
    <n v="21036300114468"/>
    <n v="1.29"/>
    <x v="3"/>
    <n v="21036"/>
    <x v="35"/>
  </r>
  <r>
    <x v="7077"/>
    <n v="21036300116950"/>
    <n v="0.99"/>
    <x v="1"/>
    <n v="21036"/>
    <x v="35"/>
  </r>
  <r>
    <x v="7078"/>
    <n v="21036300103404"/>
    <n v="1.69"/>
    <x v="3"/>
    <n v="21036"/>
    <x v="35"/>
  </r>
  <r>
    <x v="7079"/>
    <n v="21036300110029"/>
    <n v="1.99"/>
    <x v="3"/>
    <n v="21036"/>
    <x v="35"/>
  </r>
  <r>
    <x v="7080"/>
    <n v="21036300103404"/>
    <n v="1.69"/>
    <x v="3"/>
    <n v="21036"/>
    <x v="35"/>
  </r>
  <r>
    <x v="7081"/>
    <n v="21036300056875"/>
    <n v="1.99"/>
    <x v="3"/>
    <n v="21036"/>
    <x v="35"/>
  </r>
  <r>
    <x v="7082"/>
    <n v="21036300084943"/>
    <n v="1.34"/>
    <x v="0"/>
    <n v="21036"/>
    <x v="35"/>
  </r>
  <r>
    <x v="7083"/>
    <n v="21036300111688"/>
    <n v="1.29"/>
    <x v="1"/>
    <n v="21036"/>
    <x v="35"/>
  </r>
  <r>
    <x v="7084"/>
    <n v="21036300103198"/>
    <n v="2.4900000000000002"/>
    <x v="3"/>
    <n v="21036"/>
    <x v="35"/>
  </r>
  <r>
    <x v="7085"/>
    <n v="21036300097937"/>
    <n v="1.69"/>
    <x v="3"/>
    <n v="21036"/>
    <x v="35"/>
  </r>
  <r>
    <x v="7086"/>
    <n v="21036300097937"/>
    <n v="1.49"/>
    <x v="1"/>
    <n v="21036"/>
    <x v="35"/>
  </r>
  <r>
    <x v="7087"/>
    <n v="21036300111688"/>
    <n v="0.99"/>
    <x v="3"/>
    <n v="21036"/>
    <x v="35"/>
  </r>
  <r>
    <x v="7088"/>
    <n v="21036300111688"/>
    <n v="1.49"/>
    <x v="1"/>
    <n v="21036"/>
    <x v="35"/>
  </r>
  <r>
    <x v="7089"/>
    <n v="21036300132528"/>
    <n v="2.99"/>
    <x v="1"/>
    <n v="21036"/>
    <x v="35"/>
  </r>
  <r>
    <x v="7090"/>
    <n v="21036300103404"/>
    <n v="1.49"/>
    <x v="3"/>
    <n v="21036"/>
    <x v="35"/>
  </r>
  <r>
    <x v="7091"/>
    <n v="21036300103404"/>
    <n v="1.49"/>
    <x v="3"/>
    <n v="21036"/>
    <x v="35"/>
  </r>
  <r>
    <x v="7092"/>
    <n v="21036100035582"/>
    <n v="1.49"/>
    <x v="4"/>
    <n v="21036"/>
    <x v="35"/>
  </r>
  <r>
    <x v="7093"/>
    <n v="21036100035582"/>
    <n v="1.49"/>
    <x v="4"/>
    <n v="21036"/>
    <x v="35"/>
  </r>
  <r>
    <x v="7094"/>
    <n v="21036100035582"/>
    <n v="1.49"/>
    <x v="4"/>
    <n v="21036"/>
    <x v="35"/>
  </r>
  <r>
    <x v="7095"/>
    <n v="21036100044147"/>
    <n v="1.99"/>
    <x v="5"/>
    <n v="21036"/>
    <x v="35"/>
  </r>
  <r>
    <x v="7096"/>
    <n v="21036300120333"/>
    <n v="1.49"/>
    <x v="0"/>
    <n v="21036"/>
    <x v="35"/>
  </r>
  <r>
    <x v="7097"/>
    <n v="21036300120333"/>
    <n v="0.99"/>
    <x v="0"/>
    <n v="21036"/>
    <x v="35"/>
  </r>
  <r>
    <x v="7098"/>
    <n v="21036300120333"/>
    <n v="0.99"/>
    <x v="0"/>
    <n v="21036"/>
    <x v="35"/>
  </r>
  <r>
    <x v="7099"/>
    <n v="21036300120333"/>
    <n v="0.99"/>
    <x v="0"/>
    <n v="21036"/>
    <x v="35"/>
  </r>
  <r>
    <x v="7100"/>
    <n v="21036300120333"/>
    <n v="0.99"/>
    <x v="0"/>
    <n v="21036"/>
    <x v="35"/>
  </r>
  <r>
    <x v="7101"/>
    <n v="21036100035582"/>
    <n v="1.49"/>
    <x v="4"/>
    <n v="21036"/>
    <x v="35"/>
  </r>
  <r>
    <x v="7102"/>
    <n v="21036100035582"/>
    <n v="1.49"/>
    <x v="4"/>
    <n v="21036"/>
    <x v="35"/>
  </r>
  <r>
    <x v="7103"/>
    <n v="21036300111688"/>
    <n v="1.69"/>
    <x v="3"/>
    <n v="21036"/>
    <x v="35"/>
  </r>
  <r>
    <x v="7104"/>
    <n v="21036300102232"/>
    <n v="2.29"/>
    <x v="3"/>
    <n v="21036"/>
    <x v="35"/>
  </r>
  <r>
    <x v="7105"/>
    <n v="21036300126868"/>
    <n v="1.99"/>
    <x v="1"/>
    <n v="21036"/>
    <x v="35"/>
  </r>
  <r>
    <x v="7106"/>
    <n v="21036300132304"/>
    <n v="1.49"/>
    <x v="4"/>
    <n v="21036"/>
    <x v="35"/>
  </r>
  <r>
    <x v="7107"/>
    <n v="21036300132304"/>
    <n v="0.99"/>
    <x v="3"/>
    <n v="21036"/>
    <x v="35"/>
  </r>
  <r>
    <x v="7108"/>
    <n v="21036300132643"/>
    <n v="2.4900000000000002"/>
    <x v="3"/>
    <n v="21036"/>
    <x v="35"/>
  </r>
  <r>
    <x v="7109"/>
    <n v="21036300132643"/>
    <n v="1.24"/>
    <x v="3"/>
    <n v="21036"/>
    <x v="35"/>
  </r>
  <r>
    <x v="7110"/>
    <n v="21036300086419"/>
    <n v="1.29"/>
    <x v="0"/>
    <n v="21036"/>
    <x v="35"/>
  </r>
  <r>
    <x v="7111"/>
    <n v="21002300098788"/>
    <n v="3.99"/>
    <x v="1"/>
    <n v="21002"/>
    <x v="36"/>
  </r>
  <r>
    <x v="7112"/>
    <n v="21002300055242"/>
    <n v="2.99"/>
    <x v="1"/>
    <n v="21002"/>
    <x v="36"/>
  </r>
  <r>
    <x v="7113"/>
    <n v="21002300068989"/>
    <n v="1.99"/>
    <x v="1"/>
    <n v="21002"/>
    <x v="36"/>
  </r>
  <r>
    <x v="7114"/>
    <n v="21002300051811"/>
    <n v="3.99"/>
    <x v="1"/>
    <n v="21002"/>
    <x v="36"/>
  </r>
  <r>
    <x v="7115"/>
    <n v="21002300066181"/>
    <n v="1.99"/>
    <x v="1"/>
    <n v="21002"/>
    <x v="36"/>
  </r>
  <r>
    <x v="7116"/>
    <n v="21002300079051"/>
    <n v="3.99"/>
    <x v="3"/>
    <n v="21002"/>
    <x v="36"/>
  </r>
  <r>
    <x v="7117"/>
    <n v="21002300095297"/>
    <n v="2.99"/>
    <x v="1"/>
    <n v="21002"/>
    <x v="36"/>
  </r>
  <r>
    <x v="7118"/>
    <n v="21002300097251"/>
    <n v="1.99"/>
    <x v="1"/>
    <n v="21002"/>
    <x v="36"/>
  </r>
  <r>
    <x v="7119"/>
    <n v="21002300097251"/>
    <n v="1.69"/>
    <x v="3"/>
    <n v="21002"/>
    <x v="36"/>
  </r>
  <r>
    <x v="7120"/>
    <n v="21002300003150"/>
    <n v="1.99"/>
    <x v="1"/>
    <n v="21002"/>
    <x v="36"/>
  </r>
  <r>
    <x v="7121"/>
    <n v="21002300062404"/>
    <n v="3.99"/>
    <x v="1"/>
    <n v="21002"/>
    <x v="36"/>
  </r>
  <r>
    <x v="7122"/>
    <n v="21002300062404"/>
    <n v="0.49"/>
    <x v="3"/>
    <n v="21002"/>
    <x v="36"/>
  </r>
  <r>
    <x v="7123"/>
    <n v="21002300062404"/>
    <n v="0.49"/>
    <x v="3"/>
    <n v="21002"/>
    <x v="36"/>
  </r>
  <r>
    <x v="7124"/>
    <n v="21002300076537"/>
    <n v="1.29"/>
    <x v="3"/>
    <n v="21002"/>
    <x v="36"/>
  </r>
  <r>
    <x v="7125"/>
    <n v="21002300098788"/>
    <n v="3.99"/>
    <x v="1"/>
    <n v="21002"/>
    <x v="36"/>
  </r>
  <r>
    <x v="7126"/>
    <n v="21002300062404"/>
    <n v="3.99"/>
    <x v="1"/>
    <n v="21002"/>
    <x v="36"/>
  </r>
  <r>
    <x v="7127"/>
    <n v="21002300068989"/>
    <n v="1.99"/>
    <x v="1"/>
    <n v="21002"/>
    <x v="36"/>
  </r>
  <r>
    <x v="7128"/>
    <n v="21002300098788"/>
    <n v="1.29"/>
    <x v="1"/>
    <n v="21002"/>
    <x v="36"/>
  </r>
  <r>
    <x v="7129"/>
    <n v="21002300098788"/>
    <n v="1.49"/>
    <x v="1"/>
    <n v="21002"/>
    <x v="36"/>
  </r>
  <r>
    <x v="7130"/>
    <n v="21002300051811"/>
    <n v="2.99"/>
    <x v="1"/>
    <n v="21002"/>
    <x v="36"/>
  </r>
  <r>
    <x v="7131"/>
    <n v="21002300077477"/>
    <n v="1.99"/>
    <x v="1"/>
    <n v="21002"/>
    <x v="36"/>
  </r>
  <r>
    <x v="7132"/>
    <n v="21002300091510"/>
    <n v="2.29"/>
    <x v="1"/>
    <n v="21002"/>
    <x v="36"/>
  </r>
  <r>
    <x v="7133"/>
    <n v="21002300066181"/>
    <n v="1.99"/>
    <x v="1"/>
    <n v="21002"/>
    <x v="36"/>
  </r>
  <r>
    <x v="7134"/>
    <n v="21002300062404"/>
    <n v="1.69"/>
    <x v="1"/>
    <n v="21002"/>
    <x v="36"/>
  </r>
  <r>
    <x v="7135"/>
    <n v="21003300088225"/>
    <n v="1.99"/>
    <x v="1"/>
    <n v="21003"/>
    <x v="37"/>
  </r>
  <r>
    <x v="7136"/>
    <n v="21003300088225"/>
    <n v="2.99"/>
    <x v="1"/>
    <n v="21003"/>
    <x v="37"/>
  </r>
  <r>
    <x v="7137"/>
    <n v="21003300088225"/>
    <n v="2.99"/>
    <x v="1"/>
    <n v="21003"/>
    <x v="37"/>
  </r>
  <r>
    <x v="7138"/>
    <n v="21003300088225"/>
    <n v="1.29"/>
    <x v="1"/>
    <n v="21003"/>
    <x v="37"/>
  </r>
  <r>
    <x v="7139"/>
    <n v="21003300083564"/>
    <n v="0.49"/>
    <x v="3"/>
    <n v="21003"/>
    <x v="37"/>
  </r>
  <r>
    <x v="7140"/>
    <n v="21003300083564"/>
    <n v="0.99"/>
    <x v="3"/>
    <n v="21003"/>
    <x v="37"/>
  </r>
  <r>
    <x v="7141"/>
    <n v="21003300083564"/>
    <n v="0.99"/>
    <x v="3"/>
    <n v="21003"/>
    <x v="37"/>
  </r>
  <r>
    <x v="7142"/>
    <n v="21003300083564"/>
    <n v="0.99"/>
    <x v="3"/>
    <n v="21003"/>
    <x v="37"/>
  </r>
  <r>
    <x v="7143"/>
    <n v="21003300083564"/>
    <n v="0.99"/>
    <x v="3"/>
    <n v="21003"/>
    <x v="37"/>
  </r>
  <r>
    <x v="7144"/>
    <n v="21003300076550"/>
    <n v="1.49"/>
    <x v="4"/>
    <n v="21003"/>
    <x v="37"/>
  </r>
  <r>
    <x v="7145"/>
    <n v="21003100001147"/>
    <n v="1.99"/>
    <x v="5"/>
    <n v="21003"/>
    <x v="37"/>
  </r>
  <r>
    <x v="7146"/>
    <n v="21003100001147"/>
    <n v="1.99"/>
    <x v="5"/>
    <n v="21003"/>
    <x v="37"/>
  </r>
  <r>
    <x v="7147"/>
    <n v="21003300087326"/>
    <n v="2.99"/>
    <x v="1"/>
    <n v="21003"/>
    <x v="37"/>
  </r>
  <r>
    <x v="7148"/>
    <n v="21003300087326"/>
    <n v="1.69"/>
    <x v="3"/>
    <n v="21003"/>
    <x v="37"/>
  </r>
  <r>
    <x v="7149"/>
    <n v="21003300080800"/>
    <n v="1.99"/>
    <x v="5"/>
    <n v="21003"/>
    <x v="37"/>
  </r>
  <r>
    <x v="7150"/>
    <n v="21003300080800"/>
    <n v="1.99"/>
    <x v="5"/>
    <n v="21003"/>
    <x v="37"/>
  </r>
  <r>
    <x v="7151"/>
    <n v="21003300080800"/>
    <n v="1.99"/>
    <x v="5"/>
    <n v="21003"/>
    <x v="37"/>
  </r>
  <r>
    <x v="7152"/>
    <n v="21003300063053"/>
    <n v="1.99"/>
    <x v="4"/>
    <n v="21003"/>
    <x v="37"/>
  </r>
  <r>
    <x v="7153"/>
    <n v="21003300080800"/>
    <n v="1.99"/>
    <x v="5"/>
    <n v="21003"/>
    <x v="37"/>
  </r>
  <r>
    <x v="7154"/>
    <n v="21003300076550"/>
    <n v="1.49"/>
    <x v="4"/>
    <n v="21003"/>
    <x v="37"/>
  </r>
  <r>
    <x v="7155"/>
    <n v="21003300049029"/>
    <n v="1.99"/>
    <x v="2"/>
    <n v="21003"/>
    <x v="37"/>
  </r>
  <r>
    <x v="7156"/>
    <n v="21003100001147"/>
    <n v="1.99"/>
    <x v="5"/>
    <n v="21003"/>
    <x v="37"/>
  </r>
  <r>
    <x v="7157"/>
    <n v="21003100001147"/>
    <n v="1.99"/>
    <x v="5"/>
    <n v="21003"/>
    <x v="37"/>
  </r>
  <r>
    <x v="7158"/>
    <n v="21003100001147"/>
    <n v="1.99"/>
    <x v="5"/>
    <n v="21003"/>
    <x v="37"/>
  </r>
  <r>
    <x v="7159"/>
    <n v="21003300088225"/>
    <n v="1.69"/>
    <x v="1"/>
    <n v="21003"/>
    <x v="37"/>
  </r>
  <r>
    <x v="7160"/>
    <n v="21003300035614"/>
    <n v="2.29"/>
    <x v="1"/>
    <n v="21003"/>
    <x v="37"/>
  </r>
  <r>
    <x v="7161"/>
    <n v="21003300011243"/>
    <n v="3.99"/>
    <x v="1"/>
    <n v="21003"/>
    <x v="37"/>
  </r>
  <r>
    <x v="7162"/>
    <n v="21003300062576"/>
    <n v="0.94"/>
    <x v="0"/>
    <n v="21003"/>
    <x v="37"/>
  </r>
  <r>
    <x v="7163"/>
    <n v="21003300086575"/>
    <n v="2.99"/>
    <x v="1"/>
    <n v="21003"/>
    <x v="37"/>
  </r>
  <r>
    <x v="7164"/>
    <n v="21003300086336"/>
    <n v="1.49"/>
    <x v="5"/>
    <n v="21003"/>
    <x v="37"/>
  </r>
  <r>
    <x v="7165"/>
    <n v="21003300086336"/>
    <n v="1.49"/>
    <x v="5"/>
    <n v="21003"/>
    <x v="37"/>
  </r>
  <r>
    <x v="7166"/>
    <n v="21003300086336"/>
    <n v="1.49"/>
    <x v="5"/>
    <n v="21003"/>
    <x v="37"/>
  </r>
  <r>
    <x v="7167"/>
    <n v="21003300062576"/>
    <n v="0.94"/>
    <x v="0"/>
    <n v="21003"/>
    <x v="37"/>
  </r>
  <r>
    <x v="7168"/>
    <n v="21003300063053"/>
    <n v="3.99"/>
    <x v="1"/>
    <n v="21003"/>
    <x v="37"/>
  </r>
  <r>
    <x v="7169"/>
    <n v="21003300082962"/>
    <n v="2.99"/>
    <x v="1"/>
    <n v="21003"/>
    <x v="37"/>
  </r>
  <r>
    <x v="7170"/>
    <n v="21003100003572"/>
    <n v="1.49"/>
    <x v="4"/>
    <n v="21003"/>
    <x v="37"/>
  </r>
  <r>
    <x v="7171"/>
    <n v="21003300081527"/>
    <n v="1.99"/>
    <x v="1"/>
    <n v="21003"/>
    <x v="37"/>
  </r>
  <r>
    <x v="7172"/>
    <n v="21003300081030"/>
    <n v="1.99"/>
    <x v="1"/>
    <n v="21003"/>
    <x v="37"/>
  </r>
  <r>
    <x v="7173"/>
    <n v="21003300076550"/>
    <n v="1.99"/>
    <x v="4"/>
    <n v="21003"/>
    <x v="37"/>
  </r>
  <r>
    <x v="7174"/>
    <n v="21003300062576"/>
    <n v="3.54"/>
    <x v="0"/>
    <n v="21003"/>
    <x v="37"/>
  </r>
  <r>
    <x v="7175"/>
    <n v="21003300049706"/>
    <n v="0.49"/>
    <x v="3"/>
    <n v="21003"/>
    <x v="37"/>
  </r>
  <r>
    <x v="7176"/>
    <n v="21003300086575"/>
    <n v="3.99"/>
    <x v="1"/>
    <n v="21003"/>
    <x v="37"/>
  </r>
  <r>
    <x v="7177"/>
    <n v="21003300082962"/>
    <n v="1.99"/>
    <x v="1"/>
    <n v="21003"/>
    <x v="37"/>
  </r>
  <r>
    <x v="7178"/>
    <n v="21003300062576"/>
    <n v="3.54"/>
    <x v="0"/>
    <n v="21003"/>
    <x v="37"/>
  </r>
  <r>
    <x v="7179"/>
    <n v="21003300086039"/>
    <n v="3.99"/>
    <x v="1"/>
    <n v="21003"/>
    <x v="37"/>
  </r>
  <r>
    <x v="7180"/>
    <n v="21003300035614"/>
    <n v="0.99"/>
    <x v="1"/>
    <n v="21003"/>
    <x v="37"/>
  </r>
  <r>
    <x v="7181"/>
    <n v="21003300038303"/>
    <n v="0.99"/>
    <x v="1"/>
    <n v="21003"/>
    <x v="37"/>
  </r>
  <r>
    <x v="7182"/>
    <n v="21003300063053"/>
    <n v="3.99"/>
    <x v="1"/>
    <n v="21003"/>
    <x v="37"/>
  </r>
  <r>
    <x v="7183"/>
    <n v="21003300081030"/>
    <n v="3.99"/>
    <x v="1"/>
    <n v="21003"/>
    <x v="37"/>
  </r>
  <r>
    <x v="7184"/>
    <n v="21003300082962"/>
    <n v="3.99"/>
    <x v="1"/>
    <n v="21003"/>
    <x v="37"/>
  </r>
  <r>
    <x v="7185"/>
    <n v="21003300086336"/>
    <n v="3.99"/>
    <x v="1"/>
    <n v="21003"/>
    <x v="37"/>
  </r>
  <r>
    <x v="7186"/>
    <n v="21003300076550"/>
    <n v="1.49"/>
    <x v="4"/>
    <n v="21003"/>
    <x v="37"/>
  </r>
  <r>
    <x v="7187"/>
    <n v="21003300062576"/>
    <n v="2.4900000000000002"/>
    <x v="0"/>
    <n v="21003"/>
    <x v="37"/>
  </r>
  <r>
    <x v="7188"/>
    <n v="21003300080800"/>
    <n v="1.99"/>
    <x v="2"/>
    <n v="21003"/>
    <x v="37"/>
  </r>
  <r>
    <x v="7189"/>
    <n v="21003300073888"/>
    <n v="1.69"/>
    <x v="3"/>
    <n v="21003"/>
    <x v="37"/>
  </r>
  <r>
    <x v="7190"/>
    <n v="21003300063053"/>
    <n v="3.99"/>
    <x v="1"/>
    <n v="21003"/>
    <x v="37"/>
  </r>
  <r>
    <x v="7191"/>
    <n v="21003300082962"/>
    <n v="3.99"/>
    <x v="1"/>
    <n v="21003"/>
    <x v="37"/>
  </r>
  <r>
    <x v="7192"/>
    <n v="21003300076550"/>
    <n v="1.99"/>
    <x v="4"/>
    <n v="21003"/>
    <x v="37"/>
  </r>
  <r>
    <x v="7193"/>
    <n v="21003300081030"/>
    <n v="3.99"/>
    <x v="1"/>
    <n v="21003"/>
    <x v="37"/>
  </r>
  <r>
    <x v="7194"/>
    <n v="21003300082962"/>
    <n v="1.99"/>
    <x v="1"/>
    <n v="21003"/>
    <x v="37"/>
  </r>
  <r>
    <x v="7195"/>
    <n v="21001300020792"/>
    <n v="1.49"/>
    <x v="1"/>
    <n v="21001"/>
    <x v="38"/>
  </r>
  <r>
    <x v="7196"/>
    <n v="21001310036226"/>
    <n v="2.99"/>
    <x v="1"/>
    <n v="21001"/>
    <x v="38"/>
  </r>
  <r>
    <x v="7197"/>
    <n v="21001310082808"/>
    <n v="1.69"/>
    <x v="1"/>
    <n v="21001"/>
    <x v="38"/>
  </r>
  <r>
    <x v="7198"/>
    <n v="21001300023077"/>
    <n v="0.49"/>
    <x v="3"/>
    <n v="21001"/>
    <x v="38"/>
  </r>
  <r>
    <x v="7199"/>
    <n v="21001300023077"/>
    <n v="3.99"/>
    <x v="1"/>
    <n v="21001"/>
    <x v="38"/>
  </r>
  <r>
    <x v="7200"/>
    <n v="21001300094243"/>
    <n v="0.99"/>
    <x v="3"/>
    <n v="21001"/>
    <x v="38"/>
  </r>
  <r>
    <x v="7201"/>
    <n v="21001300020792"/>
    <n v="1.49"/>
    <x v="3"/>
    <n v="21001"/>
    <x v="38"/>
  </r>
  <r>
    <x v="7202"/>
    <n v="21001310055564"/>
    <n v="1.29"/>
    <x v="3"/>
    <n v="21001"/>
    <x v="38"/>
  </r>
  <r>
    <x v="7203"/>
    <n v="21001310033215"/>
    <n v="2.99"/>
    <x v="2"/>
    <n v="21001"/>
    <x v="38"/>
  </r>
  <r>
    <x v="7204"/>
    <n v="21001310052090"/>
    <n v="3.99"/>
    <x v="1"/>
    <n v="21001"/>
    <x v="38"/>
  </r>
  <r>
    <x v="7205"/>
    <n v="21001310055564"/>
    <n v="1.49"/>
    <x v="4"/>
    <n v="21001"/>
    <x v="38"/>
  </r>
  <r>
    <x v="7206"/>
    <n v="21001310055564"/>
    <n v="1.49"/>
    <x v="4"/>
    <n v="21001"/>
    <x v="38"/>
  </r>
  <r>
    <x v="7207"/>
    <n v="21001310033215"/>
    <n v="1.99"/>
    <x v="2"/>
    <n v="21001"/>
    <x v="38"/>
  </r>
  <r>
    <x v="7208"/>
    <n v="21001310083038"/>
    <n v="0.49"/>
    <x v="3"/>
    <n v="21001"/>
    <x v="38"/>
  </r>
  <r>
    <x v="7209"/>
    <n v="21001310064822"/>
    <n v="0.99"/>
    <x v="3"/>
    <n v="21001"/>
    <x v="38"/>
  </r>
  <r>
    <x v="7210"/>
    <n v="21001310062412"/>
    <n v="1.69"/>
    <x v="1"/>
    <n v="21001"/>
    <x v="38"/>
  </r>
  <r>
    <x v="7211"/>
    <n v="21001310077956"/>
    <n v="1.99"/>
    <x v="1"/>
    <n v="21001"/>
    <x v="38"/>
  </r>
  <r>
    <x v="7212"/>
    <n v="21001310061984"/>
    <n v="1.99"/>
    <x v="2"/>
    <n v="21001"/>
    <x v="38"/>
  </r>
  <r>
    <x v="7213"/>
    <n v="21001310042554"/>
    <n v="3.99"/>
    <x v="1"/>
    <n v="21001"/>
    <x v="38"/>
  </r>
  <r>
    <x v="7214"/>
    <n v="21001310077956"/>
    <n v="2.99"/>
    <x v="1"/>
    <n v="21001"/>
    <x v="38"/>
  </r>
  <r>
    <x v="7215"/>
    <n v="21001310082782"/>
    <n v="3.99"/>
    <x v="1"/>
    <n v="21001"/>
    <x v="38"/>
  </r>
  <r>
    <x v="7216"/>
    <n v="21001300020792"/>
    <n v="1.49"/>
    <x v="2"/>
    <n v="21001"/>
    <x v="38"/>
  </r>
  <r>
    <x v="7217"/>
    <n v="21001300020792"/>
    <n v="1.49"/>
    <x v="4"/>
    <n v="21001"/>
    <x v="38"/>
  </r>
  <r>
    <x v="7218"/>
    <n v="21001300020792"/>
    <n v="2.99"/>
    <x v="3"/>
    <n v="21001"/>
    <x v="38"/>
  </r>
  <r>
    <x v="7219"/>
    <n v="21001300023077"/>
    <n v="1.29"/>
    <x v="3"/>
    <n v="21001"/>
    <x v="38"/>
  </r>
  <r>
    <x v="7220"/>
    <n v="21001310054674"/>
    <n v="1.49"/>
    <x v="3"/>
    <n v="21001"/>
    <x v="38"/>
  </r>
  <r>
    <x v="7221"/>
    <n v="21001310054674"/>
    <n v="3.99"/>
    <x v="3"/>
    <n v="21001"/>
    <x v="38"/>
  </r>
  <r>
    <x v="7222"/>
    <n v="21001300023077"/>
    <n v="2.29"/>
    <x v="3"/>
    <n v="21001"/>
    <x v="38"/>
  </r>
  <r>
    <x v="7223"/>
    <n v="21001310054674"/>
    <n v="2.69"/>
    <x v="1"/>
    <n v="21001"/>
    <x v="38"/>
  </r>
  <r>
    <x v="7224"/>
    <n v="21001310001428"/>
    <n v="2.69"/>
    <x v="1"/>
    <n v="21001"/>
    <x v="38"/>
  </r>
  <r>
    <x v="7225"/>
    <n v="21001310033694"/>
    <n v="2.29"/>
    <x v="1"/>
    <n v="21001"/>
    <x v="38"/>
  </r>
  <r>
    <x v="7226"/>
    <n v="21001300023077"/>
    <n v="2.99"/>
    <x v="1"/>
    <n v="21001"/>
    <x v="38"/>
  </r>
  <r>
    <x v="7227"/>
    <n v="21001310077956"/>
    <n v="3.99"/>
    <x v="1"/>
    <n v="21001"/>
    <x v="38"/>
  </r>
  <r>
    <x v="7228"/>
    <n v="21001310011815"/>
    <n v="1.99"/>
    <x v="3"/>
    <n v="21001"/>
    <x v="38"/>
  </r>
  <r>
    <x v="7229"/>
    <n v="21001310042554"/>
    <n v="0.99"/>
    <x v="0"/>
    <n v="21001"/>
    <x v="38"/>
  </r>
  <r>
    <x v="7230"/>
    <n v="21001310062412"/>
    <n v="1.99"/>
    <x v="1"/>
    <n v="21001"/>
    <x v="38"/>
  </r>
  <r>
    <x v="7231"/>
    <n v="21001310077956"/>
    <n v="3.99"/>
    <x v="1"/>
    <n v="21001"/>
    <x v="38"/>
  </r>
  <r>
    <x v="7232"/>
    <n v="21001310077956"/>
    <n v="2.99"/>
    <x v="1"/>
    <n v="21001"/>
    <x v="38"/>
  </r>
  <r>
    <x v="7233"/>
    <n v="21001310054674"/>
    <n v="1.29"/>
    <x v="3"/>
    <n v="21001"/>
    <x v="38"/>
  </r>
  <r>
    <x v="7234"/>
    <n v="21001310042554"/>
    <n v="3.99"/>
    <x v="1"/>
    <n v="21001"/>
    <x v="38"/>
  </r>
  <r>
    <x v="7235"/>
    <n v="21001310042554"/>
    <n v="0.99"/>
    <x v="0"/>
    <n v="21001"/>
    <x v="38"/>
  </r>
  <r>
    <x v="7236"/>
    <n v="21001300097790"/>
    <n v="3.99"/>
    <x v="1"/>
    <n v="21001"/>
    <x v="38"/>
  </r>
  <r>
    <x v="7237"/>
    <n v="21001310033215"/>
    <n v="2.99"/>
    <x v="2"/>
    <n v="21001"/>
    <x v="38"/>
  </r>
  <r>
    <x v="7238"/>
    <n v="21001310033215"/>
    <n v="1.99"/>
    <x v="2"/>
    <n v="21001"/>
    <x v="38"/>
  </r>
  <r>
    <x v="7239"/>
    <n v="21001300097790"/>
    <n v="1.49"/>
    <x v="3"/>
    <n v="21001"/>
    <x v="38"/>
  </r>
  <r>
    <x v="7240"/>
    <n v="21001300020586"/>
    <n v="0.99"/>
    <x v="3"/>
    <n v="21001"/>
    <x v="38"/>
  </r>
  <r>
    <x v="7241"/>
    <n v="21001300068460"/>
    <n v="1.99"/>
    <x v="1"/>
    <n v="21001"/>
    <x v="38"/>
  </r>
  <r>
    <x v="7242"/>
    <n v="21001300068460"/>
    <n v="0.49"/>
    <x v="3"/>
    <n v="21001"/>
    <x v="38"/>
  </r>
  <r>
    <x v="7243"/>
    <n v="21001310083038"/>
    <n v="1.99"/>
    <x v="1"/>
    <n v="21001"/>
    <x v="38"/>
  </r>
  <r>
    <x v="7244"/>
    <n v="21001310011815"/>
    <n v="0.99"/>
    <x v="3"/>
    <n v="21001"/>
    <x v="38"/>
  </r>
  <r>
    <x v="7245"/>
    <n v="21001310065209"/>
    <n v="1.49"/>
    <x v="4"/>
    <n v="21001"/>
    <x v="38"/>
  </r>
  <r>
    <x v="7246"/>
    <n v="21001310065209"/>
    <n v="0.49"/>
    <x v="3"/>
    <n v="21001"/>
    <x v="38"/>
  </r>
  <r>
    <x v="7247"/>
    <n v="21001310065209"/>
    <n v="0.49"/>
    <x v="1"/>
    <n v="21001"/>
    <x v="38"/>
  </r>
  <r>
    <x v="7248"/>
    <n v="21001310062412"/>
    <n v="1.49"/>
    <x v="1"/>
    <n v="21001"/>
    <x v="38"/>
  </r>
  <r>
    <x v="7249"/>
    <n v="21001310072767"/>
    <n v="3.29"/>
    <x v="3"/>
    <n v="21001"/>
    <x v="38"/>
  </r>
  <r>
    <x v="7250"/>
    <n v="21001310079960"/>
    <n v="1.99"/>
    <x v="1"/>
    <n v="21001"/>
    <x v="38"/>
  </r>
  <r>
    <x v="7251"/>
    <n v="21001310079960"/>
    <n v="1.99"/>
    <x v="1"/>
    <n v="21001"/>
    <x v="38"/>
  </r>
  <r>
    <x v="7252"/>
    <n v="21001310040129"/>
    <n v="3.99"/>
    <x v="1"/>
    <n v="21001"/>
    <x v="38"/>
  </r>
  <r>
    <x v="7253"/>
    <n v="21001310065084"/>
    <n v="2.99"/>
    <x v="1"/>
    <n v="21001"/>
    <x v="38"/>
  </r>
  <r>
    <x v="7254"/>
    <n v="21001310033215"/>
    <n v="2.99"/>
    <x v="2"/>
    <n v="21001"/>
    <x v="38"/>
  </r>
  <r>
    <x v="7255"/>
    <n v="21001310011815"/>
    <n v="0.49"/>
    <x v="3"/>
    <n v="21001"/>
    <x v="38"/>
  </r>
  <r>
    <x v="7256"/>
    <n v="21001300071589"/>
    <n v="1.99"/>
    <x v="0"/>
    <n v="21001"/>
    <x v="38"/>
  </r>
  <r>
    <x v="7257"/>
    <n v="21001300071589"/>
    <n v="2.29"/>
    <x v="3"/>
    <n v="21001"/>
    <x v="38"/>
  </r>
  <r>
    <x v="7258"/>
    <n v="21001310083319"/>
    <n v="0.49"/>
    <x v="3"/>
    <n v="21001"/>
    <x v="38"/>
  </r>
  <r>
    <x v="7259"/>
    <n v="21001310062412"/>
    <n v="2.29"/>
    <x v="1"/>
    <n v="21001"/>
    <x v="38"/>
  </r>
  <r>
    <x v="7260"/>
    <n v="21001310061984"/>
    <n v="2.99"/>
    <x v="1"/>
    <n v="21001"/>
    <x v="38"/>
  </r>
  <r>
    <x v="7261"/>
    <n v="21001310061984"/>
    <n v="0.49"/>
    <x v="1"/>
    <n v="21001"/>
    <x v="38"/>
  </r>
  <r>
    <x v="7262"/>
    <n v="21001310062412"/>
    <n v="3.19"/>
    <x v="1"/>
    <n v="21001"/>
    <x v="38"/>
  </r>
  <r>
    <x v="7263"/>
    <n v="21001310072767"/>
    <n v="2.4900000000000002"/>
    <x v="3"/>
    <n v="21001"/>
    <x v="38"/>
  </r>
  <r>
    <x v="7264"/>
    <n v="21001300007088"/>
    <n v="0.49"/>
    <x v="3"/>
    <n v="21001"/>
    <x v="38"/>
  </r>
  <r>
    <x v="7265"/>
    <n v="21001310027894"/>
    <n v="3.99"/>
    <x v="1"/>
    <n v="21001"/>
    <x v="38"/>
  </r>
  <r>
    <x v="7266"/>
    <n v="21001310027894"/>
    <n v="1.49"/>
    <x v="3"/>
    <n v="21001"/>
    <x v="38"/>
  </r>
  <r>
    <x v="7267"/>
    <n v="21001310055564"/>
    <n v="1.49"/>
    <x v="4"/>
    <n v="21001"/>
    <x v="38"/>
  </r>
  <r>
    <x v="7268"/>
    <n v="21001310011815"/>
    <n v="1.99"/>
    <x v="3"/>
    <n v="21001"/>
    <x v="38"/>
  </r>
  <r>
    <x v="7269"/>
    <n v="21001310027449"/>
    <n v="1.49"/>
    <x v="3"/>
    <n v="21001"/>
    <x v="38"/>
  </r>
  <r>
    <x v="7270"/>
    <n v="21001310071629"/>
    <n v="2.99"/>
    <x v="1"/>
    <n v="21001"/>
    <x v="38"/>
  </r>
  <r>
    <x v="7271"/>
    <n v="21001310065084"/>
    <n v="1.99"/>
    <x v="1"/>
    <n v="21001"/>
    <x v="38"/>
  </r>
  <r>
    <x v="7272"/>
    <n v="21001310042554"/>
    <n v="1.99"/>
    <x v="1"/>
    <n v="21001"/>
    <x v="38"/>
  </r>
  <r>
    <x v="7273"/>
    <n v="21001310072767"/>
    <n v="3.99"/>
    <x v="3"/>
    <n v="21001"/>
    <x v="38"/>
  </r>
  <r>
    <x v="7274"/>
    <n v="21001310072767"/>
    <n v="2.29"/>
    <x v="3"/>
    <n v="21001"/>
    <x v="38"/>
  </r>
  <r>
    <x v="7275"/>
    <n v="21001100009912"/>
    <n v="0.99"/>
    <x v="3"/>
    <n v="21001"/>
    <x v="38"/>
  </r>
  <r>
    <x v="2192"/>
    <n v="21001310072767"/>
    <n v="1.99"/>
    <x v="2"/>
    <n v="21001"/>
    <x v="38"/>
  </r>
  <r>
    <x v="7276"/>
    <n v="21001310082808"/>
    <n v="1.69"/>
    <x v="3"/>
    <n v="21001"/>
    <x v="38"/>
  </r>
  <r>
    <x v="7277"/>
    <n v="21001310061984"/>
    <n v="0.49"/>
    <x v="1"/>
    <n v="21001"/>
    <x v="38"/>
  </r>
  <r>
    <x v="7278"/>
    <n v="21001310061984"/>
    <n v="0.49"/>
    <x v="1"/>
    <n v="21001"/>
    <x v="38"/>
  </r>
  <r>
    <x v="7279"/>
    <n v="21001310077980"/>
    <n v="1.99"/>
    <x v="2"/>
    <n v="21001"/>
    <x v="38"/>
  </r>
  <r>
    <x v="7280"/>
    <n v="21001310066736"/>
    <n v="1.99"/>
    <x v="3"/>
    <n v="21001"/>
    <x v="38"/>
  </r>
  <r>
    <x v="7281"/>
    <n v="21001310051225"/>
    <n v="0.49"/>
    <x v="1"/>
    <n v="21001"/>
    <x v="38"/>
  </r>
  <r>
    <x v="7282"/>
    <n v="21001310051225"/>
    <n v="0.49"/>
    <x v="1"/>
    <n v="21001"/>
    <x v="38"/>
  </r>
  <r>
    <x v="7283"/>
    <n v="21001310051225"/>
    <n v="0.49"/>
    <x v="1"/>
    <n v="21001"/>
    <x v="38"/>
  </r>
  <r>
    <x v="7284"/>
    <n v="21001310051225"/>
    <n v="3.99"/>
    <x v="1"/>
    <n v="21001"/>
    <x v="38"/>
  </r>
  <r>
    <x v="7285"/>
    <n v="21001310077980"/>
    <n v="2.99"/>
    <x v="2"/>
    <n v="21001"/>
    <x v="38"/>
  </r>
  <r>
    <x v="7286"/>
    <n v="21001300007088"/>
    <n v="0.69"/>
    <x v="3"/>
    <n v="21001"/>
    <x v="38"/>
  </r>
  <r>
    <x v="7287"/>
    <n v="21001300007088"/>
    <n v="0.69"/>
    <x v="3"/>
    <n v="21001"/>
    <x v="38"/>
  </r>
  <r>
    <x v="7288"/>
    <n v="21001310083038"/>
    <n v="2.4900000000000002"/>
    <x v="1"/>
    <n v="21001"/>
    <x v="38"/>
  </r>
  <r>
    <x v="7289"/>
    <n v="21001310039527"/>
    <n v="0.49"/>
    <x v="3"/>
    <n v="21001"/>
    <x v="38"/>
  </r>
  <r>
    <x v="7290"/>
    <n v="21001310077980"/>
    <n v="1.49"/>
    <x v="4"/>
    <n v="21001"/>
    <x v="38"/>
  </r>
  <r>
    <x v="7291"/>
    <n v="21001310064822"/>
    <n v="1.49"/>
    <x v="4"/>
    <n v="21001"/>
    <x v="38"/>
  </r>
  <r>
    <x v="7292"/>
    <n v="21001310064822"/>
    <n v="1.49"/>
    <x v="4"/>
    <n v="21001"/>
    <x v="38"/>
  </r>
  <r>
    <x v="7293"/>
    <n v="21001310030484"/>
    <n v="0.69"/>
    <x v="1"/>
    <n v="21001"/>
    <x v="38"/>
  </r>
  <r>
    <x v="7294"/>
    <n v="21001310039527"/>
    <n v="1.99"/>
    <x v="2"/>
    <n v="21001"/>
    <x v="38"/>
  </r>
  <r>
    <x v="7295"/>
    <n v="21001310039527"/>
    <n v="0.69"/>
    <x v="3"/>
    <n v="21001"/>
    <x v="38"/>
  </r>
  <r>
    <x v="7296"/>
    <n v="21001310083038"/>
    <n v="1.29"/>
    <x v="1"/>
    <n v="21001"/>
    <x v="38"/>
  </r>
  <r>
    <x v="7297"/>
    <n v="21001310065209"/>
    <n v="1.49"/>
    <x v="4"/>
    <n v="21001"/>
    <x v="38"/>
  </r>
  <r>
    <x v="7298"/>
    <n v="21001310065209"/>
    <n v="0.49"/>
    <x v="1"/>
    <n v="21001"/>
    <x v="38"/>
  </r>
  <r>
    <x v="7299"/>
    <n v="21001300007088"/>
    <n v="0.99"/>
    <x v="3"/>
    <n v="21001"/>
    <x v="38"/>
  </r>
  <r>
    <x v="7300"/>
    <n v="21001300007088"/>
    <n v="0.99"/>
    <x v="3"/>
    <n v="21001"/>
    <x v="38"/>
  </r>
  <r>
    <x v="7301"/>
    <n v="21000300191686"/>
    <n v="2.99"/>
    <x v="1"/>
    <n v="21000"/>
    <x v="39"/>
  </r>
  <r>
    <x v="7302"/>
    <n v="21000300107864"/>
    <n v="3.99"/>
    <x v="1"/>
    <n v="21000"/>
    <x v="39"/>
  </r>
  <r>
    <x v="7303"/>
    <n v="21000300174229"/>
    <n v="2.99"/>
    <x v="1"/>
    <n v="21000"/>
    <x v="39"/>
  </r>
  <r>
    <x v="7304"/>
    <n v="21000300204828"/>
    <n v="1.49"/>
    <x v="4"/>
    <n v="21000"/>
    <x v="39"/>
  </r>
  <r>
    <x v="7305"/>
    <n v="21000300204828"/>
    <n v="0.49"/>
    <x v="1"/>
    <n v="21000"/>
    <x v="39"/>
  </r>
  <r>
    <x v="7306"/>
    <n v="21000300185878"/>
    <n v="0.99"/>
    <x v="1"/>
    <n v="21000"/>
    <x v="39"/>
  </r>
  <r>
    <x v="7307"/>
    <n v="21000300195083"/>
    <n v="3.19"/>
    <x v="1"/>
    <n v="21000"/>
    <x v="39"/>
  </r>
  <r>
    <x v="7308"/>
    <n v="21000300122566"/>
    <n v="3.99"/>
    <x v="1"/>
    <n v="21000"/>
    <x v="39"/>
  </r>
  <r>
    <x v="7309"/>
    <n v="21000300191686"/>
    <n v="2.99"/>
    <x v="1"/>
    <n v="21000"/>
    <x v="39"/>
  </r>
  <r>
    <x v="7310"/>
    <n v="21000300005373"/>
    <n v="1.49"/>
    <x v="4"/>
    <n v="21000"/>
    <x v="39"/>
  </r>
  <r>
    <x v="7311"/>
    <n v="21000300005373"/>
    <n v="1.49"/>
    <x v="4"/>
    <n v="21000"/>
    <x v="39"/>
  </r>
  <r>
    <x v="7312"/>
    <n v="21000300005373"/>
    <n v="1.49"/>
    <x v="4"/>
    <n v="21000"/>
    <x v="39"/>
  </r>
  <r>
    <x v="7313"/>
    <n v="21000300122566"/>
    <n v="1.99"/>
    <x v="0"/>
    <n v="21000"/>
    <x v="39"/>
  </r>
  <r>
    <x v="7314"/>
    <n v="21000300173098"/>
    <n v="1.29"/>
    <x v="1"/>
    <n v="21000"/>
    <x v="39"/>
  </r>
  <r>
    <x v="7315"/>
    <n v="21000300173098"/>
    <n v="2.4900000000000002"/>
    <x v="1"/>
    <n v="21000"/>
    <x v="39"/>
  </r>
  <r>
    <x v="7316"/>
    <n v="21000300173098"/>
    <n v="3.99"/>
    <x v="1"/>
    <n v="21000"/>
    <x v="39"/>
  </r>
  <r>
    <x v="7317"/>
    <n v="21000300195356"/>
    <n v="0.99"/>
    <x v="3"/>
    <n v="21000"/>
    <x v="39"/>
  </r>
  <r>
    <x v="7318"/>
    <n v="21000300174229"/>
    <n v="1.99"/>
    <x v="1"/>
    <n v="21000"/>
    <x v="39"/>
  </r>
  <r>
    <x v="7319"/>
    <n v="21000300196313"/>
    <n v="1.99"/>
    <x v="1"/>
    <n v="21000"/>
    <x v="39"/>
  </r>
  <r>
    <x v="7320"/>
    <n v="21000300169831"/>
    <n v="1.99"/>
    <x v="2"/>
    <n v="21000"/>
    <x v="39"/>
  </r>
  <r>
    <x v="7321"/>
    <n v="21000300008047"/>
    <n v="1.49"/>
    <x v="4"/>
    <n v="21000"/>
    <x v="39"/>
  </r>
  <r>
    <x v="7322"/>
    <n v="21000300118150"/>
    <n v="1.49"/>
    <x v="4"/>
    <n v="21000"/>
    <x v="39"/>
  </r>
  <r>
    <x v="7323"/>
    <n v="21000300118150"/>
    <n v="1.49"/>
    <x v="4"/>
    <n v="21000"/>
    <x v="39"/>
  </r>
  <r>
    <x v="7324"/>
    <n v="21000300118150"/>
    <n v="1.49"/>
    <x v="4"/>
    <n v="21000"/>
    <x v="39"/>
  </r>
  <r>
    <x v="7325"/>
    <n v="21000300008047"/>
    <n v="0.69"/>
    <x v="3"/>
    <n v="21000"/>
    <x v="39"/>
  </r>
  <r>
    <x v="7326"/>
    <n v="21000100055578"/>
    <n v="1.99"/>
    <x v="1"/>
    <n v="21000"/>
    <x v="39"/>
  </r>
  <r>
    <x v="7327"/>
    <n v="21000300196313"/>
    <n v="2.99"/>
    <x v="1"/>
    <n v="21000"/>
    <x v="39"/>
  </r>
  <r>
    <x v="7328"/>
    <n v="21000300196313"/>
    <n v="2.99"/>
    <x v="1"/>
    <n v="21000"/>
    <x v="39"/>
  </r>
  <r>
    <x v="7329"/>
    <n v="21000300163495"/>
    <n v="2.99"/>
    <x v="2"/>
    <n v="21000"/>
    <x v="39"/>
  </r>
  <r>
    <x v="7330"/>
    <n v="21000300163495"/>
    <n v="2.99"/>
    <x v="2"/>
    <n v="21000"/>
    <x v="39"/>
  </r>
  <r>
    <x v="7331"/>
    <n v="21000300163495"/>
    <n v="2.99"/>
    <x v="2"/>
    <n v="21000"/>
    <x v="39"/>
  </r>
  <r>
    <x v="7332"/>
    <n v="21000300008047"/>
    <n v="1.49"/>
    <x v="4"/>
    <n v="21000"/>
    <x v="39"/>
  </r>
  <r>
    <x v="7333"/>
    <n v="21000300163495"/>
    <n v="2.39"/>
    <x v="2"/>
    <n v="21000"/>
    <x v="39"/>
  </r>
  <r>
    <x v="7334"/>
    <n v="21000300173098"/>
    <n v="1.99"/>
    <x v="1"/>
    <n v="21000"/>
    <x v="39"/>
  </r>
  <r>
    <x v="7335"/>
    <n v="21000300191058"/>
    <n v="2.99"/>
    <x v="1"/>
    <n v="21000"/>
    <x v="39"/>
  </r>
  <r>
    <x v="7336"/>
    <n v="21000300191686"/>
    <n v="0.99"/>
    <x v="1"/>
    <n v="21000"/>
    <x v="39"/>
  </r>
  <r>
    <x v="7337"/>
    <n v="21000300081184"/>
    <n v="1.69"/>
    <x v="3"/>
    <n v="21000"/>
    <x v="39"/>
  </r>
  <r>
    <x v="7338"/>
    <n v="21000300174229"/>
    <n v="3.99"/>
    <x v="1"/>
    <n v="21000"/>
    <x v="39"/>
  </r>
  <r>
    <x v="7339"/>
    <n v="21000300005373"/>
    <n v="1.49"/>
    <x v="4"/>
    <n v="21000"/>
    <x v="39"/>
  </r>
  <r>
    <x v="7340"/>
    <n v="21000300191058"/>
    <n v="1.99"/>
    <x v="1"/>
    <n v="21000"/>
    <x v="39"/>
  </r>
  <r>
    <x v="7341"/>
    <n v="21000300005373"/>
    <n v="1.49"/>
    <x v="4"/>
    <n v="21000"/>
    <x v="39"/>
  </r>
  <r>
    <x v="7342"/>
    <n v="21000300202749"/>
    <n v="1.49"/>
    <x v="4"/>
    <n v="21000"/>
    <x v="39"/>
  </r>
  <r>
    <x v="7343"/>
    <n v="21000300202749"/>
    <n v="1.49"/>
    <x v="4"/>
    <n v="21000"/>
    <x v="39"/>
  </r>
  <r>
    <x v="7344"/>
    <n v="21000300163859"/>
    <n v="1.69"/>
    <x v="3"/>
    <n v="21000"/>
    <x v="39"/>
  </r>
  <r>
    <x v="7345"/>
    <n v="21000300163859"/>
    <n v="2.99"/>
    <x v="2"/>
    <n v="21000"/>
    <x v="39"/>
  </r>
  <r>
    <x v="7346"/>
    <n v="21000300163859"/>
    <n v="2.99"/>
    <x v="2"/>
    <n v="21000"/>
    <x v="39"/>
  </r>
  <r>
    <x v="7347"/>
    <n v="21000300163859"/>
    <n v="2.99"/>
    <x v="2"/>
    <n v="21000"/>
    <x v="39"/>
  </r>
  <r>
    <x v="7348"/>
    <n v="21000300107864"/>
    <n v="0.99"/>
    <x v="3"/>
    <n v="21000"/>
    <x v="39"/>
  </r>
  <r>
    <x v="7349"/>
    <n v="21000300107864"/>
    <n v="0.99"/>
    <x v="3"/>
    <n v="21000"/>
    <x v="39"/>
  </r>
  <r>
    <x v="7350"/>
    <n v="21000300118150"/>
    <n v="1.49"/>
    <x v="4"/>
    <n v="21000"/>
    <x v="39"/>
  </r>
  <r>
    <x v="7351"/>
    <n v="21000300157349"/>
    <n v="0.99"/>
    <x v="3"/>
    <n v="21000"/>
    <x v="39"/>
  </r>
  <r>
    <x v="7352"/>
    <n v="21000300163495"/>
    <n v="2.99"/>
    <x v="1"/>
    <n v="21000"/>
    <x v="39"/>
  </r>
  <r>
    <x v="7353"/>
    <n v="21000300118135"/>
    <n v="0.99"/>
    <x v="3"/>
    <n v="21000"/>
    <x v="39"/>
  </r>
  <r>
    <x v="7354"/>
    <n v="21000300174229"/>
    <n v="3.99"/>
    <x v="1"/>
    <n v="21000"/>
    <x v="39"/>
  </r>
  <r>
    <x v="7355"/>
    <n v="21000300193633"/>
    <n v="2.99"/>
    <x v="2"/>
    <n v="21000"/>
    <x v="39"/>
  </r>
  <r>
    <x v="7356"/>
    <n v="21000300163859"/>
    <n v="2.99"/>
    <x v="2"/>
    <n v="21000"/>
    <x v="39"/>
  </r>
  <r>
    <x v="7357"/>
    <n v="21000300196313"/>
    <n v="3.99"/>
    <x v="1"/>
    <n v="21000"/>
    <x v="39"/>
  </r>
  <r>
    <x v="7358"/>
    <n v="21000300174229"/>
    <n v="1.99"/>
    <x v="1"/>
    <n v="21000"/>
    <x v="39"/>
  </r>
  <r>
    <x v="7359"/>
    <n v="21000300202749"/>
    <n v="1.99"/>
    <x v="1"/>
    <n v="21000"/>
    <x v="39"/>
  </r>
  <r>
    <x v="7360"/>
    <n v="21000300193161"/>
    <n v="3.99"/>
    <x v="1"/>
    <n v="21000"/>
    <x v="39"/>
  </r>
  <r>
    <x v="7361"/>
    <n v="21000300189268"/>
    <n v="2.99"/>
    <x v="2"/>
    <n v="21000"/>
    <x v="39"/>
  </r>
  <r>
    <x v="7362"/>
    <n v="21000300191058"/>
    <n v="1.29"/>
    <x v="1"/>
    <n v="21000"/>
    <x v="39"/>
  </r>
  <r>
    <x v="7363"/>
    <n v="21000300118150"/>
    <n v="1.49"/>
    <x v="4"/>
    <n v="21000"/>
    <x v="39"/>
  </r>
  <r>
    <x v="7364"/>
    <n v="21000300199283"/>
    <n v="3.99"/>
    <x v="1"/>
    <n v="21000"/>
    <x v="39"/>
  </r>
  <r>
    <x v="7365"/>
    <n v="21000300202749"/>
    <n v="1.49"/>
    <x v="4"/>
    <n v="21000"/>
    <x v="39"/>
  </r>
  <r>
    <x v="7366"/>
    <n v="21000300107864"/>
    <n v="1.99"/>
    <x v="1"/>
    <n v="21000"/>
    <x v="39"/>
  </r>
  <r>
    <x v="7367"/>
    <n v="21000300154635"/>
    <n v="1.99"/>
    <x v="1"/>
    <n v="21000"/>
    <x v="39"/>
  </r>
  <r>
    <x v="7368"/>
    <n v="21000300195166"/>
    <n v="2.4900000000000002"/>
    <x v="3"/>
    <n v="21000"/>
    <x v="39"/>
  </r>
  <r>
    <x v="7369"/>
    <n v="21000300162174"/>
    <n v="1.69"/>
    <x v="3"/>
    <n v="21000"/>
    <x v="39"/>
  </r>
  <r>
    <x v="7370"/>
    <n v="21000300206146"/>
    <n v="1.99"/>
    <x v="5"/>
    <n v="21000"/>
    <x v="39"/>
  </r>
  <r>
    <x v="7371"/>
    <n v="21000300191686"/>
    <n v="3.99"/>
    <x v="1"/>
    <n v="21000"/>
    <x v="39"/>
  </r>
  <r>
    <x v="7372"/>
    <n v="21000300204828"/>
    <n v="3.99"/>
    <x v="1"/>
    <n v="21000"/>
    <x v="39"/>
  </r>
  <r>
    <x v="7373"/>
    <n v="21000300122178"/>
    <n v="1.49"/>
    <x v="4"/>
    <n v="21000"/>
    <x v="39"/>
  </r>
  <r>
    <x v="7374"/>
    <n v="21000300122178"/>
    <n v="1.49"/>
    <x v="4"/>
    <n v="21000"/>
    <x v="39"/>
  </r>
  <r>
    <x v="7375"/>
    <n v="21000300122178"/>
    <n v="1.49"/>
    <x v="4"/>
    <n v="21000"/>
    <x v="39"/>
  </r>
  <r>
    <x v="7376"/>
    <n v="21000300122178"/>
    <n v="1.49"/>
    <x v="4"/>
    <n v="21000"/>
    <x v="39"/>
  </r>
  <r>
    <x v="7377"/>
    <n v="21000300122178"/>
    <n v="1.49"/>
    <x v="4"/>
    <n v="21000"/>
    <x v="39"/>
  </r>
  <r>
    <x v="7378"/>
    <n v="21000300202749"/>
    <n v="1.49"/>
    <x v="4"/>
    <n v="21000"/>
    <x v="39"/>
  </r>
  <r>
    <x v="7379"/>
    <n v="21000300196313"/>
    <n v="1.99"/>
    <x v="1"/>
    <n v="21000"/>
    <x v="39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  <r>
    <x v="7380"/>
    <m/>
    <m/>
    <x v="6"/>
    <m/>
    <x v="4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68">
  <r>
    <d v="2018-01-23T16:19:49"/>
    <n v="21024300359911"/>
    <n v="21024"/>
    <x v="0"/>
  </r>
  <r>
    <d v="2018-01-23T17:09:13"/>
    <n v="21544002164202"/>
    <n v="21544"/>
    <x v="1"/>
  </r>
  <r>
    <d v="2018-01-23T17:58:35"/>
    <n v="21033300529217"/>
    <n v="21033"/>
    <x v="2"/>
  </r>
  <r>
    <d v="2018-01-23T18:48:13"/>
    <n v="21019301461385"/>
    <n v="21019"/>
    <x v="3"/>
  </r>
  <r>
    <d v="2018-01-23T19:57:34"/>
    <n v="21025300630029"/>
    <n v="21025"/>
    <x v="4"/>
  </r>
  <r>
    <d v="2018-01-23T22:08:14"/>
    <n v="21009300623515"/>
    <n v="21009"/>
    <x v="5"/>
  </r>
  <r>
    <d v="2018-01-24T14:48:32"/>
    <n v="21006300055813"/>
    <n v="21006"/>
    <x v="6"/>
  </r>
  <r>
    <d v="2018-01-24T14:55:40"/>
    <n v="21021300534386"/>
    <n v="21021"/>
    <x v="7"/>
  </r>
  <r>
    <d v="2018-01-24T12:24:40"/>
    <n v="21544001571829"/>
    <n v="21544"/>
    <x v="1"/>
  </r>
  <r>
    <d v="2018-01-24T13:15:57"/>
    <n v="21035402529425"/>
    <n v="21035"/>
    <x v="8"/>
  </r>
  <r>
    <d v="2018-01-24T15:15:15"/>
    <n v="21028300419542"/>
    <n v="21028"/>
    <x v="9"/>
  </r>
  <r>
    <d v="2018-01-23T23:44:10"/>
    <n v="21009350006108"/>
    <n v="21009"/>
    <x v="5"/>
  </r>
  <r>
    <d v="2018-01-24T15:24:49"/>
    <n v="21011300160423"/>
    <n v="21011"/>
    <x v="10"/>
  </r>
  <r>
    <d v="2018-01-24T15:26:09"/>
    <n v="21032300195284"/>
    <n v="21032"/>
    <x v="11"/>
  </r>
  <r>
    <d v="2018-01-24T08:19:48"/>
    <n v="21009350045015"/>
    <n v="21009"/>
    <x v="5"/>
  </r>
  <r>
    <d v="2018-01-24T08:32:00"/>
    <n v="21544001918996"/>
    <n v="21544"/>
    <x v="1"/>
  </r>
  <r>
    <d v="2018-01-24T08:58:55"/>
    <n v="21009350103426"/>
    <n v="21009"/>
    <x v="5"/>
  </r>
  <r>
    <d v="2018-01-24T09:22:01"/>
    <n v="21003300051108"/>
    <n v="21003"/>
    <x v="12"/>
  </r>
  <r>
    <d v="2018-01-24T09:44:53"/>
    <n v="21026300085420"/>
    <n v="21026"/>
    <x v="13"/>
  </r>
  <r>
    <d v="2018-01-24T10:01:22"/>
    <n v="21008100146701"/>
    <n v="21008"/>
    <x v="14"/>
  </r>
  <r>
    <d v="2018-01-24T10:03:57"/>
    <n v="21035403219463"/>
    <n v="21035"/>
    <x v="8"/>
  </r>
  <r>
    <d v="2018-01-24T16:05:55"/>
    <n v="21544002283499"/>
    <n v="21544"/>
    <x v="1"/>
  </r>
  <r>
    <d v="2018-01-24T16:34:21"/>
    <n v="21019301297623"/>
    <n v="21019"/>
    <x v="3"/>
  </r>
  <r>
    <d v="2018-01-24T16:55:11"/>
    <n v="21008300251012"/>
    <n v="21008"/>
    <x v="14"/>
  </r>
  <r>
    <d v="2018-01-24T17:54:32"/>
    <n v="21035301164571"/>
    <n v="21035"/>
    <x v="8"/>
  </r>
  <r>
    <d v="2018-01-24T18:08:09"/>
    <n v="21544001996307"/>
    <n v="21544"/>
    <x v="1"/>
  </r>
  <r>
    <d v="2018-01-25T17:25:24"/>
    <n v="21035402788450"/>
    <n v="21035"/>
    <x v="8"/>
  </r>
  <r>
    <d v="2018-01-25T14:38:02"/>
    <n v="21035402214002"/>
    <n v="21035"/>
    <x v="8"/>
  </r>
  <r>
    <d v="2018-01-25T14:38:24"/>
    <n v="21035402355797"/>
    <n v="21035"/>
    <x v="8"/>
  </r>
  <r>
    <d v="2018-01-25T14:38:58"/>
    <n v="21033300528409"/>
    <n v="21033"/>
    <x v="2"/>
  </r>
  <r>
    <d v="2018-01-25T14:50:03"/>
    <n v="21009300163652"/>
    <n v="21009"/>
    <x v="5"/>
  </r>
  <r>
    <d v="2018-01-25T16:49:35"/>
    <n v="21023300137426"/>
    <n v="21023"/>
    <x v="15"/>
  </r>
  <r>
    <d v="2018-01-25T14:56:22"/>
    <n v="21024300487282"/>
    <n v="21024"/>
    <x v="0"/>
  </r>
  <r>
    <d v="2018-01-25T15:05:58"/>
    <n v="21544002184796"/>
    <n v="21544"/>
    <x v="1"/>
  </r>
  <r>
    <d v="2018-01-25T08:09:06"/>
    <n v="21031300281078"/>
    <n v="21031"/>
    <x v="16"/>
  </r>
  <r>
    <d v="2018-01-25T15:08:17"/>
    <n v="21023300083703"/>
    <n v="21023"/>
    <x v="15"/>
  </r>
  <r>
    <d v="2018-01-25T09:24:08"/>
    <n v="21015300299941"/>
    <n v="21015"/>
    <x v="17"/>
  </r>
  <r>
    <d v="2018-01-25T09:30:16"/>
    <n v="21544002166355"/>
    <n v="21544"/>
    <x v="1"/>
  </r>
  <r>
    <d v="2018-01-25T17:02:30"/>
    <n v="21544001468588"/>
    <n v="21544"/>
    <x v="1"/>
  </r>
  <r>
    <d v="2018-01-25T11:10:18"/>
    <n v="21005300392283"/>
    <n v="21005"/>
    <x v="18"/>
  </r>
  <r>
    <d v="2018-01-25T15:47:11"/>
    <n v="21016300332757"/>
    <n v="21016"/>
    <x v="19"/>
  </r>
  <r>
    <d v="2018-01-25T17:08:07"/>
    <n v="21024300370538"/>
    <n v="21024"/>
    <x v="0"/>
  </r>
  <r>
    <d v="2018-01-25T12:05:52"/>
    <n v="21025300566082"/>
    <n v="21025"/>
    <x v="4"/>
  </r>
  <r>
    <d v="2018-01-25T16:08:20"/>
    <n v="21017300336533"/>
    <n v="21017"/>
    <x v="20"/>
  </r>
  <r>
    <d v="2018-01-25T13:02:00"/>
    <n v="21035402094131"/>
    <n v="21035"/>
    <x v="8"/>
  </r>
  <r>
    <d v="2018-01-05T15:25:20"/>
    <n v="21035403180616"/>
    <n v="21035"/>
    <x v="8"/>
  </r>
  <r>
    <d v="2018-01-25T13:27:12"/>
    <n v="21023300214290"/>
    <n v="21023"/>
    <x v="15"/>
  </r>
  <r>
    <d v="2018-01-25T13:29:32"/>
    <n v="21024300491920"/>
    <n v="21024"/>
    <x v="0"/>
  </r>
  <r>
    <d v="2018-01-26T11:29:45"/>
    <n v="21021300386548"/>
    <n v="21021"/>
    <x v="7"/>
  </r>
  <r>
    <d v="2018-01-25T19:57:54"/>
    <n v="21035400983525"/>
    <n v="21035"/>
    <x v="8"/>
  </r>
  <r>
    <d v="2018-01-25T20:14:57"/>
    <n v="21019301491903"/>
    <n v="21019"/>
    <x v="3"/>
  </r>
  <r>
    <d v="2018-01-25T20:46:01"/>
    <n v="21031300314028"/>
    <n v="21031"/>
    <x v="16"/>
  </r>
  <r>
    <d v="2018-01-26T09:44:18"/>
    <n v="21030000372989"/>
    <n v="21030"/>
    <x v="21"/>
  </r>
  <r>
    <d v="2018-01-26T09:46:45"/>
    <n v="21021300574275"/>
    <n v="21021"/>
    <x v="7"/>
  </r>
  <r>
    <d v="2018-01-26T10:05:31"/>
    <n v="21033300510969"/>
    <n v="21033"/>
    <x v="2"/>
  </r>
  <r>
    <d v="2018-01-26T10:29:01"/>
    <n v="21035402919188"/>
    <n v="21035"/>
    <x v="8"/>
  </r>
  <r>
    <d v="2018-01-25T23:04:36"/>
    <n v="21021300381952"/>
    <n v="21021"/>
    <x v="7"/>
  </r>
  <r>
    <d v="2018-01-26T00:13:08"/>
    <n v="21029300345901"/>
    <n v="21029"/>
    <x v="22"/>
  </r>
  <r>
    <d v="2018-01-26T11:03:04"/>
    <n v="21005100042807"/>
    <n v="21005"/>
    <x v="18"/>
  </r>
  <r>
    <d v="2018-01-25T17:48:50"/>
    <n v="21014500138397"/>
    <n v="21014"/>
    <x v="23"/>
  </r>
  <r>
    <d v="2018-01-26T05:59:19"/>
    <n v="21019300724668"/>
    <n v="21019"/>
    <x v="3"/>
  </r>
  <r>
    <d v="2018-01-25T18:07:19"/>
    <n v="21032300198866"/>
    <n v="21032"/>
    <x v="11"/>
  </r>
  <r>
    <d v="2018-01-25T18:42:17"/>
    <n v="21035400698651"/>
    <n v="21035"/>
    <x v="8"/>
  </r>
  <r>
    <d v="2018-01-26T08:31:37"/>
    <n v="21019301175332"/>
    <n v="21019"/>
    <x v="3"/>
  </r>
  <r>
    <d v="2018-01-26T21:35:57"/>
    <n v="21011300008069"/>
    <n v="21011"/>
    <x v="10"/>
  </r>
  <r>
    <d v="2018-01-26T18:15:45"/>
    <n v="21016300241586"/>
    <n v="21016"/>
    <x v="19"/>
  </r>
  <r>
    <d v="2018-01-26T18:15:58"/>
    <n v="21006400052587"/>
    <n v="21006"/>
    <x v="6"/>
  </r>
  <r>
    <d v="2018-01-26T12:46:52"/>
    <n v="21033300510779"/>
    <n v="21033"/>
    <x v="2"/>
  </r>
  <r>
    <d v="2018-01-26T13:10:17"/>
    <n v="21017300336129"/>
    <n v="21017"/>
    <x v="20"/>
  </r>
  <r>
    <d v="2018-01-26T13:48:35"/>
    <n v="21031100014133"/>
    <n v="21031"/>
    <x v="16"/>
  </r>
  <r>
    <d v="2018-01-26T21:00:26"/>
    <n v="21006400064004"/>
    <n v="21006"/>
    <x v="6"/>
  </r>
  <r>
    <d v="2018-01-26T14:06:15"/>
    <n v="21028300384340"/>
    <n v="21028"/>
    <x v="9"/>
  </r>
  <r>
    <d v="2018-01-26T15:12:50"/>
    <n v="21544002147702"/>
    <n v="21544"/>
    <x v="1"/>
  </r>
  <r>
    <d v="2018-01-26T16:15:22"/>
    <n v="21014500224577"/>
    <n v="21014"/>
    <x v="23"/>
  </r>
  <r>
    <d v="2018-01-26T20:00:47"/>
    <n v="21024300124836"/>
    <n v="21024"/>
    <x v="0"/>
  </r>
  <r>
    <d v="2018-01-27T13:11:51"/>
    <n v="21002300060911"/>
    <n v="21002"/>
    <x v="24"/>
  </r>
  <r>
    <d v="2018-01-27T13:41:16"/>
    <n v="21002300028363"/>
    <n v="21002"/>
    <x v="24"/>
  </r>
  <r>
    <d v="2018-01-27T09:21:15"/>
    <n v="21029300445677"/>
    <n v="21029"/>
    <x v="22"/>
  </r>
  <r>
    <d v="2018-01-27T09:28:39"/>
    <n v="21016300351419"/>
    <n v="21016"/>
    <x v="19"/>
  </r>
  <r>
    <d v="2018-01-27T09:32:34"/>
    <n v="21033300394794"/>
    <n v="21033"/>
    <x v="2"/>
  </r>
  <r>
    <d v="2018-01-27T10:42:43"/>
    <n v="21029300346248"/>
    <n v="21029"/>
    <x v="22"/>
  </r>
  <r>
    <d v="2018-01-27T14:10:10"/>
    <n v="21031400022224"/>
    <n v="21031"/>
    <x v="16"/>
  </r>
  <r>
    <d v="2018-01-27T11:54:02"/>
    <n v="21031300148418"/>
    <n v="21031"/>
    <x v="16"/>
  </r>
  <r>
    <d v="2018-01-27T12:25:40"/>
    <n v="21544001963604"/>
    <n v="21544"/>
    <x v="1"/>
  </r>
  <r>
    <d v="2018-01-27T15:04:37"/>
    <n v="21019300769028"/>
    <n v="21019"/>
    <x v="3"/>
  </r>
  <r>
    <d v="2018-01-26T22:17:12"/>
    <n v="21019301433459"/>
    <n v="21019"/>
    <x v="3"/>
  </r>
  <r>
    <d v="2018-01-26T22:24:55"/>
    <n v="21035401157855"/>
    <n v="21035"/>
    <x v="8"/>
  </r>
  <r>
    <d v="2018-01-26T22:41:15"/>
    <n v="21021300720977"/>
    <n v="21021"/>
    <x v="7"/>
  </r>
  <r>
    <d v="2018-01-27T14:38:58"/>
    <n v="21008300124227"/>
    <n v="21008"/>
    <x v="14"/>
  </r>
  <r>
    <d v="2018-01-27T16:21:09"/>
    <n v="21544002125377"/>
    <n v="21544"/>
    <x v="1"/>
  </r>
  <r>
    <d v="2018-01-27T16:29:15"/>
    <n v="21023300223739"/>
    <n v="21023"/>
    <x v="15"/>
  </r>
  <r>
    <d v="2018-01-27T21:05:17"/>
    <n v="21035403332357"/>
    <n v="21035"/>
    <x v="8"/>
  </r>
  <r>
    <d v="2018-01-27T23:16:22"/>
    <n v="21009350093593"/>
    <n v="21009"/>
    <x v="5"/>
  </r>
  <r>
    <d v="2018-01-27T17:10:14"/>
    <n v="21010300390725"/>
    <n v="21010"/>
    <x v="25"/>
  </r>
  <r>
    <d v="2018-01-27T17:29:00"/>
    <n v="21024300160756"/>
    <n v="21024"/>
    <x v="0"/>
  </r>
  <r>
    <d v="2018-01-27T17:35:07"/>
    <n v="21013310030190"/>
    <n v="21013"/>
    <x v="26"/>
  </r>
  <r>
    <d v="2018-01-27T17:54:28"/>
    <n v="21005300367665"/>
    <n v="21005"/>
    <x v="18"/>
  </r>
  <r>
    <d v="2018-01-27T15:27:12"/>
    <n v="21007300136264"/>
    <n v="21007"/>
    <x v="27"/>
  </r>
  <r>
    <d v="2018-01-27T15:27:37"/>
    <n v="21544002284992"/>
    <n v="21544"/>
    <x v="1"/>
  </r>
  <r>
    <d v="2018-01-27T15:41:21"/>
    <n v="21005300380312"/>
    <n v="21005"/>
    <x v="18"/>
  </r>
  <r>
    <d v="2018-01-27T15:43:23"/>
    <n v="21033300308422"/>
    <n v="21033"/>
    <x v="2"/>
  </r>
  <r>
    <d v="2018-01-28T12:24:21"/>
    <n v="21021300448132"/>
    <n v="21021"/>
    <x v="7"/>
  </r>
  <r>
    <d v="2018-01-28T16:24:57"/>
    <n v="21006300069368"/>
    <n v="21006"/>
    <x v="6"/>
  </r>
  <r>
    <d v="2018-01-28T14:38:17"/>
    <n v="21544002144519"/>
    <n v="21544"/>
    <x v="1"/>
  </r>
  <r>
    <d v="2018-01-28T14:54:00"/>
    <n v="21008300244256"/>
    <n v="21008"/>
    <x v="14"/>
  </r>
  <r>
    <d v="2018-01-28T14:57:02"/>
    <n v="21007300202843"/>
    <n v="21007"/>
    <x v="27"/>
  </r>
  <r>
    <d v="2018-01-28T07:25:01"/>
    <n v="21025300161504"/>
    <n v="21025"/>
    <x v="4"/>
  </r>
  <r>
    <d v="2018-01-28T15:21:43"/>
    <n v="21023300218465"/>
    <n v="21023"/>
    <x v="15"/>
  </r>
  <r>
    <d v="2018-01-28T09:47:21"/>
    <n v="21009350122061"/>
    <n v="21009"/>
    <x v="5"/>
  </r>
  <r>
    <d v="2018-01-28T11:16:23"/>
    <n v="21035100306159"/>
    <n v="21035"/>
    <x v="8"/>
  </r>
  <r>
    <d v="2018-01-28T15:11:35"/>
    <n v="21030000460008"/>
    <n v="21030"/>
    <x v="21"/>
  </r>
  <r>
    <d v="2018-01-28T18:18:15"/>
    <n v="21005300207275"/>
    <n v="21005"/>
    <x v="18"/>
  </r>
  <r>
    <d v="2018-01-28T18:59:38"/>
    <n v="21544002143438"/>
    <n v="21544"/>
    <x v="1"/>
  </r>
  <r>
    <d v="2018-01-28T19:29:11"/>
    <n v="21014500333097"/>
    <n v="21014"/>
    <x v="23"/>
  </r>
  <r>
    <d v="2018-01-29T06:30:48"/>
    <n v="21544002284554"/>
    <n v="21544"/>
    <x v="1"/>
  </r>
  <r>
    <d v="2018-01-28T21:02:07"/>
    <n v="21004300023592"/>
    <n v="21004"/>
    <x v="28"/>
  </r>
  <r>
    <d v="2018-01-28T21:10:35"/>
    <n v="21035403146674"/>
    <n v="21035"/>
    <x v="8"/>
  </r>
  <r>
    <d v="2018-01-29T09:55:38"/>
    <n v="21032300169453"/>
    <n v="21032"/>
    <x v="11"/>
  </r>
  <r>
    <d v="2018-01-29T20:34:55"/>
    <n v="21035402118906"/>
    <n v="21035"/>
    <x v="8"/>
  </r>
  <r>
    <d v="2018-01-29T20:22:39"/>
    <n v="21035403233902"/>
    <n v="21035"/>
    <x v="8"/>
  </r>
  <r>
    <d v="2018-01-29T13:21:14"/>
    <n v="21011300186980"/>
    <n v="21011"/>
    <x v="10"/>
  </r>
  <r>
    <d v="2018-01-29T13:32:03"/>
    <n v="21544002284240"/>
    <n v="21544"/>
    <x v="1"/>
  </r>
  <r>
    <d v="2018-01-29T18:03:44"/>
    <n v="21023300152649"/>
    <n v="21023"/>
    <x v="15"/>
  </r>
  <r>
    <d v="2018-01-29T13:39:07"/>
    <n v="21035403017032"/>
    <n v="21035"/>
    <x v="8"/>
  </r>
  <r>
    <d v="2018-01-29T20:34:56"/>
    <n v="21026300062197"/>
    <n v="21026"/>
    <x v="13"/>
  </r>
  <r>
    <d v="2018-01-29T20:28:52"/>
    <n v="21024300509549"/>
    <n v="21024"/>
    <x v="0"/>
  </r>
  <r>
    <d v="2018-01-29T20:29:25"/>
    <n v="21028300497316"/>
    <n v="21028"/>
    <x v="9"/>
  </r>
  <r>
    <d v="2018-01-29T16:01:13"/>
    <n v="21035403384135"/>
    <n v="21035"/>
    <x v="8"/>
  </r>
  <r>
    <d v="2018-01-29T19:14:00"/>
    <n v="21005300197690"/>
    <n v="21005"/>
    <x v="18"/>
  </r>
  <r>
    <d v="2018-01-29T16:27:18"/>
    <n v="21019301023938"/>
    <n v="21019"/>
    <x v="3"/>
  </r>
  <r>
    <d v="2018-01-29T16:37:12"/>
    <n v="21021300711026"/>
    <n v="21021"/>
    <x v="7"/>
  </r>
  <r>
    <d v="2018-01-29T16:58:16"/>
    <n v="21008300173042"/>
    <n v="21008"/>
    <x v="14"/>
  </r>
  <r>
    <d v="2018-01-29T11:25:13"/>
    <n v="21033300388739"/>
    <n v="21033"/>
    <x v="2"/>
  </r>
  <r>
    <d v="2018-01-29T11:31:39"/>
    <n v="21035402915236"/>
    <n v="21035"/>
    <x v="8"/>
  </r>
  <r>
    <d v="2018-01-29T11:36:24"/>
    <n v="21032300190426"/>
    <n v="21032"/>
    <x v="11"/>
  </r>
  <r>
    <d v="2018-01-29T17:34:56"/>
    <n v="21030000382459"/>
    <n v="21030"/>
    <x v="21"/>
  </r>
  <r>
    <d v="2018-01-29T12:22:27"/>
    <n v="21035400756277"/>
    <n v="21035"/>
    <x v="8"/>
  </r>
  <r>
    <d v="2018-01-30T10:11:49"/>
    <n v="21032300169701"/>
    <n v="21032"/>
    <x v="11"/>
  </r>
  <r>
    <d v="2018-01-30T11:15:41"/>
    <n v="21009300592520"/>
    <n v="21009"/>
    <x v="5"/>
  </r>
  <r>
    <d v="2018-01-30T11:45:38"/>
    <n v="21019301440272"/>
    <n v="21019"/>
    <x v="3"/>
  </r>
  <r>
    <d v="2018-01-29T20:43:00"/>
    <n v="21024300389959"/>
    <n v="21024"/>
    <x v="0"/>
  </r>
  <r>
    <d v="2018-01-29T20:57:28"/>
    <n v="21036300126868"/>
    <n v="21036"/>
    <x v="29"/>
  </r>
  <r>
    <d v="2018-01-29T21:09:19"/>
    <n v="21026300068368"/>
    <n v="21026"/>
    <x v="13"/>
  </r>
  <r>
    <d v="2018-01-30T15:03:40"/>
    <n v="21018301123383"/>
    <n v="21018"/>
    <x v="30"/>
  </r>
  <r>
    <d v="2018-01-29T22:42:21"/>
    <n v="21019301164997"/>
    <n v="21019"/>
    <x v="3"/>
  </r>
  <r>
    <d v="2018-01-30T13:19:53"/>
    <n v="21005300269861"/>
    <n v="21005"/>
    <x v="18"/>
  </r>
  <r>
    <d v="2018-01-30T00:33:01"/>
    <n v="21010300336348"/>
    <n v="21010"/>
    <x v="25"/>
  </r>
  <r>
    <d v="2018-01-30T15:18:53"/>
    <n v="21031400011789"/>
    <n v="21031"/>
    <x v="16"/>
  </r>
  <r>
    <d v="2018-01-30T14:05:13"/>
    <n v="21033300260383"/>
    <n v="21033"/>
    <x v="2"/>
  </r>
  <r>
    <d v="2018-01-30T16:23:52"/>
    <n v="21028300374101"/>
    <n v="21028"/>
    <x v="9"/>
  </r>
  <r>
    <d v="2018-01-27T18:24:29"/>
    <n v="21028300373764"/>
    <n v="21028"/>
    <x v="9"/>
  </r>
  <r>
    <d v="2018-01-30T17:00:34"/>
    <n v="21035403440168"/>
    <n v="21035"/>
    <x v="8"/>
  </r>
  <r>
    <d v="2018-01-30T17:06:07"/>
    <n v="21024300520496"/>
    <n v="21024"/>
    <x v="0"/>
  </r>
  <r>
    <d v="2018-01-30T17:09:36"/>
    <n v="21544002169722"/>
    <n v="21544"/>
    <x v="1"/>
  </r>
  <r>
    <d v="2018-01-28T14:17:12"/>
    <n v="21035402547591"/>
    <n v="21035"/>
    <x v="8"/>
  </r>
  <r>
    <d v="2018-01-30T17:20:32"/>
    <n v="21010300330242"/>
    <n v="21010"/>
    <x v="25"/>
  </r>
  <r>
    <d v="2018-01-31T08:44:26"/>
    <n v="21021300696375"/>
    <n v="21021"/>
    <x v="7"/>
  </r>
  <r>
    <d v="2018-01-30T17:46:26"/>
    <n v="21031100083484"/>
    <n v="21031"/>
    <x v="16"/>
  </r>
  <r>
    <d v="2018-01-30T17:49:55"/>
    <n v="21035403567788"/>
    <n v="21035"/>
    <x v="8"/>
  </r>
  <r>
    <d v="2018-01-30T23:35:07"/>
    <n v="21002300091510"/>
    <n v="21002"/>
    <x v="24"/>
  </r>
  <r>
    <d v="2018-01-31T10:19:39"/>
    <n v="21024300528556"/>
    <n v="21024"/>
    <x v="0"/>
  </r>
  <r>
    <d v="2018-01-29T09:56:23"/>
    <n v="21022300393799"/>
    <n v="21022"/>
    <x v="31"/>
  </r>
  <r>
    <d v="2018-01-31T00:34:07"/>
    <n v="21033300168495"/>
    <n v="21033"/>
    <x v="2"/>
  </r>
  <r>
    <d v="2018-01-31T09:27:29"/>
    <n v="21014500319179"/>
    <n v="21014"/>
    <x v="23"/>
  </r>
  <r>
    <d v="2018-01-31T09:37:38"/>
    <n v="21024300387631"/>
    <n v="21024"/>
    <x v="0"/>
  </r>
  <r>
    <d v="2018-01-30T20:44:12"/>
    <n v="21022300449229"/>
    <n v="21022"/>
    <x v="31"/>
  </r>
  <r>
    <d v="2018-01-30T20:53:09"/>
    <n v="21026300063245"/>
    <n v="21026"/>
    <x v="13"/>
  </r>
  <r>
    <d v="2018-01-30T21:29:47"/>
    <n v="21008300181052"/>
    <n v="21008"/>
    <x v="14"/>
  </r>
  <r>
    <d v="2018-01-31T07:29:37"/>
    <n v="21032300183256"/>
    <n v="21032"/>
    <x v="11"/>
  </r>
  <r>
    <d v="2018-01-31T10:29:46"/>
    <n v="21021300660199"/>
    <n v="21021"/>
    <x v="7"/>
  </r>
  <r>
    <d v="2018-01-31T18:14:43"/>
    <n v="21036300086419"/>
    <n v="21036"/>
    <x v="29"/>
  </r>
  <r>
    <d v="2018-01-31T21:14:45"/>
    <n v="21005300378985"/>
    <n v="21005"/>
    <x v="18"/>
  </r>
  <r>
    <d v="2018-01-31T11:26:50"/>
    <n v="21544002168021"/>
    <n v="21544"/>
    <x v="1"/>
  </r>
  <r>
    <d v="2018-01-31T18:37:24"/>
    <n v="21033300237761"/>
    <n v="21033"/>
    <x v="2"/>
  </r>
  <r>
    <d v="2018-01-31T18:37:46"/>
    <n v="21001310002764"/>
    <n v="21001"/>
    <x v="32"/>
  </r>
  <r>
    <d v="2018-01-31T12:07:50"/>
    <n v="21006400107761"/>
    <n v="21006"/>
    <x v="6"/>
  </r>
  <r>
    <d v="2018-01-31T12:18:22"/>
    <n v="21009300531221"/>
    <n v="21009"/>
    <x v="5"/>
  </r>
  <r>
    <d v="2018-01-31T12:46:56"/>
    <n v="21005300263294"/>
    <n v="21005"/>
    <x v="18"/>
  </r>
  <r>
    <d v="2018-01-31T21:28:52"/>
    <n v="21008300282058"/>
    <n v="21008"/>
    <x v="14"/>
  </r>
  <r>
    <d v="2018-01-31T13:26:02"/>
    <n v="21005300366709"/>
    <n v="21005"/>
    <x v="18"/>
  </r>
  <r>
    <d v="2018-01-31T13:31:33"/>
    <n v="21035402409784"/>
    <n v="21035"/>
    <x v="8"/>
  </r>
  <r>
    <d v="2018-01-31T14:12:37"/>
    <n v="21022300417820"/>
    <n v="21022"/>
    <x v="31"/>
  </r>
  <r>
    <d v="2018-01-31T14:43:34"/>
    <n v="21008300194758"/>
    <n v="21008"/>
    <x v="14"/>
  </r>
  <r>
    <d v="2018-01-31T22:22:40"/>
    <n v="21012300134293"/>
    <n v="21012"/>
    <x v="33"/>
  </r>
  <r>
    <d v="2018-01-31T19:47:42"/>
    <n v="21018300476063"/>
    <n v="21018"/>
    <x v="30"/>
  </r>
  <r>
    <d v="2018-01-31T15:33:17"/>
    <n v="21007300194305"/>
    <n v="21007"/>
    <x v="27"/>
  </r>
  <r>
    <d v="2018-01-31T16:18:02"/>
    <n v="21024300494957"/>
    <n v="21024"/>
    <x v="0"/>
  </r>
  <r>
    <d v="2018-01-31T17:14:49"/>
    <n v="21011100057530"/>
    <n v="21011"/>
    <x v="10"/>
  </r>
  <r>
    <d v="2018-01-31T17:28:29"/>
    <n v="21032100019106"/>
    <n v="21032"/>
    <x v="11"/>
  </r>
  <r>
    <d v="2018-01-31T17:31:09"/>
    <n v="21035403375414"/>
    <n v="21035"/>
    <x v="8"/>
  </r>
  <r>
    <d v="2018-01-31T22:06:30"/>
    <n v="21544002175588"/>
    <n v="21544"/>
    <x v="1"/>
  </r>
  <r>
    <d v="2018-01-31T17:58:04"/>
    <n v="21018301099898"/>
    <n v="21018"/>
    <x v="30"/>
  </r>
  <r>
    <d v="2018-01-10T14:43:14"/>
    <n v="21544002267492"/>
    <n v="21544"/>
    <x v="1"/>
  </r>
  <r>
    <d v="2018-01-26T01:43:47"/>
    <n v="21007300132305"/>
    <n v="21007"/>
    <x v="27"/>
  </r>
  <r>
    <d v="2018-01-06T08:48:39"/>
    <n v="21001310077956"/>
    <n v="21001"/>
    <x v="32"/>
  </r>
  <r>
    <d v="2018-01-01T17:54:39"/>
    <n v="21017300324745"/>
    <n v="21017"/>
    <x v="20"/>
  </r>
  <r>
    <d v="2018-01-08T15:53:55"/>
    <n v="21024300081036"/>
    <n v="21024"/>
    <x v="0"/>
  </r>
  <r>
    <d v="2018-01-06T10:17:28"/>
    <n v="21010300378472"/>
    <n v="21010"/>
    <x v="25"/>
  </r>
  <r>
    <d v="2018-01-09T18:56:22"/>
    <n v="21012300142320"/>
    <n v="21012"/>
    <x v="33"/>
  </r>
  <r>
    <d v="2018-01-05T13:17:00"/>
    <n v="21024300265845"/>
    <n v="21024"/>
    <x v="0"/>
  </r>
  <r>
    <d v="2018-01-04T14:58:08"/>
    <n v="21009350049249"/>
    <n v="21009"/>
    <x v="5"/>
  </r>
  <r>
    <d v="2018-01-05T13:27:46"/>
    <n v="21024300419715"/>
    <n v="21024"/>
    <x v="0"/>
  </r>
  <r>
    <d v="2018-01-04T15:08:54"/>
    <n v="21028300232788"/>
    <n v="21028"/>
    <x v="9"/>
  </r>
  <r>
    <d v="2018-01-11T10:28:33"/>
    <n v="21011300067651"/>
    <n v="21011"/>
    <x v="10"/>
  </r>
  <r>
    <d v="2018-01-11T19:40:50"/>
    <n v="21030000423097"/>
    <n v="21030"/>
    <x v="21"/>
  </r>
  <r>
    <d v="2018-01-04T15:18:33"/>
    <n v="21001310052090"/>
    <n v="21001"/>
    <x v="32"/>
  </r>
  <r>
    <d v="2018-01-11T10:36:36"/>
    <n v="21025300622182"/>
    <n v="21025"/>
    <x v="4"/>
  </r>
  <r>
    <d v="2018-01-06T10:58:40"/>
    <n v="21028300482771"/>
    <n v="21028"/>
    <x v="9"/>
  </r>
  <r>
    <d v="2018-01-10T19:17:41"/>
    <n v="21030000378325"/>
    <n v="21030"/>
    <x v="21"/>
  </r>
  <r>
    <d v="2018-01-04T15:26:56"/>
    <n v="21019300511420"/>
    <n v="21019"/>
    <x v="3"/>
  </r>
  <r>
    <d v="2018-01-10T12:42:20"/>
    <n v="21014500299843"/>
    <n v="21014"/>
    <x v="23"/>
  </r>
  <r>
    <d v="2018-01-11T16:04:56"/>
    <n v="21024300126443"/>
    <n v="21024"/>
    <x v="0"/>
  </r>
  <r>
    <d v="2018-01-03T17:44:17"/>
    <n v="21023300048904"/>
    <n v="21023"/>
    <x v="15"/>
  </r>
  <r>
    <d v="2018-01-06T22:08:19"/>
    <n v="21009300641624"/>
    <n v="21009"/>
    <x v="5"/>
  </r>
  <r>
    <d v="2018-01-06T11:17:29"/>
    <n v="21007300170099"/>
    <n v="21007"/>
    <x v="27"/>
  </r>
  <r>
    <d v="2018-01-03T17:47:07"/>
    <n v="21029300286956"/>
    <n v="21029"/>
    <x v="22"/>
  </r>
  <r>
    <d v="2018-01-11T10:54:42"/>
    <n v="21025300556935"/>
    <n v="21025"/>
    <x v="4"/>
  </r>
  <r>
    <d v="2018-01-09T11:43:37"/>
    <n v="21004302315244"/>
    <n v="21004"/>
    <x v="28"/>
  </r>
  <r>
    <d v="2018-01-11T16:11:47"/>
    <n v="21024300422040"/>
    <n v="21024"/>
    <x v="0"/>
  </r>
  <r>
    <d v="2018-01-08T16:48:52"/>
    <n v="21009350061764"/>
    <n v="21009"/>
    <x v="5"/>
  </r>
  <r>
    <d v="2018-01-02T18:51:58"/>
    <n v="21007300127909"/>
    <n v="21007"/>
    <x v="27"/>
  </r>
  <r>
    <d v="2018-01-05T14:05:13"/>
    <n v="21021300653962"/>
    <n v="21021"/>
    <x v="7"/>
  </r>
  <r>
    <d v="2018-01-12T10:32:18"/>
    <n v="21033300515422"/>
    <n v="21033"/>
    <x v="2"/>
  </r>
  <r>
    <d v="2018-01-08T17:03:30"/>
    <n v="21031300242500"/>
    <n v="21031"/>
    <x v="16"/>
  </r>
  <r>
    <d v="2018-01-11T23:39:42"/>
    <n v="21010300276452"/>
    <n v="21010"/>
    <x v="25"/>
  </r>
  <r>
    <d v="2018-01-06T11:48:40"/>
    <n v="21544002274811"/>
    <n v="21544"/>
    <x v="1"/>
  </r>
  <r>
    <d v="2018-01-09T12:13:15"/>
    <n v="21009300606122"/>
    <n v="21009"/>
    <x v="5"/>
  </r>
  <r>
    <d v="2018-01-03T18:23:54"/>
    <n v="21030000484297"/>
    <n v="21030"/>
    <x v="21"/>
  </r>
  <r>
    <d v="2018-01-12T13:34:22"/>
    <n v="21015100115966"/>
    <n v="21015"/>
    <x v="17"/>
  </r>
  <r>
    <d v="2017-12-31T21:35:34"/>
    <n v="21021300738086"/>
    <n v="21021"/>
    <x v="7"/>
  </r>
  <r>
    <d v="2018-01-09T12:26:33"/>
    <n v="21001300056432"/>
    <n v="21001"/>
    <x v="32"/>
  </r>
  <r>
    <d v="2018-01-11T16:40:07"/>
    <n v="21033300519549"/>
    <n v="21033"/>
    <x v="2"/>
  </r>
  <r>
    <d v="2018-01-01T20:06:54"/>
    <n v="21001310082196"/>
    <n v="21001"/>
    <x v="32"/>
  </r>
  <r>
    <d v="2018-01-01T20:08:38"/>
    <n v="21035403443931"/>
    <n v="21035"/>
    <x v="8"/>
  </r>
  <r>
    <d v="2018-01-02T19:29:29"/>
    <n v="21013300007646"/>
    <n v="21013"/>
    <x v="26"/>
  </r>
  <r>
    <d v="2018-01-06T23:26:47"/>
    <n v="21023300204689"/>
    <n v="21023"/>
    <x v="15"/>
  </r>
  <r>
    <d v="2018-01-09T20:24:40"/>
    <n v="21001310001428"/>
    <n v="21001"/>
    <x v="32"/>
  </r>
  <r>
    <d v="2018-01-09T20:24:59"/>
    <n v="21021300697126"/>
    <n v="21021"/>
    <x v="7"/>
  </r>
  <r>
    <d v="2018-01-10T13:43:01"/>
    <n v="21031300275047"/>
    <n v="21031"/>
    <x v="16"/>
  </r>
  <r>
    <d v="2018-01-10T13:43:28"/>
    <n v="21014300113103"/>
    <n v="21014"/>
    <x v="23"/>
  </r>
  <r>
    <d v="2018-01-09T20:31:11"/>
    <n v="21033300400757"/>
    <n v="21033"/>
    <x v="2"/>
  </r>
  <r>
    <d v="2018-01-06T23:53:17"/>
    <n v="21016300301778"/>
    <n v="21016"/>
    <x v="19"/>
  </r>
  <r>
    <d v="2018-01-10T20:23:55"/>
    <n v="21014500345992"/>
    <n v="21014"/>
    <x v="23"/>
  </r>
  <r>
    <d v="2018-01-01T20:52:26"/>
    <n v="21544001120908"/>
    <n v="21544"/>
    <x v="1"/>
  </r>
  <r>
    <d v="2018-01-03T19:18:22"/>
    <n v="21544001245705"/>
    <n v="21544"/>
    <x v="1"/>
  </r>
  <r>
    <d v="2018-01-05T15:09:56"/>
    <n v="21024300299133"/>
    <n v="21024"/>
    <x v="0"/>
  </r>
  <r>
    <d v="2018-01-05T15:09:59"/>
    <n v="21001310078426"/>
    <n v="21001"/>
    <x v="32"/>
  </r>
  <r>
    <d v="2018-01-06T12:52:24"/>
    <n v="21009350057457"/>
    <n v="21009"/>
    <x v="5"/>
  </r>
  <r>
    <d v="2018-01-03T19:40:03"/>
    <n v="21009350035032"/>
    <n v="21009"/>
    <x v="5"/>
  </r>
  <r>
    <d v="2018-01-09T13:07:14"/>
    <n v="21024300354342"/>
    <n v="21024"/>
    <x v="0"/>
  </r>
  <r>
    <d v="2018-01-01T21:24:26"/>
    <n v="21017300325270"/>
    <n v="21017"/>
    <x v="20"/>
  </r>
  <r>
    <d v="2018-01-02T20:31:04"/>
    <n v="21019301431032"/>
    <n v="21019"/>
    <x v="3"/>
  </r>
  <r>
    <d v="2018-01-01T21:56:32"/>
    <n v="21016300259927"/>
    <n v="21016"/>
    <x v="19"/>
  </r>
  <r>
    <d v="2018-01-09T13:20:00"/>
    <n v="21010300380163"/>
    <n v="21010"/>
    <x v="25"/>
  </r>
  <r>
    <d v="2018-01-06T13:27:40"/>
    <n v="21028300481088"/>
    <n v="21028"/>
    <x v="9"/>
  </r>
  <r>
    <d v="2018-01-01T22:07:20"/>
    <n v="21029300375981"/>
    <n v="21029"/>
    <x v="22"/>
  </r>
  <r>
    <d v="2018-01-07T08:20:07"/>
    <n v="21034300126020"/>
    <n v="21034"/>
    <x v="34"/>
  </r>
  <r>
    <d v="2018-01-04T17:37:40"/>
    <n v="21032100033461"/>
    <n v="21032"/>
    <x v="11"/>
  </r>
  <r>
    <d v="2018-01-07T08:53:57"/>
    <n v="21014500170747"/>
    <n v="21014"/>
    <x v="23"/>
  </r>
  <r>
    <d v="2018-01-03T20:26:28"/>
    <n v="21021300644581"/>
    <n v="21021"/>
    <x v="7"/>
  </r>
  <r>
    <d v="2018-01-01T23:41:08"/>
    <n v="21010300379694"/>
    <n v="21010"/>
    <x v="25"/>
  </r>
  <r>
    <d v="2018-01-11T12:10:57"/>
    <n v="21014500355868"/>
    <n v="21014"/>
    <x v="23"/>
  </r>
  <r>
    <d v="2018-01-07T21:55:12"/>
    <n v="21028100054275"/>
    <n v="21028"/>
    <x v="9"/>
  </r>
  <r>
    <d v="2018-01-08T18:39:45"/>
    <n v="21014500152711"/>
    <n v="21014"/>
    <x v="23"/>
  </r>
  <r>
    <d v="2018-01-02T02:33:02"/>
    <n v="21012300131976"/>
    <n v="21012"/>
    <x v="33"/>
  </r>
  <r>
    <d v="2018-01-02T05:06:44"/>
    <n v="21024300400632"/>
    <n v="21024"/>
    <x v="0"/>
  </r>
  <r>
    <d v="2018-01-02T07:27:01"/>
    <n v="21024300464745"/>
    <n v="21024"/>
    <x v="0"/>
  </r>
  <r>
    <d v="2018-01-02T08:33:28"/>
    <n v="21030000452419"/>
    <n v="21030"/>
    <x v="21"/>
  </r>
  <r>
    <d v="2018-01-02T09:20:51"/>
    <n v="21014500360173"/>
    <n v="21014"/>
    <x v="23"/>
  </r>
  <r>
    <d v="2018-01-02T08:58:36"/>
    <n v="21010300338153"/>
    <n v="21010"/>
    <x v="25"/>
  </r>
  <r>
    <d v="2018-01-06T14:06:56"/>
    <n v="21035403178842"/>
    <n v="21035"/>
    <x v="8"/>
  </r>
  <r>
    <d v="2018-01-07T10:36:29"/>
    <n v="21036300114021"/>
    <n v="21036"/>
    <x v="29"/>
  </r>
  <r>
    <d v="2018-01-08T19:00:23"/>
    <n v="21030000380040"/>
    <n v="21030"/>
    <x v="21"/>
  </r>
  <r>
    <d v="2018-01-07T10:41:17"/>
    <n v="21019301097056"/>
    <n v="21019"/>
    <x v="3"/>
  </r>
  <r>
    <d v="2018-01-10T14:35:07"/>
    <n v="21018301138365"/>
    <n v="21018"/>
    <x v="30"/>
  </r>
  <r>
    <d v="2018-01-02T21:38:14"/>
    <n v="21544002279547"/>
    <n v="21544"/>
    <x v="1"/>
  </r>
  <r>
    <d v="2018-01-02T21:39:28"/>
    <n v="21014500198102"/>
    <n v="21014"/>
    <x v="23"/>
  </r>
  <r>
    <d v="2018-01-08T19:04:47"/>
    <n v="21014500319682"/>
    <n v="21014"/>
    <x v="23"/>
  </r>
  <r>
    <d v="2018-01-02T10:00:00"/>
    <n v="21030000108391"/>
    <n v="21030"/>
    <x v="21"/>
  </r>
  <r>
    <d v="2018-01-10T21:13:18"/>
    <n v="21017300322863"/>
    <n v="21017"/>
    <x v="20"/>
  </r>
  <r>
    <d v="2018-01-08T19:09:12"/>
    <n v="21012300080561"/>
    <n v="21012"/>
    <x v="33"/>
  </r>
  <r>
    <d v="2018-01-11T12:39:20"/>
    <n v="21018300894034"/>
    <n v="21018"/>
    <x v="30"/>
  </r>
  <r>
    <d v="2018-01-09T13:57:34"/>
    <n v="21007300189677"/>
    <n v="21007"/>
    <x v="27"/>
  </r>
  <r>
    <d v="2018-01-06T14:25:58"/>
    <n v="21012300146727"/>
    <n v="21012"/>
    <x v="33"/>
  </r>
  <r>
    <d v="2018-01-02T21:57:50"/>
    <n v="21014500334335"/>
    <n v="21014"/>
    <x v="23"/>
  </r>
  <r>
    <d v="2018-01-07T11:14:31"/>
    <n v="21005300333642"/>
    <n v="21005"/>
    <x v="18"/>
  </r>
  <r>
    <d v="2018-01-03T21:20:24"/>
    <n v="21019301286758"/>
    <n v="21019"/>
    <x v="3"/>
  </r>
  <r>
    <d v="2018-01-02T22:06:36"/>
    <n v="21009350056012"/>
    <n v="21009"/>
    <x v="5"/>
  </r>
  <r>
    <d v="2018-01-05T16:47:08"/>
    <n v="21012300130523"/>
    <n v="21012"/>
    <x v="33"/>
  </r>
  <r>
    <d v="2018-01-02T10:54:30"/>
    <n v="21008300165139"/>
    <n v="21008"/>
    <x v="14"/>
  </r>
  <r>
    <d v="2018-01-02T11:01:08"/>
    <n v="21035403434542"/>
    <n v="21035"/>
    <x v="8"/>
  </r>
  <r>
    <d v="2018-01-03T21:32:16"/>
    <n v="21019301171703"/>
    <n v="21019"/>
    <x v="3"/>
  </r>
  <r>
    <d v="2018-01-03T00:46:05"/>
    <n v="21016300278588"/>
    <n v="21016"/>
    <x v="19"/>
  </r>
  <r>
    <d v="2018-01-07T23:15:51"/>
    <n v="21544002123406"/>
    <n v="21544"/>
    <x v="1"/>
  </r>
  <r>
    <d v="2018-01-03T07:00:00"/>
    <n v="21005300269614"/>
    <n v="21005"/>
    <x v="18"/>
  </r>
  <r>
    <d v="2018-01-09T21:51:40"/>
    <n v="21019301296633"/>
    <n v="21019"/>
    <x v="3"/>
  </r>
  <r>
    <d v="2018-01-03T07:58:17"/>
    <n v="21001310082782"/>
    <n v="21001"/>
    <x v="32"/>
  </r>
  <r>
    <d v="2018-01-07T11:56:17"/>
    <n v="21015300318923"/>
    <n v="21015"/>
    <x v="17"/>
  </r>
  <r>
    <d v="2018-01-03T09:17:52"/>
    <n v="21017300323960"/>
    <n v="21017"/>
    <x v="20"/>
  </r>
  <r>
    <d v="2018-01-02T11:35:24"/>
    <n v="21005100044001"/>
    <n v="21005"/>
    <x v="18"/>
  </r>
  <r>
    <d v="2018-01-10T15:03:19"/>
    <n v="21021300592103"/>
    <n v="21021"/>
    <x v="7"/>
  </r>
  <r>
    <d v="2018-01-04T19:24:15"/>
    <n v="21033300226046"/>
    <n v="21033"/>
    <x v="2"/>
  </r>
  <r>
    <d v="2018-01-02T11:42:35"/>
    <n v="21011300176072"/>
    <n v="21011"/>
    <x v="10"/>
  </r>
  <r>
    <d v="2018-01-08T00:09:24"/>
    <n v="21030300308402"/>
    <n v="21030"/>
    <x v="21"/>
  </r>
  <r>
    <d v="2018-01-02T11:44:51"/>
    <n v="21012300065190"/>
    <n v="21012"/>
    <x v="33"/>
  </r>
  <r>
    <d v="2018-01-02T22:59:03"/>
    <n v="21030000484214"/>
    <n v="21030"/>
    <x v="21"/>
  </r>
  <r>
    <d v="2018-01-11T17:26:53"/>
    <n v="21010300137878"/>
    <n v="21010"/>
    <x v="25"/>
  </r>
  <r>
    <d v="2018-01-10T15:09:43"/>
    <n v="21008300255666"/>
    <n v="21008"/>
    <x v="14"/>
  </r>
  <r>
    <d v="2018-01-02T12:04:54"/>
    <n v="21030000047847"/>
    <n v="21030"/>
    <x v="21"/>
  </r>
  <r>
    <d v="2018-01-09T22:14:37"/>
    <n v="21007300194867"/>
    <n v="21007"/>
    <x v="27"/>
  </r>
  <r>
    <d v="2018-01-04T20:00:42"/>
    <n v="21014500352824"/>
    <n v="21014"/>
    <x v="23"/>
  </r>
  <r>
    <d v="2018-01-04T20:16:09"/>
    <n v="21009350092967"/>
    <n v="21009"/>
    <x v="5"/>
  </r>
  <r>
    <d v="2018-01-03T23:20:47"/>
    <n v="21544002259374"/>
    <n v="21544"/>
    <x v="1"/>
  </r>
  <r>
    <d v="2018-01-11T12:59:59"/>
    <n v="21007300153392"/>
    <n v="21007"/>
    <x v="27"/>
  </r>
  <r>
    <d v="2018-01-11T13:01:40"/>
    <n v="21005100076334"/>
    <n v="21005"/>
    <x v="18"/>
  </r>
  <r>
    <d v="2018-01-03T11:21:10"/>
    <n v="21005300271099"/>
    <n v="21005"/>
    <x v="18"/>
  </r>
  <r>
    <d v="2018-01-11T13:06:47"/>
    <n v="21544001529611"/>
    <n v="21544"/>
    <x v="1"/>
  </r>
  <r>
    <d v="2018-01-02T13:07:33"/>
    <n v="21020300097287"/>
    <n v="21020"/>
    <x v="35"/>
  </r>
  <r>
    <d v="2018-01-06T16:03:37"/>
    <n v="21009350030777"/>
    <n v="21009"/>
    <x v="5"/>
  </r>
  <r>
    <d v="2018-01-02T13:12:07"/>
    <n v="21008300283486"/>
    <n v="21008"/>
    <x v="14"/>
  </r>
  <r>
    <d v="2018-01-04T07:18:53"/>
    <n v="21036300113718"/>
    <n v="21036"/>
    <x v="29"/>
  </r>
  <r>
    <d v="2018-01-08T20:35:09"/>
    <n v="21019301467747"/>
    <n v="21019"/>
    <x v="3"/>
  </r>
  <r>
    <d v="2018-01-08T10:05:50"/>
    <n v="21029300356924"/>
    <n v="21029"/>
    <x v="22"/>
  </r>
  <r>
    <d v="2018-01-03T11:44:37"/>
    <n v="21030100031816"/>
    <n v="21030"/>
    <x v="21"/>
  </r>
  <r>
    <d v="2018-01-10T22:04:52"/>
    <n v="21035402773957"/>
    <n v="21035"/>
    <x v="8"/>
  </r>
  <r>
    <d v="2018-01-04T09:12:13"/>
    <n v="21014500192782"/>
    <n v="21014"/>
    <x v="23"/>
  </r>
  <r>
    <d v="2018-01-04T21:00:51"/>
    <n v="21035402098439"/>
    <n v="21035"/>
    <x v="8"/>
  </r>
  <r>
    <d v="2018-01-05T18:38:45"/>
    <n v="21023300105985"/>
    <n v="21023"/>
    <x v="15"/>
  </r>
  <r>
    <d v="2018-01-09T15:15:44"/>
    <n v="21003100003572"/>
    <n v="21003"/>
    <x v="12"/>
  </r>
  <r>
    <d v="2018-01-09T22:59:11"/>
    <n v="21544002274860"/>
    <n v="21544"/>
    <x v="1"/>
  </r>
  <r>
    <d v="2018-01-03T12:26:29"/>
    <n v="21028300488687"/>
    <n v="21028"/>
    <x v="9"/>
  </r>
  <r>
    <d v="2018-01-03T11:58:04"/>
    <n v="21021300453777"/>
    <n v="21021"/>
    <x v="7"/>
  </r>
  <r>
    <d v="2018-01-04T21:10:11"/>
    <n v="21544001846684"/>
    <n v="21544"/>
    <x v="1"/>
  </r>
  <r>
    <d v="2017-12-31T21:01:17"/>
    <n v="21007300157658"/>
    <n v="21007"/>
    <x v="27"/>
  </r>
  <r>
    <d v="2017-12-31T23:10:21"/>
    <n v="21005300281684"/>
    <n v="21005"/>
    <x v="18"/>
  </r>
  <r>
    <d v="2018-01-03T12:33:50"/>
    <n v="21006400091999"/>
    <n v="21006"/>
    <x v="6"/>
  </r>
  <r>
    <d v="2018-01-05T18:56:29"/>
    <n v="21031300154507"/>
    <n v="21031"/>
    <x v="16"/>
  </r>
  <r>
    <d v="2018-01-06T16:29:45"/>
    <n v="21021100082370"/>
    <n v="21021"/>
    <x v="7"/>
  </r>
  <r>
    <d v="2018-01-01T09:11:13"/>
    <n v="21020300020628"/>
    <n v="21020"/>
    <x v="35"/>
  </r>
  <r>
    <d v="2018-01-07T14:27:14"/>
    <n v="21021300737963"/>
    <n v="21021"/>
    <x v="7"/>
  </r>
  <r>
    <d v="2018-01-03T12:44:01"/>
    <n v="21023300083877"/>
    <n v="21023"/>
    <x v="15"/>
  </r>
  <r>
    <d v="2018-01-07T14:31:54"/>
    <n v="21002300066181"/>
    <n v="21002"/>
    <x v="24"/>
  </r>
  <r>
    <d v="2018-01-04T10:08:29"/>
    <n v="21016300317584"/>
    <n v="21016"/>
    <x v="19"/>
  </r>
  <r>
    <d v="2018-01-07T14:32:26"/>
    <n v="21005300394057"/>
    <n v="21005"/>
    <x v="18"/>
  </r>
  <r>
    <d v="2018-01-11T13:33:28"/>
    <n v="21030000455651"/>
    <n v="21030"/>
    <x v="21"/>
  </r>
  <r>
    <d v="2018-01-08T11:05:48"/>
    <n v="21009300091929"/>
    <n v="21009"/>
    <x v="5"/>
  </r>
  <r>
    <d v="2018-01-02T14:03:12"/>
    <n v="21031300269115"/>
    <n v="21031"/>
    <x v="16"/>
  </r>
  <r>
    <d v="2018-01-01T10:43:55"/>
    <n v="21020300067066"/>
    <n v="21020"/>
    <x v="35"/>
  </r>
  <r>
    <d v="2018-01-10T16:07:15"/>
    <n v="21009350056129"/>
    <n v="21009"/>
    <x v="5"/>
  </r>
  <r>
    <d v="2018-01-02T14:10:04"/>
    <n v="21019301161019"/>
    <n v="21019"/>
    <x v="3"/>
  </r>
  <r>
    <d v="2018-01-08T21:21:46"/>
    <n v="21014500333824"/>
    <n v="21014"/>
    <x v="23"/>
  </r>
  <r>
    <d v="2018-01-06T17:01:31"/>
    <n v="21006400055788"/>
    <n v="21006"/>
    <x v="6"/>
  </r>
  <r>
    <d v="2018-01-08T21:24:24"/>
    <n v="21010300276734"/>
    <n v="21010"/>
    <x v="25"/>
  </r>
  <r>
    <d v="2018-01-08T11:29:16"/>
    <n v="21029300428277"/>
    <n v="21029"/>
    <x v="22"/>
  </r>
  <r>
    <d v="2018-01-03T13:14:47"/>
    <n v="21020300067439"/>
    <n v="21020"/>
    <x v="35"/>
  </r>
  <r>
    <d v="2018-01-04T10:40:14"/>
    <n v="21018300884993"/>
    <n v="21018"/>
    <x v="30"/>
  </r>
  <r>
    <d v="2018-01-12T07:14:34"/>
    <n v="21025300601574"/>
    <n v="21025"/>
    <x v="4"/>
  </r>
  <r>
    <d v="2018-01-03T13:32:04"/>
    <n v="21035401048443"/>
    <n v="21035"/>
    <x v="8"/>
  </r>
  <r>
    <d v="2018-01-08T21:31:22"/>
    <n v="21029300261140"/>
    <n v="21029"/>
    <x v="22"/>
  </r>
  <r>
    <d v="2018-01-08T11:49:09"/>
    <n v="21024300529174"/>
    <n v="21024"/>
    <x v="0"/>
  </r>
  <r>
    <d v="2018-01-10T00:21:16"/>
    <n v="21018301102908"/>
    <n v="21018"/>
    <x v="30"/>
  </r>
  <r>
    <d v="2018-01-11T18:09:35"/>
    <n v="21011300155357"/>
    <n v="21011"/>
    <x v="10"/>
  </r>
  <r>
    <d v="2018-01-10T00:28:28"/>
    <n v="21029300378845"/>
    <n v="21029"/>
    <x v="22"/>
  </r>
  <r>
    <d v="2018-01-07T15:17:29"/>
    <n v="21005300372939"/>
    <n v="21005"/>
    <x v="18"/>
  </r>
  <r>
    <d v="2018-01-08T21:48:15"/>
    <n v="21009350031122"/>
    <n v="21009"/>
    <x v="5"/>
  </r>
  <r>
    <d v="2018-01-08T12:07:02"/>
    <n v="21007300200177"/>
    <n v="21007"/>
    <x v="27"/>
  </r>
  <r>
    <d v="2018-01-10T02:25:21"/>
    <n v="21018300711436"/>
    <n v="21018"/>
    <x v="30"/>
  </r>
  <r>
    <d v="2018-01-06T17:33:18"/>
    <n v="21035402685649"/>
    <n v="21035"/>
    <x v="8"/>
  </r>
  <r>
    <d v="2018-01-08T12:14:41"/>
    <n v="21035403224125"/>
    <n v="21035"/>
    <x v="8"/>
  </r>
  <r>
    <d v="2018-01-10T05:26:29"/>
    <n v="21000300196313"/>
    <n v="21000"/>
    <x v="36"/>
  </r>
  <r>
    <d v="2018-01-04T00:01:00"/>
    <n v="21018300706592"/>
    <n v="21018"/>
    <x v="30"/>
  </r>
  <r>
    <d v="2018-01-08T22:01:30"/>
    <n v="21029300262502"/>
    <n v="21029"/>
    <x v="22"/>
  </r>
  <r>
    <d v="2018-01-12T11:43:56"/>
    <n v="21029300250416"/>
    <n v="21029"/>
    <x v="22"/>
  </r>
  <r>
    <d v="2018-01-01T12:35:49"/>
    <n v="21035402761390"/>
    <n v="21035"/>
    <x v="8"/>
  </r>
  <r>
    <d v="2018-01-07T15:45:25"/>
    <n v="21019301139239"/>
    <n v="21019"/>
    <x v="3"/>
  </r>
  <r>
    <d v="2018-01-05T07:19:17"/>
    <n v="21009300382716"/>
    <n v="21009"/>
    <x v="5"/>
  </r>
  <r>
    <d v="2018-01-05T00:20:43"/>
    <n v="21009350122798"/>
    <n v="21009"/>
    <x v="5"/>
  </r>
  <r>
    <d v="2018-01-08T12:45:03"/>
    <n v="21011300048990"/>
    <n v="21011"/>
    <x v="10"/>
  </r>
  <r>
    <d v="2018-01-10T08:30:00"/>
    <n v="21009350085102"/>
    <n v="21009"/>
    <x v="5"/>
  </r>
  <r>
    <d v="2018-01-04T11:41:48"/>
    <n v="21031300263126"/>
    <n v="21031"/>
    <x v="16"/>
  </r>
  <r>
    <d v="2018-01-04T11:42:12"/>
    <n v="21030000053886"/>
    <n v="21030"/>
    <x v="21"/>
  </r>
  <r>
    <d v="2018-01-10T08:33:20"/>
    <n v="21035403569172"/>
    <n v="21035"/>
    <x v="8"/>
  </r>
  <r>
    <d v="2018-01-05T20:35:58"/>
    <n v="21030300253467"/>
    <n v="21030"/>
    <x v="21"/>
  </r>
  <r>
    <d v="2018-01-06T18:05:02"/>
    <n v="21032300206784"/>
    <n v="21032"/>
    <x v="11"/>
  </r>
  <r>
    <d v="2018-01-09T16:41:48"/>
    <n v="21018301091697"/>
    <n v="21018"/>
    <x v="30"/>
  </r>
  <r>
    <d v="2018-01-04T11:53:30"/>
    <n v="21032300138516"/>
    <n v="21032"/>
    <x v="11"/>
  </r>
  <r>
    <d v="2018-01-08T12:57:43"/>
    <n v="21030000206245"/>
    <n v="21030"/>
    <x v="21"/>
  </r>
  <r>
    <d v="2018-01-11T18:32:34"/>
    <n v="21022300515011"/>
    <n v="21022"/>
    <x v="31"/>
  </r>
  <r>
    <d v="2018-01-11T21:52:52"/>
    <n v="21006400109783"/>
    <n v="21006"/>
    <x v="6"/>
  </r>
  <r>
    <d v="2018-01-05T09:23:45"/>
    <n v="21035400056017"/>
    <n v="21035"/>
    <x v="8"/>
  </r>
  <r>
    <d v="2018-01-02T15:30:19"/>
    <n v="21009350053589"/>
    <n v="21009"/>
    <x v="5"/>
  </r>
  <r>
    <d v="2018-01-05T20:50:43"/>
    <n v="21017300263125"/>
    <n v="21017"/>
    <x v="20"/>
  </r>
  <r>
    <d v="2018-01-11T00:04:55"/>
    <n v="21009350096232"/>
    <n v="21009"/>
    <x v="5"/>
  </r>
  <r>
    <d v="2018-01-05T10:41:08"/>
    <n v="21019100210629"/>
    <n v="21019"/>
    <x v="3"/>
  </r>
  <r>
    <d v="2018-01-08T23:05:42"/>
    <n v="21019301142720"/>
    <n v="21019"/>
    <x v="3"/>
  </r>
  <r>
    <d v="2018-01-05T21:15:50"/>
    <n v="21024300378887"/>
    <n v="21024"/>
    <x v="0"/>
  </r>
  <r>
    <d v="2018-01-11T14:47:09"/>
    <n v="21023300202972"/>
    <n v="21023"/>
    <x v="15"/>
  </r>
  <r>
    <d v="2018-01-10T17:23:43"/>
    <n v="21004300111868"/>
    <n v="21004"/>
    <x v="28"/>
  </r>
  <r>
    <d v="2018-01-08T23:21:00"/>
    <n v="21024300418667"/>
    <n v="21024"/>
    <x v="0"/>
  </r>
  <r>
    <d v="2018-01-01T15:19:29"/>
    <n v="21035403426837"/>
    <n v="21035"/>
    <x v="8"/>
  </r>
  <r>
    <d v="2018-01-05T11:01:26"/>
    <n v="21019301472226"/>
    <n v="21019"/>
    <x v="3"/>
  </r>
  <r>
    <d v="2018-01-08T14:03:52"/>
    <n v="21023300163794"/>
    <n v="21023"/>
    <x v="15"/>
  </r>
  <r>
    <d v="2018-01-02T16:04:20"/>
    <n v="21026300024676"/>
    <n v="21026"/>
    <x v="13"/>
  </r>
  <r>
    <d v="2018-01-07T16:50:17"/>
    <n v="21035402483672"/>
    <n v="21035"/>
    <x v="8"/>
  </r>
  <r>
    <d v="2018-01-12T09:04:55"/>
    <n v="21025300569490"/>
    <n v="21025"/>
    <x v="4"/>
  </r>
  <r>
    <d v="2018-01-02T16:10:38"/>
    <n v="21013310029176"/>
    <n v="21013"/>
    <x v="26"/>
  </r>
  <r>
    <d v="2018-01-12T11:54:13"/>
    <n v="21544001982398"/>
    <n v="21544"/>
    <x v="1"/>
  </r>
  <r>
    <d v="2018-01-11T22:17:49"/>
    <n v="21019301498593"/>
    <n v="21019"/>
    <x v="3"/>
  </r>
  <r>
    <d v="2018-01-12T09:10:53"/>
    <n v="21005300362674"/>
    <n v="21005"/>
    <x v="18"/>
  </r>
  <r>
    <d v="2018-01-08T14:17:22"/>
    <n v="21009350084451"/>
    <n v="21009"/>
    <x v="5"/>
  </r>
  <r>
    <d v="2018-01-05T21:44:15"/>
    <n v="21009350091050"/>
    <n v="21009"/>
    <x v="5"/>
  </r>
  <r>
    <d v="2018-01-27T10:11:23"/>
    <n v="21009350009433"/>
    <n v="21009"/>
    <x v="5"/>
  </r>
  <r>
    <d v="2018-01-09T00:21:31"/>
    <n v="21024300207540"/>
    <n v="21024"/>
    <x v="0"/>
  </r>
  <r>
    <d v="2018-01-09T00:30:54"/>
    <n v="21007300205275"/>
    <n v="21007"/>
    <x v="27"/>
  </r>
  <r>
    <d v="2018-01-09T17:40:59"/>
    <n v="21018301030554"/>
    <n v="21018"/>
    <x v="30"/>
  </r>
  <r>
    <d v="2018-01-05T21:50:41"/>
    <n v="21031100026160"/>
    <n v="21031"/>
    <x v="16"/>
  </r>
  <r>
    <d v="2018-01-06T19:17:59"/>
    <n v="21018300548028"/>
    <n v="21018"/>
    <x v="30"/>
  </r>
  <r>
    <d v="2018-01-11T18:59:35"/>
    <n v="21034300152257"/>
    <n v="21034"/>
    <x v="34"/>
  </r>
  <r>
    <d v="2018-01-12T09:17:07"/>
    <n v="21009300591340"/>
    <n v="21009"/>
    <x v="5"/>
  </r>
  <r>
    <d v="2018-01-02T16:28:50"/>
    <n v="21036300132528"/>
    <n v="21036"/>
    <x v="29"/>
  </r>
  <r>
    <d v="2018-01-10T10:44:45"/>
    <n v="21034300147448"/>
    <n v="21034"/>
    <x v="34"/>
  </r>
  <r>
    <d v="2018-01-11T07:52:45"/>
    <n v="21030000334286"/>
    <n v="21030"/>
    <x v="21"/>
  </r>
  <r>
    <d v="2018-01-01T15:59:34"/>
    <n v="21020300013169"/>
    <n v="21020"/>
    <x v="35"/>
  </r>
  <r>
    <d v="2018-01-01T16:09:40"/>
    <n v="21003300083564"/>
    <n v="21003"/>
    <x v="12"/>
  </r>
  <r>
    <d v="2018-01-09T09:17:53"/>
    <n v="21033300388762"/>
    <n v="21033"/>
    <x v="2"/>
  </r>
  <r>
    <d v="2018-01-11T22:33:10"/>
    <n v="21005300355595"/>
    <n v="21005"/>
    <x v="18"/>
  </r>
  <r>
    <d v="2018-01-04T13:48:31"/>
    <n v="21005100113939"/>
    <n v="21005"/>
    <x v="18"/>
  </r>
  <r>
    <d v="2018-01-06T20:01:14"/>
    <n v="21025300489970"/>
    <n v="21025"/>
    <x v="4"/>
  </r>
  <r>
    <d v="2018-01-11T22:38:33"/>
    <n v="21031400009064"/>
    <n v="21031"/>
    <x v="16"/>
  </r>
  <r>
    <d v="2018-01-03T16:15:11"/>
    <n v="21031300048972"/>
    <n v="21031"/>
    <x v="16"/>
  </r>
  <r>
    <d v="2018-01-09T18:16:58"/>
    <n v="21035403440036"/>
    <n v="21035"/>
    <x v="8"/>
  </r>
  <r>
    <d v="2018-01-06T20:14:09"/>
    <n v="21014500131434"/>
    <n v="21014"/>
    <x v="23"/>
  </r>
  <r>
    <d v="2018-01-04T14:03:44"/>
    <n v="21030000387003"/>
    <n v="21030"/>
    <x v="21"/>
  </r>
  <r>
    <d v="2018-01-10T11:23:48"/>
    <n v="21010100092844"/>
    <n v="21010"/>
    <x v="25"/>
  </r>
  <r>
    <d v="2018-01-01T16:59:24"/>
    <n v="21025300517762"/>
    <n v="21025"/>
    <x v="4"/>
  </r>
  <r>
    <d v="2018-01-06T09:10:21"/>
    <n v="21017300336228"/>
    <n v="21017"/>
    <x v="20"/>
  </r>
  <r>
    <d v="2018-01-08T18:17:17"/>
    <n v="21544001983859"/>
    <n v="21544"/>
    <x v="1"/>
  </r>
  <r>
    <d v="2018-01-06T09:26:28"/>
    <n v="21032300190582"/>
    <n v="21032"/>
    <x v="11"/>
  </r>
  <r>
    <d v="2018-01-09T10:34:14"/>
    <n v="21544002139782"/>
    <n v="21544"/>
    <x v="1"/>
  </r>
  <r>
    <d v="2018-01-11T22:58:05"/>
    <n v="21014500214693"/>
    <n v="21014"/>
    <x v="23"/>
  </r>
  <r>
    <d v="2018-01-01T17:21:36"/>
    <n v="21024300479222"/>
    <n v="21024"/>
    <x v="0"/>
  </r>
  <r>
    <d v="2018-01-01T17:22:23"/>
    <n v="21025300343250"/>
    <n v="21025"/>
    <x v="4"/>
  </r>
  <r>
    <d v="2018-01-06T09:40:03"/>
    <n v="21021300310621"/>
    <n v="21021"/>
    <x v="7"/>
  </r>
  <r>
    <d v="2018-01-06T09:40:13"/>
    <n v="21029300402512"/>
    <n v="21029"/>
    <x v="22"/>
  </r>
  <r>
    <d v="2018-01-03T16:50:09"/>
    <n v="21008300121504"/>
    <n v="21008"/>
    <x v="14"/>
  </r>
  <r>
    <d v="2018-01-02T17:39:16"/>
    <n v="21009350121345"/>
    <n v="21009"/>
    <x v="5"/>
  </r>
  <r>
    <d v="2018-01-08T15:43:14"/>
    <n v="21033300402852"/>
    <n v="21033"/>
    <x v="2"/>
  </r>
  <r>
    <d v="2018-01-05T12:57:49"/>
    <n v="21005300271339"/>
    <n v="21005"/>
    <x v="18"/>
  </r>
  <r>
    <d v="2018-01-01T17:51:47"/>
    <n v="21021300674331"/>
    <n v="21021"/>
    <x v="7"/>
  </r>
  <r>
    <d v="2018-01-05T13:01:04"/>
    <n v="21029300394909"/>
    <n v="21029"/>
    <x v="22"/>
  </r>
  <r>
    <d v="2018-01-13T04:40:42"/>
    <n v="21008300146899"/>
    <n v="21008"/>
    <x v="14"/>
  </r>
  <r>
    <d v="2018-01-13T07:42:10"/>
    <n v="21018301109697"/>
    <n v="21018"/>
    <x v="30"/>
  </r>
  <r>
    <d v="2018-01-13T08:40:24"/>
    <n v="21024300321945"/>
    <n v="21024"/>
    <x v="0"/>
  </r>
  <r>
    <d v="2018-01-17T17:00:10"/>
    <n v="21544002261271"/>
    <n v="21544"/>
    <x v="1"/>
  </r>
  <r>
    <d v="2018-01-17T17:01:14"/>
    <n v="21035403310171"/>
    <n v="21035"/>
    <x v="8"/>
  </r>
  <r>
    <d v="2018-01-16T00:58:55"/>
    <n v="21033300233521"/>
    <n v="21033"/>
    <x v="2"/>
  </r>
  <r>
    <d v="2018-01-12T14:18:52"/>
    <n v="21020300097360"/>
    <n v="21020"/>
    <x v="35"/>
  </r>
  <r>
    <d v="2018-01-13T00:19:16"/>
    <n v="21035402621909"/>
    <n v="21035"/>
    <x v="8"/>
  </r>
  <r>
    <d v="2018-01-17T17:03:13"/>
    <n v="21023300152144"/>
    <n v="21023"/>
    <x v="15"/>
  </r>
  <r>
    <d v="2018-01-13T19:50:21"/>
    <n v="21009350087546"/>
    <n v="21009"/>
    <x v="5"/>
  </r>
  <r>
    <d v="2018-01-17T17:18:01"/>
    <n v="21034300112384"/>
    <n v="21034"/>
    <x v="34"/>
  </r>
  <r>
    <d v="2018-01-22T21:36:06"/>
    <n v="21022300284543"/>
    <n v="21022"/>
    <x v="31"/>
  </r>
  <r>
    <d v="2018-01-12T14:39:31"/>
    <n v="21035400034337"/>
    <n v="21035"/>
    <x v="8"/>
  </r>
  <r>
    <d v="2018-01-17T21:56:49"/>
    <n v="21020300097337"/>
    <n v="21020"/>
    <x v="35"/>
  </r>
  <r>
    <d v="2018-01-18T05:19:49"/>
    <n v="21028300457799"/>
    <n v="21028"/>
    <x v="9"/>
  </r>
  <r>
    <d v="2018-01-18T07:31:09"/>
    <n v="21035402900311"/>
    <n v="21035"/>
    <x v="8"/>
  </r>
  <r>
    <d v="2018-01-16T13:57:20"/>
    <n v="21005300393778"/>
    <n v="21005"/>
    <x v="18"/>
  </r>
  <r>
    <d v="2018-01-13T20:09:01"/>
    <n v="21000300163495"/>
    <n v="21000"/>
    <x v="36"/>
  </r>
  <r>
    <d v="2018-01-19T19:58:33"/>
    <n v="21024300469801"/>
    <n v="21024"/>
    <x v="0"/>
  </r>
  <r>
    <d v="2018-01-14T10:55:55"/>
    <n v="21009350123085"/>
    <n v="21009"/>
    <x v="5"/>
  </r>
  <r>
    <d v="2018-01-18T08:47:59"/>
    <n v="21036300114468"/>
    <n v="21036"/>
    <x v="29"/>
  </r>
  <r>
    <d v="2018-01-18T10:18:47"/>
    <n v="21009350086712"/>
    <n v="21009"/>
    <x v="5"/>
  </r>
  <r>
    <d v="2018-01-22T21:51:31"/>
    <n v="21000300193633"/>
    <n v="21000"/>
    <x v="36"/>
  </r>
  <r>
    <d v="2018-01-14T11:03:37"/>
    <n v="21029300326687"/>
    <n v="21029"/>
    <x v="22"/>
  </r>
  <r>
    <d v="2018-01-18T10:22:02"/>
    <n v="21006400045847"/>
    <n v="21006"/>
    <x v="6"/>
  </r>
  <r>
    <d v="2018-01-18T10:24:01"/>
    <n v="21014500330986"/>
    <n v="21014"/>
    <x v="23"/>
  </r>
  <r>
    <d v="2018-01-18T10:24:40"/>
    <n v="21014500207754"/>
    <n v="21014"/>
    <x v="23"/>
  </r>
  <r>
    <d v="2018-01-19T20:55:19"/>
    <n v="21035403333363"/>
    <n v="21035"/>
    <x v="8"/>
  </r>
  <r>
    <d v="2018-01-18T10:32:51"/>
    <n v="21000300163859"/>
    <n v="21000"/>
    <x v="36"/>
  </r>
  <r>
    <d v="2018-01-14T11:26:42"/>
    <n v="21006100051889"/>
    <n v="21006"/>
    <x v="6"/>
  </r>
  <r>
    <d v="2018-01-19T21:55:25"/>
    <n v="21011300163179"/>
    <n v="21011"/>
    <x v="10"/>
  </r>
  <r>
    <d v="2018-01-19T21:56:26"/>
    <n v="21544002173757"/>
    <n v="21544"/>
    <x v="1"/>
  </r>
  <r>
    <d v="2018-01-21T01:00:05"/>
    <n v="21021300739035"/>
    <n v="21021"/>
    <x v="7"/>
  </r>
  <r>
    <d v="2018-01-20T08:54:04"/>
    <n v="21018301078306"/>
    <n v="21018"/>
    <x v="30"/>
  </r>
  <r>
    <d v="2018-01-19T22:05:59"/>
    <n v="21022300558904"/>
    <n v="21022"/>
    <x v="31"/>
  </r>
  <r>
    <d v="2018-01-17T17:56:09"/>
    <n v="21006400104628"/>
    <n v="21006"/>
    <x v="6"/>
  </r>
  <r>
    <d v="2018-01-13T11:00:48"/>
    <n v="21009350031288"/>
    <n v="21009"/>
    <x v="5"/>
  </r>
  <r>
    <d v="2018-01-17T18:05:39"/>
    <n v="21012300109642"/>
    <n v="21012"/>
    <x v="33"/>
  </r>
  <r>
    <d v="2018-01-14T12:00:09"/>
    <n v="21035402187257"/>
    <n v="21035"/>
    <x v="8"/>
  </r>
  <r>
    <d v="2018-01-14T14:51:10"/>
    <n v="21014500173428"/>
    <n v="21014"/>
    <x v="23"/>
  </r>
  <r>
    <d v="2018-01-20T22:25:34"/>
    <n v="21544001977646"/>
    <n v="21544"/>
    <x v="1"/>
  </r>
  <r>
    <d v="2018-01-19T22:47:47"/>
    <n v="21023300182596"/>
    <n v="21023"/>
    <x v="15"/>
  </r>
  <r>
    <d v="2018-01-14T12:25:22"/>
    <n v="21028300376817"/>
    <n v="21028"/>
    <x v="9"/>
  </r>
  <r>
    <d v="2018-01-14T12:31:02"/>
    <n v="21008100132206"/>
    <n v="21008"/>
    <x v="14"/>
  </r>
  <r>
    <d v="2018-01-21T08:07:36"/>
    <n v="21544001585456"/>
    <n v="21544"/>
    <x v="1"/>
  </r>
  <r>
    <d v="2018-01-21T10:08:02"/>
    <n v="21010300387572"/>
    <n v="21010"/>
    <x v="25"/>
  </r>
  <r>
    <d v="2018-01-23T01:36:17"/>
    <n v="21009350099194"/>
    <n v="21009"/>
    <x v="5"/>
  </r>
  <r>
    <d v="2018-01-20T10:43:16"/>
    <n v="21029300359332"/>
    <n v="21029"/>
    <x v="22"/>
  </r>
  <r>
    <d v="2018-01-17T18:33:43"/>
    <n v="21024300486144"/>
    <n v="21024"/>
    <x v="0"/>
  </r>
  <r>
    <d v="2018-01-23T08:12:12"/>
    <n v="21024300436008"/>
    <n v="21024"/>
    <x v="0"/>
  </r>
  <r>
    <d v="2018-01-23T08:21:28"/>
    <n v="21544002279349"/>
    <n v="21544"/>
    <x v="1"/>
  </r>
  <r>
    <d v="2018-01-18T12:30:23"/>
    <n v="21544002266205"/>
    <n v="21544"/>
    <x v="1"/>
  </r>
  <r>
    <d v="2018-01-13T11:42:17"/>
    <n v="21000300173767"/>
    <n v="21000"/>
    <x v="36"/>
  </r>
  <r>
    <d v="2018-01-13T21:41:37"/>
    <n v="21029300411927"/>
    <n v="21029"/>
    <x v="22"/>
  </r>
  <r>
    <d v="2018-01-01T19:09:57"/>
    <n v="21019301496738"/>
    <n v="21019"/>
    <x v="3"/>
  </r>
  <r>
    <d v="2018-01-12T16:11:20"/>
    <n v="21022300325015"/>
    <n v="21022"/>
    <x v="31"/>
  </r>
  <r>
    <d v="2018-01-23T09:48:38"/>
    <n v="21035403336481"/>
    <n v="21035"/>
    <x v="8"/>
  </r>
  <r>
    <d v="2018-01-18T12:39:23"/>
    <n v="21029300429655"/>
    <n v="21029"/>
    <x v="22"/>
  </r>
  <r>
    <d v="2018-01-13T21:55:33"/>
    <n v="21031300254455"/>
    <n v="21031"/>
    <x v="16"/>
  </r>
  <r>
    <d v="2018-01-13T21:58:12"/>
    <n v="21008300188982"/>
    <n v="21008"/>
    <x v="14"/>
  </r>
  <r>
    <d v="2018-01-18T12:51:42"/>
    <n v="21019301496365"/>
    <n v="21019"/>
    <x v="3"/>
  </r>
  <r>
    <d v="2018-01-13T22:08:27"/>
    <n v="21005300363540"/>
    <n v="21005"/>
    <x v="18"/>
  </r>
  <r>
    <d v="2018-01-16T15:24:21"/>
    <n v="21025300373737"/>
    <n v="21025"/>
    <x v="4"/>
  </r>
  <r>
    <d v="2018-01-22T23:02:53"/>
    <n v="21028300425267"/>
    <n v="21028"/>
    <x v="9"/>
  </r>
  <r>
    <d v="2018-01-13T22:12:10"/>
    <n v="21008300250022"/>
    <n v="21008"/>
    <x v="14"/>
  </r>
  <r>
    <d v="2018-01-22T23:05:47"/>
    <n v="21011300184878"/>
    <n v="21011"/>
    <x v="10"/>
  </r>
  <r>
    <d v="2018-01-12T16:37:01"/>
    <n v="21031400022422"/>
    <n v="21031"/>
    <x v="16"/>
  </r>
  <r>
    <d v="2018-01-16T11:49:55"/>
    <n v="21033300355266"/>
    <n v="21033"/>
    <x v="2"/>
  </r>
  <r>
    <d v="2018-01-17T19:09:02"/>
    <n v="21016300208189"/>
    <n v="21016"/>
    <x v="19"/>
  </r>
  <r>
    <d v="2018-01-13T22:19:51"/>
    <n v="21008300253448"/>
    <n v="21008"/>
    <x v="14"/>
  </r>
  <r>
    <d v="2018-01-20T12:48:51"/>
    <n v="21030000417396"/>
    <n v="21030"/>
    <x v="21"/>
  </r>
  <r>
    <d v="2018-01-12T16:50:24"/>
    <n v="21004100002259"/>
    <n v="21004"/>
    <x v="28"/>
  </r>
  <r>
    <d v="2018-01-18T13:17:49"/>
    <n v="21024300503286"/>
    <n v="21024"/>
    <x v="0"/>
  </r>
  <r>
    <d v="2018-01-20T12:51:25"/>
    <n v="21030000368409"/>
    <n v="21030"/>
    <x v="21"/>
  </r>
  <r>
    <d v="2018-01-14T15:58:33"/>
    <n v="21016300003762"/>
    <n v="21016"/>
    <x v="19"/>
  </r>
  <r>
    <d v="2018-01-14T16:09:28"/>
    <n v="21011300160084"/>
    <n v="21011"/>
    <x v="10"/>
  </r>
  <r>
    <d v="2018-01-13T12:41:44"/>
    <n v="21015300253799"/>
    <n v="21015"/>
    <x v="17"/>
  </r>
  <r>
    <d v="2018-01-13T12:45:18"/>
    <n v="21024300508798"/>
    <n v="21024"/>
    <x v="0"/>
  </r>
  <r>
    <d v="2018-01-14T16:15:33"/>
    <n v="21017300322574"/>
    <n v="21017"/>
    <x v="20"/>
  </r>
  <r>
    <d v="2018-01-20T13:07:55"/>
    <n v="21015300345272"/>
    <n v="21015"/>
    <x v="17"/>
  </r>
  <r>
    <d v="2018-01-13T22:51:06"/>
    <n v="21009350079907"/>
    <n v="21009"/>
    <x v="5"/>
  </r>
  <r>
    <d v="2018-01-21T12:09:32"/>
    <n v="21021300700938"/>
    <n v="21021"/>
    <x v="7"/>
  </r>
  <r>
    <d v="2018-01-12T17:16:27"/>
    <n v="21005300292780"/>
    <n v="21005"/>
    <x v="18"/>
  </r>
  <r>
    <d v="2018-01-21T12:17:19"/>
    <n v="21005300274333"/>
    <n v="21005"/>
    <x v="18"/>
  </r>
  <r>
    <d v="2018-01-23T12:11:55"/>
    <n v="21009300405921"/>
    <n v="21009"/>
    <x v="5"/>
  </r>
  <r>
    <d v="2018-01-17T19:53:59"/>
    <n v="21009350114662"/>
    <n v="21009"/>
    <x v="5"/>
  </r>
  <r>
    <d v="2018-01-18T14:03:53"/>
    <n v="21025300499060"/>
    <n v="21025"/>
    <x v="4"/>
  </r>
  <r>
    <d v="2018-01-14T16:55:54"/>
    <n v="21002300076537"/>
    <n v="21002"/>
    <x v="24"/>
  </r>
  <r>
    <d v="2018-01-13T13:20:29"/>
    <n v="21014500180399"/>
    <n v="21014"/>
    <x v="23"/>
  </r>
  <r>
    <d v="2018-01-18T14:22:03"/>
    <n v="21014500349317"/>
    <n v="21014"/>
    <x v="23"/>
  </r>
  <r>
    <d v="2018-01-20T13:46:43"/>
    <n v="21011300151331"/>
    <n v="21011"/>
    <x v="10"/>
  </r>
  <r>
    <d v="2018-01-21T13:09:20"/>
    <n v="21008300225222"/>
    <n v="21008"/>
    <x v="14"/>
  </r>
  <r>
    <d v="2018-01-17T20:13:41"/>
    <n v="21001310040129"/>
    <n v="21001"/>
    <x v="32"/>
  </r>
  <r>
    <d v="2018-01-20T13:52:44"/>
    <n v="21019301049669"/>
    <n v="21019"/>
    <x v="3"/>
  </r>
  <r>
    <d v="2018-01-17T20:28:36"/>
    <n v="21015300106955"/>
    <n v="21015"/>
    <x v="17"/>
  </r>
  <r>
    <d v="2018-01-16T13:18:35"/>
    <n v="21010300396441"/>
    <n v="21010"/>
    <x v="25"/>
  </r>
  <r>
    <d v="2018-01-16T16:50:47"/>
    <n v="21033300512676"/>
    <n v="21033"/>
    <x v="2"/>
  </r>
  <r>
    <d v="2018-01-18T14:41:43"/>
    <n v="21006400101632"/>
    <n v="21006"/>
    <x v="6"/>
  </r>
  <r>
    <d v="2018-01-16T13:21:55"/>
    <n v="21007300194222"/>
    <n v="21007"/>
    <x v="27"/>
  </r>
  <r>
    <d v="2018-01-16T16:55:26"/>
    <n v="21014500310293"/>
    <n v="21014"/>
    <x v="23"/>
  </r>
  <r>
    <d v="2018-01-17T20:41:30"/>
    <n v="21021300606853"/>
    <n v="21021"/>
    <x v="7"/>
  </r>
  <r>
    <d v="2018-01-12T18:29:55"/>
    <n v="21031400020707"/>
    <n v="21031"/>
    <x v="16"/>
  </r>
  <r>
    <d v="2018-01-13T13:58:29"/>
    <n v="21006400048510"/>
    <n v="21006"/>
    <x v="6"/>
  </r>
  <r>
    <d v="2018-01-17T20:42:56"/>
    <n v="21022300536561"/>
    <n v="21022"/>
    <x v="31"/>
  </r>
  <r>
    <d v="2018-01-13T14:03:05"/>
    <n v="21006400094316"/>
    <n v="21006"/>
    <x v="6"/>
  </r>
  <r>
    <d v="2018-01-23T13:14:53"/>
    <n v="21022300386918"/>
    <n v="21022"/>
    <x v="31"/>
  </r>
  <r>
    <d v="2018-01-13T14:06:21"/>
    <n v="21024300268096"/>
    <n v="21024"/>
    <x v="0"/>
  </r>
  <r>
    <d v="2018-01-20T14:28:55"/>
    <n v="21035402008578"/>
    <n v="21035"/>
    <x v="8"/>
  </r>
  <r>
    <d v="2018-01-12T18:41:47"/>
    <n v="21544001578352"/>
    <n v="21544"/>
    <x v="1"/>
  </r>
  <r>
    <d v="2018-01-20T14:29:58"/>
    <n v="21016300281970"/>
    <n v="21016"/>
    <x v="19"/>
  </r>
  <r>
    <d v="2018-01-18T15:00:19"/>
    <n v="21029300335100"/>
    <n v="21029"/>
    <x v="22"/>
  </r>
  <r>
    <d v="2018-01-12T18:45:23"/>
    <n v="21021300741197"/>
    <n v="21021"/>
    <x v="7"/>
  </r>
  <r>
    <d v="2018-01-12T18:45:43"/>
    <n v="21544002271098"/>
    <n v="21544"/>
    <x v="1"/>
  </r>
  <r>
    <d v="2018-01-17T20:55:34"/>
    <n v="21035402758594"/>
    <n v="21035"/>
    <x v="8"/>
  </r>
  <r>
    <d v="2018-01-18T15:06:25"/>
    <n v="21009350117319"/>
    <n v="21009"/>
    <x v="5"/>
  </r>
  <r>
    <d v="2018-01-13T14:17:52"/>
    <n v="21008100134129"/>
    <n v="21008"/>
    <x v="14"/>
  </r>
  <r>
    <d v="2018-01-14T17:56:30"/>
    <n v="21009350033664"/>
    <n v="21009"/>
    <x v="5"/>
  </r>
  <r>
    <d v="2018-01-23T13:32:17"/>
    <n v="21017300309142"/>
    <n v="21017"/>
    <x v="20"/>
  </r>
  <r>
    <d v="2018-01-23T13:33:52"/>
    <n v="21005300104167"/>
    <n v="21005"/>
    <x v="18"/>
  </r>
  <r>
    <d v="2018-01-21T14:30:06"/>
    <n v="21024300505620"/>
    <n v="21024"/>
    <x v="0"/>
  </r>
  <r>
    <d v="2018-01-18T15:25:50"/>
    <n v="21016300327799"/>
    <n v="21016"/>
    <x v="19"/>
  </r>
  <r>
    <d v="2018-01-12T19:40:54"/>
    <n v="21033300296296"/>
    <n v="21033"/>
    <x v="2"/>
  </r>
  <r>
    <d v="2018-01-20T15:31:56"/>
    <n v="21016300291540"/>
    <n v="21016"/>
    <x v="19"/>
  </r>
  <r>
    <d v="2018-01-16T18:14:51"/>
    <n v="21009350069320"/>
    <n v="21009"/>
    <x v="5"/>
  </r>
  <r>
    <d v="2018-01-18T16:22:38"/>
    <n v="21025300555127"/>
    <n v="21025"/>
    <x v="4"/>
  </r>
  <r>
    <d v="2018-01-18T16:27:08"/>
    <n v="21009350117905"/>
    <n v="21009"/>
    <x v="5"/>
  </r>
  <r>
    <d v="2018-01-12T20:41:17"/>
    <n v="21028300358609"/>
    <n v="21028"/>
    <x v="9"/>
  </r>
  <r>
    <d v="2018-01-14T19:28:41"/>
    <n v="21029300295981"/>
    <n v="21029"/>
    <x v="22"/>
  </r>
  <r>
    <d v="2018-01-14T19:35:07"/>
    <n v="21008300235320"/>
    <n v="21008"/>
    <x v="14"/>
  </r>
  <r>
    <d v="2018-01-20T16:02:27"/>
    <n v="21035403149314"/>
    <n v="21035"/>
    <x v="8"/>
  </r>
  <r>
    <d v="2018-01-20T16:06:18"/>
    <n v="21036300056875"/>
    <n v="21036"/>
    <x v="29"/>
  </r>
  <r>
    <d v="2018-01-13T15:44:50"/>
    <n v="21035402377189"/>
    <n v="21035"/>
    <x v="8"/>
  </r>
  <r>
    <d v="2018-01-20T16:27:06"/>
    <n v="21001310001584"/>
    <n v="21001"/>
    <x v="32"/>
  </r>
  <r>
    <d v="2018-01-16T19:09:50"/>
    <n v="21544001717059"/>
    <n v="21544"/>
    <x v="1"/>
  </r>
  <r>
    <d v="2018-01-16T19:15:23"/>
    <n v="21030000290892"/>
    <n v="21030"/>
    <x v="21"/>
  </r>
  <r>
    <d v="2018-01-18T17:24:26"/>
    <n v="21006400100279"/>
    <n v="21006"/>
    <x v="6"/>
  </r>
  <r>
    <d v="2018-01-21T16:41:52"/>
    <n v="21024300430787"/>
    <n v="21024"/>
    <x v="0"/>
  </r>
  <r>
    <d v="2018-01-23T15:23:04"/>
    <n v="21025300639780"/>
    <n v="21025"/>
    <x v="4"/>
  </r>
  <r>
    <d v="2018-01-21T16:57:28"/>
    <n v="21544001409822"/>
    <n v="21544"/>
    <x v="1"/>
  </r>
  <r>
    <d v="2018-01-23T15:40:51"/>
    <n v="21015300257824"/>
    <n v="21015"/>
    <x v="17"/>
  </r>
  <r>
    <d v="2018-01-15T07:37:05"/>
    <n v="21011300171115"/>
    <n v="21011"/>
    <x v="10"/>
  </r>
  <r>
    <d v="2018-01-16T22:36:04"/>
    <n v="21024300524274"/>
    <n v="21024"/>
    <x v="0"/>
  </r>
  <r>
    <d v="2018-01-15T11:49:45"/>
    <n v="21014500361585"/>
    <n v="21014"/>
    <x v="23"/>
  </r>
  <r>
    <d v="2018-01-17T06:29:52"/>
    <n v="21035403031249"/>
    <n v="21035"/>
    <x v="8"/>
  </r>
  <r>
    <d v="2018-01-15T10:48:46"/>
    <n v="21024300462822"/>
    <n v="21024"/>
    <x v="0"/>
  </r>
  <r>
    <d v="2018-01-15T16:34:35"/>
    <n v="21005300120072"/>
    <n v="21005"/>
    <x v="18"/>
  </r>
  <r>
    <d v="2018-01-14T21:28:45"/>
    <n v="21025300664259"/>
    <n v="21025"/>
    <x v="4"/>
  </r>
  <r>
    <d v="2018-01-18T18:11:50"/>
    <n v="21036300110029"/>
    <n v="21036"/>
    <x v="29"/>
  </r>
  <r>
    <d v="2018-01-19T08:56:50"/>
    <n v="21023300228555"/>
    <n v="21023"/>
    <x v="15"/>
  </r>
  <r>
    <d v="2018-01-22T00:20:04"/>
    <n v="21005300258351"/>
    <n v="21005"/>
    <x v="18"/>
  </r>
  <r>
    <d v="2018-01-17T10:02:54"/>
    <n v="21020300065144"/>
    <n v="21020"/>
    <x v="35"/>
  </r>
  <r>
    <d v="2018-01-19T10:34:14"/>
    <n v="21028100000526"/>
    <n v="21028"/>
    <x v="9"/>
  </r>
  <r>
    <d v="2018-01-19T00:42:33"/>
    <n v="21021300660694"/>
    <n v="21021"/>
    <x v="7"/>
  </r>
  <r>
    <d v="2018-01-19T09:49:33"/>
    <n v="21025300489640"/>
    <n v="21025"/>
    <x v="4"/>
  </r>
  <r>
    <d v="2018-01-19T09:21:02"/>
    <n v="21009350121097"/>
    <n v="21009"/>
    <x v="5"/>
  </r>
  <r>
    <d v="2018-01-22T08:13:39"/>
    <n v="21033300523913"/>
    <n v="21033"/>
    <x v="2"/>
  </r>
  <r>
    <d v="2018-01-16T20:18:33"/>
    <n v="21024300458671"/>
    <n v="21024"/>
    <x v="0"/>
  </r>
  <r>
    <d v="2018-01-22T09:43:39"/>
    <n v="21032300123468"/>
    <n v="21032"/>
    <x v="11"/>
  </r>
  <r>
    <d v="2018-01-21T17:44:32"/>
    <n v="21023300085484"/>
    <n v="21023"/>
    <x v="15"/>
  </r>
  <r>
    <d v="2018-01-18T18:29:45"/>
    <n v="21024300454092"/>
    <n v="21024"/>
    <x v="0"/>
  </r>
  <r>
    <d v="2018-01-19T10:56:54"/>
    <n v="21009300463672"/>
    <n v="21009"/>
    <x v="5"/>
  </r>
  <r>
    <d v="2018-01-15T16:57:12"/>
    <n v="21024300463028"/>
    <n v="21024"/>
    <x v="0"/>
  </r>
  <r>
    <d v="2018-01-18T18:33:58"/>
    <n v="21033300526817"/>
    <n v="21033"/>
    <x v="2"/>
  </r>
  <r>
    <d v="2018-01-15T12:37:02"/>
    <n v="21019301179078"/>
    <n v="21019"/>
    <x v="3"/>
  </r>
  <r>
    <d v="2018-01-22T10:13:15"/>
    <n v="21036300103198"/>
    <n v="21036"/>
    <x v="29"/>
  </r>
  <r>
    <d v="2018-01-22T10:37:35"/>
    <n v="21009300537459"/>
    <n v="21009"/>
    <x v="5"/>
  </r>
  <r>
    <d v="2018-01-13T17:27:24"/>
    <n v="21024300254096"/>
    <n v="21024"/>
    <x v="0"/>
  </r>
  <r>
    <d v="2018-01-15T12:49:53"/>
    <n v="21024300234098"/>
    <n v="21024"/>
    <x v="0"/>
  </r>
  <r>
    <d v="2018-01-16T20:37:01"/>
    <n v="21036300123584"/>
    <n v="21036"/>
    <x v="29"/>
  </r>
  <r>
    <d v="2018-01-21T21:18:23"/>
    <n v="21009300147978"/>
    <n v="21009"/>
    <x v="5"/>
  </r>
  <r>
    <d v="2018-01-21T18:01:38"/>
    <n v="21024300491979"/>
    <n v="21024"/>
    <x v="0"/>
  </r>
  <r>
    <d v="2018-01-22T11:09:52"/>
    <n v="21005300312802"/>
    <n v="21005"/>
    <x v="18"/>
  </r>
  <r>
    <d v="2018-01-14T22:09:31"/>
    <n v="21019300978892"/>
    <n v="21019"/>
    <x v="3"/>
  </r>
  <r>
    <d v="2018-01-19T12:16:47"/>
    <n v="21035403352488"/>
    <n v="21035"/>
    <x v="8"/>
  </r>
  <r>
    <d v="2018-01-21T18:05:21"/>
    <n v="21030000117277"/>
    <n v="21030"/>
    <x v="21"/>
  </r>
  <r>
    <d v="2018-01-14T22:12:42"/>
    <n v="21028300374226"/>
    <n v="21028"/>
    <x v="9"/>
  </r>
  <r>
    <d v="2018-01-16T20:44:04"/>
    <n v="21005310013176"/>
    <n v="21005"/>
    <x v="18"/>
  </r>
  <r>
    <d v="2018-01-22T11:30:05"/>
    <n v="21035403566574"/>
    <n v="21035"/>
    <x v="8"/>
  </r>
  <r>
    <d v="2018-01-22T11:44:19"/>
    <n v="21001310030484"/>
    <n v="21001"/>
    <x v="32"/>
  </r>
  <r>
    <d v="2018-01-13T17:52:42"/>
    <n v="21028300474141"/>
    <n v="21028"/>
    <x v="9"/>
  </r>
  <r>
    <d v="2018-01-22T15:44:02"/>
    <n v="21012300112299"/>
    <n v="21012"/>
    <x v="33"/>
  </r>
  <r>
    <d v="2018-01-13T18:12:55"/>
    <n v="21544002275768"/>
    <n v="21544"/>
    <x v="1"/>
  </r>
  <r>
    <d v="2018-01-16T21:33:49"/>
    <n v="21032300186192"/>
    <n v="21032"/>
    <x v="11"/>
  </r>
  <r>
    <d v="2018-01-15T17:53:31"/>
    <n v="21035402402029"/>
    <n v="21035"/>
    <x v="8"/>
  </r>
  <r>
    <d v="2018-01-22T16:15:37"/>
    <n v="21009300236664"/>
    <n v="21009"/>
    <x v="5"/>
  </r>
  <r>
    <d v="2018-01-17T11:48:46"/>
    <n v="21006400037430"/>
    <n v="21006"/>
    <x v="6"/>
  </r>
  <r>
    <d v="2018-01-22T12:44:02"/>
    <n v="21009350104614"/>
    <n v="21009"/>
    <x v="5"/>
  </r>
  <r>
    <d v="2018-01-14T21:31:56"/>
    <n v="21015300243592"/>
    <n v="21015"/>
    <x v="17"/>
  </r>
  <r>
    <d v="2018-01-15T18:03:09"/>
    <n v="21544002265744"/>
    <n v="21544"/>
    <x v="1"/>
  </r>
  <r>
    <d v="2018-01-18T19:55:20"/>
    <n v="21021300686012"/>
    <n v="21021"/>
    <x v="7"/>
  </r>
  <r>
    <d v="2018-01-17T12:07:28"/>
    <n v="21024300459711"/>
    <n v="21024"/>
    <x v="0"/>
  </r>
  <r>
    <d v="2018-01-22T16:35:01"/>
    <n v="21007300022464"/>
    <n v="21007"/>
    <x v="27"/>
  </r>
  <r>
    <d v="2018-01-21T22:42:15"/>
    <n v="21035402935416"/>
    <n v="21035"/>
    <x v="8"/>
  </r>
  <r>
    <d v="2018-01-21T22:47:12"/>
    <n v="21031400006920"/>
    <n v="21031"/>
    <x v="16"/>
  </r>
  <r>
    <d v="2018-01-15T14:29:39"/>
    <n v="21030000081879"/>
    <n v="21030"/>
    <x v="21"/>
  </r>
  <r>
    <d v="2018-01-22T16:45:05"/>
    <n v="21035402513379"/>
    <n v="21035"/>
    <x v="8"/>
  </r>
  <r>
    <d v="2018-01-15T14:32:04"/>
    <n v="21028100001995"/>
    <n v="21028"/>
    <x v="9"/>
  </r>
  <r>
    <d v="2018-01-20T19:34:29"/>
    <n v="21031300277050"/>
    <n v="21031"/>
    <x v="16"/>
  </r>
  <r>
    <d v="2018-01-21T19:50:24"/>
    <n v="21022300377511"/>
    <n v="21022"/>
    <x v="31"/>
  </r>
  <r>
    <d v="2018-01-21T19:53:34"/>
    <n v="21029300387390"/>
    <n v="21029"/>
    <x v="22"/>
  </r>
  <r>
    <d v="2018-01-20T19:43:19"/>
    <n v="21024300527160"/>
    <n v="21024"/>
    <x v="0"/>
  </r>
  <r>
    <d v="2018-01-19T14:15:11"/>
    <n v="21005300229279"/>
    <n v="21005"/>
    <x v="18"/>
  </r>
  <r>
    <d v="2018-01-21T23:31:17"/>
    <n v="21029300398082"/>
    <n v="21029"/>
    <x v="22"/>
  </r>
  <r>
    <d v="2018-01-21T20:14:32"/>
    <n v="21033300523921"/>
    <n v="21033"/>
    <x v="2"/>
  </r>
  <r>
    <d v="2018-01-21T23:39:42"/>
    <n v="21029300429358"/>
    <n v="21029"/>
    <x v="22"/>
  </r>
  <r>
    <d v="2018-01-17T13:05:18"/>
    <n v="21035100129817"/>
    <n v="21035"/>
    <x v="8"/>
  </r>
  <r>
    <d v="2018-01-15T18:47:42"/>
    <n v="21031300321759"/>
    <n v="21031"/>
    <x v="16"/>
  </r>
  <r>
    <d v="2018-01-22T13:52:59"/>
    <n v="21009350110926"/>
    <n v="21009"/>
    <x v="5"/>
  </r>
  <r>
    <d v="2018-01-15T15:27:28"/>
    <n v="21033300328206"/>
    <n v="21033"/>
    <x v="2"/>
  </r>
  <r>
    <d v="2018-01-18T20:52:05"/>
    <n v="21030100005265"/>
    <n v="21030"/>
    <x v="21"/>
  </r>
  <r>
    <d v="2018-01-20T20:24:02"/>
    <n v="21032300208129"/>
    <n v="21032"/>
    <x v="11"/>
  </r>
  <r>
    <d v="2018-01-15T15:29:10"/>
    <n v="21001300020586"/>
    <n v="21001"/>
    <x v="32"/>
  </r>
  <r>
    <d v="2018-01-17T13:30:41"/>
    <n v="21032300203336"/>
    <n v="21032"/>
    <x v="11"/>
  </r>
  <r>
    <d v="2018-01-15T18:57:48"/>
    <n v="21002300094704"/>
    <n v="21002"/>
    <x v="24"/>
  </r>
  <r>
    <d v="2018-01-22T14:04:42"/>
    <n v="21005300361981"/>
    <n v="21005"/>
    <x v="18"/>
  </r>
  <r>
    <d v="2018-01-15T15:50:05"/>
    <n v="21008300062989"/>
    <n v="21008"/>
    <x v="14"/>
  </r>
  <r>
    <d v="2018-01-19T15:17:36"/>
    <n v="21027000500097"/>
    <n v="21027"/>
    <x v="37"/>
  </r>
  <r>
    <d v="2018-01-18T21:22:10"/>
    <n v="21013310016686"/>
    <n v="21013"/>
    <x v="26"/>
  </r>
  <r>
    <d v="2018-01-17T14:08:17"/>
    <n v="21544002271916"/>
    <n v="21544"/>
    <x v="1"/>
  </r>
  <r>
    <d v="2018-01-22T18:23:40"/>
    <n v="21011300146851"/>
    <n v="21011"/>
    <x v="10"/>
  </r>
  <r>
    <d v="2018-01-17T14:12:18"/>
    <n v="21014500176082"/>
    <n v="21014"/>
    <x v="23"/>
  </r>
  <r>
    <d v="2018-01-17T14:20:37"/>
    <n v="21011300174267"/>
    <n v="21011"/>
    <x v="10"/>
  </r>
  <r>
    <d v="2018-01-20T21:40:50"/>
    <n v="21032300206289"/>
    <n v="21032"/>
    <x v="11"/>
  </r>
  <r>
    <d v="2018-01-20T21:44:31"/>
    <n v="21011300180801"/>
    <n v="21011"/>
    <x v="10"/>
  </r>
  <r>
    <d v="2018-01-19T16:26:47"/>
    <n v="21031400022406"/>
    <n v="21031"/>
    <x v="16"/>
  </r>
  <r>
    <d v="2018-01-19T16:27:01"/>
    <n v="21010300367715"/>
    <n v="21010"/>
    <x v="25"/>
  </r>
  <r>
    <d v="2018-01-18T23:22:19"/>
    <n v="21015300292458"/>
    <n v="21015"/>
    <x v="17"/>
  </r>
  <r>
    <d v="2018-01-19T17:13:31"/>
    <n v="21019301411596"/>
    <n v="21019"/>
    <x v="3"/>
  </r>
  <r>
    <d v="2018-01-17T15:35:50"/>
    <n v="21009350103483"/>
    <n v="21009"/>
    <x v="5"/>
  </r>
  <r>
    <d v="2018-01-15T21:23:52"/>
    <n v="21035402449129"/>
    <n v="21035"/>
    <x v="8"/>
  </r>
  <r>
    <d v="2018-01-17T16:10:38"/>
    <n v="21001310079960"/>
    <n v="21001"/>
    <x v="32"/>
  </r>
  <r>
    <d v="2018-01-22T20:37:37"/>
    <n v="21033300404775"/>
    <n v="21033"/>
    <x v="2"/>
  </r>
  <r>
    <d v="2018-01-17T16:23:46"/>
    <n v="21021300690774"/>
    <n v="21021"/>
    <x v="7"/>
  </r>
  <r>
    <d v="2018-01-15T21:48:14"/>
    <n v="21015100147621"/>
    <n v="21015"/>
    <x v="17"/>
  </r>
  <r>
    <d v="2018-01-15T21:50:07"/>
    <n v="21032300206545"/>
    <n v="21032"/>
    <x v="11"/>
  </r>
  <r>
    <d v="2018-01-22T21:03:50"/>
    <n v="21005300278805"/>
    <n v="21005"/>
    <x v="18"/>
  </r>
  <r>
    <d v="2018-01-15T22:03:08"/>
    <n v="21544002279968"/>
    <n v="21544"/>
    <x v="1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  <r>
    <m/>
    <m/>
    <m/>
    <x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4:Y66" firstHeaderRow="1" firstDataRow="3" firstDataCol="1"/>
  <pivotFields count="8">
    <pivotField dataField="1" showAll="0">
      <items count="15">
        <item x="0"/>
        <item x="1"/>
        <item sd="0" x="2"/>
        <item x="3"/>
        <item x="4"/>
        <item x="5"/>
        <item x="6"/>
        <item x="7"/>
        <item sd="0" x="8"/>
        <item sd="0" x="9"/>
        <item sd="0" x="10"/>
        <item sd="0" x="11"/>
        <item x="12"/>
        <item x="13"/>
        <item t="default"/>
      </items>
    </pivotField>
    <pivotField showAll="0"/>
    <pivotField dataField="1" showAll="0"/>
    <pivotField axis="axisCol" showAll="0">
      <items count="8">
        <item x="1"/>
        <item x="0"/>
        <item x="3"/>
        <item x="2"/>
        <item x="4"/>
        <item x="5"/>
        <item h="1" x="6"/>
        <item t="default"/>
      </items>
    </pivotField>
    <pivotField showAll="0" defaultSubtotal="0"/>
    <pivotField axis="axisRow" showAll="0" sortType="ascending" defaultSubtotal="0">
      <items count="41">
        <item x="21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h="1" x="0"/>
        <item h="1" x="40"/>
      </items>
    </pivotField>
    <pivotField showAll="0" defaultSubtotal="0">
      <items count="6">
        <item sd="0" x="1"/>
        <item sd="0" x="2"/>
        <item sd="0" x="3"/>
        <item sd="0" x="4"/>
        <item x="0"/>
        <item x="5"/>
      </items>
    </pivotField>
    <pivotField showAll="0" defaultSubtotal="0">
      <items count="4">
        <item x="1"/>
        <item x="2"/>
        <item x="0"/>
        <item x="3"/>
      </items>
    </pivotField>
  </pivotFields>
  <rowFields count="1">
    <field x="5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2">
    <field x="3"/>
    <field x="-2"/>
  </colFields>
  <colItems count="1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colItems>
  <dataFields count="2">
    <dataField name="Sum of Price" fld="2" baseField="5" baseItem="0"/>
    <dataField name="Count of borrowe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9:K48" firstHeaderRow="1" firstDataRow="1" firstDataCol="1"/>
  <pivotFields count="4">
    <pivotField dataField="1" showAll="0"/>
    <pivotField showAll="0"/>
    <pivotField showAll="0"/>
    <pivotField axis="axisRow" showAll="0" sortType="ascending">
      <items count="40">
        <item x="19"/>
        <item x="36"/>
        <item x="32"/>
        <item x="12"/>
        <item x="24"/>
        <item x="29"/>
        <item x="28"/>
        <item x="18"/>
        <item x="6"/>
        <item x="27"/>
        <item x="14"/>
        <item x="5"/>
        <item x="25"/>
        <item x="10"/>
        <item x="33"/>
        <item x="26"/>
        <item x="23"/>
        <item x="11"/>
        <item x="17"/>
        <item x="20"/>
        <item x="0"/>
        <item x="30"/>
        <item x="3"/>
        <item x="35"/>
        <item x="7"/>
        <item x="31"/>
        <item x="15"/>
        <item x="4"/>
        <item x="13"/>
        <item x="37"/>
        <item x="9"/>
        <item x="22"/>
        <item x="21"/>
        <item x="16"/>
        <item x="2"/>
        <item x="34"/>
        <item x="1"/>
        <item x="8"/>
        <item h="1" x="38"/>
        <item t="default"/>
      </items>
    </pivotField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Items count="1">
    <i/>
  </colItems>
  <dataFields count="1">
    <dataField name="Count of Date Registere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3" name="Table145678121314" displayName="Table145678121314" ref="A2:P43" headerRowCount="0" totalsRowCount="1" headerRowDxfId="16" dataDxfId="15">
  <tableColumns count="16">
    <tableColumn id="1" name="Column1" totalsRowLabel="Total" headerRowDxfId="182" dataDxfId="14"/>
    <tableColumn id="2" name="Column2" totalsRowFunction="sum" headerRowDxfId="181" dataDxfId="13"/>
    <tableColumn id="3" name="Column3" totalsRowFunction="sum" headerRowDxfId="180" dataDxfId="12"/>
    <tableColumn id="4" name="Column4" totalsRowFunction="sum" headerRowDxfId="179" dataDxfId="11"/>
    <tableColumn id="5" name="Column5" totalsRowFunction="sum" headerRowDxfId="178" dataDxfId="10"/>
    <tableColumn id="6" name="Column6" totalsRowFunction="sum" headerRowDxfId="177" dataDxfId="9"/>
    <tableColumn id="7" name="Column7" totalsRowFunction="sum" headerRowDxfId="176" dataDxfId="8"/>
    <tableColumn id="8" name="Column8" totalsRowFunction="sum" headerRowDxfId="175" dataDxfId="7"/>
    <tableColumn id="9" name="Column9" totalsRowFunction="sum" headerRowDxfId="174" dataDxfId="6"/>
    <tableColumn id="10" name="Column10" totalsRowFunction="sum" headerRowDxfId="173" dataDxfId="5"/>
    <tableColumn id="11" name="Column11" totalsRowFunction="sum" headerRowDxfId="172" dataDxfId="4"/>
    <tableColumn id="12" name="Column12" totalsRowFunction="sum" headerRowDxfId="171" dataDxfId="3"/>
    <tableColumn id="13" name="Column13" totalsRowFunction="sum" headerRowDxfId="170" dataDxfId="2"/>
    <tableColumn id="14" name="Column14" totalsRowFunction="sum" headerRowDxfId="169" dataDxfId="1"/>
    <tableColumn id="15" name="Column15" totalsRowFunction="sum" headerRowDxfId="168"/>
    <tableColumn id="16" name="Column16" totalsRowFunction="sum" headerRowDxfId="167" dataDxfId="0"/>
  </tableColumns>
  <tableStyleInfo name="TableStyleLight18" showFirstColumn="0" showLastColumn="1" showRowStripes="0" showColumnStripes="1"/>
</table>
</file>

<file path=xl/tables/table2.xml><?xml version="1.0" encoding="utf-8"?>
<table xmlns="http://schemas.openxmlformats.org/spreadsheetml/2006/main" id="12" name="Table1456781213" displayName="Table1456781213" ref="A2:P42" headerRowCount="0" totalsRowCount="1" headerRowDxfId="166" dataDxfId="165">
  <tableColumns count="16">
    <tableColumn id="1" name="Column1" totalsRowLabel="Total" headerRowDxfId="164" dataDxfId="163" totalsRowDxfId="162"/>
    <tableColumn id="2" name="Column2" totalsRowFunction="sum" headerRowDxfId="161" dataDxfId="160" totalsRowDxfId="159"/>
    <tableColumn id="3" name="Column3" totalsRowFunction="sum" headerRowDxfId="158" dataDxfId="157" totalsRowDxfId="156"/>
    <tableColumn id="4" name="Column4" totalsRowFunction="sum" headerRowDxfId="155" dataDxfId="154" totalsRowDxfId="153"/>
    <tableColumn id="5" name="Column5" totalsRowFunction="sum" headerRowDxfId="152" dataDxfId="151" totalsRowDxfId="150"/>
    <tableColumn id="6" name="Column6" totalsRowFunction="sum" headerRowDxfId="149" dataDxfId="148" totalsRowDxfId="147"/>
    <tableColumn id="7" name="Column7" totalsRowFunction="sum" headerRowDxfId="146" dataDxfId="145" totalsRowDxfId="144"/>
    <tableColumn id="8" name="Column8" totalsRowFunction="sum" headerRowDxfId="143" dataDxfId="142" totalsRowDxfId="141"/>
    <tableColumn id="9" name="Column9" totalsRowFunction="sum" headerRowDxfId="140" dataDxfId="139" totalsRowDxfId="138"/>
    <tableColumn id="10" name="Column10" totalsRowFunction="sum" headerRowDxfId="137" dataDxfId="136" totalsRowDxfId="135"/>
    <tableColumn id="11" name="Column11" totalsRowFunction="sum" headerRowDxfId="134" dataDxfId="133" totalsRowDxfId="132"/>
    <tableColumn id="12" name="Column12" totalsRowFunction="sum" headerRowDxfId="131" dataDxfId="130" totalsRowDxfId="129"/>
    <tableColumn id="13" name="Column13" totalsRowFunction="sum" headerRowDxfId="128" dataDxfId="127" totalsRowDxfId="126"/>
    <tableColumn id="14" name="Column14" totalsRowFunction="sum" headerRowDxfId="125" dataDxfId="124" totalsRowDxfId="123"/>
    <tableColumn id="15" name="Column15" totalsRowFunction="sum" headerRowDxfId="122" dataDxfId="121" totalsRowDxfId="120"/>
    <tableColumn id="16" name="Column16" totalsRowFunction="sum" headerRowDxfId="119" dataDxfId="118" totalsRowDxfId="117"/>
  </tableColumns>
  <tableStyleInfo name="TableStyleLight18" showFirstColumn="0" showLastColumn="1" showRowStripes="0" showColumnStripes="1"/>
</table>
</file>

<file path=xl/tables/table3.xml><?xml version="1.0" encoding="utf-8"?>
<table xmlns="http://schemas.openxmlformats.org/spreadsheetml/2006/main" id="11" name="Table14567812" displayName="Table14567812" ref="A2:P42" headerRowCount="0" totalsRowCount="1" headerRowDxfId="116" dataDxfId="115">
  <tableColumns count="16">
    <tableColumn id="1" name="Column1" totalsRowLabel="Total" headerRowDxfId="114" dataDxfId="113" totalsRowDxfId="112"/>
    <tableColumn id="2" name="Column2" totalsRowFunction="sum" headerRowDxfId="111" dataDxfId="110" totalsRowDxfId="109"/>
    <tableColumn id="3" name="Column3" totalsRowFunction="sum" headerRowDxfId="108" dataDxfId="107" totalsRowDxfId="106"/>
    <tableColumn id="4" name="Column4" totalsRowFunction="sum" headerRowDxfId="105" dataDxfId="104" totalsRowDxfId="103"/>
    <tableColumn id="5" name="Column5" totalsRowFunction="sum" headerRowDxfId="102" dataDxfId="101" totalsRowDxfId="100"/>
    <tableColumn id="6" name="Column6" totalsRowFunction="sum" headerRowDxfId="99" dataDxfId="98" totalsRowDxfId="97"/>
    <tableColumn id="7" name="Column7" totalsRowFunction="sum" headerRowDxfId="96" dataDxfId="95" totalsRowDxfId="94"/>
    <tableColumn id="8" name="Column8" totalsRowFunction="sum" headerRowDxfId="93" dataDxfId="92" totalsRowDxfId="91"/>
    <tableColumn id="9" name="Column9" totalsRowFunction="sum" headerRowDxfId="90" dataDxfId="89" totalsRowDxfId="88"/>
    <tableColumn id="10" name="Column10" totalsRowFunction="sum" headerRowDxfId="87" dataDxfId="86" totalsRowDxfId="85"/>
    <tableColumn id="11" name="Column11" totalsRowFunction="sum" headerRowDxfId="84" dataDxfId="83" totalsRowDxfId="82"/>
    <tableColumn id="12" name="Column12" totalsRowFunction="sum" headerRowDxfId="81" dataDxfId="80" totalsRowDxfId="79"/>
    <tableColumn id="13" name="Column13" totalsRowFunction="sum" headerRowDxfId="78" dataDxfId="77" totalsRowDxfId="76"/>
    <tableColumn id="14" name="Column14" totalsRowFunction="sum" headerRowDxfId="75" dataDxfId="74" totalsRowDxfId="73"/>
    <tableColumn id="15" name="Column15" totalsRowFunction="sum" headerRowDxfId="72" dataDxfId="71" totalsRowDxfId="70"/>
    <tableColumn id="16" name="Column16" totalsRowFunction="sum" headerRowDxfId="69" dataDxfId="68" totalsRowDxfId="67"/>
  </tableColumns>
  <tableStyleInfo name="TableStyleLight18" showFirstColumn="0" showLastColumn="1" showRowStripes="0" showColumnStripes="1"/>
</table>
</file>

<file path=xl/tables/table4.xml><?xml version="1.0" encoding="utf-8"?>
<table xmlns="http://schemas.openxmlformats.org/spreadsheetml/2006/main" id="7" name="Table145678" displayName="Table145678" ref="A2:P42" headerRowCount="0" totalsRowCount="1" headerRowDxfId="66" dataDxfId="65">
  <tableColumns count="16">
    <tableColumn id="1" name="Column1" totalsRowLabel="Total" headerRowDxfId="64" dataDxfId="63" totalsRowDxfId="62"/>
    <tableColumn id="2" name="Column2" totalsRowFunction="sum" headerRowDxfId="61" dataDxfId="60" totalsRowDxfId="59"/>
    <tableColumn id="3" name="Column3" totalsRowFunction="sum" headerRowDxfId="58" dataDxfId="57" totalsRowDxfId="56"/>
    <tableColumn id="4" name="Column4" totalsRowFunction="sum" headerRowDxfId="55" dataDxfId="54" totalsRowDxfId="53"/>
    <tableColumn id="5" name="Column5" totalsRowFunction="sum" headerRowDxfId="52" dataDxfId="51" totalsRowDxfId="50"/>
    <tableColumn id="6" name="Column6" totalsRowFunction="sum" headerRowDxfId="49" dataDxfId="48" totalsRowDxfId="47"/>
    <tableColumn id="7" name="Column7" totalsRowFunction="sum" headerRowDxfId="46" dataDxfId="45" totalsRowDxfId="44"/>
    <tableColumn id="8" name="Column8" totalsRowFunction="sum" headerRowDxfId="43" dataDxfId="42" totalsRowDxfId="41"/>
    <tableColumn id="9" name="Column9" totalsRowFunction="sum" headerRowDxfId="40" dataDxfId="39" totalsRowDxfId="38"/>
    <tableColumn id="10" name="Column10" totalsRowFunction="sum" headerRowDxfId="37" dataDxfId="36" totalsRowDxfId="35"/>
    <tableColumn id="11" name="Column11" totalsRowFunction="sum" headerRowDxfId="34" dataDxfId="33" totalsRowDxfId="32"/>
    <tableColumn id="12" name="Column12" totalsRowFunction="sum" headerRowDxfId="31" dataDxfId="30" totalsRowDxfId="29"/>
    <tableColumn id="13" name="Column13" totalsRowFunction="sum" headerRowDxfId="28" dataDxfId="27" totalsRowDxfId="26"/>
    <tableColumn id="14" name="Column14" totalsRowFunction="sum" headerRowDxfId="25" dataDxfId="24" totalsRowDxfId="23"/>
    <tableColumn id="15" name="Column15" totalsRowFunction="sum" headerRowDxfId="22" dataDxfId="21" totalsRowDxfId="20"/>
    <tableColumn id="16" name="Column16" totalsRowFunction="sum" headerRowDxfId="19" dataDxfId="18" totalsRowDxfId="17"/>
  </tableColumns>
  <tableStyleInfo name="TableStyleLight18" showFirstColumn="0" showLastColumn="1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3"/>
  <sheetViews>
    <sheetView tabSelected="1" workbookViewId="0">
      <selection activeCell="K18" sqref="K18"/>
    </sheetView>
  </sheetViews>
  <sheetFormatPr defaultRowHeight="15" x14ac:dyDescent="0.25"/>
  <cols>
    <col min="1" max="1" width="11" customWidth="1"/>
    <col min="2" max="2" width="15.85546875" bestFit="1" customWidth="1"/>
    <col min="3" max="3" width="11" customWidth="1"/>
    <col min="4" max="4" width="15.85546875" bestFit="1" customWidth="1"/>
    <col min="5" max="5" width="11" customWidth="1"/>
    <col min="6" max="6" width="15.85546875" bestFit="1" customWidth="1"/>
    <col min="7" max="7" width="11" customWidth="1"/>
    <col min="8" max="8" width="15.85546875" bestFit="1" customWidth="1"/>
    <col min="9" max="9" width="11" customWidth="1"/>
    <col min="10" max="10" width="15.85546875" bestFit="1" customWidth="1"/>
    <col min="11" max="11" width="12" customWidth="1"/>
    <col min="12" max="12" width="15.85546875" bestFit="1" customWidth="1"/>
    <col min="13" max="13" width="12" customWidth="1"/>
    <col min="14" max="14" width="20.85546875" bestFit="1" customWidth="1"/>
    <col min="15" max="15" width="12" customWidth="1"/>
    <col min="16" max="16" width="22.7109375" bestFit="1" customWidth="1"/>
  </cols>
  <sheetData>
    <row r="2" spans="1:16" x14ac:dyDescent="0.25">
      <c r="A2" s="15" t="s">
        <v>78</v>
      </c>
      <c r="B2" s="13" t="s">
        <v>4</v>
      </c>
      <c r="C2" s="13"/>
      <c r="D2" s="13" t="s">
        <v>5</v>
      </c>
      <c r="E2" s="13"/>
      <c r="F2" s="13" t="s">
        <v>1</v>
      </c>
      <c r="G2" s="13"/>
      <c r="H2" s="13" t="s">
        <v>0</v>
      </c>
      <c r="I2" s="13"/>
      <c r="J2" s="13" t="s">
        <v>3</v>
      </c>
      <c r="K2" s="13"/>
      <c r="L2" s="13" t="s">
        <v>2</v>
      </c>
      <c r="M2" s="13"/>
      <c r="N2" s="13" t="s">
        <v>51</v>
      </c>
      <c r="O2" s="13" t="s">
        <v>53</v>
      </c>
      <c r="P2" s="16" t="s">
        <v>61</v>
      </c>
    </row>
    <row r="3" spans="1:16" x14ac:dyDescent="0.25">
      <c r="A3" s="9" t="s">
        <v>83</v>
      </c>
      <c r="B3" s="14" t="s">
        <v>52</v>
      </c>
      <c r="C3" s="14" t="s">
        <v>54</v>
      </c>
      <c r="D3" s="14" t="s">
        <v>52</v>
      </c>
      <c r="E3" s="14" t="s">
        <v>54</v>
      </c>
      <c r="F3" s="14" t="s">
        <v>52</v>
      </c>
      <c r="G3" s="14" t="s">
        <v>54</v>
      </c>
      <c r="H3" s="14" t="s">
        <v>52</v>
      </c>
      <c r="I3" s="14" t="s">
        <v>54</v>
      </c>
      <c r="J3" s="14" t="s">
        <v>52</v>
      </c>
      <c r="K3" s="14" t="s">
        <v>54</v>
      </c>
      <c r="L3" s="14" t="s">
        <v>52</v>
      </c>
      <c r="M3" s="14" t="s">
        <v>54</v>
      </c>
      <c r="N3" s="14"/>
      <c r="O3" s="14"/>
      <c r="P3" s="16"/>
    </row>
    <row r="4" spans="1:16" x14ac:dyDescent="0.25">
      <c r="A4" s="10" t="s">
        <v>6</v>
      </c>
      <c r="B4" s="11">
        <v>91.46</v>
      </c>
      <c r="C4" s="12">
        <v>34</v>
      </c>
      <c r="D4" s="11">
        <v>1.99</v>
      </c>
      <c r="E4" s="12">
        <v>1</v>
      </c>
      <c r="F4" s="11">
        <v>13.200000000000001</v>
      </c>
      <c r="G4" s="12">
        <v>10</v>
      </c>
      <c r="H4" s="11">
        <v>31.290000000000013</v>
      </c>
      <c r="I4" s="12">
        <v>11</v>
      </c>
      <c r="J4" s="11">
        <v>32.779999999999987</v>
      </c>
      <c r="K4" s="12">
        <v>22</v>
      </c>
      <c r="L4" s="11">
        <v>1.99</v>
      </c>
      <c r="M4" s="12">
        <v>1</v>
      </c>
      <c r="N4" s="11">
        <v>172.71000000000015</v>
      </c>
      <c r="O4" s="12">
        <v>79</v>
      </c>
      <c r="P4" s="12">
        <v>5</v>
      </c>
    </row>
    <row r="5" spans="1:16" x14ac:dyDescent="0.25">
      <c r="A5" s="19" t="s">
        <v>30</v>
      </c>
      <c r="B5" s="20">
        <v>108.63999999999993</v>
      </c>
      <c r="C5" s="21">
        <v>46</v>
      </c>
      <c r="D5" s="20">
        <v>3.9699999999999998</v>
      </c>
      <c r="E5" s="21">
        <v>3</v>
      </c>
      <c r="F5" s="20">
        <v>55.519999999999996</v>
      </c>
      <c r="G5" s="21">
        <v>38</v>
      </c>
      <c r="H5" s="20">
        <v>25.389999999999997</v>
      </c>
      <c r="I5" s="21">
        <v>11</v>
      </c>
      <c r="J5" s="20">
        <v>13.41</v>
      </c>
      <c r="K5" s="21">
        <v>9</v>
      </c>
      <c r="L5" s="20"/>
      <c r="M5" s="21"/>
      <c r="N5" s="20">
        <v>206.93000000000021</v>
      </c>
      <c r="O5" s="21">
        <v>107</v>
      </c>
      <c r="P5" s="12">
        <v>13</v>
      </c>
    </row>
    <row r="6" spans="1:16" x14ac:dyDescent="0.25">
      <c r="A6" s="10" t="s">
        <v>8</v>
      </c>
      <c r="B6" s="11">
        <v>76.040000000000006</v>
      </c>
      <c r="C6" s="12">
        <v>26</v>
      </c>
      <c r="D6" s="11">
        <v>11.450000000000001</v>
      </c>
      <c r="E6" s="12">
        <v>5</v>
      </c>
      <c r="F6" s="11">
        <v>8.32</v>
      </c>
      <c r="G6" s="12">
        <v>8</v>
      </c>
      <c r="H6" s="11">
        <v>3.98</v>
      </c>
      <c r="I6" s="12">
        <v>2</v>
      </c>
      <c r="J6" s="11">
        <v>11.93</v>
      </c>
      <c r="K6" s="12">
        <v>7</v>
      </c>
      <c r="L6" s="11">
        <v>22.379999999999995</v>
      </c>
      <c r="M6" s="12">
        <v>12</v>
      </c>
      <c r="N6" s="11">
        <v>134.09999999999991</v>
      </c>
      <c r="O6" s="12">
        <v>60</v>
      </c>
      <c r="P6" s="12">
        <v>3</v>
      </c>
    </row>
    <row r="7" spans="1:16" x14ac:dyDescent="0.25">
      <c r="A7" s="10" t="s">
        <v>7</v>
      </c>
      <c r="B7" s="11">
        <v>49.610000000000007</v>
      </c>
      <c r="C7" s="12">
        <v>19</v>
      </c>
      <c r="D7" s="11"/>
      <c r="E7" s="12"/>
      <c r="F7" s="11">
        <v>7.95</v>
      </c>
      <c r="G7" s="12">
        <v>5</v>
      </c>
      <c r="H7" s="11"/>
      <c r="I7" s="12"/>
      <c r="J7" s="11"/>
      <c r="K7" s="12"/>
      <c r="L7" s="11"/>
      <c r="M7" s="12"/>
      <c r="N7" s="11">
        <v>57.560000000000009</v>
      </c>
      <c r="O7" s="12">
        <v>24</v>
      </c>
      <c r="P7" s="12">
        <v>6</v>
      </c>
    </row>
    <row r="8" spans="1:16" x14ac:dyDescent="0.25">
      <c r="A8" s="10" t="s">
        <v>9</v>
      </c>
      <c r="B8" s="11">
        <v>85.05999999999996</v>
      </c>
      <c r="C8" s="12">
        <v>34</v>
      </c>
      <c r="D8" s="11">
        <v>9.07</v>
      </c>
      <c r="E8" s="12">
        <v>8</v>
      </c>
      <c r="F8" s="11">
        <v>59.459999999999994</v>
      </c>
      <c r="G8" s="12">
        <v>39</v>
      </c>
      <c r="H8" s="11">
        <v>9.4600000000000009</v>
      </c>
      <c r="I8" s="12">
        <v>4</v>
      </c>
      <c r="J8" s="11">
        <v>13.41</v>
      </c>
      <c r="K8" s="12">
        <v>9</v>
      </c>
      <c r="L8" s="11">
        <v>2.98</v>
      </c>
      <c r="M8" s="12">
        <v>2</v>
      </c>
      <c r="N8" s="11">
        <v>179.44000000000008</v>
      </c>
      <c r="O8" s="12">
        <v>96</v>
      </c>
      <c r="P8" s="12">
        <v>10</v>
      </c>
    </row>
    <row r="9" spans="1:16" x14ac:dyDescent="0.25">
      <c r="A9" s="10" t="s">
        <v>10</v>
      </c>
      <c r="B9" s="11">
        <v>54.480000000000011</v>
      </c>
      <c r="C9" s="12">
        <v>22</v>
      </c>
      <c r="D9" s="11">
        <v>4.2699999999999996</v>
      </c>
      <c r="E9" s="12">
        <v>3</v>
      </c>
      <c r="F9" s="11">
        <v>31.11999999999999</v>
      </c>
      <c r="G9" s="12">
        <v>18</v>
      </c>
      <c r="H9" s="11">
        <v>16.829999999999998</v>
      </c>
      <c r="I9" s="12">
        <v>7</v>
      </c>
      <c r="J9" s="11">
        <v>7.45</v>
      </c>
      <c r="K9" s="12">
        <v>5</v>
      </c>
      <c r="L9" s="11">
        <v>3.9699999999999998</v>
      </c>
      <c r="M9" s="12">
        <v>3</v>
      </c>
      <c r="N9" s="11">
        <v>118.11999999999989</v>
      </c>
      <c r="O9" s="12">
        <v>58</v>
      </c>
      <c r="P9" s="12">
        <v>4</v>
      </c>
    </row>
    <row r="10" spans="1:16" x14ac:dyDescent="0.25">
      <c r="A10" s="10" t="s">
        <v>11</v>
      </c>
      <c r="B10" s="11">
        <v>267.64000000000033</v>
      </c>
      <c r="C10" s="12">
        <v>106</v>
      </c>
      <c r="D10" s="11">
        <v>15.42</v>
      </c>
      <c r="E10" s="12">
        <v>8</v>
      </c>
      <c r="F10" s="11">
        <v>136.03999999999991</v>
      </c>
      <c r="G10" s="12">
        <v>86</v>
      </c>
      <c r="H10" s="11">
        <v>51.250000000000014</v>
      </c>
      <c r="I10" s="12">
        <v>25</v>
      </c>
      <c r="J10" s="11">
        <v>38.259999999999991</v>
      </c>
      <c r="K10" s="12">
        <v>24</v>
      </c>
      <c r="L10" s="11">
        <v>9.84</v>
      </c>
      <c r="M10" s="12">
        <v>6</v>
      </c>
      <c r="N10" s="11">
        <v>518.45000000000152</v>
      </c>
      <c r="O10" s="12">
        <v>255</v>
      </c>
      <c r="P10" s="12">
        <v>34</v>
      </c>
    </row>
    <row r="11" spans="1:16" x14ac:dyDescent="0.25">
      <c r="A11" s="10" t="s">
        <v>12</v>
      </c>
      <c r="B11" s="11">
        <v>182.72000000000006</v>
      </c>
      <c r="C11" s="12">
        <v>68</v>
      </c>
      <c r="D11" s="11">
        <v>21.550000000000004</v>
      </c>
      <c r="E11" s="12">
        <v>10</v>
      </c>
      <c r="F11" s="11">
        <v>100.65999999999997</v>
      </c>
      <c r="G11" s="12">
        <v>69</v>
      </c>
      <c r="H11" s="11">
        <v>54.660000000000018</v>
      </c>
      <c r="I11" s="12">
        <v>24</v>
      </c>
      <c r="J11" s="11">
        <v>17.88</v>
      </c>
      <c r="K11" s="12">
        <v>12</v>
      </c>
      <c r="L11" s="11">
        <v>1.99</v>
      </c>
      <c r="M11" s="12">
        <v>1</v>
      </c>
      <c r="N11" s="11">
        <v>379.46000000000089</v>
      </c>
      <c r="O11" s="12">
        <v>184</v>
      </c>
      <c r="P11" s="12">
        <v>16</v>
      </c>
    </row>
    <row r="12" spans="1:16" x14ac:dyDescent="0.25">
      <c r="A12" s="10" t="s">
        <v>13</v>
      </c>
      <c r="B12" s="11">
        <v>142.93999999999997</v>
      </c>
      <c r="C12" s="12">
        <v>56</v>
      </c>
      <c r="D12" s="11">
        <v>22.79</v>
      </c>
      <c r="E12" s="12">
        <v>16</v>
      </c>
      <c r="F12" s="11">
        <v>77.179999999999993</v>
      </c>
      <c r="G12" s="12">
        <v>57</v>
      </c>
      <c r="H12" s="11">
        <v>30.880000000000003</v>
      </c>
      <c r="I12" s="12">
        <v>12</v>
      </c>
      <c r="J12" s="11">
        <v>8.94</v>
      </c>
      <c r="K12" s="12">
        <v>6</v>
      </c>
      <c r="L12" s="11">
        <v>19.389999999999997</v>
      </c>
      <c r="M12" s="12">
        <v>11</v>
      </c>
      <c r="N12" s="11">
        <v>302.12000000000046</v>
      </c>
      <c r="O12" s="12">
        <v>158</v>
      </c>
      <c r="P12" s="12">
        <v>14</v>
      </c>
    </row>
    <row r="13" spans="1:16" x14ac:dyDescent="0.25">
      <c r="A13" s="10" t="s">
        <v>14</v>
      </c>
      <c r="B13" s="11">
        <v>173.63000000000002</v>
      </c>
      <c r="C13" s="12">
        <v>67</v>
      </c>
      <c r="D13" s="11">
        <v>4.96</v>
      </c>
      <c r="E13" s="12">
        <v>4</v>
      </c>
      <c r="F13" s="11">
        <v>86.749999999999986</v>
      </c>
      <c r="G13" s="12">
        <v>60</v>
      </c>
      <c r="H13" s="11">
        <v>42.220000000000013</v>
      </c>
      <c r="I13" s="12">
        <v>18</v>
      </c>
      <c r="J13" s="11">
        <v>19.369999999999997</v>
      </c>
      <c r="K13" s="12">
        <v>13</v>
      </c>
      <c r="L13" s="11">
        <v>8.9499999999999993</v>
      </c>
      <c r="M13" s="12">
        <v>5</v>
      </c>
      <c r="N13" s="11">
        <v>335.88000000000073</v>
      </c>
      <c r="O13" s="12">
        <v>167</v>
      </c>
      <c r="P13" s="12">
        <v>21</v>
      </c>
    </row>
    <row r="14" spans="1:16" x14ac:dyDescent="0.25">
      <c r="A14" s="10" t="s">
        <v>16</v>
      </c>
      <c r="B14" s="11">
        <v>377.38000000000068</v>
      </c>
      <c r="C14" s="12">
        <v>152</v>
      </c>
      <c r="D14" s="11">
        <v>80.340000000000032</v>
      </c>
      <c r="E14" s="12">
        <v>41</v>
      </c>
      <c r="F14" s="11">
        <v>223.78000000000029</v>
      </c>
      <c r="G14" s="12">
        <v>152</v>
      </c>
      <c r="H14" s="11">
        <v>123.8899999999999</v>
      </c>
      <c r="I14" s="12">
        <v>51</v>
      </c>
      <c r="J14" s="11">
        <v>68.540000000000006</v>
      </c>
      <c r="K14" s="12">
        <v>46</v>
      </c>
      <c r="L14" s="11">
        <v>48.230000000000004</v>
      </c>
      <c r="M14" s="12">
        <v>27</v>
      </c>
      <c r="N14" s="11">
        <v>922.16000000000417</v>
      </c>
      <c r="O14" s="12">
        <v>469</v>
      </c>
      <c r="P14" s="12">
        <v>51</v>
      </c>
    </row>
    <row r="15" spans="1:16" x14ac:dyDescent="0.25">
      <c r="A15" s="10" t="s">
        <v>17</v>
      </c>
      <c r="B15" s="11">
        <v>130.40999999999991</v>
      </c>
      <c r="C15" s="12">
        <v>49</v>
      </c>
      <c r="D15" s="11">
        <v>2.29</v>
      </c>
      <c r="E15" s="12">
        <v>1</v>
      </c>
      <c r="F15" s="11">
        <v>75.83</v>
      </c>
      <c r="G15" s="12">
        <v>47</v>
      </c>
      <c r="H15" s="11">
        <v>50.18</v>
      </c>
      <c r="I15" s="12">
        <v>22</v>
      </c>
      <c r="J15" s="11">
        <v>25.829999999999991</v>
      </c>
      <c r="K15" s="12">
        <v>17</v>
      </c>
      <c r="L15" s="11">
        <v>21.389999999999997</v>
      </c>
      <c r="M15" s="12">
        <v>11</v>
      </c>
      <c r="N15" s="11">
        <v>305.93000000000046</v>
      </c>
      <c r="O15" s="12">
        <v>147</v>
      </c>
      <c r="P15" s="12">
        <v>14</v>
      </c>
    </row>
    <row r="16" spans="1:16" x14ac:dyDescent="0.25">
      <c r="A16" s="10" t="s">
        <v>18</v>
      </c>
      <c r="B16" s="11">
        <v>95.19999999999996</v>
      </c>
      <c r="C16" s="12">
        <v>40</v>
      </c>
      <c r="D16" s="11">
        <v>14.530000000000001</v>
      </c>
      <c r="E16" s="12">
        <v>7</v>
      </c>
      <c r="F16" s="11">
        <v>61.40000000000002</v>
      </c>
      <c r="G16" s="12">
        <v>35</v>
      </c>
      <c r="H16" s="11">
        <v>14.950000000000001</v>
      </c>
      <c r="I16" s="12">
        <v>5</v>
      </c>
      <c r="J16" s="11">
        <v>11.92</v>
      </c>
      <c r="K16" s="12">
        <v>8</v>
      </c>
      <c r="L16" s="11">
        <v>1.99</v>
      </c>
      <c r="M16" s="12">
        <v>1</v>
      </c>
      <c r="N16" s="11">
        <v>199.99000000000018</v>
      </c>
      <c r="O16" s="12">
        <v>96</v>
      </c>
      <c r="P16" s="12">
        <v>16</v>
      </c>
    </row>
    <row r="17" spans="1:16" x14ac:dyDescent="0.25">
      <c r="A17" s="10" t="s">
        <v>20</v>
      </c>
      <c r="B17" s="11">
        <v>47.69</v>
      </c>
      <c r="C17" s="12">
        <v>21</v>
      </c>
      <c r="D17" s="11">
        <v>12.940000000000001</v>
      </c>
      <c r="E17" s="12">
        <v>6</v>
      </c>
      <c r="F17" s="11">
        <v>32.339999999999989</v>
      </c>
      <c r="G17" s="12">
        <v>21</v>
      </c>
      <c r="H17" s="11">
        <v>23.31</v>
      </c>
      <c r="I17" s="12">
        <v>9</v>
      </c>
      <c r="J17" s="11">
        <v>5.96</v>
      </c>
      <c r="K17" s="12">
        <v>4</v>
      </c>
      <c r="L17" s="11"/>
      <c r="M17" s="12"/>
      <c r="N17" s="11">
        <v>122.23999999999988</v>
      </c>
      <c r="O17" s="12">
        <v>61</v>
      </c>
      <c r="P17" s="12">
        <v>9</v>
      </c>
    </row>
    <row r="18" spans="1:16" x14ac:dyDescent="0.25">
      <c r="A18" s="10" t="s">
        <v>22</v>
      </c>
      <c r="B18" s="11">
        <v>54.290000000000013</v>
      </c>
      <c r="C18" s="12">
        <v>21</v>
      </c>
      <c r="D18" s="11">
        <v>18.95</v>
      </c>
      <c r="E18" s="12">
        <v>10</v>
      </c>
      <c r="F18" s="11">
        <v>10.709999999999999</v>
      </c>
      <c r="G18" s="12">
        <v>9</v>
      </c>
      <c r="H18" s="11">
        <v>19.41</v>
      </c>
      <c r="I18" s="12">
        <v>9</v>
      </c>
      <c r="J18" s="11">
        <v>22.849999999999994</v>
      </c>
      <c r="K18" s="12">
        <v>15</v>
      </c>
      <c r="L18" s="11">
        <v>5.97</v>
      </c>
      <c r="M18" s="12">
        <v>3</v>
      </c>
      <c r="N18" s="11">
        <v>132.17999999999989</v>
      </c>
      <c r="O18" s="12">
        <v>67</v>
      </c>
      <c r="P18" s="12">
        <v>4</v>
      </c>
    </row>
    <row r="19" spans="1:16" x14ac:dyDescent="0.25">
      <c r="A19" s="10" t="s">
        <v>23</v>
      </c>
      <c r="B19" s="11">
        <v>163.49000000000004</v>
      </c>
      <c r="C19" s="12">
        <v>61</v>
      </c>
      <c r="D19" s="11">
        <v>36.11</v>
      </c>
      <c r="E19" s="12">
        <v>19</v>
      </c>
      <c r="F19" s="11">
        <v>144.9799999999999</v>
      </c>
      <c r="G19" s="12">
        <v>92</v>
      </c>
      <c r="H19" s="11">
        <v>41.840000000000011</v>
      </c>
      <c r="I19" s="12">
        <v>16</v>
      </c>
      <c r="J19" s="11">
        <v>34.269999999999989</v>
      </c>
      <c r="K19" s="12">
        <v>23</v>
      </c>
      <c r="L19" s="11">
        <v>20.889999999999997</v>
      </c>
      <c r="M19" s="12">
        <v>11</v>
      </c>
      <c r="N19" s="11">
        <v>441.58000000000123</v>
      </c>
      <c r="O19" s="12">
        <v>222</v>
      </c>
      <c r="P19" s="12">
        <v>27</v>
      </c>
    </row>
    <row r="20" spans="1:16" x14ac:dyDescent="0.25">
      <c r="A20" s="10" t="s">
        <v>24</v>
      </c>
      <c r="B20" s="11">
        <v>202.03000000000014</v>
      </c>
      <c r="C20" s="12">
        <v>87</v>
      </c>
      <c r="D20" s="11">
        <v>11.63</v>
      </c>
      <c r="E20" s="12">
        <v>7</v>
      </c>
      <c r="F20" s="11">
        <v>61.62</v>
      </c>
      <c r="G20" s="12">
        <v>38</v>
      </c>
      <c r="H20" s="11">
        <v>79.180000000000007</v>
      </c>
      <c r="I20" s="12">
        <v>32</v>
      </c>
      <c r="J20" s="11">
        <v>13.41</v>
      </c>
      <c r="K20" s="12">
        <v>9</v>
      </c>
      <c r="L20" s="11">
        <v>7.9300000000000006</v>
      </c>
      <c r="M20" s="12">
        <v>7</v>
      </c>
      <c r="N20" s="11">
        <v>375.80000000000075</v>
      </c>
      <c r="O20" s="12">
        <v>180</v>
      </c>
      <c r="P20" s="12">
        <v>17</v>
      </c>
    </row>
    <row r="21" spans="1:16" x14ac:dyDescent="0.25">
      <c r="A21" s="10" t="s">
        <v>25</v>
      </c>
      <c r="B21" s="11">
        <v>186.06000000000003</v>
      </c>
      <c r="C21" s="12">
        <v>74</v>
      </c>
      <c r="D21" s="11">
        <v>6.96</v>
      </c>
      <c r="E21" s="12">
        <v>4</v>
      </c>
      <c r="F21" s="11">
        <v>89.549999999999955</v>
      </c>
      <c r="G21" s="12">
        <v>55</v>
      </c>
      <c r="H21" s="11">
        <v>20.809999999999995</v>
      </c>
      <c r="I21" s="12">
        <v>9</v>
      </c>
      <c r="J21" s="11">
        <v>11.92</v>
      </c>
      <c r="K21" s="12">
        <v>8</v>
      </c>
      <c r="L21" s="11">
        <v>8.93</v>
      </c>
      <c r="M21" s="12">
        <v>7</v>
      </c>
      <c r="N21" s="11">
        <v>324.23000000000047</v>
      </c>
      <c r="O21" s="12">
        <v>157</v>
      </c>
      <c r="P21" s="12">
        <v>10</v>
      </c>
    </row>
    <row r="22" spans="1:16" x14ac:dyDescent="0.25">
      <c r="A22" s="10" t="s">
        <v>19</v>
      </c>
      <c r="B22" s="11">
        <v>194.9200000000001</v>
      </c>
      <c r="C22" s="12">
        <v>78</v>
      </c>
      <c r="D22" s="11">
        <v>8.4400000000000013</v>
      </c>
      <c r="E22" s="12">
        <v>6</v>
      </c>
      <c r="F22" s="11">
        <v>86.369999999999933</v>
      </c>
      <c r="G22" s="12">
        <v>53</v>
      </c>
      <c r="H22" s="11">
        <v>24.879999999999992</v>
      </c>
      <c r="I22" s="12">
        <v>12</v>
      </c>
      <c r="J22" s="11">
        <v>44.7</v>
      </c>
      <c r="K22" s="12">
        <v>30</v>
      </c>
      <c r="L22" s="11">
        <v>1.99</v>
      </c>
      <c r="M22" s="12">
        <v>1</v>
      </c>
      <c r="N22" s="11">
        <v>361.30000000000075</v>
      </c>
      <c r="O22" s="12">
        <v>180</v>
      </c>
      <c r="P22" s="12">
        <v>12</v>
      </c>
    </row>
    <row r="23" spans="1:16" x14ac:dyDescent="0.25">
      <c r="A23" s="10" t="s">
        <v>26</v>
      </c>
      <c r="B23" s="11">
        <v>105.60999999999994</v>
      </c>
      <c r="C23" s="12">
        <v>49</v>
      </c>
      <c r="D23" s="11">
        <v>8.26</v>
      </c>
      <c r="E23" s="12">
        <v>4</v>
      </c>
      <c r="F23" s="11">
        <v>46.59</v>
      </c>
      <c r="G23" s="12">
        <v>31</v>
      </c>
      <c r="H23" s="11">
        <v>19.21</v>
      </c>
      <c r="I23" s="12">
        <v>9</v>
      </c>
      <c r="J23" s="11">
        <v>13.41</v>
      </c>
      <c r="K23" s="12">
        <v>9</v>
      </c>
      <c r="L23" s="11">
        <v>4.97</v>
      </c>
      <c r="M23" s="12">
        <v>3</v>
      </c>
      <c r="N23" s="11">
        <v>198.05000000000018</v>
      </c>
      <c r="O23" s="12">
        <v>105</v>
      </c>
      <c r="P23" s="12">
        <v>10</v>
      </c>
    </row>
    <row r="24" spans="1:16" x14ac:dyDescent="0.25">
      <c r="A24" s="10" t="s">
        <v>28</v>
      </c>
      <c r="B24" s="11">
        <v>388.27000000000066</v>
      </c>
      <c r="C24" s="12">
        <v>153</v>
      </c>
      <c r="D24" s="11">
        <v>42.910000000000004</v>
      </c>
      <c r="E24" s="12">
        <v>24</v>
      </c>
      <c r="F24" s="11">
        <v>137.95999999999992</v>
      </c>
      <c r="G24" s="12">
        <v>94</v>
      </c>
      <c r="H24" s="11">
        <v>93.539999999999964</v>
      </c>
      <c r="I24" s="12">
        <v>36</v>
      </c>
      <c r="J24" s="11">
        <v>74.009999999999991</v>
      </c>
      <c r="K24" s="12">
        <v>49</v>
      </c>
      <c r="L24" s="11">
        <v>13.31</v>
      </c>
      <c r="M24" s="12">
        <v>9</v>
      </c>
      <c r="N24" s="11">
        <v>750.00000000000239</v>
      </c>
      <c r="O24" s="12">
        <v>365</v>
      </c>
      <c r="P24" s="12">
        <v>45</v>
      </c>
    </row>
    <row r="25" spans="1:16" x14ac:dyDescent="0.25">
      <c r="A25" s="10" t="s">
        <v>27</v>
      </c>
      <c r="B25" s="11">
        <v>265.38000000000028</v>
      </c>
      <c r="C25" s="12">
        <v>112</v>
      </c>
      <c r="D25" s="11">
        <v>12.68</v>
      </c>
      <c r="E25" s="12">
        <v>7</v>
      </c>
      <c r="F25" s="11">
        <v>68.600000000000023</v>
      </c>
      <c r="G25" s="12">
        <v>60</v>
      </c>
      <c r="H25" s="11">
        <v>94.009999999999962</v>
      </c>
      <c r="I25" s="12">
        <v>39</v>
      </c>
      <c r="J25" s="11">
        <v>28.309999999999988</v>
      </c>
      <c r="K25" s="12">
        <v>19</v>
      </c>
      <c r="L25" s="11">
        <v>16.41</v>
      </c>
      <c r="M25" s="12">
        <v>9</v>
      </c>
      <c r="N25" s="11">
        <v>485.39000000000129</v>
      </c>
      <c r="O25" s="12">
        <v>246</v>
      </c>
      <c r="P25" s="12">
        <v>14</v>
      </c>
    </row>
    <row r="26" spans="1:16" x14ac:dyDescent="0.25">
      <c r="A26" s="10" t="s">
        <v>29</v>
      </c>
      <c r="B26" s="11">
        <v>403.42000000000075</v>
      </c>
      <c r="C26" s="12">
        <v>158</v>
      </c>
      <c r="D26" s="11">
        <v>47.080000000000005</v>
      </c>
      <c r="E26" s="12">
        <v>27</v>
      </c>
      <c r="F26" s="11">
        <v>223.72000000000011</v>
      </c>
      <c r="G26" s="12">
        <v>158</v>
      </c>
      <c r="H26" s="11">
        <v>108.24999999999994</v>
      </c>
      <c r="I26" s="12">
        <v>45</v>
      </c>
      <c r="J26" s="11">
        <v>74.999999999999986</v>
      </c>
      <c r="K26" s="12">
        <v>50</v>
      </c>
      <c r="L26" s="11">
        <v>35.279999999999987</v>
      </c>
      <c r="M26" s="12">
        <v>22</v>
      </c>
      <c r="N26" s="11">
        <v>892.75000000000432</v>
      </c>
      <c r="O26" s="12">
        <v>460</v>
      </c>
      <c r="P26" s="12">
        <v>29</v>
      </c>
    </row>
    <row r="27" spans="1:16" x14ac:dyDescent="0.25">
      <c r="A27" s="10" t="s">
        <v>31</v>
      </c>
      <c r="B27" s="11">
        <v>145.46999999999994</v>
      </c>
      <c r="C27" s="12">
        <v>63</v>
      </c>
      <c r="D27" s="11">
        <v>0.49</v>
      </c>
      <c r="E27" s="12">
        <v>1</v>
      </c>
      <c r="F27" s="11">
        <v>18.819999999999997</v>
      </c>
      <c r="G27" s="12">
        <v>13</v>
      </c>
      <c r="H27" s="11">
        <v>47.700000000000017</v>
      </c>
      <c r="I27" s="12">
        <v>20</v>
      </c>
      <c r="J27" s="11">
        <v>10.93</v>
      </c>
      <c r="K27" s="12">
        <v>7</v>
      </c>
      <c r="L27" s="11">
        <v>1.49</v>
      </c>
      <c r="M27" s="12">
        <v>1</v>
      </c>
      <c r="N27" s="11">
        <v>224.90000000000023</v>
      </c>
      <c r="O27" s="12">
        <v>105</v>
      </c>
      <c r="P27" s="12">
        <v>8</v>
      </c>
    </row>
    <row r="28" spans="1:16" x14ac:dyDescent="0.25">
      <c r="A28" s="10" t="s">
        <v>32</v>
      </c>
      <c r="B28" s="11">
        <v>199.83000000000015</v>
      </c>
      <c r="C28" s="12">
        <v>77</v>
      </c>
      <c r="D28" s="11">
        <v>16.8</v>
      </c>
      <c r="E28" s="12">
        <v>10</v>
      </c>
      <c r="F28" s="11">
        <v>142.80999999999992</v>
      </c>
      <c r="G28" s="12">
        <v>104</v>
      </c>
      <c r="H28" s="11">
        <v>116.51999999999992</v>
      </c>
      <c r="I28" s="12">
        <v>48</v>
      </c>
      <c r="J28" s="11">
        <v>39.239999999999995</v>
      </c>
      <c r="K28" s="12">
        <v>26</v>
      </c>
      <c r="L28" s="11">
        <v>24.339999999999993</v>
      </c>
      <c r="M28" s="12">
        <v>16</v>
      </c>
      <c r="N28" s="11">
        <v>539.54000000000167</v>
      </c>
      <c r="O28" s="12">
        <v>281</v>
      </c>
      <c r="P28" s="12">
        <v>26</v>
      </c>
    </row>
    <row r="29" spans="1:16" x14ac:dyDescent="0.25">
      <c r="A29" s="10" t="s">
        <v>15</v>
      </c>
      <c r="B29" s="11">
        <v>190.79000000000005</v>
      </c>
      <c r="C29" s="12">
        <v>71</v>
      </c>
      <c r="D29" s="11">
        <v>17.47</v>
      </c>
      <c r="E29" s="12">
        <v>8</v>
      </c>
      <c r="F29" s="11">
        <v>55.300000000000018</v>
      </c>
      <c r="G29" s="12">
        <v>35</v>
      </c>
      <c r="H29" s="11">
        <v>59.760000000000026</v>
      </c>
      <c r="I29" s="12">
        <v>24</v>
      </c>
      <c r="J29" s="11">
        <v>11.92</v>
      </c>
      <c r="K29" s="12">
        <v>8</v>
      </c>
      <c r="L29" s="11">
        <v>19.899999999999999</v>
      </c>
      <c r="M29" s="12">
        <v>10</v>
      </c>
      <c r="N29" s="11">
        <v>355.14000000000067</v>
      </c>
      <c r="O29" s="12">
        <v>156</v>
      </c>
      <c r="P29" s="12">
        <v>10</v>
      </c>
    </row>
    <row r="30" spans="1:16" x14ac:dyDescent="0.25">
      <c r="A30" s="10" t="s">
        <v>39</v>
      </c>
      <c r="B30" s="11">
        <v>113.48999999999992</v>
      </c>
      <c r="C30" s="12">
        <v>41</v>
      </c>
      <c r="D30" s="11">
        <v>7.13</v>
      </c>
      <c r="E30" s="12">
        <v>7</v>
      </c>
      <c r="F30" s="11">
        <v>54.640000000000008</v>
      </c>
      <c r="G30" s="12">
        <v>31</v>
      </c>
      <c r="H30" s="11">
        <v>12.84</v>
      </c>
      <c r="I30" s="12">
        <v>6</v>
      </c>
      <c r="J30" s="11">
        <v>5.96</v>
      </c>
      <c r="K30" s="12">
        <v>4</v>
      </c>
      <c r="L30" s="11">
        <v>37.779999999999994</v>
      </c>
      <c r="M30" s="12">
        <v>22</v>
      </c>
      <c r="N30" s="11">
        <v>231.84000000000029</v>
      </c>
      <c r="O30" s="12">
        <v>111</v>
      </c>
      <c r="P30" s="12">
        <v>16</v>
      </c>
    </row>
    <row r="31" spans="1:16" x14ac:dyDescent="0.25">
      <c r="A31" s="10" t="s">
        <v>33</v>
      </c>
      <c r="B31" s="11">
        <v>116.18999999999993</v>
      </c>
      <c r="C31" s="12">
        <v>41</v>
      </c>
      <c r="D31" s="11">
        <v>5.28</v>
      </c>
      <c r="E31" s="12">
        <v>2</v>
      </c>
      <c r="F31" s="11">
        <v>54.840000000000018</v>
      </c>
      <c r="G31" s="12">
        <v>36</v>
      </c>
      <c r="H31" s="11">
        <v>13.940000000000001</v>
      </c>
      <c r="I31" s="12">
        <v>6</v>
      </c>
      <c r="J31" s="11">
        <v>10.43</v>
      </c>
      <c r="K31" s="12">
        <v>7</v>
      </c>
      <c r="L31" s="11"/>
      <c r="M31" s="12"/>
      <c r="N31" s="11">
        <v>200.68000000000026</v>
      </c>
      <c r="O31" s="12">
        <v>92</v>
      </c>
      <c r="P31" s="12">
        <v>16</v>
      </c>
    </row>
    <row r="32" spans="1:16" x14ac:dyDescent="0.25">
      <c r="A32" s="10" t="s">
        <v>34</v>
      </c>
      <c r="B32" s="11">
        <v>77.800000000000011</v>
      </c>
      <c r="C32" s="12">
        <v>30</v>
      </c>
      <c r="D32" s="11">
        <v>2.4900000000000002</v>
      </c>
      <c r="E32" s="12">
        <v>1</v>
      </c>
      <c r="F32" s="11">
        <v>15.9</v>
      </c>
      <c r="G32" s="12">
        <v>10</v>
      </c>
      <c r="H32" s="11">
        <v>9.9600000000000009</v>
      </c>
      <c r="I32" s="12">
        <v>4</v>
      </c>
      <c r="J32" s="11">
        <v>1.49</v>
      </c>
      <c r="K32" s="12">
        <v>1</v>
      </c>
      <c r="L32" s="11"/>
      <c r="M32" s="12"/>
      <c r="N32" s="11">
        <v>107.63999999999993</v>
      </c>
      <c r="O32" s="12">
        <v>46</v>
      </c>
      <c r="P32" s="12">
        <v>5</v>
      </c>
    </row>
    <row r="33" spans="1:16" x14ac:dyDescent="0.25">
      <c r="A33" s="10" t="s">
        <v>35</v>
      </c>
      <c r="B33" s="11">
        <v>33.369999999999997</v>
      </c>
      <c r="C33" s="12">
        <v>13</v>
      </c>
      <c r="D33" s="11"/>
      <c r="E33" s="12"/>
      <c r="F33" s="11">
        <v>4.22</v>
      </c>
      <c r="G33" s="12">
        <v>3</v>
      </c>
      <c r="H33" s="11">
        <v>0.99</v>
      </c>
      <c r="I33" s="12">
        <v>1</v>
      </c>
      <c r="J33" s="11"/>
      <c r="K33" s="12"/>
      <c r="L33" s="11">
        <v>3.4699999999999998</v>
      </c>
      <c r="M33" s="12">
        <v>3</v>
      </c>
      <c r="N33" s="11">
        <v>42.050000000000011</v>
      </c>
      <c r="O33" s="12">
        <v>20</v>
      </c>
      <c r="P33" s="12">
        <v>1</v>
      </c>
    </row>
    <row r="34" spans="1:16" x14ac:dyDescent="0.25">
      <c r="A34" s="10" t="s">
        <v>36</v>
      </c>
      <c r="B34" s="11">
        <v>127.38999999999994</v>
      </c>
      <c r="C34" s="12">
        <v>51</v>
      </c>
      <c r="D34" s="11">
        <v>33.520000000000003</v>
      </c>
      <c r="E34" s="12">
        <v>18</v>
      </c>
      <c r="F34" s="11">
        <v>73.339999999999989</v>
      </c>
      <c r="G34" s="12">
        <v>51</v>
      </c>
      <c r="H34" s="11">
        <v>17.230000000000004</v>
      </c>
      <c r="I34" s="12">
        <v>7</v>
      </c>
      <c r="J34" s="11">
        <v>16.39</v>
      </c>
      <c r="K34" s="12">
        <v>11</v>
      </c>
      <c r="L34" s="11">
        <v>3.48</v>
      </c>
      <c r="M34" s="12">
        <v>2</v>
      </c>
      <c r="N34" s="11">
        <v>271.35000000000036</v>
      </c>
      <c r="O34" s="12">
        <v>140</v>
      </c>
      <c r="P34" s="12">
        <v>18</v>
      </c>
    </row>
    <row r="35" spans="1:16" x14ac:dyDescent="0.25">
      <c r="A35" s="10" t="s">
        <v>37</v>
      </c>
      <c r="B35" s="11">
        <v>215.45000000000013</v>
      </c>
      <c r="C35" s="12">
        <v>85</v>
      </c>
      <c r="D35" s="11">
        <v>32.160000000000004</v>
      </c>
      <c r="E35" s="12">
        <v>14</v>
      </c>
      <c r="F35" s="11">
        <v>146.66999999999993</v>
      </c>
      <c r="G35" s="12">
        <v>93</v>
      </c>
      <c r="H35" s="11">
        <v>52.08000000000002</v>
      </c>
      <c r="I35" s="12">
        <v>22</v>
      </c>
      <c r="J35" s="11">
        <v>20.859999999999996</v>
      </c>
      <c r="K35" s="12">
        <v>14</v>
      </c>
      <c r="L35" s="11">
        <v>10.83</v>
      </c>
      <c r="M35" s="12">
        <v>7</v>
      </c>
      <c r="N35" s="11">
        <v>478.05000000000126</v>
      </c>
      <c r="O35" s="12">
        <v>235</v>
      </c>
      <c r="P35" s="12">
        <v>22</v>
      </c>
    </row>
    <row r="36" spans="1:16" x14ac:dyDescent="0.25">
      <c r="A36" s="10" t="s">
        <v>21</v>
      </c>
      <c r="B36" s="11">
        <v>574.02000000000123</v>
      </c>
      <c r="C36" s="12">
        <v>218</v>
      </c>
      <c r="D36" s="11">
        <v>31.97999999999999</v>
      </c>
      <c r="E36" s="12">
        <v>22</v>
      </c>
      <c r="F36" s="11">
        <v>191.14000000000013</v>
      </c>
      <c r="G36" s="12">
        <v>121</v>
      </c>
      <c r="H36" s="11">
        <v>131.83999999999992</v>
      </c>
      <c r="I36" s="12">
        <v>56</v>
      </c>
      <c r="J36" s="11">
        <v>82.94999999999996</v>
      </c>
      <c r="K36" s="12">
        <v>55</v>
      </c>
      <c r="L36" s="11">
        <v>71.09</v>
      </c>
      <c r="M36" s="12">
        <v>41</v>
      </c>
      <c r="N36" s="11">
        <v>1083.0200000000043</v>
      </c>
      <c r="O36" s="12">
        <v>513</v>
      </c>
      <c r="P36" s="12">
        <v>25</v>
      </c>
    </row>
    <row r="37" spans="1:16" x14ac:dyDescent="0.25">
      <c r="A37" s="10" t="s">
        <v>38</v>
      </c>
      <c r="B37" s="11">
        <v>246.55000000000024</v>
      </c>
      <c r="C37" s="12">
        <v>95</v>
      </c>
      <c r="D37" s="11">
        <v>10.340000000000002</v>
      </c>
      <c r="E37" s="12">
        <v>6</v>
      </c>
      <c r="F37" s="11">
        <v>103.25999999999992</v>
      </c>
      <c r="G37" s="12">
        <v>69</v>
      </c>
      <c r="H37" s="11">
        <v>71.59</v>
      </c>
      <c r="I37" s="12">
        <v>31</v>
      </c>
      <c r="J37" s="11">
        <v>35.269999999999989</v>
      </c>
      <c r="K37" s="12">
        <v>23</v>
      </c>
      <c r="L37" s="11">
        <v>6.46</v>
      </c>
      <c r="M37" s="12">
        <v>4</v>
      </c>
      <c r="N37" s="11">
        <v>473.47000000000122</v>
      </c>
      <c r="O37" s="12">
        <v>228</v>
      </c>
      <c r="P37" s="12">
        <v>22</v>
      </c>
    </row>
    <row r="38" spans="1:16" x14ac:dyDescent="0.25">
      <c r="A38" s="10" t="s">
        <v>41</v>
      </c>
      <c r="B38" s="11">
        <v>163.31000000000006</v>
      </c>
      <c r="C38" s="12">
        <v>69</v>
      </c>
      <c r="D38" s="11">
        <v>13.020000000000001</v>
      </c>
      <c r="E38" s="12">
        <v>8</v>
      </c>
      <c r="F38" s="11">
        <v>107.4999999999999</v>
      </c>
      <c r="G38" s="12">
        <v>75</v>
      </c>
      <c r="H38" s="11">
        <v>60.270000000000017</v>
      </c>
      <c r="I38" s="12">
        <v>23</v>
      </c>
      <c r="J38" s="11">
        <v>22.349999999999994</v>
      </c>
      <c r="K38" s="12">
        <v>15</v>
      </c>
      <c r="L38" s="11">
        <v>23.879999999999995</v>
      </c>
      <c r="M38" s="12">
        <v>12</v>
      </c>
      <c r="N38" s="11">
        <v>390.33000000000084</v>
      </c>
      <c r="O38" s="12">
        <v>202</v>
      </c>
      <c r="P38" s="12">
        <v>25</v>
      </c>
    </row>
    <row r="39" spans="1:16" x14ac:dyDescent="0.25">
      <c r="A39" s="10" t="s">
        <v>40</v>
      </c>
      <c r="B39" s="11">
        <v>80.680000000000007</v>
      </c>
      <c r="C39" s="12">
        <v>32</v>
      </c>
      <c r="D39" s="11">
        <v>0.49</v>
      </c>
      <c r="E39" s="12">
        <v>1</v>
      </c>
      <c r="F39" s="11">
        <v>29.449999999999996</v>
      </c>
      <c r="G39" s="12">
        <v>20</v>
      </c>
      <c r="H39" s="11">
        <v>11.950000000000001</v>
      </c>
      <c r="I39" s="12">
        <v>5</v>
      </c>
      <c r="J39" s="11">
        <v>4.47</v>
      </c>
      <c r="K39" s="12">
        <v>3</v>
      </c>
      <c r="L39" s="11">
        <v>1.49</v>
      </c>
      <c r="M39" s="12">
        <v>1</v>
      </c>
      <c r="N39" s="11">
        <v>128.52999999999992</v>
      </c>
      <c r="O39" s="12">
        <v>62</v>
      </c>
      <c r="P39" s="12">
        <v>4</v>
      </c>
    </row>
    <row r="40" spans="1:16" x14ac:dyDescent="0.25">
      <c r="A40" s="10" t="s">
        <v>42</v>
      </c>
      <c r="B40" s="11">
        <v>461.82000000000102</v>
      </c>
      <c r="C40" s="12">
        <v>188</v>
      </c>
      <c r="D40" s="11">
        <v>58.130000000000017</v>
      </c>
      <c r="E40" s="12">
        <v>37</v>
      </c>
      <c r="F40" s="11">
        <v>274.68000000000046</v>
      </c>
      <c r="G40" s="12">
        <v>177</v>
      </c>
      <c r="H40" s="11">
        <v>151.66999999999999</v>
      </c>
      <c r="I40" s="12">
        <v>63</v>
      </c>
      <c r="J40" s="11">
        <v>95.869999999999919</v>
      </c>
      <c r="K40" s="12">
        <v>63</v>
      </c>
      <c r="L40" s="11">
        <v>23.349999999999994</v>
      </c>
      <c r="M40" s="12">
        <v>15</v>
      </c>
      <c r="N40" s="11">
        <v>1065.5200000000048</v>
      </c>
      <c r="O40" s="12">
        <v>543</v>
      </c>
      <c r="P40" s="12">
        <v>46</v>
      </c>
    </row>
    <row r="41" spans="1:16" x14ac:dyDescent="0.25">
      <c r="A41" s="10" t="s">
        <v>79</v>
      </c>
      <c r="B41" s="11">
        <v>8.9499999999999993</v>
      </c>
      <c r="C41" s="12">
        <v>5</v>
      </c>
      <c r="D41" s="11"/>
      <c r="E41" s="12"/>
      <c r="F41" s="11">
        <v>11.52</v>
      </c>
      <c r="G41" s="12">
        <v>8</v>
      </c>
      <c r="H41" s="11"/>
      <c r="I41" s="12"/>
      <c r="J41" s="11"/>
      <c r="K41" s="12"/>
      <c r="L41" s="11"/>
      <c r="M41" s="12"/>
      <c r="N41" s="11">
        <v>20.470000000000002</v>
      </c>
      <c r="O41" s="12">
        <v>13</v>
      </c>
      <c r="P41" s="12">
        <v>0</v>
      </c>
    </row>
    <row r="42" spans="1:16" x14ac:dyDescent="0.25">
      <c r="A42" s="10" t="s">
        <v>43</v>
      </c>
      <c r="B42" s="11">
        <v>538.65000000000111</v>
      </c>
      <c r="C42" s="12">
        <v>205</v>
      </c>
      <c r="D42" s="11">
        <v>95.280000000000015</v>
      </c>
      <c r="E42" s="12">
        <v>52</v>
      </c>
      <c r="F42" s="11">
        <v>333.34000000000077</v>
      </c>
      <c r="G42" s="12">
        <v>221</v>
      </c>
      <c r="H42" s="11">
        <v>268.77000000000038</v>
      </c>
      <c r="I42" s="12">
        <v>113</v>
      </c>
      <c r="J42" s="11">
        <v>124.17999999999982</v>
      </c>
      <c r="K42" s="12">
        <v>82</v>
      </c>
      <c r="L42" s="11">
        <v>46.190000000000005</v>
      </c>
      <c r="M42" s="12">
        <v>31</v>
      </c>
      <c r="N42" s="11">
        <v>1406.4100000000064</v>
      </c>
      <c r="O42" s="12">
        <v>704</v>
      </c>
      <c r="P42" s="12">
        <v>59</v>
      </c>
    </row>
    <row r="43" spans="1:16" x14ac:dyDescent="0.25">
      <c r="A43" s="10" t="s">
        <v>77</v>
      </c>
      <c r="B43" s="11">
        <f>SUBTOTAL(109,Table145678121314[Column2])</f>
        <v>7140.1300000000074</v>
      </c>
      <c r="C43" s="18">
        <f>SUBTOTAL(109,Table145678121314[Column3])</f>
        <v>2817</v>
      </c>
      <c r="D43" s="11">
        <f>SUBTOTAL(109,Table145678121314[Column4])</f>
        <v>723.17</v>
      </c>
      <c r="E43" s="18">
        <f>SUBTOTAL(109,Table145678121314[Column5])</f>
        <v>408</v>
      </c>
      <c r="F43" s="11">
        <f>SUBTOTAL(109,Table145678121314[Column6])</f>
        <v>3457.0800000000008</v>
      </c>
      <c r="G43" s="18">
        <f>SUBTOTAL(109,Table145678121314[Column7])</f>
        <v>2302</v>
      </c>
      <c r="H43" s="11">
        <f>SUBTOTAL(109,Table145678121314[Column8])</f>
        <v>2006.5300000000002</v>
      </c>
      <c r="I43" s="18">
        <f>SUBTOTAL(109,Table145678121314[Column9])</f>
        <v>837</v>
      </c>
      <c r="J43" s="11">
        <f>SUBTOTAL(109,Table145678121314[Column10])</f>
        <v>1075.8699999999994</v>
      </c>
      <c r="K43" s="18">
        <f>SUBTOTAL(109,Table145678121314[Column11])</f>
        <v>713</v>
      </c>
      <c r="L43" s="11">
        <f>SUBTOTAL(109,Table145678121314[Column12])</f>
        <v>532.53</v>
      </c>
      <c r="M43" s="18">
        <f>SUBTOTAL(109,Table145678121314[Column13])</f>
        <v>317</v>
      </c>
      <c r="N43" s="11">
        <f>SUBTOTAL(109,Table145678121314[Column14])</f>
        <v>14935.310000000041</v>
      </c>
      <c r="O43" s="18">
        <f>SUBTOTAL(109,Table145678121314[Column15])</f>
        <v>7394</v>
      </c>
      <c r="P43" s="18">
        <f>SUBTOTAL(109,Table145678121314[Column16])</f>
        <v>687</v>
      </c>
    </row>
  </sheetData>
  <pageMargins left="0.7" right="0.7" top="0.75" bottom="0.75" header="0.3" footer="0.3"/>
  <pageSetup scale="5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2"/>
  <sheetViews>
    <sheetView topLeftCell="A19" workbookViewId="0">
      <selection activeCell="A3" sqref="A3"/>
    </sheetView>
  </sheetViews>
  <sheetFormatPr defaultRowHeight="15" x14ac:dyDescent="0.25"/>
  <cols>
    <col min="1" max="1" width="11" customWidth="1"/>
    <col min="2" max="2" width="15.85546875" bestFit="1" customWidth="1"/>
    <col min="3" max="3" width="11" customWidth="1"/>
    <col min="4" max="4" width="15.85546875" bestFit="1" customWidth="1"/>
    <col min="5" max="5" width="11" customWidth="1"/>
    <col min="6" max="6" width="15.85546875" bestFit="1" customWidth="1"/>
    <col min="7" max="7" width="11" customWidth="1"/>
    <col min="8" max="8" width="15.85546875" bestFit="1" customWidth="1"/>
    <col min="9" max="9" width="11" customWidth="1"/>
    <col min="10" max="10" width="15.85546875" bestFit="1" customWidth="1"/>
    <col min="11" max="11" width="12" customWidth="1"/>
    <col min="12" max="12" width="15.85546875" bestFit="1" customWidth="1"/>
    <col min="13" max="13" width="12" customWidth="1"/>
    <col min="14" max="14" width="20.85546875" bestFit="1" customWidth="1"/>
    <col min="15" max="15" width="12" customWidth="1"/>
    <col min="16" max="16" width="22.7109375" bestFit="1" customWidth="1"/>
  </cols>
  <sheetData>
    <row r="2" spans="1:16" x14ac:dyDescent="0.25">
      <c r="A2" s="15">
        <v>43040</v>
      </c>
      <c r="B2" s="13" t="s">
        <v>4</v>
      </c>
      <c r="C2" s="13"/>
      <c r="D2" s="13" t="s">
        <v>5</v>
      </c>
      <c r="E2" s="13"/>
      <c r="F2" s="13" t="s">
        <v>1</v>
      </c>
      <c r="G2" s="13"/>
      <c r="H2" s="13" t="s">
        <v>0</v>
      </c>
      <c r="I2" s="13"/>
      <c r="J2" s="13" t="s">
        <v>3</v>
      </c>
      <c r="K2" s="13"/>
      <c r="L2" s="13" t="s">
        <v>2</v>
      </c>
      <c r="M2" s="13"/>
      <c r="N2" s="13" t="s">
        <v>51</v>
      </c>
      <c r="O2" s="13" t="s">
        <v>53</v>
      </c>
      <c r="P2" s="16" t="s">
        <v>61</v>
      </c>
    </row>
    <row r="3" spans="1:16" x14ac:dyDescent="0.25">
      <c r="A3" s="9" t="s">
        <v>55</v>
      </c>
      <c r="B3" s="14" t="s">
        <v>52</v>
      </c>
      <c r="C3" s="14" t="s">
        <v>54</v>
      </c>
      <c r="D3" s="14" t="s">
        <v>52</v>
      </c>
      <c r="E3" s="14" t="s">
        <v>54</v>
      </c>
      <c r="F3" s="14" t="s">
        <v>52</v>
      </c>
      <c r="G3" s="14" t="s">
        <v>54</v>
      </c>
      <c r="H3" s="14" t="s">
        <v>52</v>
      </c>
      <c r="I3" s="14" t="s">
        <v>54</v>
      </c>
      <c r="J3" s="14" t="s">
        <v>52</v>
      </c>
      <c r="K3" s="14" t="s">
        <v>54</v>
      </c>
      <c r="L3" s="14" t="s">
        <v>52</v>
      </c>
      <c r="M3" s="14" t="s">
        <v>54</v>
      </c>
      <c r="N3" s="14"/>
      <c r="O3" s="14"/>
      <c r="P3" s="16"/>
    </row>
    <row r="4" spans="1:16" x14ac:dyDescent="0.25">
      <c r="A4" s="10" t="s">
        <v>19</v>
      </c>
      <c r="B4" s="11">
        <v>136.98999999999992</v>
      </c>
      <c r="C4" s="12">
        <v>61</v>
      </c>
      <c r="D4" s="11">
        <v>29.32</v>
      </c>
      <c r="E4" s="12">
        <v>18</v>
      </c>
      <c r="F4" s="11">
        <v>56.479999999999983</v>
      </c>
      <c r="G4" s="12">
        <v>37</v>
      </c>
      <c r="H4" s="11">
        <v>29.87</v>
      </c>
      <c r="I4" s="12">
        <v>13</v>
      </c>
      <c r="J4" s="11">
        <v>31.289999999999985</v>
      </c>
      <c r="K4" s="12">
        <v>21</v>
      </c>
      <c r="L4" s="11"/>
      <c r="M4" s="12"/>
      <c r="N4" s="11">
        <v>283.95000000000044</v>
      </c>
      <c r="O4" s="12">
        <v>150</v>
      </c>
      <c r="P4" s="12">
        <v>6</v>
      </c>
    </row>
    <row r="5" spans="1:16" x14ac:dyDescent="0.25">
      <c r="A5" s="10" t="s">
        <v>6</v>
      </c>
      <c r="B5" s="11">
        <v>63.870000000000019</v>
      </c>
      <c r="C5" s="12">
        <v>23</v>
      </c>
      <c r="D5" s="11">
        <v>0.99</v>
      </c>
      <c r="E5" s="12">
        <v>1</v>
      </c>
      <c r="F5" s="11">
        <v>6.95</v>
      </c>
      <c r="G5" s="12">
        <v>5</v>
      </c>
      <c r="H5" s="11">
        <v>29.389999999999997</v>
      </c>
      <c r="I5" s="12">
        <v>11</v>
      </c>
      <c r="J5" s="11">
        <v>20.369999999999997</v>
      </c>
      <c r="K5" s="12">
        <v>13</v>
      </c>
      <c r="L5" s="11">
        <v>4.96</v>
      </c>
      <c r="M5" s="12">
        <v>4</v>
      </c>
      <c r="N5" s="11">
        <v>126.52999999999984</v>
      </c>
      <c r="O5" s="12">
        <v>57</v>
      </c>
      <c r="P5" s="12">
        <v>4</v>
      </c>
    </row>
    <row r="6" spans="1:16" x14ac:dyDescent="0.25">
      <c r="A6" s="10" t="s">
        <v>30</v>
      </c>
      <c r="B6" s="11">
        <v>47.040000000000013</v>
      </c>
      <c r="C6" s="12">
        <v>16</v>
      </c>
      <c r="D6" s="11"/>
      <c r="E6" s="12"/>
      <c r="F6" s="11">
        <v>30.03</v>
      </c>
      <c r="G6" s="12">
        <v>17</v>
      </c>
      <c r="H6" s="11">
        <v>12.33</v>
      </c>
      <c r="I6" s="12">
        <v>7</v>
      </c>
      <c r="J6" s="11">
        <v>10.43</v>
      </c>
      <c r="K6" s="12">
        <v>7</v>
      </c>
      <c r="L6" s="11"/>
      <c r="M6" s="12"/>
      <c r="N6" s="11">
        <v>99.829999999999941</v>
      </c>
      <c r="O6" s="12">
        <v>47</v>
      </c>
      <c r="P6" s="12">
        <v>11</v>
      </c>
    </row>
    <row r="7" spans="1:16" x14ac:dyDescent="0.25">
      <c r="A7" s="10" t="s">
        <v>8</v>
      </c>
      <c r="B7" s="11">
        <v>63.460000000000022</v>
      </c>
      <c r="C7" s="12">
        <v>24</v>
      </c>
      <c r="D7" s="11"/>
      <c r="E7" s="12"/>
      <c r="F7" s="11">
        <v>8.75</v>
      </c>
      <c r="G7" s="12">
        <v>5</v>
      </c>
      <c r="H7" s="11">
        <v>5.98</v>
      </c>
      <c r="I7" s="12">
        <v>2</v>
      </c>
      <c r="J7" s="11">
        <v>7.95</v>
      </c>
      <c r="K7" s="12">
        <v>5</v>
      </c>
      <c r="L7" s="11">
        <v>5.97</v>
      </c>
      <c r="M7" s="12">
        <v>3</v>
      </c>
      <c r="N7" s="11">
        <v>92.109999999999957</v>
      </c>
      <c r="O7" s="12">
        <v>39</v>
      </c>
      <c r="P7" s="12">
        <v>7</v>
      </c>
    </row>
    <row r="8" spans="1:16" x14ac:dyDescent="0.25">
      <c r="A8" s="10" t="s">
        <v>7</v>
      </c>
      <c r="B8" s="11">
        <v>51.660000000000011</v>
      </c>
      <c r="C8" s="12">
        <v>24</v>
      </c>
      <c r="D8" s="11">
        <v>0.99</v>
      </c>
      <c r="E8" s="12">
        <v>1</v>
      </c>
      <c r="F8" s="11">
        <v>10.83</v>
      </c>
      <c r="G8" s="12">
        <v>7</v>
      </c>
      <c r="H8" s="11">
        <v>13.940000000000001</v>
      </c>
      <c r="I8" s="12">
        <v>6</v>
      </c>
      <c r="J8" s="11"/>
      <c r="K8" s="12"/>
      <c r="L8" s="11">
        <v>1.98</v>
      </c>
      <c r="M8" s="12">
        <v>2</v>
      </c>
      <c r="N8" s="11">
        <v>79.399999999999977</v>
      </c>
      <c r="O8" s="12">
        <v>40</v>
      </c>
      <c r="P8" s="12">
        <v>4</v>
      </c>
    </row>
    <row r="9" spans="1:16" x14ac:dyDescent="0.25">
      <c r="A9" s="10" t="s">
        <v>9</v>
      </c>
      <c r="B9" s="11">
        <v>77.540000000000006</v>
      </c>
      <c r="C9" s="12">
        <v>26</v>
      </c>
      <c r="D9" s="11"/>
      <c r="E9" s="12"/>
      <c r="F9" s="11">
        <v>36.309999999999995</v>
      </c>
      <c r="G9" s="12">
        <v>29</v>
      </c>
      <c r="H9" s="11"/>
      <c r="I9" s="12"/>
      <c r="J9" s="11">
        <v>8.94</v>
      </c>
      <c r="K9" s="12">
        <v>6</v>
      </c>
      <c r="L9" s="11"/>
      <c r="M9" s="12"/>
      <c r="N9" s="11">
        <v>122.78999999999988</v>
      </c>
      <c r="O9" s="12">
        <v>61</v>
      </c>
      <c r="P9" s="12">
        <v>8</v>
      </c>
    </row>
    <row r="10" spans="1:16" x14ac:dyDescent="0.25">
      <c r="A10" s="10" t="s">
        <v>10</v>
      </c>
      <c r="B10" s="11">
        <v>44.910000000000004</v>
      </c>
      <c r="C10" s="12">
        <v>19</v>
      </c>
      <c r="D10" s="11">
        <v>6.94</v>
      </c>
      <c r="E10" s="12">
        <v>6</v>
      </c>
      <c r="F10" s="11">
        <v>13.73</v>
      </c>
      <c r="G10" s="12">
        <v>7</v>
      </c>
      <c r="H10" s="11">
        <v>9.85</v>
      </c>
      <c r="I10" s="12">
        <v>5</v>
      </c>
      <c r="J10" s="11">
        <v>2.98</v>
      </c>
      <c r="K10" s="12">
        <v>2</v>
      </c>
      <c r="L10" s="11"/>
      <c r="M10" s="12"/>
      <c r="N10" s="11">
        <v>78.41</v>
      </c>
      <c r="O10" s="12">
        <v>39</v>
      </c>
      <c r="P10" s="12">
        <v>3</v>
      </c>
    </row>
    <row r="11" spans="1:16" x14ac:dyDescent="0.25">
      <c r="A11" s="10" t="s">
        <v>11</v>
      </c>
      <c r="B11" s="11">
        <v>206.61000000000013</v>
      </c>
      <c r="C11" s="12">
        <v>89</v>
      </c>
      <c r="D11" s="11">
        <v>18.43</v>
      </c>
      <c r="E11" s="12">
        <v>7</v>
      </c>
      <c r="F11" s="11">
        <v>88.389999999999915</v>
      </c>
      <c r="G11" s="12">
        <v>71</v>
      </c>
      <c r="H11" s="11">
        <v>56.940000000000005</v>
      </c>
      <c r="I11" s="12">
        <v>26</v>
      </c>
      <c r="J11" s="11">
        <v>28.809999999999988</v>
      </c>
      <c r="K11" s="12">
        <v>19</v>
      </c>
      <c r="L11" s="11">
        <v>13.43</v>
      </c>
      <c r="M11" s="12">
        <v>7</v>
      </c>
      <c r="N11" s="11">
        <v>412.61000000000104</v>
      </c>
      <c r="O11" s="12">
        <v>219</v>
      </c>
      <c r="P11" s="12">
        <v>19</v>
      </c>
    </row>
    <row r="12" spans="1:16" x14ac:dyDescent="0.25">
      <c r="A12" s="10" t="s">
        <v>12</v>
      </c>
      <c r="B12" s="11">
        <v>112.41999999999993</v>
      </c>
      <c r="C12" s="12">
        <v>48</v>
      </c>
      <c r="D12" s="11">
        <v>20.5</v>
      </c>
      <c r="E12" s="12">
        <v>10</v>
      </c>
      <c r="F12" s="11">
        <v>54.230000000000011</v>
      </c>
      <c r="G12" s="12">
        <v>37</v>
      </c>
      <c r="H12" s="11">
        <v>50.590000000000018</v>
      </c>
      <c r="I12" s="12">
        <v>21</v>
      </c>
      <c r="J12" s="11">
        <v>26.329999999999991</v>
      </c>
      <c r="K12" s="12">
        <v>17</v>
      </c>
      <c r="L12" s="11">
        <v>4.47</v>
      </c>
      <c r="M12" s="12">
        <v>3</v>
      </c>
      <c r="N12" s="11">
        <v>268.54000000000036</v>
      </c>
      <c r="O12" s="12">
        <v>136</v>
      </c>
      <c r="P12" s="12">
        <v>16</v>
      </c>
    </row>
    <row r="13" spans="1:16" x14ac:dyDescent="0.25">
      <c r="A13" s="10" t="s">
        <v>13</v>
      </c>
      <c r="B13" s="11">
        <v>118.86999999999992</v>
      </c>
      <c r="C13" s="12">
        <v>43</v>
      </c>
      <c r="D13" s="11">
        <v>35.049999999999997</v>
      </c>
      <c r="E13" s="12">
        <v>25</v>
      </c>
      <c r="F13" s="11">
        <v>46.68</v>
      </c>
      <c r="G13" s="12">
        <v>27</v>
      </c>
      <c r="H13" s="11">
        <v>13.940000000000001</v>
      </c>
      <c r="I13" s="12">
        <v>6</v>
      </c>
      <c r="J13" s="11">
        <v>5.96</v>
      </c>
      <c r="K13" s="12">
        <v>4</v>
      </c>
      <c r="L13" s="11">
        <v>1.99</v>
      </c>
      <c r="M13" s="12">
        <v>1</v>
      </c>
      <c r="N13" s="11">
        <v>222.49000000000018</v>
      </c>
      <c r="O13" s="12">
        <v>106</v>
      </c>
      <c r="P13" s="12">
        <v>9</v>
      </c>
    </row>
    <row r="14" spans="1:16" x14ac:dyDescent="0.25">
      <c r="A14" s="10" t="s">
        <v>14</v>
      </c>
      <c r="B14" s="11">
        <v>120.0299999999999</v>
      </c>
      <c r="C14" s="12">
        <v>47</v>
      </c>
      <c r="D14" s="11">
        <v>2.27</v>
      </c>
      <c r="E14" s="12">
        <v>3</v>
      </c>
      <c r="F14" s="11">
        <v>32.599999999999994</v>
      </c>
      <c r="G14" s="12">
        <v>30</v>
      </c>
      <c r="H14" s="11">
        <v>9.4600000000000009</v>
      </c>
      <c r="I14" s="12">
        <v>4</v>
      </c>
      <c r="J14" s="11">
        <v>11.92</v>
      </c>
      <c r="K14" s="12">
        <v>8</v>
      </c>
      <c r="L14" s="11">
        <v>2.98</v>
      </c>
      <c r="M14" s="12">
        <v>2</v>
      </c>
      <c r="N14" s="11">
        <v>179.2600000000001</v>
      </c>
      <c r="O14" s="12">
        <v>94</v>
      </c>
      <c r="P14" s="12">
        <v>12</v>
      </c>
    </row>
    <row r="15" spans="1:16" x14ac:dyDescent="0.25">
      <c r="A15" s="10" t="s">
        <v>16</v>
      </c>
      <c r="B15" s="11">
        <v>368.23000000000064</v>
      </c>
      <c r="C15" s="12">
        <v>137</v>
      </c>
      <c r="D15" s="11">
        <v>75.92</v>
      </c>
      <c r="E15" s="12">
        <v>38</v>
      </c>
      <c r="F15" s="11">
        <v>152.66000000000003</v>
      </c>
      <c r="G15" s="12">
        <v>109</v>
      </c>
      <c r="H15" s="11">
        <v>122.2199999999999</v>
      </c>
      <c r="I15" s="12">
        <v>48</v>
      </c>
      <c r="J15" s="11">
        <v>61.600000000000023</v>
      </c>
      <c r="K15" s="12">
        <v>40</v>
      </c>
      <c r="L15" s="11">
        <v>25.849999999999991</v>
      </c>
      <c r="M15" s="12">
        <v>15</v>
      </c>
      <c r="N15" s="11">
        <v>806.4800000000032</v>
      </c>
      <c r="O15" s="12">
        <v>387</v>
      </c>
      <c r="P15" s="12">
        <v>36</v>
      </c>
    </row>
    <row r="16" spans="1:16" x14ac:dyDescent="0.25">
      <c r="A16" s="10" t="s">
        <v>17</v>
      </c>
      <c r="B16" s="11">
        <v>106.33999999999996</v>
      </c>
      <c r="C16" s="12">
        <v>46</v>
      </c>
      <c r="D16" s="11">
        <v>1.98</v>
      </c>
      <c r="E16" s="12">
        <v>2</v>
      </c>
      <c r="F16" s="11">
        <v>39.509999999999991</v>
      </c>
      <c r="G16" s="12">
        <v>29</v>
      </c>
      <c r="H16" s="11">
        <v>61.570000000000022</v>
      </c>
      <c r="I16" s="12">
        <v>23</v>
      </c>
      <c r="J16" s="11">
        <v>32.779999999999987</v>
      </c>
      <c r="K16" s="12">
        <v>22</v>
      </c>
      <c r="L16" s="11">
        <v>11.93</v>
      </c>
      <c r="M16" s="12">
        <v>7</v>
      </c>
      <c r="N16" s="11">
        <v>254.11000000000041</v>
      </c>
      <c r="O16" s="12">
        <v>129</v>
      </c>
      <c r="P16" s="12">
        <v>17</v>
      </c>
    </row>
    <row r="17" spans="1:16" x14ac:dyDescent="0.25">
      <c r="A17" s="10" t="s">
        <v>18</v>
      </c>
      <c r="B17" s="11">
        <v>71.830000000000013</v>
      </c>
      <c r="C17" s="12">
        <v>27</v>
      </c>
      <c r="D17" s="11">
        <v>10.75</v>
      </c>
      <c r="E17" s="12">
        <v>5</v>
      </c>
      <c r="F17" s="11">
        <v>55.709999999999994</v>
      </c>
      <c r="G17" s="12">
        <v>29</v>
      </c>
      <c r="H17" s="11">
        <v>17.420000000000002</v>
      </c>
      <c r="I17" s="12">
        <v>8</v>
      </c>
      <c r="J17" s="11">
        <v>15.4</v>
      </c>
      <c r="K17" s="12">
        <v>10</v>
      </c>
      <c r="L17" s="11">
        <v>7.95</v>
      </c>
      <c r="M17" s="12">
        <v>5</v>
      </c>
      <c r="N17" s="11">
        <v>179.06000000000017</v>
      </c>
      <c r="O17" s="12">
        <v>84</v>
      </c>
      <c r="P17" s="12">
        <v>13</v>
      </c>
    </row>
    <row r="18" spans="1:16" x14ac:dyDescent="0.25">
      <c r="A18" s="10" t="s">
        <v>20</v>
      </c>
      <c r="B18" s="11">
        <v>45.11</v>
      </c>
      <c r="C18" s="12">
        <v>19</v>
      </c>
      <c r="D18" s="11">
        <v>19.920000000000002</v>
      </c>
      <c r="E18" s="12">
        <v>8</v>
      </c>
      <c r="F18" s="11">
        <v>19.29</v>
      </c>
      <c r="G18" s="12">
        <v>11</v>
      </c>
      <c r="H18" s="11">
        <v>3.48</v>
      </c>
      <c r="I18" s="12">
        <v>2</v>
      </c>
      <c r="J18" s="11">
        <v>8.94</v>
      </c>
      <c r="K18" s="12">
        <v>6</v>
      </c>
      <c r="L18" s="11">
        <v>3.48</v>
      </c>
      <c r="M18" s="12">
        <v>2</v>
      </c>
      <c r="N18" s="11">
        <v>100.21999999999997</v>
      </c>
      <c r="O18" s="12">
        <v>48</v>
      </c>
      <c r="P18" s="12">
        <v>8</v>
      </c>
    </row>
    <row r="19" spans="1:16" x14ac:dyDescent="0.25">
      <c r="A19" s="10" t="s">
        <v>22</v>
      </c>
      <c r="B19" s="11">
        <v>44.440000000000005</v>
      </c>
      <c r="C19" s="12">
        <v>16</v>
      </c>
      <c r="D19" s="11"/>
      <c r="E19" s="12"/>
      <c r="F19" s="11">
        <v>19.380000000000003</v>
      </c>
      <c r="G19" s="12">
        <v>12</v>
      </c>
      <c r="H19" s="11">
        <v>15.930000000000001</v>
      </c>
      <c r="I19" s="12">
        <v>7</v>
      </c>
      <c r="J19" s="11">
        <v>17.88</v>
      </c>
      <c r="K19" s="12">
        <v>12</v>
      </c>
      <c r="L19" s="11"/>
      <c r="M19" s="12"/>
      <c r="N19" s="11">
        <v>97.629999999999924</v>
      </c>
      <c r="O19" s="12">
        <v>47</v>
      </c>
      <c r="P19" s="12">
        <v>8</v>
      </c>
    </row>
    <row r="20" spans="1:16" x14ac:dyDescent="0.25">
      <c r="A20" s="10" t="s">
        <v>23</v>
      </c>
      <c r="B20" s="11">
        <v>189.16000000000008</v>
      </c>
      <c r="C20" s="12">
        <v>74</v>
      </c>
      <c r="D20" s="11">
        <v>33.850000000000009</v>
      </c>
      <c r="E20" s="12">
        <v>15</v>
      </c>
      <c r="F20" s="11">
        <v>105.75999999999995</v>
      </c>
      <c r="G20" s="12">
        <v>59</v>
      </c>
      <c r="H20" s="11">
        <v>62.230000000000011</v>
      </c>
      <c r="I20" s="12">
        <v>27</v>
      </c>
      <c r="J20" s="11">
        <v>53.640000000000015</v>
      </c>
      <c r="K20" s="12">
        <v>36</v>
      </c>
      <c r="L20" s="11">
        <v>9.9499999999999993</v>
      </c>
      <c r="M20" s="12">
        <v>5</v>
      </c>
      <c r="N20" s="11">
        <v>454.59000000000117</v>
      </c>
      <c r="O20" s="12">
        <v>216</v>
      </c>
      <c r="P20" s="12">
        <v>20</v>
      </c>
    </row>
    <row r="21" spans="1:16" x14ac:dyDescent="0.25">
      <c r="A21" s="10" t="s">
        <v>24</v>
      </c>
      <c r="B21" s="11">
        <v>151.72999999999999</v>
      </c>
      <c r="C21" s="12">
        <v>57</v>
      </c>
      <c r="D21" s="11">
        <v>12.63</v>
      </c>
      <c r="E21" s="12">
        <v>7</v>
      </c>
      <c r="F21" s="11">
        <v>64.460000000000008</v>
      </c>
      <c r="G21" s="12">
        <v>49</v>
      </c>
      <c r="H21" s="11">
        <v>40.350000000000009</v>
      </c>
      <c r="I21" s="12">
        <v>15</v>
      </c>
      <c r="J21" s="11">
        <v>17.89</v>
      </c>
      <c r="K21" s="12">
        <v>11</v>
      </c>
      <c r="L21" s="11">
        <v>6.96</v>
      </c>
      <c r="M21" s="12">
        <v>4</v>
      </c>
      <c r="N21" s="11">
        <v>294.02000000000049</v>
      </c>
      <c r="O21" s="12">
        <v>143</v>
      </c>
      <c r="P21" s="12">
        <v>11</v>
      </c>
    </row>
    <row r="22" spans="1:16" x14ac:dyDescent="0.25">
      <c r="A22" s="10" t="s">
        <v>25</v>
      </c>
      <c r="B22" s="11">
        <v>113.53999999999995</v>
      </c>
      <c r="C22" s="12">
        <v>46</v>
      </c>
      <c r="D22" s="11">
        <v>22.790000000000006</v>
      </c>
      <c r="E22" s="12">
        <v>11</v>
      </c>
      <c r="F22" s="11">
        <v>56.760000000000012</v>
      </c>
      <c r="G22" s="12">
        <v>39</v>
      </c>
      <c r="H22" s="11">
        <v>53.190000000000005</v>
      </c>
      <c r="I22" s="12">
        <v>21</v>
      </c>
      <c r="J22" s="11">
        <v>16.39</v>
      </c>
      <c r="K22" s="12">
        <v>11</v>
      </c>
      <c r="L22" s="11">
        <v>9.94</v>
      </c>
      <c r="M22" s="12">
        <v>6</v>
      </c>
      <c r="N22" s="11">
        <v>272.61000000000053</v>
      </c>
      <c r="O22" s="12">
        <v>134</v>
      </c>
      <c r="P22" s="12">
        <v>9</v>
      </c>
    </row>
    <row r="23" spans="1:16" x14ac:dyDescent="0.25">
      <c r="A23" s="10" t="s">
        <v>26</v>
      </c>
      <c r="B23" s="11">
        <v>126.67999999999992</v>
      </c>
      <c r="C23" s="12">
        <v>52</v>
      </c>
      <c r="D23" s="11"/>
      <c r="E23" s="12"/>
      <c r="F23" s="11">
        <v>33.89</v>
      </c>
      <c r="G23" s="12">
        <v>21</v>
      </c>
      <c r="H23" s="11">
        <v>5.98</v>
      </c>
      <c r="I23" s="12">
        <v>2</v>
      </c>
      <c r="J23" s="11">
        <v>4.47</v>
      </c>
      <c r="K23" s="12">
        <v>3</v>
      </c>
      <c r="L23" s="11">
        <v>7.94</v>
      </c>
      <c r="M23" s="12">
        <v>6</v>
      </c>
      <c r="N23" s="11">
        <v>178.96000000000006</v>
      </c>
      <c r="O23" s="12">
        <v>84</v>
      </c>
      <c r="P23" s="12">
        <v>5</v>
      </c>
    </row>
    <row r="24" spans="1:16" x14ac:dyDescent="0.25">
      <c r="A24" s="10" t="s">
        <v>28</v>
      </c>
      <c r="B24" s="11">
        <v>279.37000000000035</v>
      </c>
      <c r="C24" s="12">
        <v>113</v>
      </c>
      <c r="D24" s="11">
        <v>17.12</v>
      </c>
      <c r="E24" s="12">
        <v>8</v>
      </c>
      <c r="F24" s="11">
        <v>99.219999999999914</v>
      </c>
      <c r="G24" s="12">
        <v>63</v>
      </c>
      <c r="H24" s="11">
        <v>90.429999999999993</v>
      </c>
      <c r="I24" s="12">
        <v>37</v>
      </c>
      <c r="J24" s="11">
        <v>46.2</v>
      </c>
      <c r="K24" s="12">
        <v>30</v>
      </c>
      <c r="L24" s="11">
        <v>27.829999999999988</v>
      </c>
      <c r="M24" s="12">
        <v>17</v>
      </c>
      <c r="N24" s="11">
        <v>560.17000000000155</v>
      </c>
      <c r="O24" s="12">
        <v>268</v>
      </c>
      <c r="P24" s="12">
        <v>25</v>
      </c>
    </row>
    <row r="25" spans="1:16" x14ac:dyDescent="0.25">
      <c r="A25" s="10" t="s">
        <v>27</v>
      </c>
      <c r="B25" s="11">
        <v>267.29000000000036</v>
      </c>
      <c r="C25" s="12">
        <v>111</v>
      </c>
      <c r="D25" s="11">
        <v>28.659999999999997</v>
      </c>
      <c r="E25" s="12">
        <v>14</v>
      </c>
      <c r="F25" s="11">
        <v>107.81999999999991</v>
      </c>
      <c r="G25" s="12">
        <v>78</v>
      </c>
      <c r="H25" s="11">
        <v>39.750000000000007</v>
      </c>
      <c r="I25" s="12">
        <v>15</v>
      </c>
      <c r="J25" s="11">
        <v>47.680000000000007</v>
      </c>
      <c r="K25" s="12">
        <v>32</v>
      </c>
      <c r="L25" s="11">
        <v>15.41</v>
      </c>
      <c r="M25" s="12">
        <v>9</v>
      </c>
      <c r="N25" s="11">
        <v>506.61000000000166</v>
      </c>
      <c r="O25" s="12">
        <v>259</v>
      </c>
      <c r="P25" s="12">
        <v>13</v>
      </c>
    </row>
    <row r="26" spans="1:16" x14ac:dyDescent="0.25">
      <c r="A26" s="10" t="s">
        <v>29</v>
      </c>
      <c r="B26" s="11">
        <v>431.02000000000083</v>
      </c>
      <c r="C26" s="12">
        <v>168</v>
      </c>
      <c r="D26" s="11">
        <v>69.100000000000009</v>
      </c>
      <c r="E26" s="12">
        <v>40</v>
      </c>
      <c r="F26" s="11">
        <v>187.28000000000006</v>
      </c>
      <c r="G26" s="12">
        <v>127</v>
      </c>
      <c r="H26" s="11">
        <v>84.139999999999986</v>
      </c>
      <c r="I26" s="12">
        <v>36</v>
      </c>
      <c r="J26" s="11">
        <v>80.959999999999965</v>
      </c>
      <c r="K26" s="12">
        <v>54</v>
      </c>
      <c r="L26" s="11">
        <v>13.41</v>
      </c>
      <c r="M26" s="12">
        <v>9</v>
      </c>
      <c r="N26" s="11">
        <v>865.91000000000361</v>
      </c>
      <c r="O26" s="12">
        <v>434</v>
      </c>
      <c r="P26" s="12">
        <v>32</v>
      </c>
    </row>
    <row r="27" spans="1:16" x14ac:dyDescent="0.25">
      <c r="A27" s="10" t="s">
        <v>31</v>
      </c>
      <c r="B27" s="11">
        <v>129.56999999999991</v>
      </c>
      <c r="C27" s="12">
        <v>53</v>
      </c>
      <c r="D27" s="11"/>
      <c r="E27" s="12"/>
      <c r="F27" s="11">
        <v>11.96</v>
      </c>
      <c r="G27" s="12">
        <v>9</v>
      </c>
      <c r="H27" s="11">
        <v>25.889999999999993</v>
      </c>
      <c r="I27" s="12">
        <v>11</v>
      </c>
      <c r="J27" s="11">
        <v>10.43</v>
      </c>
      <c r="K27" s="12">
        <v>7</v>
      </c>
      <c r="L27" s="11"/>
      <c r="M27" s="12"/>
      <c r="N27" s="11">
        <v>177.85000000000014</v>
      </c>
      <c r="O27" s="12">
        <v>80</v>
      </c>
      <c r="P27" s="12">
        <v>4</v>
      </c>
    </row>
    <row r="28" spans="1:16" x14ac:dyDescent="0.25">
      <c r="A28" s="10" t="s">
        <v>32</v>
      </c>
      <c r="B28" s="11">
        <v>202.15000000000012</v>
      </c>
      <c r="C28" s="12">
        <v>85</v>
      </c>
      <c r="D28" s="11">
        <v>5.16</v>
      </c>
      <c r="E28" s="12">
        <v>4</v>
      </c>
      <c r="F28" s="11">
        <v>152.86000000000001</v>
      </c>
      <c r="G28" s="12">
        <v>99</v>
      </c>
      <c r="H28" s="11">
        <v>73.210000000000008</v>
      </c>
      <c r="I28" s="12">
        <v>29</v>
      </c>
      <c r="J28" s="11">
        <v>45.2</v>
      </c>
      <c r="K28" s="12">
        <v>30</v>
      </c>
      <c r="L28" s="11">
        <v>7.45</v>
      </c>
      <c r="M28" s="12">
        <v>5</v>
      </c>
      <c r="N28" s="11">
        <v>486.03000000000139</v>
      </c>
      <c r="O28" s="12">
        <v>252</v>
      </c>
      <c r="P28" s="12">
        <v>24</v>
      </c>
    </row>
    <row r="29" spans="1:16" x14ac:dyDescent="0.25">
      <c r="A29" s="10" t="s">
        <v>15</v>
      </c>
      <c r="B29" s="11">
        <v>143.85999999999993</v>
      </c>
      <c r="C29" s="12">
        <v>54</v>
      </c>
      <c r="D29" s="11">
        <v>20.909999999999997</v>
      </c>
      <c r="E29" s="12">
        <v>9</v>
      </c>
      <c r="F29" s="11">
        <v>68.810000000000031</v>
      </c>
      <c r="G29" s="12">
        <v>44</v>
      </c>
      <c r="H29" s="11">
        <v>30.869999999999994</v>
      </c>
      <c r="I29" s="12">
        <v>13</v>
      </c>
      <c r="J29" s="11">
        <v>14.9</v>
      </c>
      <c r="K29" s="12">
        <v>10</v>
      </c>
      <c r="L29" s="11">
        <v>23.869999999999994</v>
      </c>
      <c r="M29" s="12">
        <v>13</v>
      </c>
      <c r="N29" s="11">
        <v>303.22000000000054</v>
      </c>
      <c r="O29" s="12">
        <v>143</v>
      </c>
      <c r="P29" s="12">
        <v>12</v>
      </c>
    </row>
    <row r="30" spans="1:16" x14ac:dyDescent="0.25">
      <c r="A30" s="10" t="s">
        <v>39</v>
      </c>
      <c r="B30" s="11">
        <v>63.090000000000018</v>
      </c>
      <c r="C30" s="12">
        <v>21</v>
      </c>
      <c r="D30" s="11">
        <v>22.27</v>
      </c>
      <c r="E30" s="12">
        <v>13</v>
      </c>
      <c r="F30" s="11">
        <v>34.32</v>
      </c>
      <c r="G30" s="12">
        <v>18</v>
      </c>
      <c r="H30" s="11">
        <v>15.340000000000002</v>
      </c>
      <c r="I30" s="12">
        <v>6</v>
      </c>
      <c r="J30" s="11">
        <v>11.92</v>
      </c>
      <c r="K30" s="12">
        <v>8</v>
      </c>
      <c r="L30" s="11">
        <v>1.49</v>
      </c>
      <c r="M30" s="12">
        <v>1</v>
      </c>
      <c r="N30" s="11">
        <v>148.42999999999998</v>
      </c>
      <c r="O30" s="12">
        <v>67</v>
      </c>
      <c r="P30" s="12">
        <v>1</v>
      </c>
    </row>
    <row r="31" spans="1:16" x14ac:dyDescent="0.25">
      <c r="A31" s="10" t="s">
        <v>33</v>
      </c>
      <c r="B31" s="11">
        <v>97.669999999999945</v>
      </c>
      <c r="C31" s="12">
        <v>43</v>
      </c>
      <c r="D31" s="11">
        <v>12.450000000000001</v>
      </c>
      <c r="E31" s="12">
        <v>5</v>
      </c>
      <c r="F31" s="11">
        <v>44.059999999999995</v>
      </c>
      <c r="G31" s="12">
        <v>34</v>
      </c>
      <c r="H31" s="11">
        <v>8.9600000000000009</v>
      </c>
      <c r="I31" s="12">
        <v>4</v>
      </c>
      <c r="J31" s="11">
        <v>8.94</v>
      </c>
      <c r="K31" s="12">
        <v>6</v>
      </c>
      <c r="L31" s="11"/>
      <c r="M31" s="12"/>
      <c r="N31" s="11">
        <v>172.08</v>
      </c>
      <c r="O31" s="12">
        <v>92</v>
      </c>
      <c r="P31" s="12">
        <v>10</v>
      </c>
    </row>
    <row r="32" spans="1:16" x14ac:dyDescent="0.25">
      <c r="A32" s="10" t="s">
        <v>34</v>
      </c>
      <c r="B32" s="11">
        <v>48.240000000000016</v>
      </c>
      <c r="C32" s="12">
        <v>16</v>
      </c>
      <c r="D32" s="11"/>
      <c r="E32" s="12"/>
      <c r="F32" s="11">
        <v>21.339999999999996</v>
      </c>
      <c r="G32" s="12">
        <v>16</v>
      </c>
      <c r="H32" s="11">
        <v>14.450000000000001</v>
      </c>
      <c r="I32" s="12">
        <v>5</v>
      </c>
      <c r="J32" s="11">
        <v>1.49</v>
      </c>
      <c r="K32" s="12">
        <v>1</v>
      </c>
      <c r="L32" s="11">
        <v>19.899999999999999</v>
      </c>
      <c r="M32" s="12">
        <v>10</v>
      </c>
      <c r="N32" s="11">
        <v>105.41999999999993</v>
      </c>
      <c r="O32" s="12">
        <v>48</v>
      </c>
      <c r="P32" s="12">
        <v>9</v>
      </c>
    </row>
    <row r="33" spans="1:16" x14ac:dyDescent="0.25">
      <c r="A33" s="10" t="s">
        <v>35</v>
      </c>
      <c r="B33" s="11">
        <v>78.62</v>
      </c>
      <c r="C33" s="12">
        <v>28</v>
      </c>
      <c r="D33" s="11"/>
      <c r="E33" s="12"/>
      <c r="F33" s="11">
        <v>2.9699999999999998</v>
      </c>
      <c r="G33" s="12">
        <v>3</v>
      </c>
      <c r="H33" s="11">
        <v>4.9800000000000004</v>
      </c>
      <c r="I33" s="12">
        <v>2</v>
      </c>
      <c r="J33" s="11">
        <v>1.49</v>
      </c>
      <c r="K33" s="12">
        <v>1</v>
      </c>
      <c r="L33" s="11">
        <v>1.98</v>
      </c>
      <c r="M33" s="12">
        <v>2</v>
      </c>
      <c r="N33" s="11">
        <v>90.039999999999964</v>
      </c>
      <c r="O33" s="12">
        <v>36</v>
      </c>
      <c r="P33" s="12">
        <v>4</v>
      </c>
    </row>
    <row r="34" spans="1:16" x14ac:dyDescent="0.25">
      <c r="A34" s="10" t="s">
        <v>36</v>
      </c>
      <c r="B34" s="11">
        <v>146.70999999999998</v>
      </c>
      <c r="C34" s="12">
        <v>59</v>
      </c>
      <c r="D34" s="11">
        <v>19.55</v>
      </c>
      <c r="E34" s="12">
        <v>15</v>
      </c>
      <c r="F34" s="11">
        <v>28.909999999999997</v>
      </c>
      <c r="G34" s="12">
        <v>19</v>
      </c>
      <c r="H34" s="11">
        <v>14.940000000000001</v>
      </c>
      <c r="I34" s="12">
        <v>6</v>
      </c>
      <c r="J34" s="11">
        <v>8.94</v>
      </c>
      <c r="K34" s="12">
        <v>6</v>
      </c>
      <c r="L34" s="11">
        <v>22.909999999999997</v>
      </c>
      <c r="M34" s="12">
        <v>9</v>
      </c>
      <c r="N34" s="11">
        <v>241.96000000000029</v>
      </c>
      <c r="O34" s="12">
        <v>114</v>
      </c>
      <c r="P34" s="12">
        <v>7</v>
      </c>
    </row>
    <row r="35" spans="1:16" x14ac:dyDescent="0.25">
      <c r="A35" s="10" t="s">
        <v>37</v>
      </c>
      <c r="B35" s="11">
        <v>170.80000000000007</v>
      </c>
      <c r="C35" s="12">
        <v>70</v>
      </c>
      <c r="D35" s="11">
        <v>19.990000000000002</v>
      </c>
      <c r="E35" s="12">
        <v>11</v>
      </c>
      <c r="F35" s="11">
        <v>92.789999999999978</v>
      </c>
      <c r="G35" s="12">
        <v>56</v>
      </c>
      <c r="H35" s="11">
        <v>47.020000000000017</v>
      </c>
      <c r="I35" s="12">
        <v>18</v>
      </c>
      <c r="J35" s="11">
        <v>25.829999999999991</v>
      </c>
      <c r="K35" s="12">
        <v>17</v>
      </c>
      <c r="L35" s="11"/>
      <c r="M35" s="12"/>
      <c r="N35" s="11">
        <v>356.43000000000069</v>
      </c>
      <c r="O35" s="12">
        <v>172</v>
      </c>
      <c r="P35" s="12">
        <v>16</v>
      </c>
    </row>
    <row r="36" spans="1:16" x14ac:dyDescent="0.25">
      <c r="A36" s="10" t="s">
        <v>21</v>
      </c>
      <c r="B36" s="11">
        <v>504.41000000000111</v>
      </c>
      <c r="C36" s="12">
        <v>189</v>
      </c>
      <c r="D36" s="11">
        <v>24.65</v>
      </c>
      <c r="E36" s="12">
        <v>15</v>
      </c>
      <c r="F36" s="11">
        <v>119.65999999999987</v>
      </c>
      <c r="G36" s="12">
        <v>89</v>
      </c>
      <c r="H36" s="11">
        <v>121.9999999999999</v>
      </c>
      <c r="I36" s="12">
        <v>50</v>
      </c>
      <c r="J36" s="11">
        <v>74.009999999999991</v>
      </c>
      <c r="K36" s="12">
        <v>49</v>
      </c>
      <c r="L36" s="11">
        <v>18.389999999999997</v>
      </c>
      <c r="M36" s="12">
        <v>11</v>
      </c>
      <c r="N36" s="11">
        <v>863.12000000000364</v>
      </c>
      <c r="O36" s="12">
        <v>403</v>
      </c>
      <c r="P36" s="12">
        <v>17</v>
      </c>
    </row>
    <row r="37" spans="1:16" x14ac:dyDescent="0.25">
      <c r="A37" s="10" t="s">
        <v>38</v>
      </c>
      <c r="B37" s="11">
        <v>238.29000000000019</v>
      </c>
      <c r="C37" s="12">
        <v>101</v>
      </c>
      <c r="D37" s="11">
        <v>18.420000000000002</v>
      </c>
      <c r="E37" s="12">
        <v>8</v>
      </c>
      <c r="F37" s="11">
        <v>68.129999999999981</v>
      </c>
      <c r="G37" s="12">
        <v>52</v>
      </c>
      <c r="H37" s="11">
        <v>50.100000000000009</v>
      </c>
      <c r="I37" s="12">
        <v>20</v>
      </c>
      <c r="J37" s="11">
        <v>35.759999999999991</v>
      </c>
      <c r="K37" s="12">
        <v>24</v>
      </c>
      <c r="L37" s="11">
        <v>6.95</v>
      </c>
      <c r="M37" s="12">
        <v>5</v>
      </c>
      <c r="N37" s="11">
        <v>417.650000000001</v>
      </c>
      <c r="O37" s="12">
        <v>210</v>
      </c>
      <c r="P37" s="12">
        <v>14</v>
      </c>
    </row>
    <row r="38" spans="1:16" x14ac:dyDescent="0.25">
      <c r="A38" s="10" t="s">
        <v>41</v>
      </c>
      <c r="B38" s="11">
        <v>144.13999999999999</v>
      </c>
      <c r="C38" s="12">
        <v>56</v>
      </c>
      <c r="D38" s="11">
        <v>12.63</v>
      </c>
      <c r="E38" s="12">
        <v>7</v>
      </c>
      <c r="F38" s="11">
        <v>75.95999999999998</v>
      </c>
      <c r="G38" s="12">
        <v>49</v>
      </c>
      <c r="H38" s="11">
        <v>25.399999999999995</v>
      </c>
      <c r="I38" s="12">
        <v>10</v>
      </c>
      <c r="J38" s="11">
        <v>26.329999999999991</v>
      </c>
      <c r="K38" s="12">
        <v>17</v>
      </c>
      <c r="L38" s="11">
        <v>6.96</v>
      </c>
      <c r="M38" s="12">
        <v>4</v>
      </c>
      <c r="N38" s="11">
        <v>291.42000000000053</v>
      </c>
      <c r="O38" s="12">
        <v>143</v>
      </c>
      <c r="P38" s="12">
        <v>23</v>
      </c>
    </row>
    <row r="39" spans="1:16" x14ac:dyDescent="0.25">
      <c r="A39" s="10" t="s">
        <v>40</v>
      </c>
      <c r="B39" s="11">
        <v>64.450000000000017</v>
      </c>
      <c r="C39" s="12">
        <v>25</v>
      </c>
      <c r="D39" s="11">
        <v>1.69</v>
      </c>
      <c r="E39" s="12">
        <v>1</v>
      </c>
      <c r="F39" s="11">
        <v>27.099999999999994</v>
      </c>
      <c r="G39" s="12">
        <v>20</v>
      </c>
      <c r="H39" s="11">
        <v>3.98</v>
      </c>
      <c r="I39" s="12">
        <v>2</v>
      </c>
      <c r="J39" s="11">
        <v>7.45</v>
      </c>
      <c r="K39" s="12">
        <v>5</v>
      </c>
      <c r="L39" s="11"/>
      <c r="M39" s="12"/>
      <c r="N39" s="11">
        <v>104.66999999999992</v>
      </c>
      <c r="O39" s="12">
        <v>53</v>
      </c>
      <c r="P39" s="12">
        <v>7</v>
      </c>
    </row>
    <row r="40" spans="1:16" x14ac:dyDescent="0.25">
      <c r="A40" s="10" t="s">
        <v>42</v>
      </c>
      <c r="B40" s="11">
        <v>445.0100000000009</v>
      </c>
      <c r="C40" s="12">
        <v>169</v>
      </c>
      <c r="D40" s="11">
        <v>33.379999999999988</v>
      </c>
      <c r="E40" s="12">
        <v>22</v>
      </c>
      <c r="F40" s="11">
        <v>190.8700000000002</v>
      </c>
      <c r="G40" s="12">
        <v>138</v>
      </c>
      <c r="H40" s="11">
        <v>86.699999999999974</v>
      </c>
      <c r="I40" s="12">
        <v>40</v>
      </c>
      <c r="J40" s="11">
        <v>76.489999999999981</v>
      </c>
      <c r="K40" s="12">
        <v>51</v>
      </c>
      <c r="L40" s="11">
        <v>19.369999999999997</v>
      </c>
      <c r="M40" s="12">
        <v>13</v>
      </c>
      <c r="N40" s="11">
        <v>851.82000000000312</v>
      </c>
      <c r="O40" s="12">
        <v>433</v>
      </c>
      <c r="P40" s="12">
        <v>30</v>
      </c>
    </row>
    <row r="41" spans="1:16" x14ac:dyDescent="0.25">
      <c r="A41" s="10" t="s">
        <v>43</v>
      </c>
      <c r="B41" s="11">
        <v>519.44000000000119</v>
      </c>
      <c r="C41" s="12">
        <v>196</v>
      </c>
      <c r="D41" s="11">
        <v>91.049999999999969</v>
      </c>
      <c r="E41" s="12">
        <v>45</v>
      </c>
      <c r="F41" s="11">
        <v>223.9400000000002</v>
      </c>
      <c r="G41" s="12">
        <v>156</v>
      </c>
      <c r="H41" s="11">
        <v>237.4800000000003</v>
      </c>
      <c r="I41" s="12">
        <v>92</v>
      </c>
      <c r="J41" s="11">
        <v>111.75999999999986</v>
      </c>
      <c r="K41" s="12">
        <v>74</v>
      </c>
      <c r="L41" s="11">
        <v>40.179999999999993</v>
      </c>
      <c r="M41" s="12">
        <v>22</v>
      </c>
      <c r="N41" s="11">
        <v>1223.8500000000049</v>
      </c>
      <c r="O41" s="12">
        <v>585</v>
      </c>
      <c r="P41" s="12">
        <v>59</v>
      </c>
    </row>
    <row r="42" spans="1:16" x14ac:dyDescent="0.25">
      <c r="A42" s="10" t="s">
        <v>77</v>
      </c>
      <c r="B42" s="11">
        <f>SUBTOTAL(109,Table1456781213[Column2])</f>
        <v>6234.5900000000056</v>
      </c>
      <c r="C42" s="18">
        <f>SUBTOTAL(109,Table1456781213[Column3])</f>
        <v>2451</v>
      </c>
      <c r="D42" s="11">
        <f>SUBTOTAL(109,Table1456781213[Column4])</f>
        <v>689.36</v>
      </c>
      <c r="E42" s="18">
        <f>SUBTOTAL(109,Table1456781213[Column5])</f>
        <v>374</v>
      </c>
      <c r="F42" s="11">
        <f>SUBTOTAL(109,Table1456781213[Column6])</f>
        <v>2490.3999999999996</v>
      </c>
      <c r="G42" s="18">
        <f>SUBTOTAL(109,Table1456781213[Column7])</f>
        <v>1700</v>
      </c>
      <c r="H42" s="11">
        <f>SUBTOTAL(109,Table1456781213[Column8])</f>
        <v>1590.3000000000006</v>
      </c>
      <c r="I42" s="18">
        <f>SUBTOTAL(109,Table1456781213[Column9])</f>
        <v>650</v>
      </c>
      <c r="J42" s="11">
        <f>SUBTOTAL(109,Table1456781213[Column10])</f>
        <v>1019.7499999999999</v>
      </c>
      <c r="K42" s="18">
        <f>SUBTOTAL(109,Table1456781213[Column11])</f>
        <v>675</v>
      </c>
      <c r="L42" s="11">
        <f>SUBTOTAL(109,Table1456781213[Column12])</f>
        <v>345.87999999999994</v>
      </c>
      <c r="M42" s="18">
        <f>SUBTOTAL(109,Table1456781213[Column13])</f>
        <v>202</v>
      </c>
      <c r="N42" s="11">
        <f>SUBTOTAL(109,Table1456781213[Column14])</f>
        <v>12370.280000000032</v>
      </c>
      <c r="O42" s="18">
        <f>SUBTOTAL(109,Table1456781213[Column15])</f>
        <v>6052</v>
      </c>
      <c r="P42" s="18">
        <f>SUBTOTAL(109,Table1456781213[Column16])</f>
        <v>533</v>
      </c>
    </row>
  </sheetData>
  <pageMargins left="0.7" right="0.7" top="0.75" bottom="0.75" header="0.3" footer="0.3"/>
  <pageSetup scale="53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2"/>
  <sheetViews>
    <sheetView topLeftCell="A19" workbookViewId="0">
      <selection activeCell="D57" sqref="D57"/>
    </sheetView>
  </sheetViews>
  <sheetFormatPr defaultRowHeight="15" x14ac:dyDescent="0.25"/>
  <cols>
    <col min="1" max="1" width="11" customWidth="1"/>
    <col min="2" max="2" width="15.85546875" bestFit="1" customWidth="1"/>
    <col min="3" max="3" width="11" customWidth="1"/>
    <col min="4" max="4" width="15.85546875" bestFit="1" customWidth="1"/>
    <col min="5" max="5" width="11" customWidth="1"/>
    <col min="6" max="6" width="15.85546875" bestFit="1" customWidth="1"/>
    <col min="7" max="7" width="11" customWidth="1"/>
    <col min="8" max="8" width="15.85546875" bestFit="1" customWidth="1"/>
    <col min="9" max="9" width="11" customWidth="1"/>
    <col min="10" max="10" width="15.85546875" bestFit="1" customWidth="1"/>
    <col min="11" max="11" width="12" customWidth="1"/>
    <col min="12" max="12" width="15.85546875" bestFit="1" customWidth="1"/>
    <col min="13" max="13" width="12" customWidth="1"/>
    <col min="14" max="14" width="20.85546875" bestFit="1" customWidth="1"/>
    <col min="15" max="15" width="12" customWidth="1"/>
    <col min="16" max="16" width="22.7109375" bestFit="1" customWidth="1"/>
  </cols>
  <sheetData>
    <row r="2" spans="1:16" x14ac:dyDescent="0.25">
      <c r="A2" s="15">
        <v>43009</v>
      </c>
      <c r="B2" s="13" t="s">
        <v>4</v>
      </c>
      <c r="C2" s="13"/>
      <c r="D2" s="13" t="s">
        <v>5</v>
      </c>
      <c r="E2" s="13"/>
      <c r="F2" s="13" t="s">
        <v>1</v>
      </c>
      <c r="G2" s="13"/>
      <c r="H2" s="13" t="s">
        <v>0</v>
      </c>
      <c r="I2" s="13"/>
      <c r="J2" s="13" t="s">
        <v>3</v>
      </c>
      <c r="K2" s="13"/>
      <c r="L2" s="13" t="s">
        <v>2</v>
      </c>
      <c r="M2" s="13"/>
      <c r="N2" s="13" t="s">
        <v>51</v>
      </c>
      <c r="O2" s="13" t="s">
        <v>53</v>
      </c>
      <c r="P2" s="16" t="s">
        <v>61</v>
      </c>
    </row>
    <row r="3" spans="1:16" x14ac:dyDescent="0.25">
      <c r="A3" s="9" t="s">
        <v>55</v>
      </c>
      <c r="B3" s="14" t="s">
        <v>52</v>
      </c>
      <c r="C3" s="14" t="s">
        <v>54</v>
      </c>
      <c r="D3" s="14" t="s">
        <v>52</v>
      </c>
      <c r="E3" s="14" t="s">
        <v>54</v>
      </c>
      <c r="F3" s="14" t="s">
        <v>52</v>
      </c>
      <c r="G3" s="14" t="s">
        <v>54</v>
      </c>
      <c r="H3" s="14" t="s">
        <v>52</v>
      </c>
      <c r="I3" s="14" t="s">
        <v>54</v>
      </c>
      <c r="J3" s="14" t="s">
        <v>52</v>
      </c>
      <c r="K3" s="14" t="s">
        <v>54</v>
      </c>
      <c r="L3" s="14" t="s">
        <v>52</v>
      </c>
      <c r="M3" s="14" t="s">
        <v>54</v>
      </c>
      <c r="N3" s="14"/>
      <c r="O3" s="14"/>
      <c r="P3" s="16"/>
    </row>
    <row r="4" spans="1:16" x14ac:dyDescent="0.25">
      <c r="A4" s="10" t="s">
        <v>19</v>
      </c>
      <c r="B4" s="11">
        <v>226.93000000000018</v>
      </c>
      <c r="C4" s="12">
        <v>87</v>
      </c>
      <c r="D4" s="11">
        <v>23.019999999999985</v>
      </c>
      <c r="E4" s="12">
        <v>18</v>
      </c>
      <c r="F4" s="11">
        <v>49.719999999999992</v>
      </c>
      <c r="G4" s="12">
        <v>38</v>
      </c>
      <c r="H4" s="11">
        <v>28.380000000000006</v>
      </c>
      <c r="I4" s="12">
        <v>12</v>
      </c>
      <c r="J4" s="11">
        <v>37.249999999999993</v>
      </c>
      <c r="K4" s="12">
        <v>25</v>
      </c>
      <c r="L4" s="11">
        <v>7.95</v>
      </c>
      <c r="M4" s="12">
        <v>5</v>
      </c>
      <c r="N4" s="11">
        <v>373.25000000000097</v>
      </c>
      <c r="O4" s="12">
        <v>185</v>
      </c>
      <c r="P4" s="12">
        <v>11</v>
      </c>
    </row>
    <row r="5" spans="1:16" x14ac:dyDescent="0.25">
      <c r="A5" s="10" t="s">
        <v>6</v>
      </c>
      <c r="B5" s="11">
        <v>97.849999999999966</v>
      </c>
      <c r="C5" s="12">
        <v>35</v>
      </c>
      <c r="D5" s="11">
        <v>5.07</v>
      </c>
      <c r="E5" s="12">
        <v>3</v>
      </c>
      <c r="F5" s="11">
        <v>21.57</v>
      </c>
      <c r="G5" s="12">
        <v>18</v>
      </c>
      <c r="H5" s="11">
        <v>27.36</v>
      </c>
      <c r="I5" s="12">
        <v>14</v>
      </c>
      <c r="J5" s="11">
        <v>5.96</v>
      </c>
      <c r="K5" s="12">
        <v>4</v>
      </c>
      <c r="L5" s="11">
        <v>14.41</v>
      </c>
      <c r="M5" s="12">
        <v>9</v>
      </c>
      <c r="N5" s="11">
        <v>172.22000000000011</v>
      </c>
      <c r="O5" s="12">
        <v>83</v>
      </c>
      <c r="P5" s="12">
        <v>11</v>
      </c>
    </row>
    <row r="6" spans="1:16" x14ac:dyDescent="0.25">
      <c r="A6" s="10" t="s">
        <v>30</v>
      </c>
      <c r="B6" s="11">
        <v>50.190000000000012</v>
      </c>
      <c r="C6" s="12">
        <v>21</v>
      </c>
      <c r="D6" s="11"/>
      <c r="E6" s="12"/>
      <c r="F6" s="11">
        <v>31.88999999999999</v>
      </c>
      <c r="G6" s="12">
        <v>26</v>
      </c>
      <c r="H6" s="11">
        <v>9.9600000000000009</v>
      </c>
      <c r="I6" s="12">
        <v>4</v>
      </c>
      <c r="J6" s="11">
        <v>2.98</v>
      </c>
      <c r="K6" s="12">
        <v>2</v>
      </c>
      <c r="L6" s="11"/>
      <c r="M6" s="12"/>
      <c r="N6" s="11">
        <v>95.019999999999982</v>
      </c>
      <c r="O6" s="12">
        <v>53</v>
      </c>
      <c r="P6" s="12">
        <v>11</v>
      </c>
    </row>
    <row r="7" spans="1:16" x14ac:dyDescent="0.25">
      <c r="A7" s="10" t="s">
        <v>8</v>
      </c>
      <c r="B7" s="11">
        <v>42.410000000000004</v>
      </c>
      <c r="C7" s="12">
        <v>19</v>
      </c>
      <c r="D7" s="11">
        <v>2.98</v>
      </c>
      <c r="E7" s="12">
        <v>2</v>
      </c>
      <c r="F7" s="11">
        <v>10.9</v>
      </c>
      <c r="G7" s="12">
        <v>10</v>
      </c>
      <c r="H7" s="11">
        <v>3.98</v>
      </c>
      <c r="I7" s="12">
        <v>2</v>
      </c>
      <c r="J7" s="11">
        <v>24.839999999999993</v>
      </c>
      <c r="K7" s="12">
        <v>16</v>
      </c>
      <c r="L7" s="11">
        <v>11.94</v>
      </c>
      <c r="M7" s="12">
        <v>6</v>
      </c>
      <c r="N7" s="11">
        <v>97.049999999999926</v>
      </c>
      <c r="O7" s="12">
        <v>55</v>
      </c>
      <c r="P7" s="12">
        <v>2</v>
      </c>
    </row>
    <row r="8" spans="1:16" x14ac:dyDescent="0.25">
      <c r="A8" s="10" t="s">
        <v>7</v>
      </c>
      <c r="B8" s="11">
        <v>32.35</v>
      </c>
      <c r="C8" s="12">
        <v>15</v>
      </c>
      <c r="D8" s="11">
        <v>2.4900000000000002</v>
      </c>
      <c r="E8" s="12">
        <v>1</v>
      </c>
      <c r="F8" s="11">
        <v>1.98</v>
      </c>
      <c r="G8" s="12">
        <v>2</v>
      </c>
      <c r="H8" s="11">
        <v>15.34</v>
      </c>
      <c r="I8" s="12">
        <v>6</v>
      </c>
      <c r="J8" s="11">
        <v>2.98</v>
      </c>
      <c r="K8" s="12">
        <v>2</v>
      </c>
      <c r="L8" s="11"/>
      <c r="M8" s="12"/>
      <c r="N8" s="11">
        <v>55.140000000000022</v>
      </c>
      <c r="O8" s="12">
        <v>26</v>
      </c>
      <c r="P8" s="12">
        <v>1</v>
      </c>
    </row>
    <row r="9" spans="1:16" x14ac:dyDescent="0.25">
      <c r="A9" s="10" t="s">
        <v>9</v>
      </c>
      <c r="B9" s="11">
        <v>81</v>
      </c>
      <c r="C9" s="12">
        <v>30</v>
      </c>
      <c r="D9" s="11">
        <v>2.4699999999999998</v>
      </c>
      <c r="E9" s="12">
        <v>3</v>
      </c>
      <c r="F9" s="11">
        <v>54.459999999999994</v>
      </c>
      <c r="G9" s="12">
        <v>39</v>
      </c>
      <c r="H9" s="11">
        <v>20.409999999999997</v>
      </c>
      <c r="I9" s="12">
        <v>9</v>
      </c>
      <c r="J9" s="11">
        <v>11.92</v>
      </c>
      <c r="K9" s="12">
        <v>8</v>
      </c>
      <c r="L9" s="11"/>
      <c r="M9" s="12"/>
      <c r="N9" s="11">
        <v>170.26000000000008</v>
      </c>
      <c r="O9" s="12">
        <v>89</v>
      </c>
      <c r="P9" s="12">
        <v>16</v>
      </c>
    </row>
    <row r="10" spans="1:16" x14ac:dyDescent="0.25">
      <c r="A10" s="10" t="s">
        <v>10</v>
      </c>
      <c r="B10" s="11">
        <v>63.95000000000001</v>
      </c>
      <c r="C10" s="12">
        <v>25</v>
      </c>
      <c r="D10" s="11">
        <v>15.420000000000002</v>
      </c>
      <c r="E10" s="12">
        <v>8</v>
      </c>
      <c r="F10" s="11">
        <v>20.77</v>
      </c>
      <c r="G10" s="12">
        <v>13</v>
      </c>
      <c r="H10" s="11">
        <v>15.83</v>
      </c>
      <c r="I10" s="12">
        <v>7</v>
      </c>
      <c r="J10" s="11">
        <v>2.98</v>
      </c>
      <c r="K10" s="12">
        <v>2</v>
      </c>
      <c r="L10" s="11">
        <v>1.99</v>
      </c>
      <c r="M10" s="12">
        <v>1</v>
      </c>
      <c r="N10" s="11">
        <v>120.9399999999999</v>
      </c>
      <c r="O10" s="12">
        <v>56</v>
      </c>
      <c r="P10" s="12">
        <v>5</v>
      </c>
    </row>
    <row r="11" spans="1:16" x14ac:dyDescent="0.25">
      <c r="A11" s="10" t="s">
        <v>11</v>
      </c>
      <c r="B11" s="11">
        <v>279.35000000000036</v>
      </c>
      <c r="C11" s="12">
        <v>105</v>
      </c>
      <c r="D11" s="11">
        <v>18.420000000000002</v>
      </c>
      <c r="E11" s="12">
        <v>8</v>
      </c>
      <c r="F11" s="11">
        <v>94.399999999999963</v>
      </c>
      <c r="G11" s="12">
        <v>65</v>
      </c>
      <c r="H11" s="11">
        <v>44.220000000000006</v>
      </c>
      <c r="I11" s="12">
        <v>18</v>
      </c>
      <c r="J11" s="11">
        <v>31.789999999999985</v>
      </c>
      <c r="K11" s="12">
        <v>21</v>
      </c>
      <c r="L11" s="11">
        <v>10.43</v>
      </c>
      <c r="M11" s="12">
        <v>7</v>
      </c>
      <c r="N11" s="11">
        <v>478.61000000000132</v>
      </c>
      <c r="O11" s="12">
        <v>224</v>
      </c>
      <c r="P11" s="12">
        <v>31</v>
      </c>
    </row>
    <row r="12" spans="1:16" x14ac:dyDescent="0.25">
      <c r="A12" s="10" t="s">
        <v>12</v>
      </c>
      <c r="B12" s="11">
        <v>103.91999999999992</v>
      </c>
      <c r="C12" s="12">
        <v>48</v>
      </c>
      <c r="D12" s="11">
        <v>19.2</v>
      </c>
      <c r="E12" s="12">
        <v>10</v>
      </c>
      <c r="F12" s="11">
        <v>59.83</v>
      </c>
      <c r="G12" s="12">
        <v>37</v>
      </c>
      <c r="H12" s="11">
        <v>33.659999999999997</v>
      </c>
      <c r="I12" s="12">
        <v>14</v>
      </c>
      <c r="J12" s="11">
        <v>23.839999999999993</v>
      </c>
      <c r="K12" s="12">
        <v>16</v>
      </c>
      <c r="L12" s="11">
        <v>5.96</v>
      </c>
      <c r="M12" s="12">
        <v>4</v>
      </c>
      <c r="N12" s="11">
        <v>246.41000000000025</v>
      </c>
      <c r="O12" s="12">
        <v>129</v>
      </c>
      <c r="P12" s="12">
        <v>16</v>
      </c>
    </row>
    <row r="13" spans="1:16" x14ac:dyDescent="0.25">
      <c r="A13" s="10" t="s">
        <v>13</v>
      </c>
      <c r="B13" s="11">
        <v>135.02999999999997</v>
      </c>
      <c r="C13" s="12">
        <v>47</v>
      </c>
      <c r="D13" s="11">
        <v>50.340000000000011</v>
      </c>
      <c r="E13" s="12">
        <v>26</v>
      </c>
      <c r="F13" s="11">
        <v>52.330000000000013</v>
      </c>
      <c r="G13" s="12">
        <v>27</v>
      </c>
      <c r="H13" s="11">
        <v>18.43</v>
      </c>
      <c r="I13" s="12">
        <v>7</v>
      </c>
      <c r="J13" s="11">
        <v>5.96</v>
      </c>
      <c r="K13" s="12">
        <v>4</v>
      </c>
      <c r="L13" s="11">
        <v>0.99</v>
      </c>
      <c r="M13" s="12">
        <v>1</v>
      </c>
      <c r="N13" s="11">
        <v>263.08000000000033</v>
      </c>
      <c r="O13" s="12">
        <v>112</v>
      </c>
      <c r="P13" s="12">
        <v>17</v>
      </c>
    </row>
    <row r="14" spans="1:16" x14ac:dyDescent="0.25">
      <c r="A14" s="10" t="s">
        <v>14</v>
      </c>
      <c r="B14" s="11">
        <v>92.85</v>
      </c>
      <c r="C14" s="12">
        <v>35</v>
      </c>
      <c r="D14" s="11">
        <v>5.5500000000000007</v>
      </c>
      <c r="E14" s="12">
        <v>5</v>
      </c>
      <c r="F14" s="11">
        <v>26.389999999999983</v>
      </c>
      <c r="G14" s="12">
        <v>21</v>
      </c>
      <c r="H14" s="11">
        <v>46.190000000000019</v>
      </c>
      <c r="I14" s="12">
        <v>21</v>
      </c>
      <c r="J14" s="11">
        <v>13.91</v>
      </c>
      <c r="K14" s="12">
        <v>9</v>
      </c>
      <c r="L14" s="11"/>
      <c r="M14" s="12"/>
      <c r="N14" s="11">
        <v>184.89000000000013</v>
      </c>
      <c r="O14" s="12">
        <v>91</v>
      </c>
      <c r="P14" s="12">
        <v>8</v>
      </c>
    </row>
    <row r="15" spans="1:16" x14ac:dyDescent="0.25">
      <c r="A15" s="10" t="s">
        <v>16</v>
      </c>
      <c r="B15" s="11">
        <v>364.15000000000066</v>
      </c>
      <c r="C15" s="12">
        <v>145</v>
      </c>
      <c r="D15" s="11">
        <v>28.33</v>
      </c>
      <c r="E15" s="12">
        <v>17</v>
      </c>
      <c r="F15" s="11">
        <v>183.65000000000003</v>
      </c>
      <c r="G15" s="12">
        <v>120</v>
      </c>
      <c r="H15" s="11">
        <v>120.55999999999992</v>
      </c>
      <c r="I15" s="12">
        <v>54</v>
      </c>
      <c r="J15" s="11">
        <v>66.570000000000022</v>
      </c>
      <c r="K15" s="12">
        <v>43</v>
      </c>
      <c r="L15" s="11">
        <v>23.359999999999992</v>
      </c>
      <c r="M15" s="12">
        <v>14</v>
      </c>
      <c r="N15" s="11">
        <v>786.62000000000285</v>
      </c>
      <c r="O15" s="12">
        <v>393</v>
      </c>
      <c r="P15" s="12">
        <v>42</v>
      </c>
    </row>
    <row r="16" spans="1:16" x14ac:dyDescent="0.25">
      <c r="A16" s="10" t="s">
        <v>17</v>
      </c>
      <c r="B16" s="11">
        <v>102.59999999999992</v>
      </c>
      <c r="C16" s="12">
        <v>50</v>
      </c>
      <c r="D16" s="11">
        <v>5.9700000000000006</v>
      </c>
      <c r="E16" s="12">
        <v>3</v>
      </c>
      <c r="F16" s="11">
        <v>44.309999999999995</v>
      </c>
      <c r="G16" s="12">
        <v>29</v>
      </c>
      <c r="H16" s="11">
        <v>42.83</v>
      </c>
      <c r="I16" s="12">
        <v>17</v>
      </c>
      <c r="J16" s="11">
        <v>18.38</v>
      </c>
      <c r="K16" s="12">
        <v>12</v>
      </c>
      <c r="L16" s="11">
        <v>30.339999999999989</v>
      </c>
      <c r="M16" s="12">
        <v>16</v>
      </c>
      <c r="N16" s="11">
        <v>244.43000000000029</v>
      </c>
      <c r="O16" s="12">
        <v>127</v>
      </c>
      <c r="P16" s="12">
        <v>11</v>
      </c>
    </row>
    <row r="17" spans="1:16" x14ac:dyDescent="0.25">
      <c r="A17" s="10" t="s">
        <v>18</v>
      </c>
      <c r="B17" s="11">
        <v>76.489999999999995</v>
      </c>
      <c r="C17" s="12">
        <v>31</v>
      </c>
      <c r="D17" s="11">
        <v>11.750000000000002</v>
      </c>
      <c r="E17" s="12">
        <v>5</v>
      </c>
      <c r="F17" s="11">
        <v>33.909999999999997</v>
      </c>
      <c r="G17" s="12">
        <v>19</v>
      </c>
      <c r="H17" s="11">
        <v>9.9600000000000009</v>
      </c>
      <c r="I17" s="12">
        <v>4</v>
      </c>
      <c r="J17" s="11">
        <v>1.49</v>
      </c>
      <c r="K17" s="12">
        <v>1</v>
      </c>
      <c r="L17" s="11">
        <v>6.95</v>
      </c>
      <c r="M17" s="12">
        <v>5</v>
      </c>
      <c r="N17" s="11">
        <v>140.54999999999998</v>
      </c>
      <c r="O17" s="12">
        <v>65</v>
      </c>
      <c r="P17" s="12">
        <v>5</v>
      </c>
    </row>
    <row r="18" spans="1:16" x14ac:dyDescent="0.25">
      <c r="A18" s="10" t="s">
        <v>20</v>
      </c>
      <c r="B18" s="11">
        <v>55.780000000000015</v>
      </c>
      <c r="C18" s="12">
        <v>22</v>
      </c>
      <c r="D18" s="11">
        <v>20.78</v>
      </c>
      <c r="E18" s="12">
        <v>12</v>
      </c>
      <c r="F18" s="11">
        <v>18.52</v>
      </c>
      <c r="G18" s="12">
        <v>13</v>
      </c>
      <c r="H18" s="11">
        <v>9.9600000000000009</v>
      </c>
      <c r="I18" s="12">
        <v>4</v>
      </c>
      <c r="J18" s="11">
        <v>8.94</v>
      </c>
      <c r="K18" s="12">
        <v>6</v>
      </c>
      <c r="L18" s="11">
        <v>3.98</v>
      </c>
      <c r="M18" s="12">
        <v>2</v>
      </c>
      <c r="N18" s="11">
        <v>117.95999999999991</v>
      </c>
      <c r="O18" s="12">
        <v>59</v>
      </c>
      <c r="P18" s="12">
        <v>9</v>
      </c>
    </row>
    <row r="19" spans="1:16" x14ac:dyDescent="0.25">
      <c r="A19" s="10" t="s">
        <v>22</v>
      </c>
      <c r="B19" s="11">
        <v>41.93</v>
      </c>
      <c r="C19" s="12">
        <v>17</v>
      </c>
      <c r="D19" s="11">
        <v>6.95</v>
      </c>
      <c r="E19" s="12">
        <v>5</v>
      </c>
      <c r="F19" s="11">
        <v>11.52</v>
      </c>
      <c r="G19" s="12">
        <v>8</v>
      </c>
      <c r="H19" s="11">
        <v>21.309999999999995</v>
      </c>
      <c r="I19" s="12">
        <v>9</v>
      </c>
      <c r="J19" s="11">
        <v>19.369999999999997</v>
      </c>
      <c r="K19" s="12">
        <v>13</v>
      </c>
      <c r="L19" s="11">
        <v>3.98</v>
      </c>
      <c r="M19" s="12">
        <v>2</v>
      </c>
      <c r="N19" s="11">
        <v>105.0599999999999</v>
      </c>
      <c r="O19" s="12">
        <v>54</v>
      </c>
      <c r="P19" s="12">
        <v>5</v>
      </c>
    </row>
    <row r="20" spans="1:16" x14ac:dyDescent="0.25">
      <c r="A20" s="10" t="s">
        <v>23</v>
      </c>
      <c r="B20" s="11">
        <v>213.54000000000016</v>
      </c>
      <c r="C20" s="12">
        <v>76</v>
      </c>
      <c r="D20" s="11">
        <v>27.97</v>
      </c>
      <c r="E20" s="12">
        <v>13</v>
      </c>
      <c r="F20" s="11">
        <v>92.359999999999971</v>
      </c>
      <c r="G20" s="12">
        <v>54</v>
      </c>
      <c r="H20" s="11">
        <v>70.030000000000015</v>
      </c>
      <c r="I20" s="12">
        <v>27</v>
      </c>
      <c r="J20" s="11">
        <v>16.89</v>
      </c>
      <c r="K20" s="12">
        <v>11</v>
      </c>
      <c r="L20" s="11">
        <v>8.94</v>
      </c>
      <c r="M20" s="12">
        <v>6</v>
      </c>
      <c r="N20" s="11">
        <v>429.73000000000093</v>
      </c>
      <c r="O20" s="12">
        <v>187</v>
      </c>
      <c r="P20" s="12">
        <v>24</v>
      </c>
    </row>
    <row r="21" spans="1:16" x14ac:dyDescent="0.25">
      <c r="A21" s="10" t="s">
        <v>24</v>
      </c>
      <c r="B21" s="11">
        <v>202.77000000000012</v>
      </c>
      <c r="C21" s="12">
        <v>73</v>
      </c>
      <c r="D21" s="11">
        <v>11.930000000000001</v>
      </c>
      <c r="E21" s="12">
        <v>7</v>
      </c>
      <c r="F21" s="11">
        <v>39.469999999999992</v>
      </c>
      <c r="G21" s="12">
        <v>33</v>
      </c>
      <c r="H21" s="11">
        <v>61.270000000000024</v>
      </c>
      <c r="I21" s="12">
        <v>23</v>
      </c>
      <c r="J21" s="11">
        <v>22.849999999999994</v>
      </c>
      <c r="K21" s="12">
        <v>15</v>
      </c>
      <c r="L21" s="11">
        <v>1.99</v>
      </c>
      <c r="M21" s="12">
        <v>1</v>
      </c>
      <c r="N21" s="11">
        <v>340.28000000000065</v>
      </c>
      <c r="O21" s="12">
        <v>152</v>
      </c>
      <c r="P21" s="12">
        <v>24</v>
      </c>
    </row>
    <row r="22" spans="1:16" x14ac:dyDescent="0.25">
      <c r="A22" s="10" t="s">
        <v>25</v>
      </c>
      <c r="B22" s="11">
        <v>127.9199999999999</v>
      </c>
      <c r="C22" s="12">
        <v>48</v>
      </c>
      <c r="D22" s="11">
        <v>21.17</v>
      </c>
      <c r="E22" s="12">
        <v>13</v>
      </c>
      <c r="F22" s="11">
        <v>48.64</v>
      </c>
      <c r="G22" s="12">
        <v>31</v>
      </c>
      <c r="H22" s="11">
        <v>23.91</v>
      </c>
      <c r="I22" s="12">
        <v>9</v>
      </c>
      <c r="J22" s="11">
        <v>34.269999999999989</v>
      </c>
      <c r="K22" s="12">
        <v>23</v>
      </c>
      <c r="L22" s="11">
        <v>12.91</v>
      </c>
      <c r="M22" s="12">
        <v>9</v>
      </c>
      <c r="N22" s="11">
        <v>268.82000000000039</v>
      </c>
      <c r="O22" s="12">
        <v>133</v>
      </c>
      <c r="P22" s="12">
        <v>18</v>
      </c>
    </row>
    <row r="23" spans="1:16" x14ac:dyDescent="0.25">
      <c r="A23" s="10" t="s">
        <v>26</v>
      </c>
      <c r="B23" s="11">
        <v>76.91</v>
      </c>
      <c r="C23" s="12">
        <v>29</v>
      </c>
      <c r="D23" s="11"/>
      <c r="E23" s="12"/>
      <c r="F23" s="11">
        <v>40.01</v>
      </c>
      <c r="G23" s="12">
        <v>24</v>
      </c>
      <c r="H23" s="11">
        <v>6.9700000000000006</v>
      </c>
      <c r="I23" s="12">
        <v>3</v>
      </c>
      <c r="J23" s="11">
        <v>5.96</v>
      </c>
      <c r="K23" s="12">
        <v>4</v>
      </c>
      <c r="L23" s="11"/>
      <c r="M23" s="12"/>
      <c r="N23" s="11">
        <v>129.84999999999988</v>
      </c>
      <c r="O23" s="12">
        <v>60</v>
      </c>
      <c r="P23" s="12">
        <v>7</v>
      </c>
    </row>
    <row r="24" spans="1:16" x14ac:dyDescent="0.25">
      <c r="A24" s="10" t="s">
        <v>28</v>
      </c>
      <c r="B24" s="11">
        <v>265.4100000000002</v>
      </c>
      <c r="C24" s="12">
        <v>99</v>
      </c>
      <c r="D24" s="11">
        <v>17.09</v>
      </c>
      <c r="E24" s="12">
        <v>11</v>
      </c>
      <c r="F24" s="11">
        <v>79.439999999999969</v>
      </c>
      <c r="G24" s="12">
        <v>56</v>
      </c>
      <c r="H24" s="11">
        <v>57.670000000000023</v>
      </c>
      <c r="I24" s="12">
        <v>23</v>
      </c>
      <c r="J24" s="11">
        <v>46.2</v>
      </c>
      <c r="K24" s="12">
        <v>30</v>
      </c>
      <c r="L24" s="11">
        <v>15.91</v>
      </c>
      <c r="M24" s="12">
        <v>9</v>
      </c>
      <c r="N24" s="11">
        <v>481.72000000000133</v>
      </c>
      <c r="O24" s="12">
        <v>228</v>
      </c>
      <c r="P24" s="12">
        <v>31</v>
      </c>
    </row>
    <row r="25" spans="1:16" x14ac:dyDescent="0.25">
      <c r="A25" s="10" t="s">
        <v>27</v>
      </c>
      <c r="B25" s="11">
        <v>224.26000000000019</v>
      </c>
      <c r="C25" s="12">
        <v>94</v>
      </c>
      <c r="D25" s="11">
        <v>39.830000000000005</v>
      </c>
      <c r="E25" s="12">
        <v>17</v>
      </c>
      <c r="F25" s="11">
        <v>88.40999999999994</v>
      </c>
      <c r="G25" s="12">
        <v>59</v>
      </c>
      <c r="H25" s="11">
        <v>55.460000000000015</v>
      </c>
      <c r="I25" s="12">
        <v>24</v>
      </c>
      <c r="J25" s="11">
        <v>40.229999999999997</v>
      </c>
      <c r="K25" s="12">
        <v>27</v>
      </c>
      <c r="L25" s="11">
        <v>21.869999999999994</v>
      </c>
      <c r="M25" s="12">
        <v>13</v>
      </c>
      <c r="N25" s="11">
        <v>470.06000000000131</v>
      </c>
      <c r="O25" s="12">
        <v>234</v>
      </c>
      <c r="P25" s="12">
        <v>13</v>
      </c>
    </row>
    <row r="26" spans="1:16" x14ac:dyDescent="0.25">
      <c r="A26" s="10" t="s">
        <v>29</v>
      </c>
      <c r="B26" s="11">
        <v>396.1200000000008</v>
      </c>
      <c r="C26" s="12">
        <v>148</v>
      </c>
      <c r="D26" s="11">
        <v>49.97</v>
      </c>
      <c r="E26" s="12">
        <v>33</v>
      </c>
      <c r="F26" s="11">
        <v>215.25000000000003</v>
      </c>
      <c r="G26" s="12">
        <v>140</v>
      </c>
      <c r="H26" s="11">
        <v>121.30999999999992</v>
      </c>
      <c r="I26" s="12">
        <v>49</v>
      </c>
      <c r="J26" s="11">
        <v>60.100000000000023</v>
      </c>
      <c r="K26" s="12">
        <v>40</v>
      </c>
      <c r="L26" s="11">
        <v>18.88</v>
      </c>
      <c r="M26" s="12">
        <v>12</v>
      </c>
      <c r="N26" s="11">
        <v>861.63000000000375</v>
      </c>
      <c r="O26" s="12">
        <v>422</v>
      </c>
      <c r="P26" s="12">
        <v>34</v>
      </c>
    </row>
    <row r="27" spans="1:16" x14ac:dyDescent="0.25">
      <c r="A27" s="10" t="s">
        <v>31</v>
      </c>
      <c r="B27" s="11">
        <v>148.96999999999994</v>
      </c>
      <c r="C27" s="12">
        <v>53</v>
      </c>
      <c r="D27" s="11"/>
      <c r="E27" s="12"/>
      <c r="F27" s="11">
        <v>9.64</v>
      </c>
      <c r="G27" s="12">
        <v>6</v>
      </c>
      <c r="H27" s="11">
        <v>19.120000000000005</v>
      </c>
      <c r="I27" s="12">
        <v>8</v>
      </c>
      <c r="J27" s="11">
        <v>2.98</v>
      </c>
      <c r="K27" s="12">
        <v>2</v>
      </c>
      <c r="L27" s="11"/>
      <c r="M27" s="12"/>
      <c r="N27" s="11">
        <v>180.71</v>
      </c>
      <c r="O27" s="12">
        <v>69</v>
      </c>
      <c r="P27" s="12">
        <v>4</v>
      </c>
    </row>
    <row r="28" spans="1:16" x14ac:dyDescent="0.25">
      <c r="A28" s="10" t="s">
        <v>32</v>
      </c>
      <c r="B28" s="11">
        <v>264.09000000000032</v>
      </c>
      <c r="C28" s="12">
        <v>101</v>
      </c>
      <c r="D28" s="11">
        <v>20.6</v>
      </c>
      <c r="E28" s="12">
        <v>10</v>
      </c>
      <c r="F28" s="11">
        <v>101.47999999999993</v>
      </c>
      <c r="G28" s="12">
        <v>72</v>
      </c>
      <c r="H28" s="11">
        <v>28.68</v>
      </c>
      <c r="I28" s="12">
        <v>12</v>
      </c>
      <c r="J28" s="11">
        <v>46.690000000000005</v>
      </c>
      <c r="K28" s="12">
        <v>31</v>
      </c>
      <c r="L28" s="11">
        <v>5.96</v>
      </c>
      <c r="M28" s="12">
        <v>4</v>
      </c>
      <c r="N28" s="11">
        <v>467.50000000000136</v>
      </c>
      <c r="O28" s="12">
        <v>230</v>
      </c>
      <c r="P28" s="12">
        <v>27</v>
      </c>
    </row>
    <row r="29" spans="1:16" x14ac:dyDescent="0.25">
      <c r="A29" s="10" t="s">
        <v>15</v>
      </c>
      <c r="B29" s="11">
        <v>106.84999999999995</v>
      </c>
      <c r="C29" s="12">
        <v>45</v>
      </c>
      <c r="D29" s="11">
        <v>10.450000000000001</v>
      </c>
      <c r="E29" s="12">
        <v>5</v>
      </c>
      <c r="F29" s="11">
        <v>28.969999999999995</v>
      </c>
      <c r="G29" s="12">
        <v>23</v>
      </c>
      <c r="H29" s="11">
        <v>52.700000000000024</v>
      </c>
      <c r="I29" s="12">
        <v>20</v>
      </c>
      <c r="J29" s="11">
        <v>24.339999999999993</v>
      </c>
      <c r="K29" s="12">
        <v>16</v>
      </c>
      <c r="L29" s="11">
        <v>14.92</v>
      </c>
      <c r="M29" s="12">
        <v>8</v>
      </c>
      <c r="N29" s="11">
        <v>238.23000000000033</v>
      </c>
      <c r="O29" s="12">
        <v>117</v>
      </c>
      <c r="P29" s="12">
        <v>8</v>
      </c>
    </row>
    <row r="30" spans="1:16" x14ac:dyDescent="0.25">
      <c r="A30" s="10" t="s">
        <v>39</v>
      </c>
      <c r="B30" s="11">
        <v>80.589999999999989</v>
      </c>
      <c r="C30" s="12">
        <v>31</v>
      </c>
      <c r="D30" s="11">
        <v>14.490000000000004</v>
      </c>
      <c r="E30" s="12">
        <v>11</v>
      </c>
      <c r="F30" s="11">
        <v>29.329999999999995</v>
      </c>
      <c r="G30" s="12">
        <v>22</v>
      </c>
      <c r="H30" s="11">
        <v>5.98</v>
      </c>
      <c r="I30" s="12">
        <v>2</v>
      </c>
      <c r="J30" s="11">
        <v>16.39</v>
      </c>
      <c r="K30" s="12">
        <v>11</v>
      </c>
      <c r="L30" s="11"/>
      <c r="M30" s="12"/>
      <c r="N30" s="11">
        <v>146.78</v>
      </c>
      <c r="O30" s="12">
        <v>77</v>
      </c>
      <c r="P30" s="12">
        <v>9</v>
      </c>
    </row>
    <row r="31" spans="1:16" x14ac:dyDescent="0.25">
      <c r="A31" s="10" t="s">
        <v>33</v>
      </c>
      <c r="B31" s="11">
        <v>65.230000000000032</v>
      </c>
      <c r="C31" s="12">
        <v>27</v>
      </c>
      <c r="D31" s="11">
        <v>1.99</v>
      </c>
      <c r="E31" s="12">
        <v>1</v>
      </c>
      <c r="F31" s="11">
        <v>39.389999999999993</v>
      </c>
      <c r="G31" s="12">
        <v>31</v>
      </c>
      <c r="H31" s="11">
        <v>0.99</v>
      </c>
      <c r="I31" s="12">
        <v>1</v>
      </c>
      <c r="J31" s="11">
        <v>4.47</v>
      </c>
      <c r="K31" s="12">
        <v>3</v>
      </c>
      <c r="L31" s="11"/>
      <c r="M31" s="12"/>
      <c r="N31" s="11">
        <v>112.06999999999992</v>
      </c>
      <c r="O31" s="12">
        <v>63</v>
      </c>
      <c r="P31" s="12">
        <v>14</v>
      </c>
    </row>
    <row r="32" spans="1:16" x14ac:dyDescent="0.25">
      <c r="A32" s="10" t="s">
        <v>34</v>
      </c>
      <c r="B32" s="11">
        <v>56.95000000000001</v>
      </c>
      <c r="C32" s="12">
        <v>25</v>
      </c>
      <c r="D32" s="11"/>
      <c r="E32" s="12"/>
      <c r="F32" s="11">
        <v>13.68</v>
      </c>
      <c r="G32" s="12">
        <v>12</v>
      </c>
      <c r="H32" s="11">
        <v>13.350000000000001</v>
      </c>
      <c r="I32" s="12">
        <v>5</v>
      </c>
      <c r="J32" s="11">
        <v>2.98</v>
      </c>
      <c r="K32" s="12">
        <v>2</v>
      </c>
      <c r="L32" s="11"/>
      <c r="M32" s="12"/>
      <c r="N32" s="11">
        <v>86.95999999999998</v>
      </c>
      <c r="O32" s="12">
        <v>44</v>
      </c>
      <c r="P32" s="12">
        <v>8</v>
      </c>
    </row>
    <row r="33" spans="1:16" x14ac:dyDescent="0.25">
      <c r="A33" s="10" t="s">
        <v>35</v>
      </c>
      <c r="B33" s="11">
        <v>28.87</v>
      </c>
      <c r="C33" s="12">
        <v>13</v>
      </c>
      <c r="D33" s="11"/>
      <c r="E33" s="12"/>
      <c r="F33" s="11">
        <v>10.06</v>
      </c>
      <c r="G33" s="12">
        <v>4</v>
      </c>
      <c r="H33" s="11">
        <v>3.98</v>
      </c>
      <c r="I33" s="12">
        <v>2</v>
      </c>
      <c r="J33" s="11">
        <v>1.49</v>
      </c>
      <c r="K33" s="12">
        <v>1</v>
      </c>
      <c r="L33" s="11">
        <v>9.9499999999999993</v>
      </c>
      <c r="M33" s="12">
        <v>5</v>
      </c>
      <c r="N33" s="11">
        <v>54.350000000000023</v>
      </c>
      <c r="O33" s="12">
        <v>25</v>
      </c>
      <c r="P33" s="12">
        <v>4</v>
      </c>
    </row>
    <row r="34" spans="1:16" x14ac:dyDescent="0.25">
      <c r="A34" s="10" t="s">
        <v>36</v>
      </c>
      <c r="B34" s="11">
        <v>119.92999999999994</v>
      </c>
      <c r="C34" s="12">
        <v>47</v>
      </c>
      <c r="D34" s="11">
        <v>9.3300000000000018</v>
      </c>
      <c r="E34" s="12">
        <v>7</v>
      </c>
      <c r="F34" s="11">
        <v>44.250000000000007</v>
      </c>
      <c r="G34" s="12">
        <v>35</v>
      </c>
      <c r="H34" s="11">
        <v>13.930000000000001</v>
      </c>
      <c r="I34" s="12">
        <v>7</v>
      </c>
      <c r="J34" s="11">
        <v>19.869999999999997</v>
      </c>
      <c r="K34" s="12">
        <v>13</v>
      </c>
      <c r="L34" s="11">
        <v>7.96</v>
      </c>
      <c r="M34" s="12">
        <v>4</v>
      </c>
      <c r="N34" s="11">
        <v>215.27000000000041</v>
      </c>
      <c r="O34" s="12">
        <v>113</v>
      </c>
      <c r="P34" s="12">
        <v>9</v>
      </c>
    </row>
    <row r="35" spans="1:16" x14ac:dyDescent="0.25">
      <c r="A35" s="10" t="s">
        <v>37</v>
      </c>
      <c r="B35" s="11">
        <v>176.77999999999997</v>
      </c>
      <c r="C35" s="12">
        <v>72</v>
      </c>
      <c r="D35" s="11">
        <v>21.79</v>
      </c>
      <c r="E35" s="12">
        <v>11</v>
      </c>
      <c r="F35" s="11">
        <v>125.02999999999989</v>
      </c>
      <c r="G35" s="12">
        <v>77</v>
      </c>
      <c r="H35" s="11">
        <v>64.610000000000014</v>
      </c>
      <c r="I35" s="12">
        <v>29</v>
      </c>
      <c r="J35" s="11">
        <v>46.190000000000005</v>
      </c>
      <c r="K35" s="12">
        <v>31</v>
      </c>
      <c r="L35" s="11">
        <v>9.4499999999999993</v>
      </c>
      <c r="M35" s="12">
        <v>5</v>
      </c>
      <c r="N35" s="11">
        <v>443.8500000000011</v>
      </c>
      <c r="O35" s="12">
        <v>225</v>
      </c>
      <c r="P35" s="12">
        <v>26</v>
      </c>
    </row>
    <row r="36" spans="1:16" x14ac:dyDescent="0.25">
      <c r="A36" s="10" t="s">
        <v>21</v>
      </c>
      <c r="B36" s="11">
        <v>458.22000000000099</v>
      </c>
      <c r="C36" s="12">
        <v>178</v>
      </c>
      <c r="D36" s="11">
        <v>31.999999999999993</v>
      </c>
      <c r="E36" s="12">
        <v>20</v>
      </c>
      <c r="F36" s="11">
        <v>164.80999999999995</v>
      </c>
      <c r="G36" s="12">
        <v>119</v>
      </c>
      <c r="H36" s="11">
        <v>138.03999999999994</v>
      </c>
      <c r="I36" s="12">
        <v>56</v>
      </c>
      <c r="J36" s="11">
        <v>112.74999999999986</v>
      </c>
      <c r="K36" s="12">
        <v>75</v>
      </c>
      <c r="L36" s="11">
        <v>34.299999999999997</v>
      </c>
      <c r="M36" s="12">
        <v>20</v>
      </c>
      <c r="N36" s="11">
        <v>940.1200000000041</v>
      </c>
      <c r="O36" s="12">
        <v>468</v>
      </c>
      <c r="P36" s="12">
        <v>42</v>
      </c>
    </row>
    <row r="37" spans="1:16" x14ac:dyDescent="0.25">
      <c r="A37" s="10" t="s">
        <v>38</v>
      </c>
      <c r="B37" s="11">
        <v>284.95000000000033</v>
      </c>
      <c r="C37" s="12">
        <v>105</v>
      </c>
      <c r="D37" s="11">
        <v>2.4900000000000002</v>
      </c>
      <c r="E37" s="12">
        <v>1</v>
      </c>
      <c r="F37" s="11">
        <v>79.759999999999977</v>
      </c>
      <c r="G37" s="12">
        <v>64</v>
      </c>
      <c r="H37" s="11">
        <v>31.259999999999998</v>
      </c>
      <c r="I37" s="12">
        <v>14</v>
      </c>
      <c r="J37" s="11">
        <v>26.81999999999999</v>
      </c>
      <c r="K37" s="12">
        <v>18</v>
      </c>
      <c r="L37" s="11">
        <v>2.48</v>
      </c>
      <c r="M37" s="12">
        <v>2</v>
      </c>
      <c r="N37" s="11">
        <v>427.76000000000118</v>
      </c>
      <c r="O37" s="12">
        <v>204</v>
      </c>
      <c r="P37" s="12">
        <v>12</v>
      </c>
    </row>
    <row r="38" spans="1:16" x14ac:dyDescent="0.25">
      <c r="A38" s="10" t="s">
        <v>41</v>
      </c>
      <c r="B38" s="11">
        <v>184.0100000000001</v>
      </c>
      <c r="C38" s="12">
        <v>69</v>
      </c>
      <c r="D38" s="11">
        <v>23.690000000000005</v>
      </c>
      <c r="E38" s="12">
        <v>11</v>
      </c>
      <c r="F38" s="11">
        <v>43.42</v>
      </c>
      <c r="G38" s="12">
        <v>28</v>
      </c>
      <c r="H38" s="11">
        <v>38.840000000000003</v>
      </c>
      <c r="I38" s="12">
        <v>16</v>
      </c>
      <c r="J38" s="11">
        <v>25.329999999999991</v>
      </c>
      <c r="K38" s="12">
        <v>17</v>
      </c>
      <c r="L38" s="11">
        <v>7.96</v>
      </c>
      <c r="M38" s="12">
        <v>4</v>
      </c>
      <c r="N38" s="11">
        <v>323.25000000000068</v>
      </c>
      <c r="O38" s="12">
        <v>145</v>
      </c>
      <c r="P38" s="12">
        <v>29</v>
      </c>
    </row>
    <row r="39" spans="1:16" x14ac:dyDescent="0.25">
      <c r="A39" s="10" t="s">
        <v>40</v>
      </c>
      <c r="B39" s="11">
        <v>59.95000000000001</v>
      </c>
      <c r="C39" s="12">
        <v>25</v>
      </c>
      <c r="D39" s="11"/>
      <c r="E39" s="12"/>
      <c r="F39" s="11">
        <v>18.489999999999998</v>
      </c>
      <c r="G39" s="12">
        <v>11</v>
      </c>
      <c r="H39" s="11">
        <v>13.950000000000001</v>
      </c>
      <c r="I39" s="12">
        <v>5</v>
      </c>
      <c r="J39" s="11">
        <v>5.96</v>
      </c>
      <c r="K39" s="12">
        <v>4</v>
      </c>
      <c r="L39" s="11">
        <v>4.97</v>
      </c>
      <c r="M39" s="12">
        <v>3</v>
      </c>
      <c r="N39" s="11">
        <v>103.31999999999995</v>
      </c>
      <c r="O39" s="12">
        <v>48</v>
      </c>
      <c r="P39" s="12">
        <v>4</v>
      </c>
    </row>
    <row r="40" spans="1:16" x14ac:dyDescent="0.25">
      <c r="A40" s="10" t="s">
        <v>42</v>
      </c>
      <c r="B40" s="11">
        <v>493.91000000000099</v>
      </c>
      <c r="C40" s="12">
        <v>189</v>
      </c>
      <c r="D40" s="11">
        <v>51.430000000000021</v>
      </c>
      <c r="E40" s="12">
        <v>27</v>
      </c>
      <c r="F40" s="11">
        <v>199.76000000000016</v>
      </c>
      <c r="G40" s="12">
        <v>139</v>
      </c>
      <c r="H40" s="11">
        <v>91.009999999999962</v>
      </c>
      <c r="I40" s="12">
        <v>39</v>
      </c>
      <c r="J40" s="11">
        <v>73.52</v>
      </c>
      <c r="K40" s="12">
        <v>48</v>
      </c>
      <c r="L40" s="11">
        <v>33.779999999999987</v>
      </c>
      <c r="M40" s="12">
        <v>22</v>
      </c>
      <c r="N40" s="11">
        <v>943.41000000000395</v>
      </c>
      <c r="O40" s="12">
        <v>464</v>
      </c>
      <c r="P40" s="12">
        <v>30</v>
      </c>
    </row>
    <row r="41" spans="1:16" x14ac:dyDescent="0.25">
      <c r="A41" s="10" t="s">
        <v>43</v>
      </c>
      <c r="B41" s="11">
        <v>498.80000000000098</v>
      </c>
      <c r="C41" s="12">
        <v>190</v>
      </c>
      <c r="D41" s="11">
        <v>68.040000000000006</v>
      </c>
      <c r="E41" s="12">
        <v>46</v>
      </c>
      <c r="F41" s="11">
        <v>239.84000000000029</v>
      </c>
      <c r="G41" s="12">
        <v>156</v>
      </c>
      <c r="H41" s="11">
        <v>148.54999999999998</v>
      </c>
      <c r="I41" s="12">
        <v>65</v>
      </c>
      <c r="J41" s="11">
        <v>95.379999999999924</v>
      </c>
      <c r="K41" s="12">
        <v>62</v>
      </c>
      <c r="L41" s="11">
        <v>43.25</v>
      </c>
      <c r="M41" s="12">
        <v>25</v>
      </c>
      <c r="N41" s="11">
        <v>1093.8600000000042</v>
      </c>
      <c r="O41" s="12">
        <v>544</v>
      </c>
      <c r="P41" s="12">
        <v>52</v>
      </c>
    </row>
    <row r="42" spans="1:16" x14ac:dyDescent="0.25">
      <c r="A42" s="10" t="s">
        <v>77</v>
      </c>
      <c r="B42" s="11">
        <f>SUBTOTAL(109,Table14567812[Column2])</f>
        <v>6381.8100000000059</v>
      </c>
      <c r="C42" s="18">
        <f>SUBTOTAL(109,Table14567812[Column3])</f>
        <v>2469</v>
      </c>
      <c r="D42" s="11">
        <f>SUBTOTAL(109,Table14567812[Column4])</f>
        <v>643</v>
      </c>
      <c r="E42" s="18">
        <f>SUBTOTAL(109,Table14567812[Column5])</f>
        <v>370</v>
      </c>
      <c r="F42" s="11">
        <f>SUBTOTAL(109,Table14567812[Column6])</f>
        <v>2467.64</v>
      </c>
      <c r="G42" s="18">
        <f>SUBTOTAL(109,Table14567812[Column7])</f>
        <v>1681</v>
      </c>
      <c r="H42" s="11">
        <f>SUBTOTAL(109,Table14567812[Column8])</f>
        <v>1529.9899999999998</v>
      </c>
      <c r="I42" s="18">
        <f>SUBTOTAL(109,Table14567812[Column9])</f>
        <v>641</v>
      </c>
      <c r="J42" s="11">
        <f>SUBTOTAL(109,Table14567812[Column10])</f>
        <v>1010.8199999999999</v>
      </c>
      <c r="K42" s="18">
        <f>SUBTOTAL(109,Table14567812[Column11])</f>
        <v>668</v>
      </c>
      <c r="L42" s="11">
        <f>SUBTOTAL(109,Table14567812[Column12])</f>
        <v>377.76</v>
      </c>
      <c r="M42" s="18">
        <f>SUBTOTAL(109,Table14567812[Column13])</f>
        <v>224</v>
      </c>
      <c r="N42" s="11">
        <f>SUBTOTAL(109,Table14567812[Column14])</f>
        <v>12411.020000000031</v>
      </c>
      <c r="O42" s="18">
        <f>SUBTOTAL(109,Table14567812[Column15])</f>
        <v>6053</v>
      </c>
      <c r="P42" s="18">
        <f>SUBTOTAL(109,Table14567812[Column16])</f>
        <v>630</v>
      </c>
    </row>
  </sheetData>
  <pageMargins left="0.7" right="0.7" top="0.75" bottom="0.75" header="0.3" footer="0.3"/>
  <pageSetup scale="53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2"/>
  <sheetViews>
    <sheetView topLeftCell="A13" workbookViewId="0">
      <selection activeCell="O47" sqref="O47"/>
    </sheetView>
  </sheetViews>
  <sheetFormatPr defaultRowHeight="15" x14ac:dyDescent="0.25"/>
  <cols>
    <col min="1" max="1" width="11" customWidth="1"/>
    <col min="2" max="2" width="15.85546875" bestFit="1" customWidth="1"/>
    <col min="3" max="3" width="11" customWidth="1"/>
    <col min="4" max="4" width="15.85546875" bestFit="1" customWidth="1"/>
    <col min="5" max="5" width="11" customWidth="1"/>
    <col min="6" max="6" width="15.85546875" bestFit="1" customWidth="1"/>
    <col min="7" max="7" width="11" customWidth="1"/>
    <col min="8" max="8" width="15.85546875" bestFit="1" customWidth="1"/>
    <col min="9" max="9" width="11" customWidth="1"/>
    <col min="10" max="10" width="15.85546875" bestFit="1" customWidth="1"/>
    <col min="11" max="11" width="12" customWidth="1"/>
    <col min="12" max="12" width="15.85546875" bestFit="1" customWidth="1"/>
    <col min="13" max="13" width="12" customWidth="1"/>
    <col min="14" max="14" width="20.85546875" bestFit="1" customWidth="1"/>
    <col min="15" max="15" width="12" customWidth="1"/>
    <col min="16" max="16" width="22.7109375" bestFit="1" customWidth="1"/>
  </cols>
  <sheetData>
    <row r="2" spans="1:16" x14ac:dyDescent="0.25">
      <c r="A2" s="15">
        <v>42979</v>
      </c>
      <c r="B2" s="13" t="s">
        <v>4</v>
      </c>
      <c r="C2" s="13"/>
      <c r="D2" s="13" t="s">
        <v>5</v>
      </c>
      <c r="E2" s="13"/>
      <c r="F2" s="13" t="s">
        <v>1</v>
      </c>
      <c r="G2" s="13"/>
      <c r="H2" s="13" t="s">
        <v>0</v>
      </c>
      <c r="I2" s="13"/>
      <c r="J2" s="13" t="s">
        <v>3</v>
      </c>
      <c r="K2" s="13"/>
      <c r="L2" s="13" t="s">
        <v>2</v>
      </c>
      <c r="M2" s="13"/>
      <c r="N2" s="13" t="s">
        <v>51</v>
      </c>
      <c r="O2" s="13" t="s">
        <v>53</v>
      </c>
      <c r="P2" s="16" t="s">
        <v>61</v>
      </c>
    </row>
    <row r="3" spans="1:16" x14ac:dyDescent="0.25">
      <c r="A3" s="9" t="s">
        <v>55</v>
      </c>
      <c r="B3" s="14" t="s">
        <v>52</v>
      </c>
      <c r="C3" s="14" t="s">
        <v>54</v>
      </c>
      <c r="D3" s="14" t="s">
        <v>52</v>
      </c>
      <c r="E3" s="14" t="s">
        <v>54</v>
      </c>
      <c r="F3" s="14" t="s">
        <v>52</v>
      </c>
      <c r="G3" s="14" t="s">
        <v>54</v>
      </c>
      <c r="H3" s="14" t="s">
        <v>52</v>
      </c>
      <c r="I3" s="14" t="s">
        <v>54</v>
      </c>
      <c r="J3" s="14" t="s">
        <v>52</v>
      </c>
      <c r="K3" s="14" t="s">
        <v>54</v>
      </c>
      <c r="L3" s="14" t="s">
        <v>52</v>
      </c>
      <c r="M3" s="14" t="s">
        <v>54</v>
      </c>
      <c r="N3" s="14"/>
      <c r="O3" s="14"/>
      <c r="P3" s="16"/>
    </row>
    <row r="4" spans="1:16" x14ac:dyDescent="0.25">
      <c r="A4" s="10" t="s">
        <v>19</v>
      </c>
      <c r="B4" s="11">
        <v>176.82000000000008</v>
      </c>
      <c r="C4" s="12">
        <v>68</v>
      </c>
      <c r="D4" s="11">
        <v>21.080000000000002</v>
      </c>
      <c r="E4" s="12">
        <v>12</v>
      </c>
      <c r="F4" s="11">
        <v>37.039999999999992</v>
      </c>
      <c r="G4" s="12">
        <v>31</v>
      </c>
      <c r="H4" s="11">
        <v>12.350000000000001</v>
      </c>
      <c r="I4" s="12">
        <v>5</v>
      </c>
      <c r="J4" s="11">
        <v>37.259999999999991</v>
      </c>
      <c r="K4" s="12">
        <v>24</v>
      </c>
      <c r="L4" s="11">
        <v>5.46</v>
      </c>
      <c r="M4" s="12">
        <v>4</v>
      </c>
      <c r="N4" s="11">
        <v>290.01000000000056</v>
      </c>
      <c r="O4" s="12">
        <v>144</v>
      </c>
      <c r="P4" s="12">
        <v>13</v>
      </c>
    </row>
    <row r="5" spans="1:16" x14ac:dyDescent="0.25">
      <c r="A5" s="10" t="s">
        <v>6</v>
      </c>
      <c r="B5" s="11">
        <v>82.4</v>
      </c>
      <c r="C5" s="12">
        <v>30</v>
      </c>
      <c r="D5" s="11"/>
      <c r="E5" s="12"/>
      <c r="F5" s="11">
        <v>15.680000000000001</v>
      </c>
      <c r="G5" s="12">
        <v>12</v>
      </c>
      <c r="H5" s="11">
        <v>4.9800000000000004</v>
      </c>
      <c r="I5" s="12">
        <v>2</v>
      </c>
      <c r="J5" s="11">
        <v>14.9</v>
      </c>
      <c r="K5" s="12">
        <v>10</v>
      </c>
      <c r="L5" s="11">
        <v>1.98</v>
      </c>
      <c r="M5" s="12">
        <v>2</v>
      </c>
      <c r="N5" s="11">
        <v>119.9399999999999</v>
      </c>
      <c r="O5" s="12">
        <v>56</v>
      </c>
      <c r="P5" s="12">
        <v>12</v>
      </c>
    </row>
    <row r="6" spans="1:16" x14ac:dyDescent="0.25">
      <c r="A6" s="10" t="s">
        <v>30</v>
      </c>
      <c r="B6" s="11">
        <v>70.709999999999994</v>
      </c>
      <c r="C6" s="12">
        <v>29</v>
      </c>
      <c r="D6" s="11">
        <v>7.9700000000000006</v>
      </c>
      <c r="E6" s="12">
        <v>3</v>
      </c>
      <c r="F6" s="11">
        <v>36.259999999999991</v>
      </c>
      <c r="G6" s="12">
        <v>24</v>
      </c>
      <c r="H6" s="11">
        <v>24.910000000000004</v>
      </c>
      <c r="I6" s="12">
        <v>9</v>
      </c>
      <c r="J6" s="11">
        <v>7.95</v>
      </c>
      <c r="K6" s="12">
        <v>5</v>
      </c>
      <c r="L6" s="11">
        <v>1.49</v>
      </c>
      <c r="M6" s="12">
        <v>1</v>
      </c>
      <c r="N6" s="11">
        <v>149.28999999999996</v>
      </c>
      <c r="O6" s="12">
        <v>71</v>
      </c>
      <c r="P6" s="12">
        <v>13</v>
      </c>
    </row>
    <row r="7" spans="1:16" x14ac:dyDescent="0.25">
      <c r="A7" s="10" t="s">
        <v>8</v>
      </c>
      <c r="B7" s="11">
        <v>63.790000000000028</v>
      </c>
      <c r="C7" s="12">
        <v>21</v>
      </c>
      <c r="D7" s="11"/>
      <c r="E7" s="12"/>
      <c r="F7" s="11">
        <v>13.72</v>
      </c>
      <c r="G7" s="12">
        <v>8</v>
      </c>
      <c r="H7" s="11">
        <v>1.99</v>
      </c>
      <c r="I7" s="12">
        <v>1</v>
      </c>
      <c r="J7" s="11">
        <v>4.97</v>
      </c>
      <c r="K7" s="12">
        <v>3</v>
      </c>
      <c r="L7" s="11"/>
      <c r="M7" s="12"/>
      <c r="N7" s="11">
        <v>84.47</v>
      </c>
      <c r="O7" s="12">
        <v>33</v>
      </c>
      <c r="P7" s="12">
        <v>4</v>
      </c>
    </row>
    <row r="8" spans="1:16" x14ac:dyDescent="0.25">
      <c r="A8" s="10" t="s">
        <v>7</v>
      </c>
      <c r="B8" s="11">
        <v>28.990000000000002</v>
      </c>
      <c r="C8" s="12">
        <v>11</v>
      </c>
      <c r="D8" s="11"/>
      <c r="E8" s="12"/>
      <c r="F8" s="11">
        <v>8.15</v>
      </c>
      <c r="G8" s="12">
        <v>5</v>
      </c>
      <c r="H8" s="11">
        <v>4.38</v>
      </c>
      <c r="I8" s="12">
        <v>2</v>
      </c>
      <c r="J8" s="11"/>
      <c r="K8" s="12"/>
      <c r="L8" s="11">
        <v>3.98</v>
      </c>
      <c r="M8" s="12">
        <v>2</v>
      </c>
      <c r="N8" s="11">
        <v>45.500000000000007</v>
      </c>
      <c r="O8" s="12">
        <v>20</v>
      </c>
      <c r="P8" s="12">
        <v>3</v>
      </c>
    </row>
    <row r="9" spans="1:16" x14ac:dyDescent="0.25">
      <c r="A9" s="10" t="s">
        <v>9</v>
      </c>
      <c r="B9" s="11">
        <v>60.20000000000001</v>
      </c>
      <c r="C9" s="12">
        <v>20</v>
      </c>
      <c r="D9" s="11">
        <v>6.96</v>
      </c>
      <c r="E9" s="12">
        <v>4</v>
      </c>
      <c r="F9" s="11">
        <v>23.419999999999995</v>
      </c>
      <c r="G9" s="12">
        <v>18</v>
      </c>
      <c r="H9" s="11">
        <v>19.909999999999997</v>
      </c>
      <c r="I9" s="12">
        <v>9</v>
      </c>
      <c r="J9" s="11">
        <v>11.92</v>
      </c>
      <c r="K9" s="12">
        <v>8</v>
      </c>
      <c r="L9" s="11"/>
      <c r="M9" s="12"/>
      <c r="N9" s="11">
        <v>122.40999999999988</v>
      </c>
      <c r="O9" s="12">
        <v>59</v>
      </c>
      <c r="P9" s="12">
        <v>6</v>
      </c>
    </row>
    <row r="10" spans="1:16" x14ac:dyDescent="0.25">
      <c r="A10" s="10" t="s">
        <v>10</v>
      </c>
      <c r="B10" s="11">
        <v>37.380000000000003</v>
      </c>
      <c r="C10" s="12">
        <v>12</v>
      </c>
      <c r="D10" s="11">
        <v>4.4800000000000004</v>
      </c>
      <c r="E10" s="12">
        <v>2</v>
      </c>
      <c r="F10" s="11">
        <v>21.389999999999997</v>
      </c>
      <c r="G10" s="12">
        <v>11</v>
      </c>
      <c r="H10" s="11">
        <v>19.91</v>
      </c>
      <c r="I10" s="12">
        <v>9</v>
      </c>
      <c r="J10" s="11">
        <v>7.45</v>
      </c>
      <c r="K10" s="12">
        <v>5</v>
      </c>
      <c r="L10" s="11">
        <v>3.48</v>
      </c>
      <c r="M10" s="12">
        <v>2</v>
      </c>
      <c r="N10" s="11">
        <v>94.089999999999947</v>
      </c>
      <c r="O10" s="12">
        <v>41</v>
      </c>
      <c r="P10" s="12">
        <v>5</v>
      </c>
    </row>
    <row r="11" spans="1:16" x14ac:dyDescent="0.25">
      <c r="A11" s="10" t="s">
        <v>11</v>
      </c>
      <c r="B11" s="11">
        <v>219.22000000000017</v>
      </c>
      <c r="C11" s="12">
        <v>88</v>
      </c>
      <c r="D11" s="11">
        <v>16.91</v>
      </c>
      <c r="E11" s="12">
        <v>9</v>
      </c>
      <c r="F11" s="11">
        <v>86.129999999999939</v>
      </c>
      <c r="G11" s="12">
        <v>57</v>
      </c>
      <c r="H11" s="11">
        <v>79.359999999999985</v>
      </c>
      <c r="I11" s="12">
        <v>34</v>
      </c>
      <c r="J11" s="11">
        <v>31.289999999999985</v>
      </c>
      <c r="K11" s="12">
        <v>21</v>
      </c>
      <c r="L11" s="11">
        <v>25.829999999999991</v>
      </c>
      <c r="M11" s="12">
        <v>17</v>
      </c>
      <c r="N11" s="11">
        <v>458.7400000000012</v>
      </c>
      <c r="O11" s="12">
        <v>226</v>
      </c>
      <c r="P11" s="12">
        <v>30</v>
      </c>
    </row>
    <row r="12" spans="1:16" x14ac:dyDescent="0.25">
      <c r="A12" s="10" t="s">
        <v>12</v>
      </c>
      <c r="B12" s="11">
        <v>105.92999999999994</v>
      </c>
      <c r="C12" s="12">
        <v>37</v>
      </c>
      <c r="D12" s="11">
        <v>3.9699999999999998</v>
      </c>
      <c r="E12" s="12">
        <v>3</v>
      </c>
      <c r="F12" s="11">
        <v>52.329999999999991</v>
      </c>
      <c r="G12" s="12">
        <v>32</v>
      </c>
      <c r="H12" s="11">
        <v>22.4</v>
      </c>
      <c r="I12" s="12">
        <v>10</v>
      </c>
      <c r="J12" s="11">
        <v>2.98</v>
      </c>
      <c r="K12" s="12">
        <v>2</v>
      </c>
      <c r="L12" s="11"/>
      <c r="M12" s="12"/>
      <c r="N12" s="11">
        <v>187.61000000000013</v>
      </c>
      <c r="O12" s="12">
        <v>84</v>
      </c>
      <c r="P12" s="12">
        <v>7</v>
      </c>
    </row>
    <row r="13" spans="1:16" x14ac:dyDescent="0.25">
      <c r="A13" s="10" t="s">
        <v>13</v>
      </c>
      <c r="B13" s="11">
        <v>100.64999999999996</v>
      </c>
      <c r="C13" s="12">
        <v>35</v>
      </c>
      <c r="D13" s="11">
        <v>43.969999999999992</v>
      </c>
      <c r="E13" s="12">
        <v>23</v>
      </c>
      <c r="F13" s="11">
        <v>51.79</v>
      </c>
      <c r="G13" s="12">
        <v>31</v>
      </c>
      <c r="H13" s="11">
        <v>27.389999999999997</v>
      </c>
      <c r="I13" s="12">
        <v>11</v>
      </c>
      <c r="J13" s="11">
        <v>3.48</v>
      </c>
      <c r="K13" s="12">
        <v>2</v>
      </c>
      <c r="L13" s="11">
        <v>4.97</v>
      </c>
      <c r="M13" s="12">
        <v>3</v>
      </c>
      <c r="N13" s="11">
        <v>232.25000000000023</v>
      </c>
      <c r="O13" s="12">
        <v>105</v>
      </c>
      <c r="P13" s="12">
        <v>16</v>
      </c>
    </row>
    <row r="14" spans="1:16" x14ac:dyDescent="0.25">
      <c r="A14" s="10" t="s">
        <v>14</v>
      </c>
      <c r="B14" s="11">
        <v>142.50999999999996</v>
      </c>
      <c r="C14" s="12">
        <v>49</v>
      </c>
      <c r="D14" s="11">
        <v>7.04</v>
      </c>
      <c r="E14" s="12">
        <v>6</v>
      </c>
      <c r="F14" s="11">
        <v>39.800000000000004</v>
      </c>
      <c r="G14" s="12">
        <v>25</v>
      </c>
      <c r="H14" s="11">
        <v>32.770000000000003</v>
      </c>
      <c r="I14" s="12">
        <v>13</v>
      </c>
      <c r="J14" s="11">
        <v>15.4</v>
      </c>
      <c r="K14" s="12">
        <v>10</v>
      </c>
      <c r="L14" s="11">
        <v>5.97</v>
      </c>
      <c r="M14" s="12">
        <v>3</v>
      </c>
      <c r="N14" s="11">
        <v>243.49000000000026</v>
      </c>
      <c r="O14" s="12">
        <v>106</v>
      </c>
      <c r="P14" s="12">
        <v>15</v>
      </c>
    </row>
    <row r="15" spans="1:16" x14ac:dyDescent="0.25">
      <c r="A15" s="10" t="s">
        <v>16</v>
      </c>
      <c r="B15" s="11">
        <v>362.51000000000062</v>
      </c>
      <c r="C15" s="12">
        <v>139</v>
      </c>
      <c r="D15" s="11">
        <v>38</v>
      </c>
      <c r="E15" s="12">
        <v>20</v>
      </c>
      <c r="F15" s="11">
        <v>137.62999999999997</v>
      </c>
      <c r="G15" s="12">
        <v>97</v>
      </c>
      <c r="H15" s="11">
        <v>98.479999999999976</v>
      </c>
      <c r="I15" s="12">
        <v>42</v>
      </c>
      <c r="J15" s="11">
        <v>69.040000000000006</v>
      </c>
      <c r="K15" s="12">
        <v>46</v>
      </c>
      <c r="L15" s="11">
        <v>26.829999999999988</v>
      </c>
      <c r="M15" s="12">
        <v>17</v>
      </c>
      <c r="N15" s="11">
        <v>732.4900000000024</v>
      </c>
      <c r="O15" s="12">
        <v>361</v>
      </c>
      <c r="P15" s="12">
        <v>51</v>
      </c>
    </row>
    <row r="16" spans="1:16" x14ac:dyDescent="0.25">
      <c r="A16" s="10" t="s">
        <v>17</v>
      </c>
      <c r="B16" s="11">
        <v>136.50999999999993</v>
      </c>
      <c r="C16" s="12">
        <v>49</v>
      </c>
      <c r="D16" s="11">
        <v>4.68</v>
      </c>
      <c r="E16" s="12">
        <v>2</v>
      </c>
      <c r="F16" s="11">
        <v>42.54</v>
      </c>
      <c r="G16" s="12">
        <v>26</v>
      </c>
      <c r="H16" s="11">
        <v>27.869999999999994</v>
      </c>
      <c r="I16" s="12">
        <v>13</v>
      </c>
      <c r="J16" s="11">
        <v>8.94</v>
      </c>
      <c r="K16" s="12">
        <v>6</v>
      </c>
      <c r="L16" s="11">
        <v>4.47</v>
      </c>
      <c r="M16" s="12">
        <v>3</v>
      </c>
      <c r="N16" s="11">
        <v>225.01000000000028</v>
      </c>
      <c r="O16" s="12">
        <v>99</v>
      </c>
      <c r="P16" s="12">
        <v>12</v>
      </c>
    </row>
    <row r="17" spans="1:16" x14ac:dyDescent="0.25">
      <c r="A17" s="10" t="s">
        <v>18</v>
      </c>
      <c r="B17" s="11">
        <v>64.110000000000014</v>
      </c>
      <c r="C17" s="12">
        <v>29</v>
      </c>
      <c r="D17" s="11">
        <v>4.9800000000000004</v>
      </c>
      <c r="E17" s="12">
        <v>2</v>
      </c>
      <c r="F17" s="11">
        <v>23.529999999999994</v>
      </c>
      <c r="G17" s="12">
        <v>17</v>
      </c>
      <c r="H17" s="11">
        <v>7.9700000000000006</v>
      </c>
      <c r="I17" s="12">
        <v>3</v>
      </c>
      <c r="J17" s="11">
        <v>15.4</v>
      </c>
      <c r="K17" s="12">
        <v>10</v>
      </c>
      <c r="L17" s="11">
        <v>14.91</v>
      </c>
      <c r="M17" s="12">
        <v>9</v>
      </c>
      <c r="N17" s="11">
        <v>130.89999999999986</v>
      </c>
      <c r="O17" s="12">
        <v>70</v>
      </c>
      <c r="P17" s="12">
        <v>14</v>
      </c>
    </row>
    <row r="18" spans="1:16" x14ac:dyDescent="0.25">
      <c r="A18" s="10" t="s">
        <v>20</v>
      </c>
      <c r="B18" s="11">
        <v>24.910000000000004</v>
      </c>
      <c r="C18" s="12">
        <v>9</v>
      </c>
      <c r="D18" s="11">
        <v>20.89</v>
      </c>
      <c r="E18" s="12">
        <v>11</v>
      </c>
      <c r="F18" s="11">
        <v>20.549999999999994</v>
      </c>
      <c r="G18" s="12">
        <v>15</v>
      </c>
      <c r="H18" s="11">
        <v>16.43</v>
      </c>
      <c r="I18" s="12">
        <v>7</v>
      </c>
      <c r="J18" s="11">
        <v>5.96</v>
      </c>
      <c r="K18" s="12">
        <v>4</v>
      </c>
      <c r="L18" s="11"/>
      <c r="M18" s="12"/>
      <c r="N18" s="11">
        <v>88.739999999999952</v>
      </c>
      <c r="O18" s="12">
        <v>46</v>
      </c>
      <c r="P18" s="12">
        <v>10</v>
      </c>
    </row>
    <row r="19" spans="1:16" x14ac:dyDescent="0.25">
      <c r="A19" s="10" t="s">
        <v>22</v>
      </c>
      <c r="B19" s="11">
        <v>28.889999999999997</v>
      </c>
      <c r="C19" s="12">
        <v>11</v>
      </c>
      <c r="D19" s="11">
        <v>4.4600000000000009</v>
      </c>
      <c r="E19" s="12">
        <v>4</v>
      </c>
      <c r="F19" s="11">
        <v>12.33</v>
      </c>
      <c r="G19" s="12">
        <v>7</v>
      </c>
      <c r="H19" s="11">
        <v>9.9499999999999993</v>
      </c>
      <c r="I19" s="12">
        <v>5</v>
      </c>
      <c r="J19" s="11">
        <v>20.859999999999996</v>
      </c>
      <c r="K19" s="12">
        <v>14</v>
      </c>
      <c r="L19" s="11"/>
      <c r="M19" s="12"/>
      <c r="N19" s="11">
        <v>76.489999999999981</v>
      </c>
      <c r="O19" s="12">
        <v>41</v>
      </c>
      <c r="P19" s="12">
        <v>5</v>
      </c>
    </row>
    <row r="20" spans="1:16" x14ac:dyDescent="0.25">
      <c r="A20" s="10" t="s">
        <v>23</v>
      </c>
      <c r="B20" s="11">
        <v>153.44</v>
      </c>
      <c r="C20" s="12">
        <v>56</v>
      </c>
      <c r="D20" s="11">
        <v>12.010000000000002</v>
      </c>
      <c r="E20" s="12">
        <v>9</v>
      </c>
      <c r="F20" s="11">
        <v>91.529999999999973</v>
      </c>
      <c r="G20" s="12">
        <v>62</v>
      </c>
      <c r="H20" s="11">
        <v>45.83000000000002</v>
      </c>
      <c r="I20" s="12">
        <v>17</v>
      </c>
      <c r="J20" s="11">
        <v>31.289999999999985</v>
      </c>
      <c r="K20" s="12">
        <v>21</v>
      </c>
      <c r="L20" s="11">
        <v>6.96</v>
      </c>
      <c r="M20" s="12">
        <v>4</v>
      </c>
      <c r="N20" s="11">
        <v>341.06000000000074</v>
      </c>
      <c r="O20" s="12">
        <v>169</v>
      </c>
      <c r="P20" s="12">
        <v>19</v>
      </c>
    </row>
    <row r="21" spans="1:16" x14ac:dyDescent="0.25">
      <c r="A21" s="10" t="s">
        <v>24</v>
      </c>
      <c r="B21" s="11">
        <v>206.72000000000011</v>
      </c>
      <c r="C21" s="12">
        <v>78</v>
      </c>
      <c r="D21" s="11">
        <v>15.9</v>
      </c>
      <c r="E21" s="12">
        <v>10</v>
      </c>
      <c r="F21" s="11">
        <v>28.039999999999992</v>
      </c>
      <c r="G21" s="12">
        <v>21</v>
      </c>
      <c r="H21" s="11">
        <v>31.380000000000003</v>
      </c>
      <c r="I21" s="12">
        <v>12</v>
      </c>
      <c r="J21" s="11">
        <v>7.95</v>
      </c>
      <c r="K21" s="12">
        <v>5</v>
      </c>
      <c r="L21" s="11">
        <v>7.46</v>
      </c>
      <c r="M21" s="12">
        <v>4</v>
      </c>
      <c r="N21" s="11">
        <v>297.45000000000044</v>
      </c>
      <c r="O21" s="12">
        <v>130</v>
      </c>
      <c r="P21" s="12">
        <v>16</v>
      </c>
    </row>
    <row r="22" spans="1:16" x14ac:dyDescent="0.25">
      <c r="A22" s="10" t="s">
        <v>25</v>
      </c>
      <c r="B22" s="11">
        <v>97.339999999999947</v>
      </c>
      <c r="C22" s="12">
        <v>36</v>
      </c>
      <c r="D22" s="11">
        <v>16.71</v>
      </c>
      <c r="E22" s="12">
        <v>9</v>
      </c>
      <c r="F22" s="11">
        <v>46.78</v>
      </c>
      <c r="G22" s="12">
        <v>32</v>
      </c>
      <c r="H22" s="11">
        <v>23.92</v>
      </c>
      <c r="I22" s="12">
        <v>8</v>
      </c>
      <c r="J22" s="11">
        <v>20.859999999999996</v>
      </c>
      <c r="K22" s="12">
        <v>14</v>
      </c>
      <c r="L22" s="11">
        <v>17.91</v>
      </c>
      <c r="M22" s="12">
        <v>9</v>
      </c>
      <c r="N22" s="11">
        <v>223.52000000000027</v>
      </c>
      <c r="O22" s="12">
        <v>108</v>
      </c>
      <c r="P22" s="12">
        <v>8</v>
      </c>
    </row>
    <row r="23" spans="1:16" x14ac:dyDescent="0.25">
      <c r="A23" s="10" t="s">
        <v>26</v>
      </c>
      <c r="B23" s="11">
        <v>122.07999999999991</v>
      </c>
      <c r="C23" s="12">
        <v>43</v>
      </c>
      <c r="D23" s="11"/>
      <c r="E23" s="12"/>
      <c r="F23" s="11">
        <v>40.089999999999996</v>
      </c>
      <c r="G23" s="12">
        <v>26</v>
      </c>
      <c r="H23" s="11">
        <v>7.4700000000000006</v>
      </c>
      <c r="I23" s="12">
        <v>3</v>
      </c>
      <c r="J23" s="11">
        <v>16.39</v>
      </c>
      <c r="K23" s="12">
        <v>11</v>
      </c>
      <c r="L23" s="11">
        <v>1.98</v>
      </c>
      <c r="M23" s="12">
        <v>2</v>
      </c>
      <c r="N23" s="11">
        <v>188.01000000000016</v>
      </c>
      <c r="O23" s="12">
        <v>85</v>
      </c>
      <c r="P23" s="12">
        <v>11</v>
      </c>
    </row>
    <row r="24" spans="1:16" x14ac:dyDescent="0.25">
      <c r="A24" s="10" t="s">
        <v>28</v>
      </c>
      <c r="B24" s="11">
        <v>281.57000000000039</v>
      </c>
      <c r="C24" s="12">
        <v>103</v>
      </c>
      <c r="D24" s="11">
        <v>39.310000000000009</v>
      </c>
      <c r="E24" s="12">
        <v>19</v>
      </c>
      <c r="F24" s="11">
        <v>78.309999999999974</v>
      </c>
      <c r="G24" s="12">
        <v>54</v>
      </c>
      <c r="H24" s="11">
        <v>33.85</v>
      </c>
      <c r="I24" s="12">
        <v>15</v>
      </c>
      <c r="J24" s="11">
        <v>38.249999999999993</v>
      </c>
      <c r="K24" s="12">
        <v>25</v>
      </c>
      <c r="L24" s="11">
        <v>22.349999999999994</v>
      </c>
      <c r="M24" s="12">
        <v>15</v>
      </c>
      <c r="N24" s="11">
        <v>493.64000000000158</v>
      </c>
      <c r="O24" s="12">
        <v>231</v>
      </c>
      <c r="P24" s="12">
        <v>39</v>
      </c>
    </row>
    <row r="25" spans="1:16" x14ac:dyDescent="0.25">
      <c r="A25" s="10" t="s">
        <v>27</v>
      </c>
      <c r="B25" s="11">
        <v>233.6100000000003</v>
      </c>
      <c r="C25" s="12">
        <v>99</v>
      </c>
      <c r="D25" s="11">
        <v>28.439999999999998</v>
      </c>
      <c r="E25" s="12">
        <v>16</v>
      </c>
      <c r="F25" s="11">
        <v>69.499999999999986</v>
      </c>
      <c r="G25" s="12">
        <v>50</v>
      </c>
      <c r="H25" s="11">
        <v>55.670000000000016</v>
      </c>
      <c r="I25" s="12">
        <v>23</v>
      </c>
      <c r="J25" s="11">
        <v>44.21</v>
      </c>
      <c r="K25" s="12">
        <v>29</v>
      </c>
      <c r="L25" s="11">
        <v>13.4</v>
      </c>
      <c r="M25" s="12">
        <v>10</v>
      </c>
      <c r="N25" s="11">
        <v>444.83000000000135</v>
      </c>
      <c r="O25" s="12">
        <v>227</v>
      </c>
      <c r="P25" s="12">
        <v>15</v>
      </c>
    </row>
    <row r="26" spans="1:16" x14ac:dyDescent="0.25">
      <c r="A26" s="10" t="s">
        <v>29</v>
      </c>
      <c r="B26" s="11">
        <v>332.98000000000059</v>
      </c>
      <c r="C26" s="12">
        <v>142</v>
      </c>
      <c r="D26" s="11">
        <v>49.96</v>
      </c>
      <c r="E26" s="12">
        <v>34</v>
      </c>
      <c r="F26" s="11">
        <v>164.94999999999993</v>
      </c>
      <c r="G26" s="12">
        <v>120</v>
      </c>
      <c r="H26" s="11">
        <v>117.71999999999993</v>
      </c>
      <c r="I26" s="12">
        <v>48</v>
      </c>
      <c r="J26" s="11">
        <v>92.879999999999924</v>
      </c>
      <c r="K26" s="12">
        <v>62</v>
      </c>
      <c r="L26" s="11">
        <v>9.44</v>
      </c>
      <c r="M26" s="12">
        <v>6</v>
      </c>
      <c r="N26" s="11">
        <v>767.93000000000256</v>
      </c>
      <c r="O26" s="12">
        <v>412</v>
      </c>
      <c r="P26" s="12">
        <v>29</v>
      </c>
    </row>
    <row r="27" spans="1:16" x14ac:dyDescent="0.25">
      <c r="A27" s="10" t="s">
        <v>31</v>
      </c>
      <c r="B27" s="11">
        <v>113.29999999999993</v>
      </c>
      <c r="C27" s="12">
        <v>40</v>
      </c>
      <c r="D27" s="11"/>
      <c r="E27" s="12"/>
      <c r="F27" s="11">
        <v>11.770000000000001</v>
      </c>
      <c r="G27" s="12">
        <v>8</v>
      </c>
      <c r="H27" s="11">
        <v>28.379999999999995</v>
      </c>
      <c r="I27" s="12">
        <v>12</v>
      </c>
      <c r="J27" s="11"/>
      <c r="K27" s="12"/>
      <c r="L27" s="11"/>
      <c r="M27" s="12"/>
      <c r="N27" s="11">
        <v>153.44999999999999</v>
      </c>
      <c r="O27" s="12">
        <v>60</v>
      </c>
      <c r="P27" s="12">
        <v>6</v>
      </c>
    </row>
    <row r="28" spans="1:16" x14ac:dyDescent="0.25">
      <c r="A28" s="10" t="s">
        <v>32</v>
      </c>
      <c r="B28" s="11">
        <v>223.99000000000018</v>
      </c>
      <c r="C28" s="12">
        <v>81</v>
      </c>
      <c r="D28" s="11">
        <v>21.800000000000004</v>
      </c>
      <c r="E28" s="12">
        <v>10</v>
      </c>
      <c r="F28" s="11">
        <v>77.809999999999974</v>
      </c>
      <c r="G28" s="12">
        <v>54</v>
      </c>
      <c r="H28" s="11">
        <v>40.040000000000013</v>
      </c>
      <c r="I28" s="12">
        <v>16</v>
      </c>
      <c r="J28" s="11">
        <v>31.789999999999985</v>
      </c>
      <c r="K28" s="12">
        <v>21</v>
      </c>
      <c r="L28" s="11">
        <v>11.92</v>
      </c>
      <c r="M28" s="12">
        <v>8</v>
      </c>
      <c r="N28" s="11">
        <v>407.35000000000093</v>
      </c>
      <c r="O28" s="12">
        <v>190</v>
      </c>
      <c r="P28" s="12">
        <v>22</v>
      </c>
    </row>
    <row r="29" spans="1:16" x14ac:dyDescent="0.25">
      <c r="A29" s="10" t="s">
        <v>15</v>
      </c>
      <c r="B29" s="11">
        <v>127.90999999999993</v>
      </c>
      <c r="C29" s="12">
        <v>49</v>
      </c>
      <c r="D29" s="11">
        <v>16.130000000000003</v>
      </c>
      <c r="E29" s="12">
        <v>7</v>
      </c>
      <c r="F29" s="11">
        <v>25.899999999999995</v>
      </c>
      <c r="G29" s="12">
        <v>20</v>
      </c>
      <c r="H29" s="11">
        <v>58.650000000000013</v>
      </c>
      <c r="I29" s="12">
        <v>25</v>
      </c>
      <c r="J29" s="11">
        <v>8.94</v>
      </c>
      <c r="K29" s="12">
        <v>6</v>
      </c>
      <c r="L29" s="11">
        <v>11.44</v>
      </c>
      <c r="M29" s="12">
        <v>6</v>
      </c>
      <c r="N29" s="11">
        <v>248.9700000000004</v>
      </c>
      <c r="O29" s="12">
        <v>113</v>
      </c>
      <c r="P29" s="12">
        <v>13</v>
      </c>
    </row>
    <row r="30" spans="1:16" x14ac:dyDescent="0.25">
      <c r="A30" s="10" t="s">
        <v>39</v>
      </c>
      <c r="B30" s="11">
        <v>51.710000000000008</v>
      </c>
      <c r="C30" s="12">
        <v>19</v>
      </c>
      <c r="D30" s="11">
        <v>18.779999999999998</v>
      </c>
      <c r="E30" s="12">
        <v>12</v>
      </c>
      <c r="F30" s="11">
        <v>18.999999999999996</v>
      </c>
      <c r="G30" s="12">
        <v>10</v>
      </c>
      <c r="H30" s="11">
        <v>11.450000000000001</v>
      </c>
      <c r="I30" s="12">
        <v>5</v>
      </c>
      <c r="J30" s="11">
        <v>2.98</v>
      </c>
      <c r="K30" s="12">
        <v>2</v>
      </c>
      <c r="L30" s="11"/>
      <c r="M30" s="12"/>
      <c r="N30" s="11">
        <v>103.91999999999992</v>
      </c>
      <c r="O30" s="12">
        <v>48</v>
      </c>
      <c r="P30" s="12">
        <v>7</v>
      </c>
    </row>
    <row r="31" spans="1:16" x14ac:dyDescent="0.25">
      <c r="A31" s="10" t="s">
        <v>33</v>
      </c>
      <c r="B31" s="11">
        <v>55.79000000000002</v>
      </c>
      <c r="C31" s="12">
        <v>21</v>
      </c>
      <c r="D31" s="11">
        <v>6.9700000000000006</v>
      </c>
      <c r="E31" s="12">
        <v>3</v>
      </c>
      <c r="F31" s="11">
        <v>23.79999999999999</v>
      </c>
      <c r="G31" s="12">
        <v>20</v>
      </c>
      <c r="H31" s="11">
        <v>7.9700000000000006</v>
      </c>
      <c r="I31" s="12">
        <v>3</v>
      </c>
      <c r="J31" s="11">
        <v>1.49</v>
      </c>
      <c r="K31" s="12">
        <v>1</v>
      </c>
      <c r="L31" s="11"/>
      <c r="M31" s="12"/>
      <c r="N31" s="11">
        <v>96.019999999999953</v>
      </c>
      <c r="O31" s="12">
        <v>48</v>
      </c>
      <c r="P31" s="12">
        <v>10</v>
      </c>
    </row>
    <row r="32" spans="1:16" x14ac:dyDescent="0.25">
      <c r="A32" s="10" t="s">
        <v>34</v>
      </c>
      <c r="B32" s="11">
        <v>41.72</v>
      </c>
      <c r="C32" s="12">
        <v>18</v>
      </c>
      <c r="D32" s="11">
        <v>1.49</v>
      </c>
      <c r="E32" s="12">
        <v>1</v>
      </c>
      <c r="F32" s="11">
        <v>20.069999999999997</v>
      </c>
      <c r="G32" s="12">
        <v>13</v>
      </c>
      <c r="H32" s="11">
        <v>24.410000000000004</v>
      </c>
      <c r="I32" s="12">
        <v>9</v>
      </c>
      <c r="J32" s="11">
        <v>2.98</v>
      </c>
      <c r="K32" s="12">
        <v>2</v>
      </c>
      <c r="L32" s="11"/>
      <c r="M32" s="12"/>
      <c r="N32" s="11">
        <v>90.669999999999959</v>
      </c>
      <c r="O32" s="12">
        <v>43</v>
      </c>
      <c r="P32" s="12">
        <v>4</v>
      </c>
    </row>
    <row r="33" spans="1:16" x14ac:dyDescent="0.25">
      <c r="A33" s="10" t="s">
        <v>35</v>
      </c>
      <c r="B33" s="11">
        <v>32.900000000000006</v>
      </c>
      <c r="C33" s="12">
        <v>10</v>
      </c>
      <c r="D33" s="11"/>
      <c r="E33" s="12"/>
      <c r="F33" s="11">
        <v>1.69</v>
      </c>
      <c r="G33" s="12">
        <v>1</v>
      </c>
      <c r="H33" s="11"/>
      <c r="I33" s="12"/>
      <c r="J33" s="11">
        <v>1.49</v>
      </c>
      <c r="K33" s="12">
        <v>1</v>
      </c>
      <c r="L33" s="11"/>
      <c r="M33" s="12"/>
      <c r="N33" s="11">
        <v>36.080000000000005</v>
      </c>
      <c r="O33" s="12">
        <v>12</v>
      </c>
      <c r="P33" s="12">
        <v>2</v>
      </c>
    </row>
    <row r="34" spans="1:16" x14ac:dyDescent="0.25">
      <c r="A34" s="10" t="s">
        <v>36</v>
      </c>
      <c r="B34" s="11">
        <v>121.97999999999992</v>
      </c>
      <c r="C34" s="12">
        <v>42</v>
      </c>
      <c r="D34" s="11">
        <v>13.419999999999998</v>
      </c>
      <c r="E34" s="12">
        <v>8</v>
      </c>
      <c r="F34" s="11">
        <v>43.2</v>
      </c>
      <c r="G34" s="12">
        <v>30</v>
      </c>
      <c r="H34" s="11">
        <v>20.82</v>
      </c>
      <c r="I34" s="12">
        <v>8</v>
      </c>
      <c r="J34" s="11">
        <v>5.96</v>
      </c>
      <c r="K34" s="12">
        <v>4</v>
      </c>
      <c r="L34" s="11"/>
      <c r="M34" s="12"/>
      <c r="N34" s="11">
        <v>205.38000000000008</v>
      </c>
      <c r="O34" s="12">
        <v>92</v>
      </c>
      <c r="P34" s="12">
        <v>7</v>
      </c>
    </row>
    <row r="35" spans="1:16" x14ac:dyDescent="0.25">
      <c r="A35" s="10" t="s">
        <v>37</v>
      </c>
      <c r="B35" s="11">
        <v>162.89999999999998</v>
      </c>
      <c r="C35" s="12">
        <v>70</v>
      </c>
      <c r="D35" s="11">
        <v>15.29</v>
      </c>
      <c r="E35" s="12">
        <v>11</v>
      </c>
      <c r="F35" s="11">
        <v>110.92999999999994</v>
      </c>
      <c r="G35" s="12">
        <v>62</v>
      </c>
      <c r="H35" s="11">
        <v>31.46</v>
      </c>
      <c r="I35" s="12">
        <v>14</v>
      </c>
      <c r="J35" s="11">
        <v>28.809999999999988</v>
      </c>
      <c r="K35" s="12">
        <v>19</v>
      </c>
      <c r="L35" s="11">
        <v>4.97</v>
      </c>
      <c r="M35" s="12">
        <v>3</v>
      </c>
      <c r="N35" s="11">
        <v>354.36000000000058</v>
      </c>
      <c r="O35" s="12">
        <v>179</v>
      </c>
      <c r="P35" s="12">
        <v>19</v>
      </c>
    </row>
    <row r="36" spans="1:16" x14ac:dyDescent="0.25">
      <c r="A36" s="10" t="s">
        <v>21</v>
      </c>
      <c r="B36" s="11">
        <v>389.00000000000085</v>
      </c>
      <c r="C36" s="12">
        <v>160</v>
      </c>
      <c r="D36" s="11">
        <v>33.229999999999997</v>
      </c>
      <c r="E36" s="12">
        <v>17</v>
      </c>
      <c r="F36" s="11">
        <v>131.23999999999984</v>
      </c>
      <c r="G36" s="12">
        <v>96</v>
      </c>
      <c r="H36" s="11">
        <v>97.80999999999996</v>
      </c>
      <c r="I36" s="12">
        <v>39</v>
      </c>
      <c r="J36" s="11">
        <v>57.620000000000019</v>
      </c>
      <c r="K36" s="12">
        <v>38</v>
      </c>
      <c r="L36" s="11">
        <v>35.759999999999991</v>
      </c>
      <c r="M36" s="12">
        <v>24</v>
      </c>
      <c r="N36" s="11">
        <v>744.6600000000027</v>
      </c>
      <c r="O36" s="12">
        <v>374</v>
      </c>
      <c r="P36" s="12">
        <v>29</v>
      </c>
    </row>
    <row r="37" spans="1:16" x14ac:dyDescent="0.25">
      <c r="A37" s="10" t="s">
        <v>38</v>
      </c>
      <c r="B37" s="11">
        <v>267.17000000000024</v>
      </c>
      <c r="C37" s="12">
        <v>93</v>
      </c>
      <c r="D37" s="11">
        <v>17.400000000000002</v>
      </c>
      <c r="E37" s="12">
        <v>10</v>
      </c>
      <c r="F37" s="11">
        <v>66.680000000000021</v>
      </c>
      <c r="G37" s="12">
        <v>52</v>
      </c>
      <c r="H37" s="11">
        <v>22.710000000000008</v>
      </c>
      <c r="I37" s="12">
        <v>9</v>
      </c>
      <c r="J37" s="11">
        <v>32.289999999999985</v>
      </c>
      <c r="K37" s="12">
        <v>21</v>
      </c>
      <c r="L37" s="11">
        <v>2.9699999999999998</v>
      </c>
      <c r="M37" s="12">
        <v>3</v>
      </c>
      <c r="N37" s="11">
        <v>409.22000000000099</v>
      </c>
      <c r="O37" s="12">
        <v>188</v>
      </c>
      <c r="P37" s="12">
        <v>19</v>
      </c>
    </row>
    <row r="38" spans="1:16" x14ac:dyDescent="0.25">
      <c r="A38" s="10" t="s">
        <v>41</v>
      </c>
      <c r="B38" s="11">
        <v>122.73999999999992</v>
      </c>
      <c r="C38" s="12">
        <v>46</v>
      </c>
      <c r="D38" s="11">
        <v>18.41</v>
      </c>
      <c r="E38" s="12">
        <v>9</v>
      </c>
      <c r="F38" s="11">
        <v>64.250000000000014</v>
      </c>
      <c r="G38" s="12">
        <v>35</v>
      </c>
      <c r="H38" s="11">
        <v>34.269999999999996</v>
      </c>
      <c r="I38" s="12">
        <v>13</v>
      </c>
      <c r="J38" s="11">
        <v>7.95</v>
      </c>
      <c r="K38" s="12">
        <v>5</v>
      </c>
      <c r="L38" s="11">
        <v>22.379999999999995</v>
      </c>
      <c r="M38" s="12">
        <v>12</v>
      </c>
      <c r="N38" s="11">
        <v>270.00000000000034</v>
      </c>
      <c r="O38" s="12">
        <v>120</v>
      </c>
      <c r="P38" s="12">
        <v>24</v>
      </c>
    </row>
    <row r="39" spans="1:16" x14ac:dyDescent="0.25">
      <c r="A39" s="10" t="s">
        <v>40</v>
      </c>
      <c r="B39" s="11">
        <v>86.669999999999987</v>
      </c>
      <c r="C39" s="12">
        <v>33</v>
      </c>
      <c r="D39" s="11"/>
      <c r="E39" s="12"/>
      <c r="F39" s="11">
        <v>39.669999999999987</v>
      </c>
      <c r="G39" s="12">
        <v>28</v>
      </c>
      <c r="H39" s="11">
        <v>4.47</v>
      </c>
      <c r="I39" s="12">
        <v>3</v>
      </c>
      <c r="J39" s="11">
        <v>10.43</v>
      </c>
      <c r="K39" s="12">
        <v>7</v>
      </c>
      <c r="L39" s="11">
        <v>7.46</v>
      </c>
      <c r="M39" s="12">
        <v>4</v>
      </c>
      <c r="N39" s="11">
        <v>148.70000000000005</v>
      </c>
      <c r="O39" s="12">
        <v>75</v>
      </c>
      <c r="P39" s="12">
        <v>10</v>
      </c>
    </row>
    <row r="40" spans="1:16" x14ac:dyDescent="0.25">
      <c r="A40" s="10" t="s">
        <v>42</v>
      </c>
      <c r="B40" s="11">
        <v>414.68000000000075</v>
      </c>
      <c r="C40" s="12">
        <v>162</v>
      </c>
      <c r="D40" s="11">
        <v>40.780000000000008</v>
      </c>
      <c r="E40" s="12">
        <v>22</v>
      </c>
      <c r="F40" s="11">
        <v>194.56000000000009</v>
      </c>
      <c r="G40" s="12">
        <v>129</v>
      </c>
      <c r="H40" s="11">
        <v>97.409999999999968</v>
      </c>
      <c r="I40" s="12">
        <v>39</v>
      </c>
      <c r="J40" s="11">
        <v>79.479999999999976</v>
      </c>
      <c r="K40" s="12">
        <v>52</v>
      </c>
      <c r="L40" s="11">
        <v>18.399999999999999</v>
      </c>
      <c r="M40" s="12">
        <v>10</v>
      </c>
      <c r="N40" s="11">
        <v>845.31000000000324</v>
      </c>
      <c r="O40" s="12">
        <v>414</v>
      </c>
      <c r="P40" s="12">
        <v>36</v>
      </c>
    </row>
    <row r="41" spans="1:16" x14ac:dyDescent="0.25">
      <c r="A41" s="10" t="s">
        <v>43</v>
      </c>
      <c r="B41" s="11">
        <v>349.25000000000068</v>
      </c>
      <c r="C41" s="12">
        <v>145</v>
      </c>
      <c r="D41" s="11">
        <v>35.300000000000011</v>
      </c>
      <c r="E41" s="12">
        <v>20</v>
      </c>
      <c r="F41" s="11">
        <v>168.96000000000006</v>
      </c>
      <c r="G41" s="12">
        <v>109</v>
      </c>
      <c r="H41" s="11">
        <v>123.34999999999989</v>
      </c>
      <c r="I41" s="12">
        <v>55</v>
      </c>
      <c r="J41" s="11">
        <v>114.23999999999985</v>
      </c>
      <c r="K41" s="12">
        <v>76</v>
      </c>
      <c r="L41" s="11">
        <v>35.789999999999992</v>
      </c>
      <c r="M41" s="12">
        <v>21</v>
      </c>
      <c r="N41" s="11">
        <v>826.89000000000317</v>
      </c>
      <c r="O41" s="12">
        <v>426</v>
      </c>
      <c r="P41" s="12">
        <v>54</v>
      </c>
    </row>
    <row r="42" spans="1:16" x14ac:dyDescent="0.25">
      <c r="A42" s="10" t="s">
        <v>77</v>
      </c>
      <c r="B42" s="11">
        <f>SUBTOTAL(109,Table145678[Column2])</f>
        <v>5694.9800000000041</v>
      </c>
      <c r="C42" s="18">
        <f>SUBTOTAL(109,Table145678[Column3])</f>
        <v>2183</v>
      </c>
      <c r="D42" s="11">
        <f>SUBTOTAL(109,Table145678[Column4])</f>
        <v>586.72</v>
      </c>
      <c r="E42" s="18">
        <f>SUBTOTAL(109,Table145678[Column5])</f>
        <v>328</v>
      </c>
      <c r="F42" s="11">
        <f>SUBTOTAL(109,Table145678[Column6])</f>
        <v>2141.02</v>
      </c>
      <c r="G42" s="18">
        <f>SUBTOTAL(109,Table145678[Column7])</f>
        <v>1448</v>
      </c>
      <c r="H42" s="11">
        <f>SUBTOTAL(109,Table145678[Column8])</f>
        <v>1330.0900000000001</v>
      </c>
      <c r="I42" s="18">
        <f>SUBTOTAL(109,Table145678[Column9])</f>
        <v>551</v>
      </c>
      <c r="J42" s="11">
        <f>SUBTOTAL(109,Table145678[Column10])</f>
        <v>896.07999999999981</v>
      </c>
      <c r="K42" s="18">
        <f>SUBTOTAL(109,Table145678[Column11])</f>
        <v>592</v>
      </c>
      <c r="L42" s="11">
        <f>SUBTOTAL(109,Table145678[Column12])</f>
        <v>329.95999999999992</v>
      </c>
      <c r="M42" s="18">
        <f>SUBTOTAL(109,Table145678[Column13])</f>
        <v>204</v>
      </c>
      <c r="N42" s="11">
        <f>SUBTOTAL(109,Table145678[Column14])</f>
        <v>10978.850000000024</v>
      </c>
      <c r="O42" s="18">
        <f>SUBTOTAL(109,Table145678[Column15])</f>
        <v>5306</v>
      </c>
      <c r="P42" s="18">
        <f>SUBTOTAL(109,Table145678[Column16])</f>
        <v>615</v>
      </c>
    </row>
  </sheetData>
  <pageMargins left="0.7" right="0.7" top="0.75" bottom="0.75" header="0.3" footer="0.3"/>
  <pageSetup scale="53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4538"/>
  <sheetViews>
    <sheetView topLeftCell="H28" workbookViewId="0">
      <selection activeCell="Q84" sqref="Q84:AE122"/>
    </sheetView>
  </sheetViews>
  <sheetFormatPr defaultRowHeight="15" x14ac:dyDescent="0.25"/>
  <cols>
    <col min="1" max="1" width="10.7109375" style="1" bestFit="1" customWidth="1"/>
    <col min="2" max="2" width="17.85546875" style="2" bestFit="1" customWidth="1"/>
    <col min="3" max="4" width="18.42578125" customWidth="1"/>
    <col min="6" max="6" width="13.5703125" bestFit="1" customWidth="1"/>
    <col min="11" max="11" width="13.140625" customWidth="1"/>
    <col min="12" max="12" width="16.28515625" customWidth="1"/>
    <col min="13" max="13" width="18" customWidth="1"/>
    <col min="14" max="14" width="12" customWidth="1"/>
    <col min="15" max="15" width="18" customWidth="1"/>
    <col min="16" max="16" width="12" customWidth="1"/>
    <col min="17" max="17" width="18" customWidth="1"/>
    <col min="18" max="18" width="12" customWidth="1"/>
    <col min="19" max="19" width="18" customWidth="1"/>
    <col min="20" max="20" width="12" customWidth="1"/>
    <col min="21" max="21" width="18" customWidth="1"/>
    <col min="22" max="22" width="12" customWidth="1"/>
    <col min="23" max="23" width="18" customWidth="1"/>
    <col min="24" max="24" width="17" customWidth="1"/>
    <col min="25" max="25" width="23" customWidth="1"/>
    <col min="26" max="26" width="17" customWidth="1"/>
    <col min="27" max="27" width="23" customWidth="1"/>
    <col min="28" max="28" width="5" customWidth="1"/>
    <col min="29" max="29" width="17.28515625" bestFit="1" customWidth="1"/>
    <col min="30" max="30" width="9" customWidth="1"/>
    <col min="31" max="53" width="5" customWidth="1"/>
    <col min="54" max="54" width="12" bestFit="1" customWidth="1"/>
    <col min="55" max="55" width="9" customWidth="1"/>
    <col min="56" max="106" width="5" customWidth="1"/>
    <col min="107" max="107" width="12" bestFit="1" customWidth="1"/>
    <col min="108" max="108" width="9" customWidth="1"/>
    <col min="109" max="115" width="5" customWidth="1"/>
    <col min="116" max="116" width="12" bestFit="1" customWidth="1"/>
    <col min="117" max="117" width="8.85546875" customWidth="1"/>
    <col min="118" max="118" width="5" customWidth="1"/>
    <col min="119" max="119" width="11.85546875" bestFit="1" customWidth="1"/>
    <col min="120" max="120" width="13" bestFit="1" customWidth="1"/>
    <col min="121" max="125" width="5" customWidth="1"/>
    <col min="126" max="126" width="16.140625" bestFit="1" customWidth="1"/>
    <col min="128" max="128" width="12.140625" bestFit="1" customWidth="1"/>
    <col min="129" max="129" width="11.28515625" bestFit="1" customWidth="1"/>
  </cols>
  <sheetData>
    <row r="1" spans="1:11" x14ac:dyDescent="0.25">
      <c r="A1" s="1" t="s">
        <v>44</v>
      </c>
      <c r="B1" s="2" t="s">
        <v>45</v>
      </c>
      <c r="C1" s="3" t="s">
        <v>46</v>
      </c>
      <c r="D1" t="s">
        <v>47</v>
      </c>
      <c r="E1" t="s">
        <v>62</v>
      </c>
      <c r="F1" t="s">
        <v>48</v>
      </c>
    </row>
    <row r="2" spans="1:11" x14ac:dyDescent="0.25">
      <c r="A2" s="17">
        <v>43104.761170972219</v>
      </c>
      <c r="C2">
        <v>1.29</v>
      </c>
      <c r="D2" t="s">
        <v>5</v>
      </c>
      <c r="E2" s="3">
        <f t="shared" ref="E2:E65" si="0">_xlfn.NUMBERVALUE(LEFT(B2,5), "#####")</f>
        <v>0</v>
      </c>
      <c r="F2" t="e">
        <f>VLOOKUP(E2,Sheet2!A:B,2,FALSE)</f>
        <v>#N/A</v>
      </c>
    </row>
    <row r="3" spans="1:11" x14ac:dyDescent="0.25">
      <c r="A3" s="17">
        <v>43104.761834224541</v>
      </c>
      <c r="C3">
        <v>1.29</v>
      </c>
      <c r="D3" t="s">
        <v>5</v>
      </c>
      <c r="E3" s="3">
        <f t="shared" si="0"/>
        <v>0</v>
      </c>
      <c r="F3" t="e">
        <f>VLOOKUP(E3,Sheet2!A:B,2,FALSE)</f>
        <v>#N/A</v>
      </c>
      <c r="K3" t="s">
        <v>68</v>
      </c>
    </row>
    <row r="4" spans="1:11" x14ac:dyDescent="0.25">
      <c r="A4" s="17">
        <v>43100.817313437503</v>
      </c>
      <c r="B4" s="2">
        <v>21035403045124</v>
      </c>
      <c r="C4">
        <v>1.99</v>
      </c>
      <c r="D4" t="s">
        <v>4</v>
      </c>
      <c r="E4" s="3">
        <f t="shared" si="0"/>
        <v>21035</v>
      </c>
      <c r="F4" t="str">
        <f>VLOOKUP(E4,Sheet2!A:B,2,FALSE)</f>
        <v>YON</v>
      </c>
      <c r="K4" t="s">
        <v>69</v>
      </c>
    </row>
    <row r="5" spans="1:11" x14ac:dyDescent="0.25">
      <c r="A5" s="17">
        <v>43100.819200509257</v>
      </c>
      <c r="B5" s="2">
        <v>21035403045124</v>
      </c>
      <c r="C5">
        <v>2.99</v>
      </c>
      <c r="D5" t="s">
        <v>0</v>
      </c>
      <c r="E5" s="3">
        <f t="shared" si="0"/>
        <v>21035</v>
      </c>
      <c r="F5" t="str">
        <f>VLOOKUP(E5,Sheet2!A:B,2,FALSE)</f>
        <v>YON</v>
      </c>
      <c r="K5" t="s">
        <v>70</v>
      </c>
    </row>
    <row r="6" spans="1:11" x14ac:dyDescent="0.25">
      <c r="A6" s="17">
        <v>43100.819936608794</v>
      </c>
      <c r="B6" s="2">
        <v>21035403045124</v>
      </c>
      <c r="C6">
        <v>1.99</v>
      </c>
      <c r="D6" t="s">
        <v>0</v>
      </c>
      <c r="E6" s="3">
        <f t="shared" si="0"/>
        <v>21035</v>
      </c>
      <c r="F6" t="str">
        <f>VLOOKUP(E6,Sheet2!A:B,2,FALSE)</f>
        <v>YON</v>
      </c>
      <c r="K6" t="s">
        <v>71</v>
      </c>
    </row>
    <row r="7" spans="1:11" x14ac:dyDescent="0.25">
      <c r="A7" s="17">
        <v>43100.82026782407</v>
      </c>
      <c r="B7" s="2">
        <v>21035403045124</v>
      </c>
      <c r="C7">
        <v>2.99</v>
      </c>
      <c r="D7" t="s">
        <v>0</v>
      </c>
      <c r="E7" s="3">
        <f t="shared" si="0"/>
        <v>21035</v>
      </c>
      <c r="F7" t="str">
        <f>VLOOKUP(E7,Sheet2!A:B,2,FALSE)</f>
        <v>YON</v>
      </c>
      <c r="K7" t="s">
        <v>72</v>
      </c>
    </row>
    <row r="8" spans="1:11" x14ac:dyDescent="0.25">
      <c r="A8" s="17">
        <v>43100.82228763889</v>
      </c>
      <c r="B8" s="2">
        <v>21035403045124</v>
      </c>
      <c r="C8">
        <v>1.29</v>
      </c>
      <c r="D8" t="s">
        <v>4</v>
      </c>
      <c r="E8" s="3">
        <f t="shared" si="0"/>
        <v>21035</v>
      </c>
      <c r="F8" t="str">
        <f>VLOOKUP(E8,Sheet2!A:B,2,FALSE)</f>
        <v>YON</v>
      </c>
      <c r="K8" t="s">
        <v>73</v>
      </c>
    </row>
    <row r="9" spans="1:11" x14ac:dyDescent="0.25">
      <c r="A9" s="17">
        <v>43100.942090671299</v>
      </c>
      <c r="B9" s="2">
        <v>21035402024062</v>
      </c>
      <c r="C9">
        <v>1.49</v>
      </c>
      <c r="D9" t="s">
        <v>1</v>
      </c>
      <c r="E9" s="3">
        <f t="shared" si="0"/>
        <v>21035</v>
      </c>
      <c r="F9" t="str">
        <f>VLOOKUP(E9,Sheet2!A:B,2,FALSE)</f>
        <v>YON</v>
      </c>
      <c r="K9" t="s">
        <v>74</v>
      </c>
    </row>
    <row r="10" spans="1:11" x14ac:dyDescent="0.25">
      <c r="A10" s="17">
        <v>43100.983865011571</v>
      </c>
      <c r="B10" s="2">
        <v>21035401307062</v>
      </c>
      <c r="C10">
        <v>1.49</v>
      </c>
      <c r="D10" t="s">
        <v>3</v>
      </c>
      <c r="E10" s="3">
        <f t="shared" si="0"/>
        <v>21035</v>
      </c>
      <c r="F10" t="str">
        <f>VLOOKUP(E10,Sheet2!A:B,2,FALSE)</f>
        <v>YON</v>
      </c>
      <c r="K10" t="s">
        <v>75</v>
      </c>
    </row>
    <row r="11" spans="1:11" x14ac:dyDescent="0.25">
      <c r="A11" s="17">
        <v>43100.985247256947</v>
      </c>
      <c r="B11" s="2">
        <v>21035402024062</v>
      </c>
      <c r="C11">
        <v>0.99</v>
      </c>
      <c r="D11" t="s">
        <v>1</v>
      </c>
      <c r="E11" s="3">
        <f t="shared" si="0"/>
        <v>21035</v>
      </c>
      <c r="F11" t="str">
        <f>VLOOKUP(E11,Sheet2!A:B,2,FALSE)</f>
        <v>YON</v>
      </c>
      <c r="K11" t="s">
        <v>80</v>
      </c>
    </row>
    <row r="12" spans="1:11" x14ac:dyDescent="0.25">
      <c r="A12" s="17">
        <v>43101.010289293983</v>
      </c>
      <c r="B12" s="2">
        <v>21035403474449</v>
      </c>
      <c r="C12">
        <v>1.49</v>
      </c>
      <c r="D12" t="s">
        <v>1</v>
      </c>
      <c r="E12" s="3">
        <f t="shared" si="0"/>
        <v>21035</v>
      </c>
      <c r="F12" t="str">
        <f>VLOOKUP(E12,Sheet2!A:B,2,FALSE)</f>
        <v>YON</v>
      </c>
      <c r="K12" t="s">
        <v>76</v>
      </c>
    </row>
    <row r="13" spans="1:11" x14ac:dyDescent="0.25">
      <c r="A13" s="17">
        <v>43101.010515821756</v>
      </c>
      <c r="B13" s="2">
        <v>21035403474449</v>
      </c>
      <c r="C13">
        <v>1.49</v>
      </c>
      <c r="D13" t="s">
        <v>1</v>
      </c>
      <c r="E13" s="3">
        <f t="shared" si="0"/>
        <v>21035</v>
      </c>
      <c r="F13" t="str">
        <f>VLOOKUP(E13,Sheet2!A:B,2,FALSE)</f>
        <v>YON</v>
      </c>
      <c r="K13" t="s">
        <v>81</v>
      </c>
    </row>
    <row r="14" spans="1:11" x14ac:dyDescent="0.25">
      <c r="A14" s="17">
        <v>43101.013631365742</v>
      </c>
      <c r="B14" s="2">
        <v>21035402786645</v>
      </c>
      <c r="C14">
        <v>2.99</v>
      </c>
      <c r="D14" t="s">
        <v>4</v>
      </c>
      <c r="E14" s="3">
        <f t="shared" si="0"/>
        <v>21035</v>
      </c>
      <c r="F14" t="str">
        <f>VLOOKUP(E14,Sheet2!A:B,2,FALSE)</f>
        <v>YON</v>
      </c>
      <c r="K14" t="s">
        <v>82</v>
      </c>
    </row>
    <row r="15" spans="1:11" x14ac:dyDescent="0.25">
      <c r="A15" s="17">
        <v>43101.087909745373</v>
      </c>
      <c r="B15" s="2">
        <v>21035403473102</v>
      </c>
      <c r="C15">
        <v>2.4900000000000002</v>
      </c>
      <c r="D15" t="s">
        <v>5</v>
      </c>
      <c r="E15" s="3">
        <f t="shared" si="0"/>
        <v>21035</v>
      </c>
      <c r="F15" t="str">
        <f>VLOOKUP(E15,Sheet2!A:B,2,FALSE)</f>
        <v>YON</v>
      </c>
    </row>
    <row r="16" spans="1:11" x14ac:dyDescent="0.25">
      <c r="A16" s="17">
        <v>43101.088653888888</v>
      </c>
      <c r="B16" s="2">
        <v>21035403473102</v>
      </c>
      <c r="C16">
        <v>1.1399999999999999</v>
      </c>
      <c r="D16" t="s">
        <v>5</v>
      </c>
      <c r="E16" s="3">
        <f t="shared" si="0"/>
        <v>21035</v>
      </c>
      <c r="F16" t="str">
        <f>VLOOKUP(E16,Sheet2!A:B,2,FALSE)</f>
        <v>YON</v>
      </c>
    </row>
    <row r="17" spans="1:25" x14ac:dyDescent="0.25">
      <c r="A17" s="17">
        <v>43101.089823009257</v>
      </c>
      <c r="B17" s="2">
        <v>21035403473102</v>
      </c>
      <c r="C17">
        <v>1.29</v>
      </c>
      <c r="D17" t="s">
        <v>5</v>
      </c>
      <c r="E17" s="3">
        <f t="shared" si="0"/>
        <v>21035</v>
      </c>
      <c r="F17" t="str">
        <f>VLOOKUP(E17,Sheet2!A:B,2,FALSE)</f>
        <v>YON</v>
      </c>
    </row>
    <row r="18" spans="1:25" x14ac:dyDescent="0.25">
      <c r="A18" s="17">
        <v>43101.090800451391</v>
      </c>
      <c r="B18" s="2">
        <v>21035403473102</v>
      </c>
      <c r="C18">
        <v>0.94</v>
      </c>
      <c r="D18" t="s">
        <v>5</v>
      </c>
      <c r="E18" s="3">
        <f t="shared" si="0"/>
        <v>21035</v>
      </c>
      <c r="F18" t="str">
        <f>VLOOKUP(E18,Sheet2!A:B,2,FALSE)</f>
        <v>YON</v>
      </c>
    </row>
    <row r="19" spans="1:25" x14ac:dyDescent="0.25">
      <c r="A19" s="17">
        <v>43101.299931400463</v>
      </c>
      <c r="B19" s="2">
        <v>21035400841111</v>
      </c>
      <c r="C19">
        <v>1.99</v>
      </c>
      <c r="D19" t="s">
        <v>0</v>
      </c>
      <c r="E19" s="3">
        <f t="shared" si="0"/>
        <v>21035</v>
      </c>
      <c r="F19" t="str">
        <f>VLOOKUP(E19,Sheet2!A:B,2,FALSE)</f>
        <v>YON</v>
      </c>
    </row>
    <row r="20" spans="1:25" x14ac:dyDescent="0.25">
      <c r="A20" s="17">
        <v>43101.43661996528</v>
      </c>
      <c r="B20" s="2">
        <v>21035402881578</v>
      </c>
      <c r="C20">
        <v>1.99</v>
      </c>
      <c r="D20" t="s">
        <v>0</v>
      </c>
      <c r="E20" s="3">
        <f t="shared" si="0"/>
        <v>21035</v>
      </c>
      <c r="F20" t="str">
        <f>VLOOKUP(E20,Sheet2!A:B,2,FALSE)</f>
        <v>YON</v>
      </c>
    </row>
    <row r="21" spans="1:25" x14ac:dyDescent="0.25">
      <c r="A21" s="17">
        <v>43101.461325613425</v>
      </c>
      <c r="B21" s="2">
        <v>21035402120142</v>
      </c>
      <c r="C21">
        <v>2.4900000000000002</v>
      </c>
      <c r="D21" t="s">
        <v>4</v>
      </c>
      <c r="E21" s="3">
        <f t="shared" si="0"/>
        <v>21035</v>
      </c>
      <c r="F21" t="str">
        <f>VLOOKUP(E21,Sheet2!A:B,2,FALSE)</f>
        <v>YON</v>
      </c>
    </row>
    <row r="22" spans="1:25" x14ac:dyDescent="0.25">
      <c r="A22" s="17">
        <v>43101.463646342592</v>
      </c>
      <c r="B22" s="2">
        <v>21035401209391</v>
      </c>
      <c r="C22">
        <v>1.49</v>
      </c>
      <c r="D22" t="s">
        <v>0</v>
      </c>
      <c r="E22" s="3">
        <f t="shared" si="0"/>
        <v>21035</v>
      </c>
      <c r="F22" t="str">
        <f>VLOOKUP(E22,Sheet2!A:B,2,FALSE)</f>
        <v>YON</v>
      </c>
    </row>
    <row r="23" spans="1:25" x14ac:dyDescent="0.25">
      <c r="A23" s="17">
        <v>43101.463746250003</v>
      </c>
      <c r="B23" s="2">
        <v>21035401209391</v>
      </c>
      <c r="C23">
        <v>1.49</v>
      </c>
      <c r="D23" t="s">
        <v>0</v>
      </c>
      <c r="E23" s="3">
        <f t="shared" si="0"/>
        <v>21035</v>
      </c>
      <c r="F23" t="str">
        <f>VLOOKUP(E23,Sheet2!A:B,2,FALSE)</f>
        <v>YON</v>
      </c>
    </row>
    <row r="24" spans="1:25" x14ac:dyDescent="0.25">
      <c r="A24" s="17">
        <v>43101.471232465279</v>
      </c>
      <c r="B24" s="2">
        <v>21035402120142</v>
      </c>
      <c r="C24">
        <v>1.99</v>
      </c>
      <c r="D24" t="s">
        <v>4</v>
      </c>
      <c r="E24" s="3">
        <f t="shared" si="0"/>
        <v>21035</v>
      </c>
      <c r="F24" t="str">
        <f>VLOOKUP(E24,Sheet2!A:B,2,FALSE)</f>
        <v>YON</v>
      </c>
      <c r="L24" s="7" t="s">
        <v>63</v>
      </c>
    </row>
    <row r="25" spans="1:25" x14ac:dyDescent="0.25">
      <c r="A25" s="17">
        <v>43101.510488206019</v>
      </c>
      <c r="B25" s="2">
        <v>21035402397179</v>
      </c>
      <c r="C25">
        <v>1.49</v>
      </c>
      <c r="D25" t="s">
        <v>0</v>
      </c>
      <c r="E25" s="3">
        <f t="shared" si="0"/>
        <v>21035</v>
      </c>
      <c r="F25" t="str">
        <f>VLOOKUP(E25,Sheet2!A:B,2,FALSE)</f>
        <v>YON</v>
      </c>
      <c r="L25" t="s">
        <v>4</v>
      </c>
      <c r="N25" t="s">
        <v>5</v>
      </c>
      <c r="P25" t="s">
        <v>1</v>
      </c>
      <c r="R25" t="s">
        <v>0</v>
      </c>
      <c r="T25" t="s">
        <v>3</v>
      </c>
      <c r="V25" t="s">
        <v>2</v>
      </c>
      <c r="X25" t="s">
        <v>66</v>
      </c>
      <c r="Y25" t="s">
        <v>65</v>
      </c>
    </row>
    <row r="26" spans="1:25" x14ac:dyDescent="0.25">
      <c r="A26" s="17">
        <v>43101.526110983796</v>
      </c>
      <c r="B26" s="2">
        <v>21035402761390</v>
      </c>
      <c r="C26">
        <v>2.29</v>
      </c>
      <c r="D26" t="s">
        <v>1</v>
      </c>
      <c r="E26" s="3">
        <f t="shared" si="0"/>
        <v>21035</v>
      </c>
      <c r="F26" t="str">
        <f>VLOOKUP(E26,Sheet2!A:B,2,FALSE)</f>
        <v>YON</v>
      </c>
      <c r="K26" s="7" t="s">
        <v>49</v>
      </c>
      <c r="L26" t="s">
        <v>67</v>
      </c>
      <c r="M26" t="s">
        <v>64</v>
      </c>
      <c r="N26" t="s">
        <v>67</v>
      </c>
      <c r="O26" t="s">
        <v>64</v>
      </c>
      <c r="P26" t="s">
        <v>67</v>
      </c>
      <c r="Q26" t="s">
        <v>64</v>
      </c>
      <c r="R26" t="s">
        <v>67</v>
      </c>
      <c r="S26" t="s">
        <v>64</v>
      </c>
      <c r="T26" t="s">
        <v>67</v>
      </c>
      <c r="U26" t="s">
        <v>64</v>
      </c>
      <c r="V26" t="s">
        <v>67</v>
      </c>
      <c r="W26" t="s">
        <v>64</v>
      </c>
    </row>
    <row r="27" spans="1:25" x14ac:dyDescent="0.25">
      <c r="A27" s="17">
        <v>43101.538993391201</v>
      </c>
      <c r="B27" s="2">
        <v>21035403419915</v>
      </c>
      <c r="C27">
        <v>1.69</v>
      </c>
      <c r="D27" t="s">
        <v>4</v>
      </c>
      <c r="E27" s="3">
        <f t="shared" si="0"/>
        <v>21035</v>
      </c>
      <c r="F27" t="str">
        <f>VLOOKUP(E27,Sheet2!A:B,2,FALSE)</f>
        <v>YON</v>
      </c>
      <c r="K27" s="8" t="s">
        <v>19</v>
      </c>
      <c r="L27" s="3">
        <v>194.9200000000001</v>
      </c>
      <c r="M27" s="3">
        <v>78</v>
      </c>
      <c r="N27" s="3">
        <v>8.4400000000000013</v>
      </c>
      <c r="O27" s="3">
        <v>6</v>
      </c>
      <c r="P27" s="3">
        <v>86.369999999999933</v>
      </c>
      <c r="Q27" s="3">
        <v>53</v>
      </c>
      <c r="R27" s="3">
        <v>24.879999999999992</v>
      </c>
      <c r="S27" s="3">
        <v>12</v>
      </c>
      <c r="T27" s="3">
        <v>44.7</v>
      </c>
      <c r="U27" s="3">
        <v>30</v>
      </c>
      <c r="V27" s="3">
        <v>1.99</v>
      </c>
      <c r="W27" s="3">
        <v>1</v>
      </c>
      <c r="X27" s="3">
        <v>361.30000000000075</v>
      </c>
      <c r="Y27" s="3">
        <v>180</v>
      </c>
    </row>
    <row r="28" spans="1:25" x14ac:dyDescent="0.25">
      <c r="A28" s="17">
        <v>43101.565783101854</v>
      </c>
      <c r="B28" s="2">
        <v>21035400739760</v>
      </c>
      <c r="C28">
        <v>1.49</v>
      </c>
      <c r="D28" t="s">
        <v>4</v>
      </c>
      <c r="E28" s="3">
        <f t="shared" si="0"/>
        <v>21035</v>
      </c>
      <c r="F28" t="str">
        <f>VLOOKUP(E28,Sheet2!A:B,2,FALSE)</f>
        <v>YON</v>
      </c>
      <c r="K28" s="8" t="s">
        <v>6</v>
      </c>
      <c r="L28" s="3">
        <v>91.46</v>
      </c>
      <c r="M28" s="3">
        <v>34</v>
      </c>
      <c r="N28" s="3">
        <v>1.99</v>
      </c>
      <c r="O28" s="3">
        <v>1</v>
      </c>
      <c r="P28" s="3">
        <v>13.200000000000001</v>
      </c>
      <c r="Q28" s="3">
        <v>10</v>
      </c>
      <c r="R28" s="3">
        <v>31.290000000000013</v>
      </c>
      <c r="S28" s="3">
        <v>11</v>
      </c>
      <c r="T28" s="3">
        <v>32.779999999999987</v>
      </c>
      <c r="U28" s="3">
        <v>22</v>
      </c>
      <c r="V28" s="3">
        <v>1.99</v>
      </c>
      <c r="W28" s="3">
        <v>1</v>
      </c>
      <c r="X28" s="3">
        <v>172.71000000000015</v>
      </c>
      <c r="Y28" s="3">
        <v>79</v>
      </c>
    </row>
    <row r="29" spans="1:25" x14ac:dyDescent="0.25">
      <c r="A29" s="17">
        <v>43101.566396365743</v>
      </c>
      <c r="B29" s="2">
        <v>21035400739760</v>
      </c>
      <c r="C29">
        <v>0.99</v>
      </c>
      <c r="D29" t="s">
        <v>4</v>
      </c>
      <c r="E29" s="3">
        <f t="shared" si="0"/>
        <v>21035</v>
      </c>
      <c r="F29" t="str">
        <f>VLOOKUP(E29,Sheet2!A:B,2,FALSE)</f>
        <v>YON</v>
      </c>
      <c r="K29" s="8" t="s">
        <v>30</v>
      </c>
      <c r="L29" s="3">
        <v>108.63999999999993</v>
      </c>
      <c r="M29" s="3">
        <v>46</v>
      </c>
      <c r="N29" s="3">
        <v>3.9699999999999998</v>
      </c>
      <c r="O29" s="3">
        <v>3</v>
      </c>
      <c r="P29" s="3">
        <v>55.519999999999996</v>
      </c>
      <c r="Q29" s="3">
        <v>38</v>
      </c>
      <c r="R29" s="3">
        <v>25.389999999999997</v>
      </c>
      <c r="S29" s="3">
        <v>11</v>
      </c>
      <c r="T29" s="3">
        <v>13.41</v>
      </c>
      <c r="U29" s="3">
        <v>9</v>
      </c>
      <c r="V29" s="3"/>
      <c r="W29" s="3"/>
      <c r="X29" s="3">
        <v>206.93000000000021</v>
      </c>
      <c r="Y29" s="3">
        <v>107</v>
      </c>
    </row>
    <row r="30" spans="1:25" x14ac:dyDescent="0.25">
      <c r="A30" s="17">
        <v>43101.573561331017</v>
      </c>
      <c r="B30" s="2">
        <v>21035400739760</v>
      </c>
      <c r="C30">
        <v>1.49</v>
      </c>
      <c r="D30" t="s">
        <v>1</v>
      </c>
      <c r="E30" s="3">
        <f t="shared" si="0"/>
        <v>21035</v>
      </c>
      <c r="F30" t="str">
        <f>VLOOKUP(E30,Sheet2!A:B,2,FALSE)</f>
        <v>YON</v>
      </c>
      <c r="K30" s="8" t="s">
        <v>8</v>
      </c>
      <c r="L30" s="3">
        <v>76.040000000000006</v>
      </c>
      <c r="M30" s="3">
        <v>26</v>
      </c>
      <c r="N30" s="3">
        <v>11.450000000000001</v>
      </c>
      <c r="O30" s="3">
        <v>5</v>
      </c>
      <c r="P30" s="3">
        <v>8.32</v>
      </c>
      <c r="Q30" s="3">
        <v>8</v>
      </c>
      <c r="R30" s="3">
        <v>3.98</v>
      </c>
      <c r="S30" s="3">
        <v>2</v>
      </c>
      <c r="T30" s="3">
        <v>11.93</v>
      </c>
      <c r="U30" s="3">
        <v>7</v>
      </c>
      <c r="V30" s="3">
        <v>22.379999999999995</v>
      </c>
      <c r="W30" s="3">
        <v>12</v>
      </c>
      <c r="X30" s="3">
        <v>134.09999999999991</v>
      </c>
      <c r="Y30" s="3">
        <v>60</v>
      </c>
    </row>
    <row r="31" spans="1:25" x14ac:dyDescent="0.25">
      <c r="A31" s="17">
        <v>43101.576780601848</v>
      </c>
      <c r="B31" s="2">
        <v>21035400739760</v>
      </c>
      <c r="C31">
        <v>1.99</v>
      </c>
      <c r="D31" t="s">
        <v>4</v>
      </c>
      <c r="E31" s="3">
        <f t="shared" si="0"/>
        <v>21035</v>
      </c>
      <c r="F31" t="str">
        <f>VLOOKUP(E31,Sheet2!A:B,2,FALSE)</f>
        <v>YON</v>
      </c>
      <c r="K31" s="8" t="s">
        <v>7</v>
      </c>
      <c r="L31" s="3">
        <v>49.610000000000007</v>
      </c>
      <c r="M31" s="3">
        <v>19</v>
      </c>
      <c r="N31" s="3"/>
      <c r="O31" s="3"/>
      <c r="P31" s="3">
        <v>7.95</v>
      </c>
      <c r="Q31" s="3">
        <v>5</v>
      </c>
      <c r="R31" s="3"/>
      <c r="S31" s="3"/>
      <c r="T31" s="3"/>
      <c r="U31" s="3"/>
      <c r="V31" s="3"/>
      <c r="W31" s="3"/>
      <c r="X31" s="3">
        <v>57.560000000000009</v>
      </c>
      <c r="Y31" s="3">
        <v>24</v>
      </c>
    </row>
    <row r="32" spans="1:25" x14ac:dyDescent="0.25">
      <c r="A32" s="17">
        <v>43101.577592719907</v>
      </c>
      <c r="B32" s="2">
        <v>21035400739760</v>
      </c>
      <c r="C32">
        <v>0.99</v>
      </c>
      <c r="D32" t="s">
        <v>1</v>
      </c>
      <c r="E32" s="3">
        <f t="shared" si="0"/>
        <v>21035</v>
      </c>
      <c r="F32" t="str">
        <f>VLOOKUP(E32,Sheet2!A:B,2,FALSE)</f>
        <v>YON</v>
      </c>
      <c r="K32" s="8" t="s">
        <v>9</v>
      </c>
      <c r="L32" s="3">
        <v>85.05999999999996</v>
      </c>
      <c r="M32" s="3">
        <v>34</v>
      </c>
      <c r="N32" s="3">
        <v>9.07</v>
      </c>
      <c r="O32" s="3">
        <v>8</v>
      </c>
      <c r="P32" s="3">
        <v>59.459999999999994</v>
      </c>
      <c r="Q32" s="3">
        <v>39</v>
      </c>
      <c r="R32" s="3">
        <v>9.4600000000000009</v>
      </c>
      <c r="S32" s="3">
        <v>4</v>
      </c>
      <c r="T32" s="3">
        <v>13.41</v>
      </c>
      <c r="U32" s="3">
        <v>9</v>
      </c>
      <c r="V32" s="3">
        <v>2.98</v>
      </c>
      <c r="W32" s="3">
        <v>2</v>
      </c>
      <c r="X32" s="3">
        <v>179.44000000000008</v>
      </c>
      <c r="Y32" s="3">
        <v>96</v>
      </c>
    </row>
    <row r="33" spans="1:25" x14ac:dyDescent="0.25">
      <c r="A33" s="17">
        <v>43101.617817384256</v>
      </c>
      <c r="B33" s="2">
        <v>21035402745690</v>
      </c>
      <c r="C33">
        <v>0.84</v>
      </c>
      <c r="D33" t="s">
        <v>1</v>
      </c>
      <c r="E33" s="3">
        <f t="shared" si="0"/>
        <v>21035</v>
      </c>
      <c r="F33" t="str">
        <f>VLOOKUP(E33,Sheet2!A:B,2,FALSE)</f>
        <v>YON</v>
      </c>
      <c r="K33" s="8" t="s">
        <v>10</v>
      </c>
      <c r="L33" s="3">
        <v>54.480000000000011</v>
      </c>
      <c r="M33" s="3">
        <v>22</v>
      </c>
      <c r="N33" s="3">
        <v>4.2699999999999996</v>
      </c>
      <c r="O33" s="3">
        <v>3</v>
      </c>
      <c r="P33" s="3">
        <v>31.11999999999999</v>
      </c>
      <c r="Q33" s="3">
        <v>18</v>
      </c>
      <c r="R33" s="3">
        <v>16.829999999999998</v>
      </c>
      <c r="S33" s="3">
        <v>7</v>
      </c>
      <c r="T33" s="3">
        <v>7.45</v>
      </c>
      <c r="U33" s="3">
        <v>5</v>
      </c>
      <c r="V33" s="3">
        <v>3.9699999999999998</v>
      </c>
      <c r="W33" s="3">
        <v>3</v>
      </c>
      <c r="X33" s="3">
        <v>118.11999999999989</v>
      </c>
      <c r="Y33" s="3">
        <v>58</v>
      </c>
    </row>
    <row r="34" spans="1:25" x14ac:dyDescent="0.25">
      <c r="A34" s="17">
        <v>43101.623873356482</v>
      </c>
      <c r="B34" s="2">
        <v>21035403148274</v>
      </c>
      <c r="C34">
        <v>1.99</v>
      </c>
      <c r="D34" t="s">
        <v>0</v>
      </c>
      <c r="E34" s="3">
        <f t="shared" si="0"/>
        <v>21035</v>
      </c>
      <c r="F34" t="str">
        <f>VLOOKUP(E34,Sheet2!A:B,2,FALSE)</f>
        <v>YON</v>
      </c>
      <c r="K34" s="8" t="s">
        <v>11</v>
      </c>
      <c r="L34" s="3">
        <v>267.64000000000033</v>
      </c>
      <c r="M34" s="3">
        <v>106</v>
      </c>
      <c r="N34" s="3">
        <v>15.42</v>
      </c>
      <c r="O34" s="3">
        <v>8</v>
      </c>
      <c r="P34" s="3">
        <v>136.03999999999991</v>
      </c>
      <c r="Q34" s="3">
        <v>86</v>
      </c>
      <c r="R34" s="3">
        <v>51.250000000000014</v>
      </c>
      <c r="S34" s="3">
        <v>25</v>
      </c>
      <c r="T34" s="3">
        <v>38.259999999999991</v>
      </c>
      <c r="U34" s="3">
        <v>24</v>
      </c>
      <c r="V34" s="3">
        <v>9.84</v>
      </c>
      <c r="W34" s="3">
        <v>6</v>
      </c>
      <c r="X34" s="3">
        <v>518.45000000000152</v>
      </c>
      <c r="Y34" s="3">
        <v>255</v>
      </c>
    </row>
    <row r="35" spans="1:25" x14ac:dyDescent="0.25">
      <c r="A35" s="17">
        <v>43101.639648715274</v>
      </c>
      <c r="B35" s="2">
        <v>21035403426837</v>
      </c>
      <c r="C35">
        <v>3.99</v>
      </c>
      <c r="D35" t="s">
        <v>4</v>
      </c>
      <c r="E35" s="3">
        <f t="shared" si="0"/>
        <v>21035</v>
      </c>
      <c r="F35" t="str">
        <f>VLOOKUP(E35,Sheet2!A:B,2,FALSE)</f>
        <v>YON</v>
      </c>
      <c r="K35" s="8" t="s">
        <v>12</v>
      </c>
      <c r="L35" s="3">
        <v>182.72000000000006</v>
      </c>
      <c r="M35" s="3">
        <v>68</v>
      </c>
      <c r="N35" s="3">
        <v>21.550000000000004</v>
      </c>
      <c r="O35" s="3">
        <v>10</v>
      </c>
      <c r="P35" s="3">
        <v>100.65999999999997</v>
      </c>
      <c r="Q35" s="3">
        <v>69</v>
      </c>
      <c r="R35" s="3">
        <v>54.660000000000018</v>
      </c>
      <c r="S35" s="3">
        <v>24</v>
      </c>
      <c r="T35" s="3">
        <v>17.88</v>
      </c>
      <c r="U35" s="3">
        <v>12</v>
      </c>
      <c r="V35" s="3">
        <v>1.99</v>
      </c>
      <c r="W35" s="3">
        <v>1</v>
      </c>
      <c r="X35" s="3">
        <v>379.46000000000089</v>
      </c>
      <c r="Y35" s="3">
        <v>184</v>
      </c>
    </row>
    <row r="36" spans="1:25" x14ac:dyDescent="0.25">
      <c r="A36" s="17">
        <v>43101.657066481479</v>
      </c>
      <c r="B36" s="2">
        <v>21035402195078</v>
      </c>
      <c r="C36">
        <v>0.99</v>
      </c>
      <c r="D36" t="s">
        <v>1</v>
      </c>
      <c r="E36" s="3">
        <f t="shared" si="0"/>
        <v>21035</v>
      </c>
      <c r="F36" t="str">
        <f>VLOOKUP(E36,Sheet2!A:B,2,FALSE)</f>
        <v>YON</v>
      </c>
      <c r="K36" s="8" t="s">
        <v>13</v>
      </c>
      <c r="L36" s="3">
        <v>142.93999999999997</v>
      </c>
      <c r="M36" s="3">
        <v>56</v>
      </c>
      <c r="N36" s="3">
        <v>22.79</v>
      </c>
      <c r="O36" s="3">
        <v>16</v>
      </c>
      <c r="P36" s="3">
        <v>77.179999999999993</v>
      </c>
      <c r="Q36" s="3">
        <v>57</v>
      </c>
      <c r="R36" s="3">
        <v>30.880000000000003</v>
      </c>
      <c r="S36" s="3">
        <v>12</v>
      </c>
      <c r="T36" s="3">
        <v>8.94</v>
      </c>
      <c r="U36" s="3">
        <v>6</v>
      </c>
      <c r="V36" s="3">
        <v>19.389999999999997</v>
      </c>
      <c r="W36" s="3">
        <v>11</v>
      </c>
      <c r="X36" s="3">
        <v>302.12000000000046</v>
      </c>
      <c r="Y36" s="3">
        <v>158</v>
      </c>
    </row>
    <row r="37" spans="1:25" x14ac:dyDescent="0.25">
      <c r="A37" s="17">
        <v>43101.659963356484</v>
      </c>
      <c r="B37" s="2">
        <v>21035403148274</v>
      </c>
      <c r="C37">
        <v>1.49</v>
      </c>
      <c r="D37" t="s">
        <v>0</v>
      </c>
      <c r="E37" s="3">
        <f t="shared" si="0"/>
        <v>21035</v>
      </c>
      <c r="F37" t="str">
        <f>VLOOKUP(E37,Sheet2!A:B,2,FALSE)</f>
        <v>YON</v>
      </c>
      <c r="K37" s="8" t="s">
        <v>14</v>
      </c>
      <c r="L37" s="3">
        <v>173.63000000000002</v>
      </c>
      <c r="M37" s="3">
        <v>67</v>
      </c>
      <c r="N37" s="3">
        <v>4.96</v>
      </c>
      <c r="O37" s="3">
        <v>4</v>
      </c>
      <c r="P37" s="3">
        <v>86.749999999999986</v>
      </c>
      <c r="Q37" s="3">
        <v>60</v>
      </c>
      <c r="R37" s="3">
        <v>42.220000000000013</v>
      </c>
      <c r="S37" s="3">
        <v>18</v>
      </c>
      <c r="T37" s="3">
        <v>19.369999999999997</v>
      </c>
      <c r="U37" s="3">
        <v>13</v>
      </c>
      <c r="V37" s="3">
        <v>8.9499999999999993</v>
      </c>
      <c r="W37" s="3">
        <v>5</v>
      </c>
      <c r="X37" s="3">
        <v>335.88000000000073</v>
      </c>
      <c r="Y37" s="3">
        <v>167</v>
      </c>
    </row>
    <row r="38" spans="1:25" x14ac:dyDescent="0.25">
      <c r="A38" s="17">
        <v>43101.672524872687</v>
      </c>
      <c r="B38" s="2">
        <v>21035402412424</v>
      </c>
      <c r="C38">
        <v>2.34</v>
      </c>
      <c r="D38" t="s">
        <v>1</v>
      </c>
      <c r="E38" s="3">
        <f t="shared" si="0"/>
        <v>21035</v>
      </c>
      <c r="F38" t="str">
        <f>VLOOKUP(E38,Sheet2!A:B,2,FALSE)</f>
        <v>YON</v>
      </c>
      <c r="K38" s="8" t="s">
        <v>16</v>
      </c>
      <c r="L38" s="3">
        <v>377.38000000000068</v>
      </c>
      <c r="M38" s="3">
        <v>152</v>
      </c>
      <c r="N38" s="3">
        <v>80.340000000000032</v>
      </c>
      <c r="O38" s="3">
        <v>41</v>
      </c>
      <c r="P38" s="3">
        <v>223.78000000000029</v>
      </c>
      <c r="Q38" s="3">
        <v>152</v>
      </c>
      <c r="R38" s="3">
        <v>123.8899999999999</v>
      </c>
      <c r="S38" s="3">
        <v>51</v>
      </c>
      <c r="T38" s="3">
        <v>68.540000000000006</v>
      </c>
      <c r="U38" s="3">
        <v>46</v>
      </c>
      <c r="V38" s="3">
        <v>48.230000000000004</v>
      </c>
      <c r="W38" s="3">
        <v>27</v>
      </c>
      <c r="X38" s="3">
        <v>922.16000000000417</v>
      </c>
      <c r="Y38" s="3">
        <v>469</v>
      </c>
    </row>
    <row r="39" spans="1:25" x14ac:dyDescent="0.25">
      <c r="A39" s="17">
        <v>43101.699892673612</v>
      </c>
      <c r="B39" s="2">
        <v>21035403155378</v>
      </c>
      <c r="C39">
        <v>1.99</v>
      </c>
      <c r="D39" t="s">
        <v>4</v>
      </c>
      <c r="E39" s="3">
        <f t="shared" si="0"/>
        <v>21035</v>
      </c>
      <c r="F39" t="str">
        <f>VLOOKUP(E39,Sheet2!A:B,2,FALSE)</f>
        <v>YON</v>
      </c>
      <c r="K39" s="8" t="s">
        <v>17</v>
      </c>
      <c r="L39" s="3">
        <v>130.40999999999991</v>
      </c>
      <c r="M39" s="3">
        <v>49</v>
      </c>
      <c r="N39" s="3">
        <v>2.29</v>
      </c>
      <c r="O39" s="3">
        <v>1</v>
      </c>
      <c r="P39" s="3">
        <v>75.83</v>
      </c>
      <c r="Q39" s="3">
        <v>47</v>
      </c>
      <c r="R39" s="3">
        <v>50.18</v>
      </c>
      <c r="S39" s="3">
        <v>22</v>
      </c>
      <c r="T39" s="3">
        <v>25.829999999999991</v>
      </c>
      <c r="U39" s="3">
        <v>17</v>
      </c>
      <c r="V39" s="3">
        <v>21.389999999999997</v>
      </c>
      <c r="W39" s="3">
        <v>11</v>
      </c>
      <c r="X39" s="3">
        <v>305.93000000000046</v>
      </c>
      <c r="Y39" s="3">
        <v>147</v>
      </c>
    </row>
    <row r="40" spans="1:25" x14ac:dyDescent="0.25">
      <c r="A40" s="17">
        <v>43101.711813148147</v>
      </c>
      <c r="B40" s="2">
        <v>21035400970068</v>
      </c>
      <c r="C40">
        <v>1.29</v>
      </c>
      <c r="D40" t="s">
        <v>5</v>
      </c>
      <c r="E40" s="3">
        <f t="shared" si="0"/>
        <v>21035</v>
      </c>
      <c r="F40" t="str">
        <f>VLOOKUP(E40,Sheet2!A:B,2,FALSE)</f>
        <v>YON</v>
      </c>
      <c r="K40" s="8" t="s">
        <v>18</v>
      </c>
      <c r="L40" s="3">
        <v>95.19999999999996</v>
      </c>
      <c r="M40" s="3">
        <v>40</v>
      </c>
      <c r="N40" s="3">
        <v>14.530000000000001</v>
      </c>
      <c r="O40" s="3">
        <v>7</v>
      </c>
      <c r="P40" s="3">
        <v>61.40000000000002</v>
      </c>
      <c r="Q40" s="3">
        <v>35</v>
      </c>
      <c r="R40" s="3">
        <v>14.950000000000001</v>
      </c>
      <c r="S40" s="3">
        <v>5</v>
      </c>
      <c r="T40" s="3">
        <v>11.92</v>
      </c>
      <c r="U40" s="3">
        <v>8</v>
      </c>
      <c r="V40" s="3">
        <v>1.99</v>
      </c>
      <c r="W40" s="3">
        <v>1</v>
      </c>
      <c r="X40" s="3">
        <v>199.99000000000018</v>
      </c>
      <c r="Y40" s="3">
        <v>96</v>
      </c>
    </row>
    <row r="41" spans="1:25" x14ac:dyDescent="0.25">
      <c r="A41" s="17">
        <v>43101.712257858795</v>
      </c>
      <c r="B41" s="2">
        <v>21035400970068</v>
      </c>
      <c r="C41">
        <v>1.29</v>
      </c>
      <c r="D41" t="s">
        <v>5</v>
      </c>
      <c r="E41" s="3">
        <f t="shared" si="0"/>
        <v>21035</v>
      </c>
      <c r="F41" t="str">
        <f>VLOOKUP(E41,Sheet2!A:B,2,FALSE)</f>
        <v>YON</v>
      </c>
      <c r="K41" s="8" t="s">
        <v>20</v>
      </c>
      <c r="L41" s="3">
        <v>47.69</v>
      </c>
      <c r="M41" s="3">
        <v>21</v>
      </c>
      <c r="N41" s="3">
        <v>12.940000000000001</v>
      </c>
      <c r="O41" s="3">
        <v>6</v>
      </c>
      <c r="P41" s="3">
        <v>32.339999999999989</v>
      </c>
      <c r="Q41" s="3">
        <v>21</v>
      </c>
      <c r="R41" s="3">
        <v>23.31</v>
      </c>
      <c r="S41" s="3">
        <v>9</v>
      </c>
      <c r="T41" s="3">
        <v>5.96</v>
      </c>
      <c r="U41" s="3">
        <v>4</v>
      </c>
      <c r="V41" s="3"/>
      <c r="W41" s="3"/>
      <c r="X41" s="3">
        <v>122.23999999999988</v>
      </c>
      <c r="Y41" s="3">
        <v>61</v>
      </c>
    </row>
    <row r="42" spans="1:25" x14ac:dyDescent="0.25">
      <c r="A42" s="17">
        <v>43101.713207488428</v>
      </c>
      <c r="B42" s="2">
        <v>21035400970068</v>
      </c>
      <c r="C42">
        <v>1.69</v>
      </c>
      <c r="D42" t="s">
        <v>5</v>
      </c>
      <c r="E42" s="3">
        <f t="shared" si="0"/>
        <v>21035</v>
      </c>
      <c r="F42" t="str">
        <f>VLOOKUP(E42,Sheet2!A:B,2,FALSE)</f>
        <v>YON</v>
      </c>
      <c r="K42" s="8" t="s">
        <v>22</v>
      </c>
      <c r="L42" s="3">
        <v>54.290000000000013</v>
      </c>
      <c r="M42" s="3">
        <v>21</v>
      </c>
      <c r="N42" s="3">
        <v>18.95</v>
      </c>
      <c r="O42" s="3">
        <v>10</v>
      </c>
      <c r="P42" s="3">
        <v>10.709999999999999</v>
      </c>
      <c r="Q42" s="3">
        <v>9</v>
      </c>
      <c r="R42" s="3">
        <v>19.41</v>
      </c>
      <c r="S42" s="3">
        <v>9</v>
      </c>
      <c r="T42" s="3">
        <v>22.849999999999994</v>
      </c>
      <c r="U42" s="3">
        <v>15</v>
      </c>
      <c r="V42" s="3">
        <v>5.97</v>
      </c>
      <c r="W42" s="3">
        <v>3</v>
      </c>
      <c r="X42" s="3">
        <v>132.17999999999989</v>
      </c>
      <c r="Y42" s="3">
        <v>67</v>
      </c>
    </row>
    <row r="43" spans="1:25" x14ac:dyDescent="0.25">
      <c r="A43" s="17">
        <v>43101.713694108796</v>
      </c>
      <c r="B43" s="2">
        <v>21035400970068</v>
      </c>
      <c r="C43">
        <v>1.29</v>
      </c>
      <c r="D43" t="s">
        <v>5</v>
      </c>
      <c r="E43" s="3">
        <f t="shared" si="0"/>
        <v>21035</v>
      </c>
      <c r="F43" t="str">
        <f>VLOOKUP(E43,Sheet2!A:B,2,FALSE)</f>
        <v>YON</v>
      </c>
      <c r="K43" s="8" t="s">
        <v>23</v>
      </c>
      <c r="L43" s="3">
        <v>163.49000000000004</v>
      </c>
      <c r="M43" s="3">
        <v>61</v>
      </c>
      <c r="N43" s="3">
        <v>36.11</v>
      </c>
      <c r="O43" s="3">
        <v>19</v>
      </c>
      <c r="P43" s="3">
        <v>144.9799999999999</v>
      </c>
      <c r="Q43" s="3">
        <v>92</v>
      </c>
      <c r="R43" s="3">
        <v>41.840000000000011</v>
      </c>
      <c r="S43" s="3">
        <v>16</v>
      </c>
      <c r="T43" s="3">
        <v>34.269999999999989</v>
      </c>
      <c r="U43" s="3">
        <v>23</v>
      </c>
      <c r="V43" s="3">
        <v>20.889999999999997</v>
      </c>
      <c r="W43" s="3">
        <v>11</v>
      </c>
      <c r="X43" s="3">
        <v>441.58000000000123</v>
      </c>
      <c r="Y43" s="3">
        <v>222</v>
      </c>
    </row>
    <row r="44" spans="1:25" x14ac:dyDescent="0.25">
      <c r="A44" s="17">
        <v>43101.714566458337</v>
      </c>
      <c r="B44" s="2">
        <v>21035400970068</v>
      </c>
      <c r="C44">
        <v>1.29</v>
      </c>
      <c r="D44" t="s">
        <v>5</v>
      </c>
      <c r="E44" s="3">
        <f t="shared" si="0"/>
        <v>21035</v>
      </c>
      <c r="F44" t="str">
        <f>VLOOKUP(E44,Sheet2!A:B,2,FALSE)</f>
        <v>YON</v>
      </c>
      <c r="K44" s="8" t="s">
        <v>24</v>
      </c>
      <c r="L44" s="3">
        <v>202.03000000000014</v>
      </c>
      <c r="M44" s="3">
        <v>87</v>
      </c>
      <c r="N44" s="3">
        <v>11.63</v>
      </c>
      <c r="O44" s="3">
        <v>7</v>
      </c>
      <c r="P44" s="3">
        <v>61.62</v>
      </c>
      <c r="Q44" s="3">
        <v>38</v>
      </c>
      <c r="R44" s="3">
        <v>79.180000000000007</v>
      </c>
      <c r="S44" s="3">
        <v>32</v>
      </c>
      <c r="T44" s="3">
        <v>13.41</v>
      </c>
      <c r="U44" s="3">
        <v>9</v>
      </c>
      <c r="V44" s="3">
        <v>7.9300000000000006</v>
      </c>
      <c r="W44" s="3">
        <v>7</v>
      </c>
      <c r="X44" s="3">
        <v>375.80000000000075</v>
      </c>
      <c r="Y44" s="3">
        <v>180</v>
      </c>
    </row>
    <row r="45" spans="1:25" x14ac:dyDescent="0.25">
      <c r="A45" s="17">
        <v>43101.75951491898</v>
      </c>
      <c r="B45" s="2">
        <v>21035402470448</v>
      </c>
      <c r="C45">
        <v>2.99</v>
      </c>
      <c r="D45" t="s">
        <v>1</v>
      </c>
      <c r="E45" s="3">
        <f t="shared" si="0"/>
        <v>21035</v>
      </c>
      <c r="F45" t="str">
        <f>VLOOKUP(E45,Sheet2!A:B,2,FALSE)</f>
        <v>YON</v>
      </c>
      <c r="K45" s="8" t="s">
        <v>25</v>
      </c>
      <c r="L45" s="3">
        <v>186.06000000000003</v>
      </c>
      <c r="M45" s="3">
        <v>74</v>
      </c>
      <c r="N45" s="3">
        <v>6.96</v>
      </c>
      <c r="O45" s="3">
        <v>4</v>
      </c>
      <c r="P45" s="3">
        <v>89.549999999999955</v>
      </c>
      <c r="Q45" s="3">
        <v>55</v>
      </c>
      <c r="R45" s="3">
        <v>20.809999999999995</v>
      </c>
      <c r="S45" s="3">
        <v>9</v>
      </c>
      <c r="T45" s="3">
        <v>11.92</v>
      </c>
      <c r="U45" s="3">
        <v>8</v>
      </c>
      <c r="V45" s="3">
        <v>8.93</v>
      </c>
      <c r="W45" s="3">
        <v>7</v>
      </c>
      <c r="X45" s="3">
        <v>324.23000000000047</v>
      </c>
      <c r="Y45" s="3">
        <v>157</v>
      </c>
    </row>
    <row r="46" spans="1:25" x14ac:dyDescent="0.25">
      <c r="A46" s="17">
        <v>43101.763277210652</v>
      </c>
      <c r="B46" s="2">
        <v>21035402397179</v>
      </c>
      <c r="C46">
        <v>2.99</v>
      </c>
      <c r="D46" t="s">
        <v>0</v>
      </c>
      <c r="E46" s="3">
        <f t="shared" si="0"/>
        <v>21035</v>
      </c>
      <c r="F46" t="str">
        <f>VLOOKUP(E46,Sheet2!A:B,2,FALSE)</f>
        <v>YON</v>
      </c>
      <c r="K46" s="8" t="s">
        <v>26</v>
      </c>
      <c r="L46" s="3">
        <v>105.60999999999994</v>
      </c>
      <c r="M46" s="3">
        <v>49</v>
      </c>
      <c r="N46" s="3">
        <v>8.26</v>
      </c>
      <c r="O46" s="3">
        <v>4</v>
      </c>
      <c r="P46" s="3">
        <v>46.59</v>
      </c>
      <c r="Q46" s="3">
        <v>31</v>
      </c>
      <c r="R46" s="3">
        <v>19.21</v>
      </c>
      <c r="S46" s="3">
        <v>9</v>
      </c>
      <c r="T46" s="3">
        <v>13.41</v>
      </c>
      <c r="U46" s="3">
        <v>9</v>
      </c>
      <c r="V46" s="3">
        <v>4.97</v>
      </c>
      <c r="W46" s="3">
        <v>3</v>
      </c>
      <c r="X46" s="3">
        <v>198.05000000000018</v>
      </c>
      <c r="Y46" s="3">
        <v>105</v>
      </c>
    </row>
    <row r="47" spans="1:25" x14ac:dyDescent="0.25">
      <c r="A47" s="17">
        <v>43101.764778703706</v>
      </c>
      <c r="B47" s="2">
        <v>21035402195078</v>
      </c>
      <c r="C47">
        <v>0.99</v>
      </c>
      <c r="D47" t="s">
        <v>1</v>
      </c>
      <c r="E47" s="3">
        <f t="shared" si="0"/>
        <v>21035</v>
      </c>
      <c r="F47" t="str">
        <f>VLOOKUP(E47,Sheet2!A:B,2,FALSE)</f>
        <v>YON</v>
      </c>
      <c r="K47" s="8" t="s">
        <v>28</v>
      </c>
      <c r="L47" s="3">
        <v>388.27000000000066</v>
      </c>
      <c r="M47" s="3">
        <v>153</v>
      </c>
      <c r="N47" s="3">
        <v>42.910000000000004</v>
      </c>
      <c r="O47" s="3">
        <v>24</v>
      </c>
      <c r="P47" s="3">
        <v>137.95999999999992</v>
      </c>
      <c r="Q47" s="3">
        <v>94</v>
      </c>
      <c r="R47" s="3">
        <v>93.539999999999964</v>
      </c>
      <c r="S47" s="3">
        <v>36</v>
      </c>
      <c r="T47" s="3">
        <v>74.009999999999991</v>
      </c>
      <c r="U47" s="3">
        <v>49</v>
      </c>
      <c r="V47" s="3">
        <v>13.31</v>
      </c>
      <c r="W47" s="3">
        <v>9</v>
      </c>
      <c r="X47" s="3">
        <v>750.00000000000239</v>
      </c>
      <c r="Y47" s="3">
        <v>365</v>
      </c>
    </row>
    <row r="48" spans="1:25" x14ac:dyDescent="0.25">
      <c r="A48" s="17">
        <v>43101.772704039351</v>
      </c>
      <c r="B48" s="2">
        <v>21035402470448</v>
      </c>
      <c r="C48">
        <v>0.49</v>
      </c>
      <c r="D48" t="s">
        <v>1</v>
      </c>
      <c r="E48" s="3">
        <f t="shared" si="0"/>
        <v>21035</v>
      </c>
      <c r="F48" t="str">
        <f>VLOOKUP(E48,Sheet2!A:B,2,FALSE)</f>
        <v>YON</v>
      </c>
      <c r="K48" s="8" t="s">
        <v>27</v>
      </c>
      <c r="L48" s="3">
        <v>265.38000000000028</v>
      </c>
      <c r="M48" s="3">
        <v>112</v>
      </c>
      <c r="N48" s="3">
        <v>12.68</v>
      </c>
      <c r="O48" s="3">
        <v>7</v>
      </c>
      <c r="P48" s="3">
        <v>68.600000000000023</v>
      </c>
      <c r="Q48" s="3">
        <v>60</v>
      </c>
      <c r="R48" s="3">
        <v>94.009999999999962</v>
      </c>
      <c r="S48" s="3">
        <v>39</v>
      </c>
      <c r="T48" s="3">
        <v>28.309999999999988</v>
      </c>
      <c r="U48" s="3">
        <v>19</v>
      </c>
      <c r="V48" s="3">
        <v>16.41</v>
      </c>
      <c r="W48" s="3">
        <v>9</v>
      </c>
      <c r="X48" s="3">
        <v>485.39000000000129</v>
      </c>
      <c r="Y48" s="3">
        <v>246</v>
      </c>
    </row>
    <row r="49" spans="1:25" x14ac:dyDescent="0.25">
      <c r="A49" s="17">
        <v>43101.789992627317</v>
      </c>
      <c r="B49" s="2">
        <v>21035400889045</v>
      </c>
      <c r="C49">
        <v>1.99</v>
      </c>
      <c r="D49" t="s">
        <v>0</v>
      </c>
      <c r="E49" s="3">
        <f t="shared" si="0"/>
        <v>21035</v>
      </c>
      <c r="F49" t="str">
        <f>VLOOKUP(E49,Sheet2!A:B,2,FALSE)</f>
        <v>YON</v>
      </c>
      <c r="K49" s="8" t="s">
        <v>29</v>
      </c>
      <c r="L49" s="3">
        <v>403.42000000000075</v>
      </c>
      <c r="M49" s="3">
        <v>158</v>
      </c>
      <c r="N49" s="3">
        <v>47.080000000000005</v>
      </c>
      <c r="O49" s="3">
        <v>27</v>
      </c>
      <c r="P49" s="3">
        <v>223.72000000000011</v>
      </c>
      <c r="Q49" s="3">
        <v>158</v>
      </c>
      <c r="R49" s="3">
        <v>108.24999999999994</v>
      </c>
      <c r="S49" s="3">
        <v>45</v>
      </c>
      <c r="T49" s="3">
        <v>74.999999999999986</v>
      </c>
      <c r="U49" s="3">
        <v>50</v>
      </c>
      <c r="V49" s="3">
        <v>35.279999999999987</v>
      </c>
      <c r="W49" s="3">
        <v>22</v>
      </c>
      <c r="X49" s="3">
        <v>892.75000000000432</v>
      </c>
      <c r="Y49" s="3">
        <v>460</v>
      </c>
    </row>
    <row r="50" spans="1:25" x14ac:dyDescent="0.25">
      <c r="A50" s="17">
        <v>43101.795546261572</v>
      </c>
      <c r="B50" s="2">
        <v>21035402406699</v>
      </c>
      <c r="C50">
        <v>3.99</v>
      </c>
      <c r="D50" t="s">
        <v>4</v>
      </c>
      <c r="E50" s="3">
        <f t="shared" si="0"/>
        <v>21035</v>
      </c>
      <c r="F50" t="str">
        <f>VLOOKUP(E50,Sheet2!A:B,2,FALSE)</f>
        <v>YON</v>
      </c>
      <c r="K50" s="8" t="s">
        <v>31</v>
      </c>
      <c r="L50" s="3">
        <v>145.46999999999994</v>
      </c>
      <c r="M50" s="3">
        <v>63</v>
      </c>
      <c r="N50" s="3">
        <v>0.49</v>
      </c>
      <c r="O50" s="3">
        <v>1</v>
      </c>
      <c r="P50" s="3">
        <v>18.819999999999997</v>
      </c>
      <c r="Q50" s="3">
        <v>13</v>
      </c>
      <c r="R50" s="3">
        <v>47.700000000000017</v>
      </c>
      <c r="S50" s="3">
        <v>20</v>
      </c>
      <c r="T50" s="3">
        <v>10.93</v>
      </c>
      <c r="U50" s="3">
        <v>7</v>
      </c>
      <c r="V50" s="3">
        <v>1.49</v>
      </c>
      <c r="W50" s="3">
        <v>1</v>
      </c>
      <c r="X50" s="3">
        <v>224.90000000000023</v>
      </c>
      <c r="Y50" s="3">
        <v>105</v>
      </c>
    </row>
    <row r="51" spans="1:25" x14ac:dyDescent="0.25">
      <c r="A51" s="17">
        <v>43101.7962333912</v>
      </c>
      <c r="B51" s="2">
        <v>21035403288831</v>
      </c>
      <c r="C51">
        <v>1.29</v>
      </c>
      <c r="D51" t="s">
        <v>4</v>
      </c>
      <c r="E51" s="3">
        <f t="shared" si="0"/>
        <v>21035</v>
      </c>
      <c r="F51" t="str">
        <f>VLOOKUP(E51,Sheet2!A:B,2,FALSE)</f>
        <v>YON</v>
      </c>
      <c r="K51" s="8" t="s">
        <v>32</v>
      </c>
      <c r="L51" s="3">
        <v>199.83000000000015</v>
      </c>
      <c r="M51" s="3">
        <v>77</v>
      </c>
      <c r="N51" s="3">
        <v>16.8</v>
      </c>
      <c r="O51" s="3">
        <v>10</v>
      </c>
      <c r="P51" s="3">
        <v>142.80999999999992</v>
      </c>
      <c r="Q51" s="3">
        <v>104</v>
      </c>
      <c r="R51" s="3">
        <v>116.51999999999992</v>
      </c>
      <c r="S51" s="3">
        <v>48</v>
      </c>
      <c r="T51" s="3">
        <v>39.239999999999995</v>
      </c>
      <c r="U51" s="3">
        <v>26</v>
      </c>
      <c r="V51" s="3">
        <v>24.339999999999993</v>
      </c>
      <c r="W51" s="3">
        <v>16</v>
      </c>
      <c r="X51" s="3">
        <v>539.54000000000167</v>
      </c>
      <c r="Y51" s="3">
        <v>281</v>
      </c>
    </row>
    <row r="52" spans="1:25" x14ac:dyDescent="0.25">
      <c r="A52" s="17">
        <v>43101.799673726855</v>
      </c>
      <c r="B52" s="2">
        <v>21035403288831</v>
      </c>
      <c r="C52">
        <v>1.99</v>
      </c>
      <c r="D52" t="s">
        <v>4</v>
      </c>
      <c r="E52" s="3">
        <f t="shared" si="0"/>
        <v>21035</v>
      </c>
      <c r="F52" t="str">
        <f>VLOOKUP(E52,Sheet2!A:B,2,FALSE)</f>
        <v>YON</v>
      </c>
      <c r="K52" s="8" t="s">
        <v>15</v>
      </c>
      <c r="L52" s="3">
        <v>190.79000000000005</v>
      </c>
      <c r="M52" s="3">
        <v>71</v>
      </c>
      <c r="N52" s="3">
        <v>17.47</v>
      </c>
      <c r="O52" s="3">
        <v>8</v>
      </c>
      <c r="P52" s="3">
        <v>55.300000000000018</v>
      </c>
      <c r="Q52" s="3">
        <v>35</v>
      </c>
      <c r="R52" s="3">
        <v>59.760000000000026</v>
      </c>
      <c r="S52" s="3">
        <v>24</v>
      </c>
      <c r="T52" s="3">
        <v>11.92</v>
      </c>
      <c r="U52" s="3">
        <v>8</v>
      </c>
      <c r="V52" s="3">
        <v>19.899999999999999</v>
      </c>
      <c r="W52" s="3">
        <v>10</v>
      </c>
      <c r="X52" s="3">
        <v>355.14000000000067</v>
      </c>
      <c r="Y52" s="3">
        <v>156</v>
      </c>
    </row>
    <row r="53" spans="1:25" x14ac:dyDescent="0.25">
      <c r="A53" s="17">
        <v>43101.811820578703</v>
      </c>
      <c r="B53" s="2">
        <v>21035402470448</v>
      </c>
      <c r="C53">
        <v>0.49</v>
      </c>
      <c r="D53" t="s">
        <v>1</v>
      </c>
      <c r="E53" s="3">
        <f t="shared" si="0"/>
        <v>21035</v>
      </c>
      <c r="F53" t="str">
        <f>VLOOKUP(E53,Sheet2!A:B,2,FALSE)</f>
        <v>YON</v>
      </c>
      <c r="K53" s="8" t="s">
        <v>39</v>
      </c>
      <c r="L53" s="3">
        <v>113.48999999999992</v>
      </c>
      <c r="M53" s="3">
        <v>41</v>
      </c>
      <c r="N53" s="3">
        <v>7.13</v>
      </c>
      <c r="O53" s="3">
        <v>7</v>
      </c>
      <c r="P53" s="3">
        <v>54.640000000000008</v>
      </c>
      <c r="Q53" s="3">
        <v>31</v>
      </c>
      <c r="R53" s="3">
        <v>12.84</v>
      </c>
      <c r="S53" s="3">
        <v>6</v>
      </c>
      <c r="T53" s="3">
        <v>5.96</v>
      </c>
      <c r="U53" s="3">
        <v>4</v>
      </c>
      <c r="V53" s="3">
        <v>37.779999999999994</v>
      </c>
      <c r="W53" s="3">
        <v>22</v>
      </c>
      <c r="X53" s="3">
        <v>231.84000000000029</v>
      </c>
      <c r="Y53" s="3">
        <v>111</v>
      </c>
    </row>
    <row r="54" spans="1:25" x14ac:dyDescent="0.25">
      <c r="A54" s="17">
        <v>43101.813166863423</v>
      </c>
      <c r="B54" s="2">
        <v>21035402470448</v>
      </c>
      <c r="C54">
        <v>1.49</v>
      </c>
      <c r="D54" t="s">
        <v>3</v>
      </c>
      <c r="E54" s="3">
        <f t="shared" si="0"/>
        <v>21035</v>
      </c>
      <c r="F54" t="str">
        <f>VLOOKUP(E54,Sheet2!A:B,2,FALSE)</f>
        <v>YON</v>
      </c>
      <c r="K54" s="8" t="s">
        <v>33</v>
      </c>
      <c r="L54" s="3">
        <v>116.18999999999993</v>
      </c>
      <c r="M54" s="3">
        <v>41</v>
      </c>
      <c r="N54" s="3">
        <v>5.28</v>
      </c>
      <c r="O54" s="3">
        <v>2</v>
      </c>
      <c r="P54" s="3">
        <v>54.840000000000018</v>
      </c>
      <c r="Q54" s="3">
        <v>36</v>
      </c>
      <c r="R54" s="3">
        <v>13.940000000000001</v>
      </c>
      <c r="S54" s="3">
        <v>6</v>
      </c>
      <c r="T54" s="3">
        <v>10.43</v>
      </c>
      <c r="U54" s="3">
        <v>7</v>
      </c>
      <c r="V54" s="3"/>
      <c r="W54" s="3"/>
      <c r="X54" s="3">
        <v>200.68000000000026</v>
      </c>
      <c r="Y54" s="3">
        <v>92</v>
      </c>
    </row>
    <row r="55" spans="1:25" x14ac:dyDescent="0.25">
      <c r="A55" s="17">
        <v>43101.841725972219</v>
      </c>
      <c r="B55" s="2">
        <v>21035403443931</v>
      </c>
      <c r="C55">
        <v>1.49</v>
      </c>
      <c r="D55" t="s">
        <v>0</v>
      </c>
      <c r="E55" s="3">
        <f t="shared" si="0"/>
        <v>21035</v>
      </c>
      <c r="F55" t="str">
        <f>VLOOKUP(E55,Sheet2!A:B,2,FALSE)</f>
        <v>YON</v>
      </c>
      <c r="K55" s="8" t="s">
        <v>34</v>
      </c>
      <c r="L55" s="3">
        <v>77.800000000000011</v>
      </c>
      <c r="M55" s="3">
        <v>30</v>
      </c>
      <c r="N55" s="3">
        <v>2.4900000000000002</v>
      </c>
      <c r="O55" s="3">
        <v>1</v>
      </c>
      <c r="P55" s="3">
        <v>15.9</v>
      </c>
      <c r="Q55" s="3">
        <v>10</v>
      </c>
      <c r="R55" s="3">
        <v>9.9600000000000009</v>
      </c>
      <c r="S55" s="3">
        <v>4</v>
      </c>
      <c r="T55" s="3">
        <v>1.49</v>
      </c>
      <c r="U55" s="3">
        <v>1</v>
      </c>
      <c r="V55" s="3"/>
      <c r="W55" s="3"/>
      <c r="X55" s="3">
        <v>107.63999999999993</v>
      </c>
      <c r="Y55" s="3">
        <v>46</v>
      </c>
    </row>
    <row r="56" spans="1:25" x14ac:dyDescent="0.25">
      <c r="A56" s="17">
        <v>43101.854121666664</v>
      </c>
      <c r="B56" s="2">
        <v>21035403443931</v>
      </c>
      <c r="C56">
        <v>0.99</v>
      </c>
      <c r="D56" t="s">
        <v>2</v>
      </c>
      <c r="E56" s="3">
        <f t="shared" si="0"/>
        <v>21035</v>
      </c>
      <c r="F56" t="str">
        <f>VLOOKUP(E56,Sheet2!A:B,2,FALSE)</f>
        <v>YON</v>
      </c>
      <c r="K56" s="8" t="s">
        <v>35</v>
      </c>
      <c r="L56" s="3">
        <v>33.369999999999997</v>
      </c>
      <c r="M56" s="3">
        <v>13</v>
      </c>
      <c r="N56" s="3"/>
      <c r="O56" s="3"/>
      <c r="P56" s="3">
        <v>4.22</v>
      </c>
      <c r="Q56" s="3">
        <v>3</v>
      </c>
      <c r="R56" s="3">
        <v>0.99</v>
      </c>
      <c r="S56" s="3">
        <v>1</v>
      </c>
      <c r="T56" s="3"/>
      <c r="U56" s="3"/>
      <c r="V56" s="3">
        <v>3.4699999999999998</v>
      </c>
      <c r="W56" s="3">
        <v>3</v>
      </c>
      <c r="X56" s="3">
        <v>42.050000000000011</v>
      </c>
      <c r="Y56" s="3">
        <v>20</v>
      </c>
    </row>
    <row r="57" spans="1:25" x14ac:dyDescent="0.25">
      <c r="A57" s="17">
        <v>43101.854774953703</v>
      </c>
      <c r="B57" s="2">
        <v>21035402268560</v>
      </c>
      <c r="C57">
        <v>2.99</v>
      </c>
      <c r="D57" t="s">
        <v>0</v>
      </c>
      <c r="E57" s="3">
        <f t="shared" si="0"/>
        <v>21035</v>
      </c>
      <c r="F57" t="str">
        <f>VLOOKUP(E57,Sheet2!A:B,2,FALSE)</f>
        <v>YON</v>
      </c>
      <c r="K57" s="8" t="s">
        <v>36</v>
      </c>
      <c r="L57" s="3">
        <v>127.38999999999994</v>
      </c>
      <c r="M57" s="3">
        <v>51</v>
      </c>
      <c r="N57" s="3">
        <v>33.520000000000003</v>
      </c>
      <c r="O57" s="3">
        <v>18</v>
      </c>
      <c r="P57" s="3">
        <v>73.339999999999989</v>
      </c>
      <c r="Q57" s="3">
        <v>51</v>
      </c>
      <c r="R57" s="3">
        <v>17.230000000000004</v>
      </c>
      <c r="S57" s="3">
        <v>7</v>
      </c>
      <c r="T57" s="3">
        <v>16.39</v>
      </c>
      <c r="U57" s="3">
        <v>11</v>
      </c>
      <c r="V57" s="3">
        <v>3.48</v>
      </c>
      <c r="W57" s="3">
        <v>2</v>
      </c>
      <c r="X57" s="3">
        <v>271.35000000000036</v>
      </c>
      <c r="Y57" s="3">
        <v>140</v>
      </c>
    </row>
    <row r="58" spans="1:25" x14ac:dyDescent="0.25">
      <c r="A58" s="17">
        <v>43101.861515972225</v>
      </c>
      <c r="B58" s="2">
        <v>21035403067532</v>
      </c>
      <c r="C58">
        <v>2.4900000000000002</v>
      </c>
      <c r="D58" t="s">
        <v>1</v>
      </c>
      <c r="E58" s="3">
        <f t="shared" si="0"/>
        <v>21035</v>
      </c>
      <c r="F58" t="str">
        <f>VLOOKUP(E58,Sheet2!A:B,2,FALSE)</f>
        <v>YON</v>
      </c>
      <c r="K58" s="8" t="s">
        <v>37</v>
      </c>
      <c r="L58" s="3">
        <v>215.45000000000013</v>
      </c>
      <c r="M58" s="3">
        <v>85</v>
      </c>
      <c r="N58" s="3">
        <v>32.160000000000004</v>
      </c>
      <c r="O58" s="3">
        <v>14</v>
      </c>
      <c r="P58" s="3">
        <v>146.66999999999993</v>
      </c>
      <c r="Q58" s="3">
        <v>93</v>
      </c>
      <c r="R58" s="3">
        <v>52.08000000000002</v>
      </c>
      <c r="S58" s="3">
        <v>22</v>
      </c>
      <c r="T58" s="3">
        <v>20.859999999999996</v>
      </c>
      <c r="U58" s="3">
        <v>14</v>
      </c>
      <c r="V58" s="3">
        <v>10.83</v>
      </c>
      <c r="W58" s="3">
        <v>7</v>
      </c>
      <c r="X58" s="3">
        <v>478.05000000000126</v>
      </c>
      <c r="Y58" s="3">
        <v>235</v>
      </c>
    </row>
    <row r="59" spans="1:25" x14ac:dyDescent="0.25">
      <c r="A59" s="17">
        <v>43101.882009166664</v>
      </c>
      <c r="B59" s="2">
        <v>21035403443931</v>
      </c>
      <c r="C59">
        <v>0.99</v>
      </c>
      <c r="D59" t="s">
        <v>2</v>
      </c>
      <c r="E59" s="3">
        <f t="shared" si="0"/>
        <v>21035</v>
      </c>
      <c r="F59" t="str">
        <f>VLOOKUP(E59,Sheet2!A:B,2,FALSE)</f>
        <v>YON</v>
      </c>
      <c r="K59" s="8" t="s">
        <v>21</v>
      </c>
      <c r="L59" s="3">
        <v>574.02000000000123</v>
      </c>
      <c r="M59" s="3">
        <v>218</v>
      </c>
      <c r="N59" s="3">
        <v>31.97999999999999</v>
      </c>
      <c r="O59" s="3">
        <v>22</v>
      </c>
      <c r="P59" s="3">
        <v>191.14000000000013</v>
      </c>
      <c r="Q59" s="3">
        <v>121</v>
      </c>
      <c r="R59" s="3">
        <v>131.83999999999992</v>
      </c>
      <c r="S59" s="3">
        <v>56</v>
      </c>
      <c r="T59" s="3">
        <v>82.94999999999996</v>
      </c>
      <c r="U59" s="3">
        <v>55</v>
      </c>
      <c r="V59" s="3">
        <v>71.09</v>
      </c>
      <c r="W59" s="3">
        <v>41</v>
      </c>
      <c r="X59" s="3">
        <v>1083.0200000000043</v>
      </c>
      <c r="Y59" s="3">
        <v>513</v>
      </c>
    </row>
    <row r="60" spans="1:25" x14ac:dyDescent="0.25">
      <c r="A60" s="17">
        <v>43101.927145023146</v>
      </c>
      <c r="B60" s="2">
        <v>21035402093059</v>
      </c>
      <c r="C60">
        <v>0.99</v>
      </c>
      <c r="D60" t="s">
        <v>4</v>
      </c>
      <c r="E60" s="3">
        <f t="shared" si="0"/>
        <v>21035</v>
      </c>
      <c r="F60" t="str">
        <f>VLOOKUP(E60,Sheet2!A:B,2,FALSE)</f>
        <v>YON</v>
      </c>
      <c r="K60" s="8" t="s">
        <v>38</v>
      </c>
      <c r="L60" s="3">
        <v>246.55000000000024</v>
      </c>
      <c r="M60" s="3">
        <v>95</v>
      </c>
      <c r="N60" s="3">
        <v>10.340000000000002</v>
      </c>
      <c r="O60" s="3">
        <v>6</v>
      </c>
      <c r="P60" s="3">
        <v>103.25999999999992</v>
      </c>
      <c r="Q60" s="3">
        <v>69</v>
      </c>
      <c r="R60" s="3">
        <v>71.59</v>
      </c>
      <c r="S60" s="3">
        <v>31</v>
      </c>
      <c r="T60" s="3">
        <v>35.269999999999989</v>
      </c>
      <c r="U60" s="3">
        <v>23</v>
      </c>
      <c r="V60" s="3">
        <v>6.46</v>
      </c>
      <c r="W60" s="3">
        <v>4</v>
      </c>
      <c r="X60" s="3">
        <v>473.47000000000122</v>
      </c>
      <c r="Y60" s="3">
        <v>228</v>
      </c>
    </row>
    <row r="61" spans="1:25" x14ac:dyDescent="0.25">
      <c r="A61" s="17">
        <v>43101.933100613423</v>
      </c>
      <c r="B61" s="2">
        <v>21035402093059</v>
      </c>
      <c r="C61">
        <v>0.99</v>
      </c>
      <c r="D61" t="s">
        <v>1</v>
      </c>
      <c r="E61" s="3">
        <f t="shared" si="0"/>
        <v>21035</v>
      </c>
      <c r="F61" t="str">
        <f>VLOOKUP(E61,Sheet2!A:B,2,FALSE)</f>
        <v>YON</v>
      </c>
      <c r="K61" s="8" t="s">
        <v>41</v>
      </c>
      <c r="L61" s="3">
        <v>163.31000000000006</v>
      </c>
      <c r="M61" s="3">
        <v>69</v>
      </c>
      <c r="N61" s="3">
        <v>13.020000000000001</v>
      </c>
      <c r="O61" s="3">
        <v>8</v>
      </c>
      <c r="P61" s="3">
        <v>107.4999999999999</v>
      </c>
      <c r="Q61" s="3">
        <v>75</v>
      </c>
      <c r="R61" s="3">
        <v>60.270000000000017</v>
      </c>
      <c r="S61" s="3">
        <v>23</v>
      </c>
      <c r="T61" s="3">
        <v>22.349999999999994</v>
      </c>
      <c r="U61" s="3">
        <v>15</v>
      </c>
      <c r="V61" s="3">
        <v>23.879999999999995</v>
      </c>
      <c r="W61" s="3">
        <v>12</v>
      </c>
      <c r="X61" s="3">
        <v>390.33000000000084</v>
      </c>
      <c r="Y61" s="3">
        <v>202</v>
      </c>
    </row>
    <row r="62" spans="1:25" x14ac:dyDescent="0.25">
      <c r="A62" s="17">
        <v>43101.991518576389</v>
      </c>
      <c r="B62" s="2">
        <v>21035403237358</v>
      </c>
      <c r="C62">
        <v>0.99</v>
      </c>
      <c r="D62" t="s">
        <v>0</v>
      </c>
      <c r="E62" s="3">
        <f t="shared" si="0"/>
        <v>21035</v>
      </c>
      <c r="F62" t="str">
        <f>VLOOKUP(E62,Sheet2!A:B,2,FALSE)</f>
        <v>YON</v>
      </c>
      <c r="K62" s="8" t="s">
        <v>40</v>
      </c>
      <c r="L62" s="3">
        <v>80.680000000000007</v>
      </c>
      <c r="M62" s="3">
        <v>32</v>
      </c>
      <c r="N62" s="3">
        <v>0.49</v>
      </c>
      <c r="O62" s="3">
        <v>1</v>
      </c>
      <c r="P62" s="3">
        <v>29.449999999999996</v>
      </c>
      <c r="Q62" s="3">
        <v>20</v>
      </c>
      <c r="R62" s="3">
        <v>11.950000000000001</v>
      </c>
      <c r="S62" s="3">
        <v>5</v>
      </c>
      <c r="T62" s="3">
        <v>4.47</v>
      </c>
      <c r="U62" s="3">
        <v>3</v>
      </c>
      <c r="V62" s="3">
        <v>1.49</v>
      </c>
      <c r="W62" s="3">
        <v>1</v>
      </c>
      <c r="X62" s="3">
        <v>128.52999999999992</v>
      </c>
      <c r="Y62" s="3">
        <v>62</v>
      </c>
    </row>
    <row r="63" spans="1:25" x14ac:dyDescent="0.25">
      <c r="A63" s="17">
        <v>43101.991637627318</v>
      </c>
      <c r="B63" s="2">
        <v>21035403237358</v>
      </c>
      <c r="C63">
        <v>0.49</v>
      </c>
      <c r="D63" t="s">
        <v>4</v>
      </c>
      <c r="E63" s="3">
        <f t="shared" si="0"/>
        <v>21035</v>
      </c>
      <c r="F63" t="str">
        <f>VLOOKUP(E63,Sheet2!A:B,2,FALSE)</f>
        <v>YON</v>
      </c>
      <c r="K63" s="8" t="s">
        <v>42</v>
      </c>
      <c r="L63" s="3">
        <v>461.82000000000102</v>
      </c>
      <c r="M63" s="3">
        <v>188</v>
      </c>
      <c r="N63" s="3">
        <v>58.130000000000017</v>
      </c>
      <c r="O63" s="3">
        <v>37</v>
      </c>
      <c r="P63" s="3">
        <v>274.68000000000046</v>
      </c>
      <c r="Q63" s="3">
        <v>177</v>
      </c>
      <c r="R63" s="3">
        <v>151.66999999999999</v>
      </c>
      <c r="S63" s="3">
        <v>63</v>
      </c>
      <c r="T63" s="3">
        <v>95.869999999999919</v>
      </c>
      <c r="U63" s="3">
        <v>63</v>
      </c>
      <c r="V63" s="3">
        <v>23.349999999999994</v>
      </c>
      <c r="W63" s="3">
        <v>15</v>
      </c>
      <c r="X63" s="3">
        <v>1065.5200000000048</v>
      </c>
      <c r="Y63" s="3">
        <v>543</v>
      </c>
    </row>
    <row r="64" spans="1:25" x14ac:dyDescent="0.25">
      <c r="A64" s="17">
        <v>43102.004331701391</v>
      </c>
      <c r="B64" s="2">
        <v>21035403381396</v>
      </c>
      <c r="C64">
        <v>0.49</v>
      </c>
      <c r="D64" t="s">
        <v>4</v>
      </c>
      <c r="E64" s="3">
        <f t="shared" si="0"/>
        <v>21035</v>
      </c>
      <c r="F64" t="str">
        <f>VLOOKUP(E64,Sheet2!A:B,2,FALSE)</f>
        <v>YON</v>
      </c>
      <c r="K64" s="8" t="s">
        <v>79</v>
      </c>
      <c r="L64" s="3">
        <v>8.9499999999999993</v>
      </c>
      <c r="M64" s="3">
        <v>5</v>
      </c>
      <c r="N64" s="3"/>
      <c r="O64" s="3"/>
      <c r="P64" s="3">
        <v>11.52</v>
      </c>
      <c r="Q64" s="3">
        <v>8</v>
      </c>
      <c r="R64" s="3"/>
      <c r="S64" s="3"/>
      <c r="T64" s="3"/>
      <c r="U64" s="3"/>
      <c r="V64" s="3"/>
      <c r="W64" s="3"/>
      <c r="X64" s="3">
        <v>20.470000000000002</v>
      </c>
      <c r="Y64" s="3">
        <v>13</v>
      </c>
    </row>
    <row r="65" spans="1:25" x14ac:dyDescent="0.25">
      <c r="A65" s="17">
        <v>43102.019254328705</v>
      </c>
      <c r="B65" s="2">
        <v>21035401132288</v>
      </c>
      <c r="C65">
        <v>0.69</v>
      </c>
      <c r="D65" t="s">
        <v>1</v>
      </c>
      <c r="E65" s="3">
        <f t="shared" si="0"/>
        <v>21035</v>
      </c>
      <c r="F65" t="str">
        <f>VLOOKUP(E65,Sheet2!A:B,2,FALSE)</f>
        <v>YON</v>
      </c>
      <c r="K65" s="8" t="s">
        <v>43</v>
      </c>
      <c r="L65" s="3">
        <v>538.65000000000111</v>
      </c>
      <c r="M65" s="3">
        <v>205</v>
      </c>
      <c r="N65" s="3">
        <v>95.280000000000015</v>
      </c>
      <c r="O65" s="3">
        <v>52</v>
      </c>
      <c r="P65" s="3">
        <v>333.34000000000077</v>
      </c>
      <c r="Q65" s="3">
        <v>221</v>
      </c>
      <c r="R65" s="3">
        <v>268.77000000000038</v>
      </c>
      <c r="S65" s="3">
        <v>113</v>
      </c>
      <c r="T65" s="3">
        <v>124.17999999999982</v>
      </c>
      <c r="U65" s="3">
        <v>82</v>
      </c>
      <c r="V65" s="3">
        <v>46.190000000000005</v>
      </c>
      <c r="W65" s="3">
        <v>31</v>
      </c>
      <c r="X65" s="3">
        <v>1406.4100000000064</v>
      </c>
      <c r="Y65" s="3">
        <v>704</v>
      </c>
    </row>
    <row r="66" spans="1:25" x14ac:dyDescent="0.25">
      <c r="A66" s="17">
        <v>43102.024727268516</v>
      </c>
      <c r="B66" s="2">
        <v>21035402268560</v>
      </c>
      <c r="C66">
        <v>2.39</v>
      </c>
      <c r="D66" t="s">
        <v>0</v>
      </c>
      <c r="E66" s="3">
        <f t="shared" ref="E66:E129" si="1">_xlfn.NUMBERVALUE(LEFT(B66,5), "#####")</f>
        <v>21035</v>
      </c>
      <c r="F66" t="str">
        <f>VLOOKUP(E66,Sheet2!A:B,2,FALSE)</f>
        <v>YON</v>
      </c>
      <c r="K66" s="8" t="s">
        <v>50</v>
      </c>
      <c r="L66" s="3">
        <v>7140.1299999995963</v>
      </c>
      <c r="M66" s="3">
        <v>2817</v>
      </c>
      <c r="N66" s="3">
        <v>723.17000000000155</v>
      </c>
      <c r="O66" s="3">
        <v>408</v>
      </c>
      <c r="P66" s="3">
        <v>3457.0799999998781</v>
      </c>
      <c r="Q66" s="3">
        <v>2302</v>
      </c>
      <c r="R66" s="3">
        <v>2006.5300000000079</v>
      </c>
      <c r="S66" s="3">
        <v>837</v>
      </c>
      <c r="T66" s="3">
        <v>1075.8700000000053</v>
      </c>
      <c r="U66" s="3">
        <v>713</v>
      </c>
      <c r="V66" s="3">
        <v>532.53000000000202</v>
      </c>
      <c r="W66" s="3">
        <v>317</v>
      </c>
      <c r="X66" s="3">
        <v>14935.310000000041</v>
      </c>
      <c r="Y66" s="3">
        <v>7394</v>
      </c>
    </row>
    <row r="67" spans="1:25" x14ac:dyDescent="0.25">
      <c r="A67" s="17">
        <v>43102.334010104169</v>
      </c>
      <c r="B67" s="2">
        <v>21035403396923</v>
      </c>
      <c r="C67">
        <v>1.49</v>
      </c>
      <c r="D67" t="s">
        <v>0</v>
      </c>
      <c r="E67" s="3">
        <f t="shared" si="1"/>
        <v>21035</v>
      </c>
      <c r="F67" t="str">
        <f>VLOOKUP(E67,Sheet2!A:B,2,FALSE)</f>
        <v>YON</v>
      </c>
    </row>
    <row r="68" spans="1:25" x14ac:dyDescent="0.25">
      <c r="A68" s="17">
        <v>43102.410457060185</v>
      </c>
      <c r="B68" s="2">
        <v>21035403349351</v>
      </c>
      <c r="C68">
        <v>2.4900000000000002</v>
      </c>
      <c r="D68" t="s">
        <v>1</v>
      </c>
      <c r="E68" s="3">
        <f t="shared" si="1"/>
        <v>21035</v>
      </c>
      <c r="F68" t="str">
        <f>VLOOKUP(E68,Sheet2!A:B,2,FALSE)</f>
        <v>YON</v>
      </c>
    </row>
    <row r="69" spans="1:25" x14ac:dyDescent="0.25">
      <c r="A69" s="17">
        <v>43102.472926423608</v>
      </c>
      <c r="B69" s="2">
        <v>21035403377774</v>
      </c>
      <c r="C69">
        <v>2.99</v>
      </c>
      <c r="D69" t="s">
        <v>4</v>
      </c>
      <c r="E69" s="3">
        <f t="shared" si="1"/>
        <v>21035</v>
      </c>
      <c r="F69" t="str">
        <f>VLOOKUP(E69,Sheet2!A:B,2,FALSE)</f>
        <v>YON</v>
      </c>
    </row>
    <row r="70" spans="1:25" x14ac:dyDescent="0.25">
      <c r="A70" s="17">
        <v>43102.477211979167</v>
      </c>
      <c r="B70" s="2">
        <v>21035403434542</v>
      </c>
      <c r="C70">
        <v>0.99</v>
      </c>
      <c r="D70" t="s">
        <v>4</v>
      </c>
      <c r="E70" s="3">
        <f t="shared" si="1"/>
        <v>21035</v>
      </c>
      <c r="F70" t="str">
        <f>VLOOKUP(E70,Sheet2!A:B,2,FALSE)</f>
        <v>YON</v>
      </c>
    </row>
    <row r="71" spans="1:25" x14ac:dyDescent="0.25">
      <c r="A71" s="17">
        <v>43102.482778865742</v>
      </c>
      <c r="B71" s="2">
        <v>21035402413117</v>
      </c>
      <c r="C71">
        <v>3.69</v>
      </c>
      <c r="D71" t="s">
        <v>1</v>
      </c>
      <c r="E71" s="3">
        <f t="shared" si="1"/>
        <v>21035</v>
      </c>
      <c r="F71" t="str">
        <f>VLOOKUP(E71,Sheet2!A:B,2,FALSE)</f>
        <v>YON</v>
      </c>
    </row>
    <row r="72" spans="1:25" x14ac:dyDescent="0.25">
      <c r="A72" s="17">
        <v>43102.485315057871</v>
      </c>
      <c r="B72" s="2">
        <v>21035403434542</v>
      </c>
      <c r="C72">
        <v>1.49</v>
      </c>
      <c r="D72" t="s">
        <v>3</v>
      </c>
      <c r="E72" s="3">
        <f t="shared" si="1"/>
        <v>21035</v>
      </c>
      <c r="F72" t="str">
        <f>VLOOKUP(E72,Sheet2!A:B,2,FALSE)</f>
        <v>YON</v>
      </c>
    </row>
    <row r="73" spans="1:25" x14ac:dyDescent="0.25">
      <c r="A73" s="17">
        <v>43102.488409444442</v>
      </c>
      <c r="B73" s="2">
        <v>21035403434542</v>
      </c>
      <c r="C73">
        <v>1.49</v>
      </c>
      <c r="D73" t="s">
        <v>2</v>
      </c>
      <c r="E73" s="3">
        <f t="shared" si="1"/>
        <v>21035</v>
      </c>
      <c r="F73" t="str">
        <f>VLOOKUP(E73,Sheet2!A:B,2,FALSE)</f>
        <v>YON</v>
      </c>
    </row>
    <row r="74" spans="1:25" x14ac:dyDescent="0.25">
      <c r="A74" s="17">
        <v>43102.49636646991</v>
      </c>
      <c r="B74" s="2">
        <v>21035403359301</v>
      </c>
      <c r="C74">
        <v>2.99</v>
      </c>
      <c r="D74" t="s">
        <v>0</v>
      </c>
      <c r="E74" s="3">
        <f t="shared" si="1"/>
        <v>21035</v>
      </c>
      <c r="F74" t="str">
        <f>VLOOKUP(E74,Sheet2!A:B,2,FALSE)</f>
        <v>YON</v>
      </c>
    </row>
    <row r="75" spans="1:25" x14ac:dyDescent="0.25">
      <c r="A75" s="17">
        <v>43102.554684525465</v>
      </c>
      <c r="B75" s="2">
        <v>21035402830781</v>
      </c>
      <c r="C75">
        <v>1.99</v>
      </c>
      <c r="D75" t="s">
        <v>0</v>
      </c>
      <c r="E75" s="3">
        <f t="shared" si="1"/>
        <v>21035</v>
      </c>
      <c r="F75" t="str">
        <f>VLOOKUP(E75,Sheet2!A:B,2,FALSE)</f>
        <v>YON</v>
      </c>
    </row>
    <row r="76" spans="1:25" x14ac:dyDescent="0.25">
      <c r="A76" s="17">
        <v>43102.624127986113</v>
      </c>
      <c r="B76" s="2">
        <v>21035402941182</v>
      </c>
      <c r="C76">
        <v>0.99</v>
      </c>
      <c r="D76" t="s">
        <v>1</v>
      </c>
      <c r="E76" s="3">
        <f t="shared" si="1"/>
        <v>21035</v>
      </c>
      <c r="F76" t="str">
        <f>VLOOKUP(E76,Sheet2!A:B,2,FALSE)</f>
        <v>YON</v>
      </c>
    </row>
    <row r="77" spans="1:25" x14ac:dyDescent="0.25">
      <c r="A77" s="17">
        <v>43102.625753831016</v>
      </c>
      <c r="B77" s="2">
        <v>21035402409818</v>
      </c>
      <c r="C77">
        <v>3.99</v>
      </c>
      <c r="D77" t="s">
        <v>4</v>
      </c>
      <c r="E77" s="3">
        <f t="shared" si="1"/>
        <v>21035</v>
      </c>
      <c r="F77" t="str">
        <f>VLOOKUP(E77,Sheet2!A:B,2,FALSE)</f>
        <v>YON</v>
      </c>
    </row>
    <row r="78" spans="1:25" x14ac:dyDescent="0.25">
      <c r="A78" s="17">
        <v>43102.625825011572</v>
      </c>
      <c r="B78" s="2">
        <v>21035402409818</v>
      </c>
      <c r="C78">
        <v>3.99</v>
      </c>
      <c r="D78" t="s">
        <v>4</v>
      </c>
      <c r="E78" s="3">
        <f t="shared" si="1"/>
        <v>21035</v>
      </c>
      <c r="F78" t="str">
        <f>VLOOKUP(E78,Sheet2!A:B,2,FALSE)</f>
        <v>YON</v>
      </c>
    </row>
    <row r="79" spans="1:25" x14ac:dyDescent="0.25">
      <c r="A79" s="17">
        <v>43102.625886655092</v>
      </c>
      <c r="B79" s="2">
        <v>21035402409818</v>
      </c>
      <c r="C79">
        <v>3.99</v>
      </c>
      <c r="D79" t="s">
        <v>4</v>
      </c>
      <c r="E79" s="3">
        <f t="shared" si="1"/>
        <v>21035</v>
      </c>
      <c r="F79" t="str">
        <f>VLOOKUP(E79,Sheet2!A:B,2,FALSE)</f>
        <v>YON</v>
      </c>
    </row>
    <row r="80" spans="1:25" x14ac:dyDescent="0.25">
      <c r="A80" s="17">
        <v>43102.625946053238</v>
      </c>
      <c r="B80" s="2">
        <v>21035402409818</v>
      </c>
      <c r="C80">
        <v>3.99</v>
      </c>
      <c r="D80" t="s">
        <v>4</v>
      </c>
      <c r="E80" s="3">
        <f t="shared" si="1"/>
        <v>21035</v>
      </c>
      <c r="F80" t="str">
        <f>VLOOKUP(E80,Sheet2!A:B,2,FALSE)</f>
        <v>YON</v>
      </c>
    </row>
    <row r="81" spans="1:31" x14ac:dyDescent="0.25">
      <c r="A81" s="17">
        <v>43102.626012685185</v>
      </c>
      <c r="B81" s="2">
        <v>21035402409818</v>
      </c>
      <c r="C81">
        <v>3.19</v>
      </c>
      <c r="D81" t="s">
        <v>4</v>
      </c>
      <c r="E81" s="3">
        <f t="shared" si="1"/>
        <v>21035</v>
      </c>
      <c r="F81" t="str">
        <f>VLOOKUP(E81,Sheet2!A:B,2,FALSE)</f>
        <v>YON</v>
      </c>
    </row>
    <row r="82" spans="1:31" x14ac:dyDescent="0.25">
      <c r="A82" s="17">
        <v>43102.632185439812</v>
      </c>
      <c r="B82" s="2">
        <v>21035402941182</v>
      </c>
      <c r="C82">
        <v>0.99</v>
      </c>
      <c r="D82" t="s">
        <v>1</v>
      </c>
      <c r="E82" s="3">
        <f t="shared" si="1"/>
        <v>21035</v>
      </c>
      <c r="F82" t="str">
        <f>VLOOKUP(E82,Sheet2!A:B,2,FALSE)</f>
        <v>YON</v>
      </c>
    </row>
    <row r="83" spans="1:31" x14ac:dyDescent="0.25">
      <c r="A83" s="17">
        <v>43102.649484293979</v>
      </c>
      <c r="B83" s="2">
        <v>21035403049407</v>
      </c>
      <c r="C83">
        <v>0.99</v>
      </c>
      <c r="D83" t="s">
        <v>4</v>
      </c>
      <c r="E83" s="3">
        <f t="shared" si="1"/>
        <v>21035</v>
      </c>
      <c r="F83" t="str">
        <f>VLOOKUP(E83,Sheet2!A:B,2,FALSE)</f>
        <v>YON</v>
      </c>
    </row>
    <row r="84" spans="1:31" x14ac:dyDescent="0.25">
      <c r="A84" s="17">
        <v>43102.655363194448</v>
      </c>
      <c r="B84" s="2">
        <v>21035403049407</v>
      </c>
      <c r="C84">
        <v>1.99</v>
      </c>
      <c r="D84" t="s">
        <v>4</v>
      </c>
      <c r="E84" s="3">
        <f t="shared" si="1"/>
        <v>21035</v>
      </c>
      <c r="F84" t="str">
        <f>VLOOKUP(E84,Sheet2!A:B,2,FALSE)</f>
        <v>YON</v>
      </c>
      <c r="Q84" s="8" t="s">
        <v>6</v>
      </c>
      <c r="R84" s="3">
        <v>91.46</v>
      </c>
      <c r="S84" s="3">
        <v>34</v>
      </c>
      <c r="T84" s="3">
        <v>1.99</v>
      </c>
      <c r="U84" s="3">
        <v>1</v>
      </c>
      <c r="V84" s="3">
        <v>13.200000000000001</v>
      </c>
      <c r="W84" s="3">
        <v>10</v>
      </c>
      <c r="X84" s="3">
        <v>31.290000000000013</v>
      </c>
      <c r="Y84" s="3">
        <v>11</v>
      </c>
      <c r="Z84" s="3">
        <v>32.779999999999987</v>
      </c>
      <c r="AA84" s="3">
        <v>22</v>
      </c>
      <c r="AB84" s="3">
        <v>1.99</v>
      </c>
      <c r="AC84" s="3">
        <v>1</v>
      </c>
      <c r="AD84" s="3">
        <v>172.71000000000015</v>
      </c>
      <c r="AE84" s="3">
        <v>79</v>
      </c>
    </row>
    <row r="85" spans="1:31" x14ac:dyDescent="0.25">
      <c r="A85" s="17">
        <v>43102.656194293981</v>
      </c>
      <c r="B85" s="2">
        <v>21035403049407</v>
      </c>
      <c r="C85">
        <v>1.99</v>
      </c>
      <c r="D85" t="s">
        <v>4</v>
      </c>
      <c r="E85" s="3">
        <f t="shared" si="1"/>
        <v>21035</v>
      </c>
      <c r="F85" t="str">
        <f>VLOOKUP(E85,Sheet2!A:B,2,FALSE)</f>
        <v>YON</v>
      </c>
      <c r="Q85" s="8" t="s">
        <v>30</v>
      </c>
      <c r="R85" s="3">
        <v>108.63999999999993</v>
      </c>
      <c r="S85" s="3">
        <v>46</v>
      </c>
      <c r="T85" s="3">
        <v>3.9699999999999998</v>
      </c>
      <c r="U85" s="3">
        <v>3</v>
      </c>
      <c r="V85" s="3">
        <v>55.519999999999996</v>
      </c>
      <c r="W85" s="3">
        <v>38</v>
      </c>
      <c r="X85" s="3">
        <v>25.389999999999997</v>
      </c>
      <c r="Y85" s="3">
        <v>11</v>
      </c>
      <c r="Z85" s="3">
        <v>13.41</v>
      </c>
      <c r="AA85" s="3">
        <v>9</v>
      </c>
      <c r="AB85" s="3"/>
      <c r="AC85" s="3"/>
      <c r="AD85" s="3">
        <v>206.93000000000021</v>
      </c>
      <c r="AE85" s="3">
        <v>107</v>
      </c>
    </row>
    <row r="86" spans="1:31" x14ac:dyDescent="0.25">
      <c r="A86" s="17">
        <v>43102.670762256945</v>
      </c>
      <c r="B86" s="2">
        <v>21035402406699</v>
      </c>
      <c r="C86">
        <v>2.99</v>
      </c>
      <c r="D86" t="s">
        <v>4</v>
      </c>
      <c r="E86" s="3">
        <f t="shared" si="1"/>
        <v>21035</v>
      </c>
      <c r="F86" t="str">
        <f>VLOOKUP(E86,Sheet2!A:B,2,FALSE)</f>
        <v>YON</v>
      </c>
      <c r="Q86" s="8" t="s">
        <v>8</v>
      </c>
      <c r="R86" s="3">
        <v>76.040000000000006</v>
      </c>
      <c r="S86" s="3">
        <v>26</v>
      </c>
      <c r="T86" s="3">
        <v>11.450000000000001</v>
      </c>
      <c r="U86" s="3">
        <v>5</v>
      </c>
      <c r="V86" s="3">
        <v>8.32</v>
      </c>
      <c r="W86" s="3">
        <v>8</v>
      </c>
      <c r="X86" s="3">
        <v>3.98</v>
      </c>
      <c r="Y86" s="3">
        <v>2</v>
      </c>
      <c r="Z86" s="3">
        <v>11.93</v>
      </c>
      <c r="AA86" s="3">
        <v>7</v>
      </c>
      <c r="AB86" s="3">
        <v>22.379999999999995</v>
      </c>
      <c r="AC86" s="3">
        <v>12</v>
      </c>
      <c r="AD86" s="3">
        <v>134.09999999999991</v>
      </c>
      <c r="AE86" s="3">
        <v>60</v>
      </c>
    </row>
    <row r="87" spans="1:31" x14ac:dyDescent="0.25">
      <c r="A87" s="17">
        <v>43102.753260555553</v>
      </c>
      <c r="B87" s="2">
        <v>21035101053107</v>
      </c>
      <c r="C87">
        <v>1.99</v>
      </c>
      <c r="D87" t="s">
        <v>4</v>
      </c>
      <c r="E87" s="3">
        <f t="shared" si="1"/>
        <v>21035</v>
      </c>
      <c r="F87" t="str">
        <f>VLOOKUP(E87,Sheet2!A:B,2,FALSE)</f>
        <v>YON</v>
      </c>
      <c r="Q87" s="8" t="s">
        <v>7</v>
      </c>
      <c r="R87" s="3">
        <v>49.610000000000007</v>
      </c>
      <c r="S87" s="3">
        <v>19</v>
      </c>
      <c r="T87" s="3"/>
      <c r="U87" s="3"/>
      <c r="V87" s="3">
        <v>7.95</v>
      </c>
      <c r="W87" s="3">
        <v>5</v>
      </c>
      <c r="X87" s="3"/>
      <c r="Y87" s="3"/>
      <c r="Z87" s="3"/>
      <c r="AA87" s="3"/>
      <c r="AB87" s="3"/>
      <c r="AC87" s="3"/>
      <c r="AD87" s="3">
        <v>57.560000000000009</v>
      </c>
      <c r="AE87" s="3">
        <v>24</v>
      </c>
    </row>
    <row r="88" spans="1:31" x14ac:dyDescent="0.25">
      <c r="A88" s="17">
        <v>43102.778037037038</v>
      </c>
      <c r="B88" s="2">
        <v>21035101053107</v>
      </c>
      <c r="C88">
        <v>3.99</v>
      </c>
      <c r="D88" t="s">
        <v>4</v>
      </c>
      <c r="E88" s="3">
        <f t="shared" si="1"/>
        <v>21035</v>
      </c>
      <c r="F88" t="str">
        <f>VLOOKUP(E88,Sheet2!A:B,2,FALSE)</f>
        <v>YON</v>
      </c>
      <c r="Q88" s="8" t="s">
        <v>9</v>
      </c>
      <c r="R88" s="3">
        <v>85.05999999999996</v>
      </c>
      <c r="S88" s="3">
        <v>34</v>
      </c>
      <c r="T88" s="3">
        <v>9.07</v>
      </c>
      <c r="U88" s="3">
        <v>8</v>
      </c>
      <c r="V88" s="3">
        <v>59.459999999999994</v>
      </c>
      <c r="W88" s="3">
        <v>39</v>
      </c>
      <c r="X88" s="3">
        <v>9.4600000000000009</v>
      </c>
      <c r="Y88" s="3">
        <v>4</v>
      </c>
      <c r="Z88" s="3">
        <v>13.41</v>
      </c>
      <c r="AA88" s="3">
        <v>9</v>
      </c>
      <c r="AB88" s="3">
        <v>2.98</v>
      </c>
      <c r="AC88" s="3">
        <v>2</v>
      </c>
      <c r="AD88" s="3">
        <v>179.44000000000008</v>
      </c>
      <c r="AE88" s="3">
        <v>96</v>
      </c>
    </row>
    <row r="89" spans="1:31" x14ac:dyDescent="0.25">
      <c r="A89" s="17">
        <v>43102.783052326391</v>
      </c>
      <c r="B89" s="2">
        <v>21035402162805</v>
      </c>
      <c r="C89">
        <v>1.69</v>
      </c>
      <c r="D89" t="s">
        <v>1</v>
      </c>
      <c r="E89" s="3">
        <f t="shared" si="1"/>
        <v>21035</v>
      </c>
      <c r="F89" t="str">
        <f>VLOOKUP(E89,Sheet2!A:B,2,FALSE)</f>
        <v>YON</v>
      </c>
      <c r="Q89" s="8" t="s">
        <v>10</v>
      </c>
      <c r="R89" s="3">
        <v>54.480000000000011</v>
      </c>
      <c r="S89" s="3">
        <v>22</v>
      </c>
      <c r="T89" s="3">
        <v>4.2699999999999996</v>
      </c>
      <c r="U89" s="3">
        <v>3</v>
      </c>
      <c r="V89" s="3">
        <v>31.11999999999999</v>
      </c>
      <c r="W89" s="3">
        <v>18</v>
      </c>
      <c r="X89" s="3">
        <v>16.829999999999998</v>
      </c>
      <c r="Y89" s="3">
        <v>7</v>
      </c>
      <c r="Z89" s="3">
        <v>7.45</v>
      </c>
      <c r="AA89" s="3">
        <v>5</v>
      </c>
      <c r="AB89" s="3">
        <v>3.9699999999999998</v>
      </c>
      <c r="AC89" s="3">
        <v>3</v>
      </c>
      <c r="AD89" s="3">
        <v>118.11999999999989</v>
      </c>
      <c r="AE89" s="3">
        <v>58</v>
      </c>
    </row>
    <row r="90" spans="1:31" x14ac:dyDescent="0.25">
      <c r="A90" s="17">
        <v>43102.792304525465</v>
      </c>
      <c r="B90" s="2">
        <v>21035403443931</v>
      </c>
      <c r="C90">
        <v>0.99</v>
      </c>
      <c r="D90" t="s">
        <v>2</v>
      </c>
      <c r="E90" s="3">
        <f t="shared" si="1"/>
        <v>21035</v>
      </c>
      <c r="F90" t="str">
        <f>VLOOKUP(E90,Sheet2!A:B,2,FALSE)</f>
        <v>YON</v>
      </c>
      <c r="Q90" s="8" t="s">
        <v>11</v>
      </c>
      <c r="R90" s="3">
        <v>267.64000000000033</v>
      </c>
      <c r="S90" s="3">
        <v>106</v>
      </c>
      <c r="T90" s="3">
        <v>15.42</v>
      </c>
      <c r="U90" s="3">
        <v>8</v>
      </c>
      <c r="V90" s="3">
        <v>136.03999999999991</v>
      </c>
      <c r="W90" s="3">
        <v>86</v>
      </c>
      <c r="X90" s="3">
        <v>51.250000000000014</v>
      </c>
      <c r="Y90" s="3">
        <v>25</v>
      </c>
      <c r="Z90" s="3">
        <v>38.259999999999991</v>
      </c>
      <c r="AA90" s="3">
        <v>24</v>
      </c>
      <c r="AB90" s="3">
        <v>9.84</v>
      </c>
      <c r="AC90" s="3">
        <v>6</v>
      </c>
      <c r="AD90" s="3">
        <v>518.45000000000152</v>
      </c>
      <c r="AE90" s="3">
        <v>255</v>
      </c>
    </row>
    <row r="91" spans="1:31" x14ac:dyDescent="0.25">
      <c r="A91" s="17">
        <v>43102.808688518518</v>
      </c>
      <c r="B91" s="2">
        <v>21035403443931</v>
      </c>
      <c r="C91">
        <v>0.99</v>
      </c>
      <c r="D91" t="s">
        <v>2</v>
      </c>
      <c r="E91" s="3">
        <f t="shared" si="1"/>
        <v>21035</v>
      </c>
      <c r="F91" t="str">
        <f>VLOOKUP(E91,Sheet2!A:B,2,FALSE)</f>
        <v>YON</v>
      </c>
      <c r="Q91" s="8" t="s">
        <v>12</v>
      </c>
      <c r="R91" s="3">
        <v>182.72000000000006</v>
      </c>
      <c r="S91" s="3">
        <v>68</v>
      </c>
      <c r="T91" s="3">
        <v>21.550000000000004</v>
      </c>
      <c r="U91" s="3">
        <v>10</v>
      </c>
      <c r="V91" s="3">
        <v>100.65999999999997</v>
      </c>
      <c r="W91" s="3">
        <v>69</v>
      </c>
      <c r="X91" s="3">
        <v>54.660000000000018</v>
      </c>
      <c r="Y91" s="3">
        <v>24</v>
      </c>
      <c r="Z91" s="3">
        <v>17.88</v>
      </c>
      <c r="AA91" s="3">
        <v>12</v>
      </c>
      <c r="AB91" s="3">
        <v>1.99</v>
      </c>
      <c r="AC91" s="3">
        <v>1</v>
      </c>
      <c r="AD91" s="3">
        <v>379.46000000000089</v>
      </c>
      <c r="AE91" s="3">
        <v>184</v>
      </c>
    </row>
    <row r="92" spans="1:31" x14ac:dyDescent="0.25">
      <c r="A92" s="17">
        <v>43102.95709556713</v>
      </c>
      <c r="B92" s="2">
        <v>21035403097562</v>
      </c>
      <c r="C92">
        <v>1.99</v>
      </c>
      <c r="D92" t="s">
        <v>4</v>
      </c>
      <c r="E92" s="3">
        <f t="shared" si="1"/>
        <v>21035</v>
      </c>
      <c r="F92" t="str">
        <f>VLOOKUP(E92,Sheet2!A:B,2,FALSE)</f>
        <v>YON</v>
      </c>
      <c r="Q92" s="8" t="s">
        <v>13</v>
      </c>
      <c r="R92" s="3">
        <v>142.93999999999997</v>
      </c>
      <c r="S92" s="3">
        <v>56</v>
      </c>
      <c r="T92" s="3">
        <v>22.79</v>
      </c>
      <c r="U92" s="3">
        <v>16</v>
      </c>
      <c r="V92" s="3">
        <v>77.179999999999993</v>
      </c>
      <c r="W92" s="3">
        <v>57</v>
      </c>
      <c r="X92" s="3">
        <v>30.880000000000003</v>
      </c>
      <c r="Y92" s="3">
        <v>12</v>
      </c>
      <c r="Z92" s="3">
        <v>8.94</v>
      </c>
      <c r="AA92" s="3">
        <v>6</v>
      </c>
      <c r="AB92" s="3">
        <v>19.389999999999997</v>
      </c>
      <c r="AC92" s="3">
        <v>11</v>
      </c>
      <c r="AD92" s="3">
        <v>302.12000000000046</v>
      </c>
      <c r="AE92" s="3">
        <v>158</v>
      </c>
    </row>
    <row r="93" spans="1:31" x14ac:dyDescent="0.25">
      <c r="A93" s="17">
        <v>43103.000309988427</v>
      </c>
      <c r="B93" s="2">
        <v>21035403073464</v>
      </c>
      <c r="C93">
        <v>2.99</v>
      </c>
      <c r="D93" t="s">
        <v>4</v>
      </c>
      <c r="E93" s="3">
        <f t="shared" si="1"/>
        <v>21035</v>
      </c>
      <c r="F93" t="str">
        <f>VLOOKUP(E93,Sheet2!A:B,2,FALSE)</f>
        <v>YON</v>
      </c>
      <c r="Q93" s="8" t="s">
        <v>14</v>
      </c>
      <c r="R93" s="3">
        <v>173.63000000000002</v>
      </c>
      <c r="S93" s="3">
        <v>67</v>
      </c>
      <c r="T93" s="3">
        <v>4.96</v>
      </c>
      <c r="U93" s="3">
        <v>4</v>
      </c>
      <c r="V93" s="3">
        <v>86.749999999999986</v>
      </c>
      <c r="W93" s="3">
        <v>60</v>
      </c>
      <c r="X93" s="3">
        <v>42.220000000000013</v>
      </c>
      <c r="Y93" s="3">
        <v>18</v>
      </c>
      <c r="Z93" s="3">
        <v>19.369999999999997</v>
      </c>
      <c r="AA93" s="3">
        <v>13</v>
      </c>
      <c r="AB93" s="3">
        <v>8.9499999999999993</v>
      </c>
      <c r="AC93" s="3">
        <v>5</v>
      </c>
      <c r="AD93" s="3">
        <v>335.88000000000073</v>
      </c>
      <c r="AE93" s="3">
        <v>167</v>
      </c>
    </row>
    <row r="94" spans="1:31" x14ac:dyDescent="0.25">
      <c r="A94" s="17">
        <v>43103.00083798611</v>
      </c>
      <c r="B94" s="2">
        <v>21035403073464</v>
      </c>
      <c r="C94">
        <v>2.99</v>
      </c>
      <c r="D94" t="s">
        <v>4</v>
      </c>
      <c r="E94" s="3">
        <f t="shared" si="1"/>
        <v>21035</v>
      </c>
      <c r="F94" t="str">
        <f>VLOOKUP(E94,Sheet2!A:B,2,FALSE)</f>
        <v>YON</v>
      </c>
      <c r="Q94" s="8" t="s">
        <v>16</v>
      </c>
      <c r="R94" s="3">
        <v>377.38000000000068</v>
      </c>
      <c r="S94" s="3">
        <v>152</v>
      </c>
      <c r="T94" s="3">
        <v>80.340000000000032</v>
      </c>
      <c r="U94" s="3">
        <v>41</v>
      </c>
      <c r="V94" s="3">
        <v>223.78000000000029</v>
      </c>
      <c r="W94" s="3">
        <v>152</v>
      </c>
      <c r="X94" s="3">
        <v>123.8899999999999</v>
      </c>
      <c r="Y94" s="3">
        <v>51</v>
      </c>
      <c r="Z94" s="3">
        <v>68.540000000000006</v>
      </c>
      <c r="AA94" s="3">
        <v>46</v>
      </c>
      <c r="AB94" s="3">
        <v>48.230000000000004</v>
      </c>
      <c r="AC94" s="3">
        <v>27</v>
      </c>
      <c r="AD94" s="3">
        <v>922.16000000000417</v>
      </c>
      <c r="AE94" s="3">
        <v>469</v>
      </c>
    </row>
    <row r="95" spans="1:31" x14ac:dyDescent="0.25">
      <c r="A95" s="17">
        <v>43103.019073263888</v>
      </c>
      <c r="B95" s="2">
        <v>21035403237358</v>
      </c>
      <c r="C95">
        <v>0.99</v>
      </c>
      <c r="D95" t="s">
        <v>0</v>
      </c>
      <c r="E95" s="3">
        <f t="shared" si="1"/>
        <v>21035</v>
      </c>
      <c r="F95" t="str">
        <f>VLOOKUP(E95,Sheet2!A:B,2,FALSE)</f>
        <v>YON</v>
      </c>
      <c r="Q95" s="8" t="s">
        <v>17</v>
      </c>
      <c r="R95" s="3">
        <v>130.40999999999991</v>
      </c>
      <c r="S95" s="3">
        <v>49</v>
      </c>
      <c r="T95" s="3">
        <v>2.29</v>
      </c>
      <c r="U95" s="3">
        <v>1</v>
      </c>
      <c r="V95" s="3">
        <v>75.83</v>
      </c>
      <c r="W95" s="3">
        <v>47</v>
      </c>
      <c r="X95" s="3">
        <v>50.18</v>
      </c>
      <c r="Y95" s="3">
        <v>22</v>
      </c>
      <c r="Z95" s="3">
        <v>25.829999999999991</v>
      </c>
      <c r="AA95" s="3">
        <v>17</v>
      </c>
      <c r="AB95" s="3">
        <v>21.389999999999997</v>
      </c>
      <c r="AC95" s="3">
        <v>11</v>
      </c>
      <c r="AD95" s="3">
        <v>305.93000000000046</v>
      </c>
      <c r="AE95" s="3">
        <v>147</v>
      </c>
    </row>
    <row r="96" spans="1:31" x14ac:dyDescent="0.25">
      <c r="A96" s="17">
        <v>43103.041644652774</v>
      </c>
      <c r="B96" s="2">
        <v>21035402052766</v>
      </c>
      <c r="C96">
        <v>1.99</v>
      </c>
      <c r="D96" t="s">
        <v>4</v>
      </c>
      <c r="E96" s="3">
        <f t="shared" si="1"/>
        <v>21035</v>
      </c>
      <c r="F96" t="str">
        <f>VLOOKUP(E96,Sheet2!A:B,2,FALSE)</f>
        <v>YON</v>
      </c>
      <c r="Q96" s="8" t="s">
        <v>18</v>
      </c>
      <c r="R96" s="3">
        <v>95.19999999999996</v>
      </c>
      <c r="S96" s="3">
        <v>40</v>
      </c>
      <c r="T96" s="3">
        <v>14.530000000000001</v>
      </c>
      <c r="U96" s="3">
        <v>7</v>
      </c>
      <c r="V96" s="3">
        <v>61.40000000000002</v>
      </c>
      <c r="W96" s="3">
        <v>35</v>
      </c>
      <c r="X96" s="3">
        <v>14.950000000000001</v>
      </c>
      <c r="Y96" s="3">
        <v>5</v>
      </c>
      <c r="Z96" s="3">
        <v>11.92</v>
      </c>
      <c r="AA96" s="3">
        <v>8</v>
      </c>
      <c r="AB96" s="3">
        <v>1.99</v>
      </c>
      <c r="AC96" s="3">
        <v>1</v>
      </c>
      <c r="AD96" s="3">
        <v>199.99000000000018</v>
      </c>
      <c r="AE96" s="3">
        <v>96</v>
      </c>
    </row>
    <row r="97" spans="1:31" x14ac:dyDescent="0.25">
      <c r="A97" s="17">
        <v>43103.30308283565</v>
      </c>
      <c r="B97" s="2">
        <v>21035403419915</v>
      </c>
      <c r="C97">
        <v>3.99</v>
      </c>
      <c r="D97" t="s">
        <v>4</v>
      </c>
      <c r="E97" s="3">
        <f t="shared" si="1"/>
        <v>21035</v>
      </c>
      <c r="F97" t="str">
        <f>VLOOKUP(E97,Sheet2!A:B,2,FALSE)</f>
        <v>YON</v>
      </c>
      <c r="Q97" s="8" t="s">
        <v>20</v>
      </c>
      <c r="R97" s="3">
        <v>47.69</v>
      </c>
      <c r="S97" s="3">
        <v>21</v>
      </c>
      <c r="T97" s="3">
        <v>12.940000000000001</v>
      </c>
      <c r="U97" s="3">
        <v>6</v>
      </c>
      <c r="V97" s="3">
        <v>32.339999999999989</v>
      </c>
      <c r="W97" s="3">
        <v>21</v>
      </c>
      <c r="X97" s="3">
        <v>23.31</v>
      </c>
      <c r="Y97" s="3">
        <v>9</v>
      </c>
      <c r="Z97" s="3">
        <v>5.96</v>
      </c>
      <c r="AA97" s="3">
        <v>4</v>
      </c>
      <c r="AB97" s="3"/>
      <c r="AC97" s="3"/>
      <c r="AD97" s="3">
        <v>122.23999999999988</v>
      </c>
      <c r="AE97" s="3">
        <v>61</v>
      </c>
    </row>
    <row r="98" spans="1:31" x14ac:dyDescent="0.25">
      <c r="A98" s="17">
        <v>43103.424009432871</v>
      </c>
      <c r="B98" s="2">
        <v>21035402698899</v>
      </c>
      <c r="C98">
        <v>1.99</v>
      </c>
      <c r="D98" t="s">
        <v>4</v>
      </c>
      <c r="E98" s="3">
        <f t="shared" si="1"/>
        <v>21035</v>
      </c>
      <c r="F98" t="str">
        <f>VLOOKUP(E98,Sheet2!A:B,2,FALSE)</f>
        <v>YON</v>
      </c>
      <c r="Q98" s="8" t="s">
        <v>22</v>
      </c>
      <c r="R98" s="3">
        <v>54.290000000000013</v>
      </c>
      <c r="S98" s="3">
        <v>21</v>
      </c>
      <c r="T98" s="3">
        <v>18.95</v>
      </c>
      <c r="U98" s="3">
        <v>10</v>
      </c>
      <c r="V98" s="3">
        <v>10.709999999999999</v>
      </c>
      <c r="W98" s="3">
        <v>9</v>
      </c>
      <c r="X98" s="3">
        <v>19.41</v>
      </c>
      <c r="Y98" s="3">
        <v>9</v>
      </c>
      <c r="Z98" s="3">
        <v>22.849999999999994</v>
      </c>
      <c r="AA98" s="3">
        <v>15</v>
      </c>
      <c r="AB98" s="3">
        <v>5.97</v>
      </c>
      <c r="AC98" s="3">
        <v>3</v>
      </c>
      <c r="AD98" s="3">
        <v>132.17999999999989</v>
      </c>
      <c r="AE98" s="3">
        <v>67</v>
      </c>
    </row>
    <row r="99" spans="1:31" x14ac:dyDescent="0.25">
      <c r="A99" s="17">
        <v>43103.703147361113</v>
      </c>
      <c r="B99" s="2">
        <v>21035403155378</v>
      </c>
      <c r="C99">
        <v>1.99</v>
      </c>
      <c r="D99" t="s">
        <v>4</v>
      </c>
      <c r="E99" s="3">
        <f t="shared" si="1"/>
        <v>21035</v>
      </c>
      <c r="F99" t="str">
        <f>VLOOKUP(E99,Sheet2!A:B,2,FALSE)</f>
        <v>YON</v>
      </c>
      <c r="Q99" s="8" t="s">
        <v>23</v>
      </c>
      <c r="R99" s="3">
        <v>163.49000000000004</v>
      </c>
      <c r="S99" s="3">
        <v>61</v>
      </c>
      <c r="T99" s="3">
        <v>36.11</v>
      </c>
      <c r="U99" s="3">
        <v>19</v>
      </c>
      <c r="V99" s="3">
        <v>144.9799999999999</v>
      </c>
      <c r="W99" s="3">
        <v>92</v>
      </c>
      <c r="X99" s="3">
        <v>41.840000000000011</v>
      </c>
      <c r="Y99" s="3">
        <v>16</v>
      </c>
      <c r="Z99" s="3">
        <v>34.269999999999989</v>
      </c>
      <c r="AA99" s="3">
        <v>23</v>
      </c>
      <c r="AB99" s="3">
        <v>20.889999999999997</v>
      </c>
      <c r="AC99" s="3">
        <v>11</v>
      </c>
      <c r="AD99" s="3">
        <v>441.58000000000123</v>
      </c>
      <c r="AE99" s="3">
        <v>222</v>
      </c>
    </row>
    <row r="100" spans="1:31" x14ac:dyDescent="0.25">
      <c r="A100" s="17">
        <v>43103.775105289351</v>
      </c>
      <c r="B100" s="2">
        <v>21035403232953</v>
      </c>
      <c r="C100">
        <v>1.49</v>
      </c>
      <c r="D100" t="s">
        <v>3</v>
      </c>
      <c r="E100" s="3">
        <f t="shared" si="1"/>
        <v>21035</v>
      </c>
      <c r="F100" t="str">
        <f>VLOOKUP(E100,Sheet2!A:B,2,FALSE)</f>
        <v>YON</v>
      </c>
      <c r="Q100" s="8" t="s">
        <v>24</v>
      </c>
      <c r="R100" s="3">
        <v>202.03000000000014</v>
      </c>
      <c r="S100" s="3">
        <v>87</v>
      </c>
      <c r="T100" s="3">
        <v>11.63</v>
      </c>
      <c r="U100" s="3">
        <v>7</v>
      </c>
      <c r="V100" s="3">
        <v>61.62</v>
      </c>
      <c r="W100" s="3">
        <v>38</v>
      </c>
      <c r="X100" s="3">
        <v>79.180000000000007</v>
      </c>
      <c r="Y100" s="3">
        <v>32</v>
      </c>
      <c r="Z100" s="3">
        <v>13.41</v>
      </c>
      <c r="AA100" s="3">
        <v>9</v>
      </c>
      <c r="AB100" s="3">
        <v>7.9300000000000006</v>
      </c>
      <c r="AC100" s="3">
        <v>7</v>
      </c>
      <c r="AD100" s="3">
        <v>375.80000000000075</v>
      </c>
      <c r="AE100" s="3">
        <v>180</v>
      </c>
    </row>
    <row r="101" spans="1:31" x14ac:dyDescent="0.25">
      <c r="A101" s="17">
        <v>43103.80757355324</v>
      </c>
      <c r="B101" s="2">
        <v>21035403092373</v>
      </c>
      <c r="C101">
        <v>1.49</v>
      </c>
      <c r="D101" t="s">
        <v>3</v>
      </c>
      <c r="E101" s="3">
        <f t="shared" si="1"/>
        <v>21035</v>
      </c>
      <c r="F101" t="str">
        <f>VLOOKUP(E101,Sheet2!A:B,2,FALSE)</f>
        <v>YON</v>
      </c>
      <c r="Q101" s="8" t="s">
        <v>25</v>
      </c>
      <c r="R101" s="3">
        <v>186.06000000000003</v>
      </c>
      <c r="S101" s="3">
        <v>74</v>
      </c>
      <c r="T101" s="3">
        <v>6.96</v>
      </c>
      <c r="U101" s="3">
        <v>4</v>
      </c>
      <c r="V101" s="3">
        <v>89.549999999999955</v>
      </c>
      <c r="W101" s="3">
        <v>55</v>
      </c>
      <c r="X101" s="3">
        <v>20.809999999999995</v>
      </c>
      <c r="Y101" s="3">
        <v>9</v>
      </c>
      <c r="Z101" s="3">
        <v>11.92</v>
      </c>
      <c r="AA101" s="3">
        <v>8</v>
      </c>
      <c r="AB101" s="3">
        <v>8.93</v>
      </c>
      <c r="AC101" s="3">
        <v>7</v>
      </c>
      <c r="AD101" s="3">
        <v>324.23000000000047</v>
      </c>
      <c r="AE101" s="3">
        <v>157</v>
      </c>
    </row>
    <row r="102" spans="1:31" x14ac:dyDescent="0.25">
      <c r="A102" s="17">
        <v>43103.851670381948</v>
      </c>
      <c r="B102" s="2">
        <v>21035402113097</v>
      </c>
      <c r="C102">
        <v>0.69</v>
      </c>
      <c r="D102" t="s">
        <v>1</v>
      </c>
      <c r="E102" s="3">
        <f t="shared" si="1"/>
        <v>21035</v>
      </c>
      <c r="F102" t="str">
        <f>VLOOKUP(E102,Sheet2!A:B,2,FALSE)</f>
        <v>YON</v>
      </c>
      <c r="Q102" s="8" t="s">
        <v>19</v>
      </c>
      <c r="R102" s="3">
        <v>194.9200000000001</v>
      </c>
      <c r="S102" s="3">
        <v>78</v>
      </c>
      <c r="T102" s="3">
        <v>8.4400000000000013</v>
      </c>
      <c r="U102" s="3">
        <v>6</v>
      </c>
      <c r="V102" s="3">
        <v>86.369999999999933</v>
      </c>
      <c r="W102" s="3">
        <v>53</v>
      </c>
      <c r="X102" s="3">
        <v>24.879999999999992</v>
      </c>
      <c r="Y102" s="3">
        <v>12</v>
      </c>
      <c r="Z102" s="3">
        <v>44.7</v>
      </c>
      <c r="AA102" s="3">
        <v>30</v>
      </c>
      <c r="AB102" s="3">
        <v>1.99</v>
      </c>
      <c r="AC102" s="3">
        <v>1</v>
      </c>
      <c r="AD102" s="3">
        <v>361.30000000000075</v>
      </c>
      <c r="AE102" s="3">
        <v>180</v>
      </c>
    </row>
    <row r="103" spans="1:31" x14ac:dyDescent="0.25">
      <c r="A103" s="17">
        <v>43103.852541134256</v>
      </c>
      <c r="B103" s="2">
        <v>21035402113097</v>
      </c>
      <c r="C103">
        <v>0.49</v>
      </c>
      <c r="D103" t="s">
        <v>1</v>
      </c>
      <c r="E103" s="3">
        <f t="shared" si="1"/>
        <v>21035</v>
      </c>
      <c r="F103" t="str">
        <f>VLOOKUP(E103,Sheet2!A:B,2,FALSE)</f>
        <v>YON</v>
      </c>
      <c r="Q103" s="8" t="s">
        <v>26</v>
      </c>
      <c r="R103" s="3">
        <v>105.60999999999994</v>
      </c>
      <c r="S103" s="3">
        <v>49</v>
      </c>
      <c r="T103" s="3">
        <v>8.26</v>
      </c>
      <c r="U103" s="3">
        <v>4</v>
      </c>
      <c r="V103" s="3">
        <v>46.59</v>
      </c>
      <c r="W103" s="3">
        <v>31</v>
      </c>
      <c r="X103" s="3">
        <v>19.21</v>
      </c>
      <c r="Y103" s="3">
        <v>9</v>
      </c>
      <c r="Z103" s="3">
        <v>13.41</v>
      </c>
      <c r="AA103" s="3">
        <v>9</v>
      </c>
      <c r="AB103" s="3">
        <v>4.97</v>
      </c>
      <c r="AC103" s="3">
        <v>3</v>
      </c>
      <c r="AD103" s="3">
        <v>198.05000000000018</v>
      </c>
      <c r="AE103" s="3">
        <v>105</v>
      </c>
    </row>
    <row r="104" spans="1:31" x14ac:dyDescent="0.25">
      <c r="A104" s="17">
        <v>43103.862733680558</v>
      </c>
      <c r="B104" s="2">
        <v>21035402954730</v>
      </c>
      <c r="C104">
        <v>1.69</v>
      </c>
      <c r="D104" t="s">
        <v>1</v>
      </c>
      <c r="E104" s="3">
        <f t="shared" si="1"/>
        <v>21035</v>
      </c>
      <c r="F104" t="str">
        <f>VLOOKUP(E104,Sheet2!A:B,2,FALSE)</f>
        <v>YON</v>
      </c>
      <c r="Q104" s="8" t="s">
        <v>28</v>
      </c>
      <c r="R104" s="3">
        <v>388.27000000000066</v>
      </c>
      <c r="S104" s="3">
        <v>153</v>
      </c>
      <c r="T104" s="3">
        <v>42.910000000000004</v>
      </c>
      <c r="U104" s="3">
        <v>24</v>
      </c>
      <c r="V104" s="3">
        <v>137.95999999999992</v>
      </c>
      <c r="W104" s="3">
        <v>94</v>
      </c>
      <c r="X104" s="3">
        <v>93.539999999999964</v>
      </c>
      <c r="Y104" s="3">
        <v>36</v>
      </c>
      <c r="Z104" s="3">
        <v>74.009999999999991</v>
      </c>
      <c r="AA104" s="3">
        <v>49</v>
      </c>
      <c r="AB104" s="3">
        <v>13.31</v>
      </c>
      <c r="AC104" s="3">
        <v>9</v>
      </c>
      <c r="AD104" s="3">
        <v>750.00000000000239</v>
      </c>
      <c r="AE104" s="3">
        <v>365</v>
      </c>
    </row>
    <row r="105" spans="1:31" x14ac:dyDescent="0.25">
      <c r="A105" s="17">
        <v>43103.877589201387</v>
      </c>
      <c r="B105" s="2">
        <v>21035402954730</v>
      </c>
      <c r="C105">
        <v>3.99</v>
      </c>
      <c r="D105" t="s">
        <v>4</v>
      </c>
      <c r="E105" s="3">
        <f t="shared" si="1"/>
        <v>21035</v>
      </c>
      <c r="F105" t="str">
        <f>VLOOKUP(E105,Sheet2!A:B,2,FALSE)</f>
        <v>YON</v>
      </c>
      <c r="Q105" s="8" t="s">
        <v>27</v>
      </c>
      <c r="R105" s="3">
        <v>265.38000000000028</v>
      </c>
      <c r="S105" s="3">
        <v>112</v>
      </c>
      <c r="T105" s="3">
        <v>12.68</v>
      </c>
      <c r="U105" s="3">
        <v>7</v>
      </c>
      <c r="V105" s="3">
        <v>68.600000000000023</v>
      </c>
      <c r="W105" s="3">
        <v>60</v>
      </c>
      <c r="X105" s="3">
        <v>94.009999999999962</v>
      </c>
      <c r="Y105" s="3">
        <v>39</v>
      </c>
      <c r="Z105" s="3">
        <v>28.309999999999988</v>
      </c>
      <c r="AA105" s="3">
        <v>19</v>
      </c>
      <c r="AB105" s="3">
        <v>16.41</v>
      </c>
      <c r="AC105" s="3">
        <v>9</v>
      </c>
      <c r="AD105" s="3">
        <v>485.39000000000129</v>
      </c>
      <c r="AE105" s="3">
        <v>246</v>
      </c>
    </row>
    <row r="106" spans="1:31" x14ac:dyDescent="0.25">
      <c r="A106" s="17">
        <v>43103.880926782411</v>
      </c>
      <c r="B106" s="2">
        <v>21035403474449</v>
      </c>
      <c r="C106">
        <v>2.69</v>
      </c>
      <c r="D106" t="s">
        <v>1</v>
      </c>
      <c r="E106" s="3">
        <f t="shared" si="1"/>
        <v>21035</v>
      </c>
      <c r="F106" t="str">
        <f>VLOOKUP(E106,Sheet2!A:B,2,FALSE)</f>
        <v>YON</v>
      </c>
      <c r="Q106" s="8" t="s">
        <v>29</v>
      </c>
      <c r="R106" s="3">
        <v>403.42000000000075</v>
      </c>
      <c r="S106" s="3">
        <v>158</v>
      </c>
      <c r="T106" s="3">
        <v>47.080000000000005</v>
      </c>
      <c r="U106" s="3">
        <v>27</v>
      </c>
      <c r="V106" s="3">
        <v>223.72000000000011</v>
      </c>
      <c r="W106" s="3">
        <v>158</v>
      </c>
      <c r="X106" s="3">
        <v>108.24999999999994</v>
      </c>
      <c r="Y106" s="3">
        <v>45</v>
      </c>
      <c r="Z106" s="3">
        <v>74.999999999999986</v>
      </c>
      <c r="AA106" s="3">
        <v>50</v>
      </c>
      <c r="AB106" s="3">
        <v>35.279999999999987</v>
      </c>
      <c r="AC106" s="3">
        <v>22</v>
      </c>
      <c r="AD106" s="3">
        <v>892.75000000000432</v>
      </c>
      <c r="AE106" s="3">
        <v>460</v>
      </c>
    </row>
    <row r="107" spans="1:31" x14ac:dyDescent="0.25">
      <c r="A107" s="17">
        <v>43103.904575462962</v>
      </c>
      <c r="B107" s="2">
        <v>21035403232672</v>
      </c>
      <c r="C107">
        <v>2.69</v>
      </c>
      <c r="D107" t="s">
        <v>1</v>
      </c>
      <c r="E107" s="3">
        <f t="shared" si="1"/>
        <v>21035</v>
      </c>
      <c r="F107" t="str">
        <f>VLOOKUP(E107,Sheet2!A:B,2,FALSE)</f>
        <v>YON</v>
      </c>
      <c r="Q107" s="8" t="s">
        <v>31</v>
      </c>
      <c r="R107" s="3">
        <v>145.46999999999994</v>
      </c>
      <c r="S107" s="3">
        <v>63</v>
      </c>
      <c r="T107" s="3">
        <v>0.49</v>
      </c>
      <c r="U107" s="3">
        <v>1</v>
      </c>
      <c r="V107" s="3">
        <v>18.819999999999997</v>
      </c>
      <c r="W107" s="3">
        <v>13</v>
      </c>
      <c r="X107" s="3">
        <v>47.700000000000017</v>
      </c>
      <c r="Y107" s="3">
        <v>20</v>
      </c>
      <c r="Z107" s="3">
        <v>10.93</v>
      </c>
      <c r="AA107" s="3">
        <v>7</v>
      </c>
      <c r="AB107" s="3">
        <v>1.49</v>
      </c>
      <c r="AC107" s="3">
        <v>1</v>
      </c>
      <c r="AD107" s="3">
        <v>224.90000000000023</v>
      </c>
      <c r="AE107" s="3">
        <v>105</v>
      </c>
    </row>
    <row r="108" spans="1:31" x14ac:dyDescent="0.25">
      <c r="A108" s="17">
        <v>43103.954952905093</v>
      </c>
      <c r="B108" s="2">
        <v>21035401030557</v>
      </c>
      <c r="C108">
        <v>1.99</v>
      </c>
      <c r="D108" t="s">
        <v>1</v>
      </c>
      <c r="E108" s="3">
        <f t="shared" si="1"/>
        <v>21035</v>
      </c>
      <c r="F108" t="str">
        <f>VLOOKUP(E108,Sheet2!A:B,2,FALSE)</f>
        <v>YON</v>
      </c>
      <c r="Q108" s="8" t="s">
        <v>32</v>
      </c>
      <c r="R108" s="3">
        <v>199.83000000000015</v>
      </c>
      <c r="S108" s="3">
        <v>77</v>
      </c>
      <c r="T108" s="3">
        <v>16.8</v>
      </c>
      <c r="U108" s="3">
        <v>10</v>
      </c>
      <c r="V108" s="3">
        <v>142.80999999999992</v>
      </c>
      <c r="W108" s="3">
        <v>104</v>
      </c>
      <c r="X108" s="3">
        <v>116.51999999999992</v>
      </c>
      <c r="Y108" s="3">
        <v>48</v>
      </c>
      <c r="Z108" s="3">
        <v>39.239999999999995</v>
      </c>
      <c r="AA108" s="3">
        <v>26</v>
      </c>
      <c r="AB108" s="3">
        <v>24.339999999999993</v>
      </c>
      <c r="AC108" s="3">
        <v>16</v>
      </c>
      <c r="AD108" s="3">
        <v>539.54000000000167</v>
      </c>
      <c r="AE108" s="3">
        <v>281</v>
      </c>
    </row>
    <row r="109" spans="1:31" x14ac:dyDescent="0.25">
      <c r="A109" s="17">
        <v>43103.959347939817</v>
      </c>
      <c r="B109" s="2">
        <v>21035403406623</v>
      </c>
      <c r="C109">
        <v>1.49</v>
      </c>
      <c r="D109" t="s">
        <v>2</v>
      </c>
      <c r="E109" s="3">
        <f t="shared" si="1"/>
        <v>21035</v>
      </c>
      <c r="F109" t="str">
        <f>VLOOKUP(E109,Sheet2!A:B,2,FALSE)</f>
        <v>YON</v>
      </c>
      <c r="Q109" s="8" t="s">
        <v>15</v>
      </c>
      <c r="R109" s="3">
        <v>190.79000000000005</v>
      </c>
      <c r="S109" s="3">
        <v>71</v>
      </c>
      <c r="T109" s="3">
        <v>17.47</v>
      </c>
      <c r="U109" s="3">
        <v>8</v>
      </c>
      <c r="V109" s="3">
        <v>55.300000000000018</v>
      </c>
      <c r="W109" s="3">
        <v>35</v>
      </c>
      <c r="X109" s="3">
        <v>59.760000000000026</v>
      </c>
      <c r="Y109" s="3">
        <v>24</v>
      </c>
      <c r="Z109" s="3">
        <v>11.92</v>
      </c>
      <c r="AA109" s="3">
        <v>8</v>
      </c>
      <c r="AB109" s="3">
        <v>19.899999999999999</v>
      </c>
      <c r="AC109" s="3">
        <v>10</v>
      </c>
      <c r="AD109" s="3">
        <v>355.14000000000067</v>
      </c>
      <c r="AE109" s="3">
        <v>156</v>
      </c>
    </row>
    <row r="110" spans="1:31" x14ac:dyDescent="0.25">
      <c r="A110" s="17">
        <v>43103.959478240744</v>
      </c>
      <c r="B110" s="2">
        <v>21035403406623</v>
      </c>
      <c r="C110">
        <v>1.49</v>
      </c>
      <c r="D110" t="s">
        <v>3</v>
      </c>
      <c r="E110" s="3">
        <f t="shared" si="1"/>
        <v>21035</v>
      </c>
      <c r="F110" t="str">
        <f>VLOOKUP(E110,Sheet2!A:B,2,FALSE)</f>
        <v>YON</v>
      </c>
      <c r="Q110" s="8" t="s">
        <v>39</v>
      </c>
      <c r="R110" s="3">
        <v>113.48999999999992</v>
      </c>
      <c r="S110" s="3">
        <v>41</v>
      </c>
      <c r="T110" s="3">
        <v>7.13</v>
      </c>
      <c r="U110" s="3">
        <v>7</v>
      </c>
      <c r="V110" s="3">
        <v>54.640000000000008</v>
      </c>
      <c r="W110" s="3">
        <v>31</v>
      </c>
      <c r="X110" s="3">
        <v>12.84</v>
      </c>
      <c r="Y110" s="3">
        <v>6</v>
      </c>
      <c r="Z110" s="3">
        <v>5.96</v>
      </c>
      <c r="AA110" s="3">
        <v>4</v>
      </c>
      <c r="AB110" s="3">
        <v>37.779999999999994</v>
      </c>
      <c r="AC110" s="3">
        <v>22</v>
      </c>
      <c r="AD110" s="3">
        <v>231.84000000000029</v>
      </c>
      <c r="AE110" s="3">
        <v>111</v>
      </c>
    </row>
    <row r="111" spans="1:31" x14ac:dyDescent="0.25">
      <c r="A111" s="17">
        <v>43103.959587835649</v>
      </c>
      <c r="B111" s="2">
        <v>21035403406623</v>
      </c>
      <c r="C111">
        <v>1.99</v>
      </c>
      <c r="D111" t="s">
        <v>1</v>
      </c>
      <c r="E111" s="3">
        <f t="shared" si="1"/>
        <v>21035</v>
      </c>
      <c r="F111" t="str">
        <f>VLOOKUP(E111,Sheet2!A:B,2,FALSE)</f>
        <v>YON</v>
      </c>
      <c r="Q111" s="8" t="s">
        <v>33</v>
      </c>
      <c r="R111" s="3">
        <v>116.18999999999993</v>
      </c>
      <c r="S111" s="3">
        <v>41</v>
      </c>
      <c r="T111" s="3">
        <v>5.28</v>
      </c>
      <c r="U111" s="3">
        <v>2</v>
      </c>
      <c r="V111" s="3">
        <v>54.840000000000018</v>
      </c>
      <c r="W111" s="3">
        <v>36</v>
      </c>
      <c r="X111" s="3">
        <v>13.940000000000001</v>
      </c>
      <c r="Y111" s="3">
        <v>6</v>
      </c>
      <c r="Z111" s="3">
        <v>10.43</v>
      </c>
      <c r="AA111" s="3">
        <v>7</v>
      </c>
      <c r="AB111" s="3"/>
      <c r="AC111" s="3"/>
      <c r="AD111" s="3">
        <v>200.68000000000026</v>
      </c>
      <c r="AE111" s="3">
        <v>92</v>
      </c>
    </row>
    <row r="112" spans="1:31" x14ac:dyDescent="0.25">
      <c r="A112" s="17">
        <v>43103.959708333336</v>
      </c>
      <c r="B112" s="2">
        <v>21035403406623</v>
      </c>
      <c r="C112">
        <v>1.49</v>
      </c>
      <c r="D112" t="s">
        <v>3</v>
      </c>
      <c r="E112" s="3">
        <f t="shared" si="1"/>
        <v>21035</v>
      </c>
      <c r="F112" t="str">
        <f>VLOOKUP(E112,Sheet2!A:B,2,FALSE)</f>
        <v>YON</v>
      </c>
      <c r="Q112" s="8" t="s">
        <v>34</v>
      </c>
      <c r="R112" s="3">
        <v>77.800000000000011</v>
      </c>
      <c r="S112" s="3">
        <v>30</v>
      </c>
      <c r="T112" s="3">
        <v>2.4900000000000002</v>
      </c>
      <c r="U112" s="3">
        <v>1</v>
      </c>
      <c r="V112" s="3">
        <v>15.9</v>
      </c>
      <c r="W112" s="3">
        <v>10</v>
      </c>
      <c r="X112" s="3">
        <v>9.9600000000000009</v>
      </c>
      <c r="Y112" s="3">
        <v>4</v>
      </c>
      <c r="Z112" s="3">
        <v>1.49</v>
      </c>
      <c r="AA112" s="3">
        <v>1</v>
      </c>
      <c r="AB112" s="3"/>
      <c r="AC112" s="3"/>
      <c r="AD112" s="3">
        <v>107.63999999999993</v>
      </c>
      <c r="AE112" s="3">
        <v>46</v>
      </c>
    </row>
    <row r="113" spans="1:31" x14ac:dyDescent="0.25">
      <c r="A113" s="17">
        <v>43103.964583055553</v>
      </c>
      <c r="B113" s="2">
        <v>21035403406623</v>
      </c>
      <c r="C113">
        <v>1.49</v>
      </c>
      <c r="D113" t="s">
        <v>3</v>
      </c>
      <c r="E113" s="3">
        <f t="shared" si="1"/>
        <v>21035</v>
      </c>
      <c r="F113" t="str">
        <f>VLOOKUP(E113,Sheet2!A:B,2,FALSE)</f>
        <v>YON</v>
      </c>
      <c r="Q113" s="8" t="s">
        <v>35</v>
      </c>
      <c r="R113" s="3">
        <v>33.369999999999997</v>
      </c>
      <c r="S113" s="3">
        <v>13</v>
      </c>
      <c r="T113" s="3"/>
      <c r="U113" s="3"/>
      <c r="V113" s="3">
        <v>4.22</v>
      </c>
      <c r="W113" s="3">
        <v>3</v>
      </c>
      <c r="X113" s="3">
        <v>0.99</v>
      </c>
      <c r="Y113" s="3">
        <v>1</v>
      </c>
      <c r="Z113" s="3"/>
      <c r="AA113" s="3"/>
      <c r="AB113" s="3">
        <v>3.4699999999999998</v>
      </c>
      <c r="AC113" s="3">
        <v>3</v>
      </c>
      <c r="AD113" s="3">
        <v>42.050000000000011</v>
      </c>
      <c r="AE113" s="3">
        <v>20</v>
      </c>
    </row>
    <row r="114" spans="1:31" x14ac:dyDescent="0.25">
      <c r="A114" s="17">
        <v>43103.980857199072</v>
      </c>
      <c r="B114" s="2">
        <v>21035403059471</v>
      </c>
      <c r="C114">
        <v>2.69</v>
      </c>
      <c r="D114" t="s">
        <v>1</v>
      </c>
      <c r="E114" s="3">
        <f t="shared" si="1"/>
        <v>21035</v>
      </c>
      <c r="F114" t="str">
        <f>VLOOKUP(E114,Sheet2!A:B,2,FALSE)</f>
        <v>YON</v>
      </c>
      <c r="Q114" s="8" t="s">
        <v>36</v>
      </c>
      <c r="R114" s="3">
        <v>127.38999999999994</v>
      </c>
      <c r="S114" s="3">
        <v>51</v>
      </c>
      <c r="T114" s="3">
        <v>33.520000000000003</v>
      </c>
      <c r="U114" s="3">
        <v>18</v>
      </c>
      <c r="V114" s="3">
        <v>73.339999999999989</v>
      </c>
      <c r="W114" s="3">
        <v>51</v>
      </c>
      <c r="X114" s="3">
        <v>17.230000000000004</v>
      </c>
      <c r="Y114" s="3">
        <v>7</v>
      </c>
      <c r="Z114" s="3">
        <v>16.39</v>
      </c>
      <c r="AA114" s="3">
        <v>11</v>
      </c>
      <c r="AB114" s="3">
        <v>3.48</v>
      </c>
      <c r="AC114" s="3">
        <v>2</v>
      </c>
      <c r="AD114" s="3">
        <v>271.35000000000036</v>
      </c>
      <c r="AE114" s="3">
        <v>140</v>
      </c>
    </row>
    <row r="115" spans="1:31" x14ac:dyDescent="0.25">
      <c r="A115" s="17">
        <v>43104.297393009256</v>
      </c>
      <c r="B115" s="2">
        <v>21035403426993</v>
      </c>
      <c r="C115">
        <v>3.99</v>
      </c>
      <c r="D115" t="s">
        <v>4</v>
      </c>
      <c r="E115" s="3">
        <f t="shared" si="1"/>
        <v>21035</v>
      </c>
      <c r="F115" t="str">
        <f>VLOOKUP(E115,Sheet2!A:B,2,FALSE)</f>
        <v>YON</v>
      </c>
      <c r="Q115" s="8" t="s">
        <v>37</v>
      </c>
      <c r="R115" s="3">
        <v>215.45000000000013</v>
      </c>
      <c r="S115" s="3">
        <v>85</v>
      </c>
      <c r="T115" s="3">
        <v>32.160000000000004</v>
      </c>
      <c r="U115" s="3">
        <v>14</v>
      </c>
      <c r="V115" s="3">
        <v>146.66999999999993</v>
      </c>
      <c r="W115" s="3">
        <v>93</v>
      </c>
      <c r="X115" s="3">
        <v>52.08000000000002</v>
      </c>
      <c r="Y115" s="3">
        <v>22</v>
      </c>
      <c r="Z115" s="3">
        <v>20.859999999999996</v>
      </c>
      <c r="AA115" s="3">
        <v>14</v>
      </c>
      <c r="AB115" s="3">
        <v>10.83</v>
      </c>
      <c r="AC115" s="3">
        <v>7</v>
      </c>
      <c r="AD115" s="3">
        <v>478.05000000000126</v>
      </c>
      <c r="AE115" s="3">
        <v>235</v>
      </c>
    </row>
    <row r="116" spans="1:31" x14ac:dyDescent="0.25">
      <c r="A116" s="17">
        <v>43104.406067326388</v>
      </c>
      <c r="B116" s="2">
        <v>21035403419915</v>
      </c>
      <c r="C116">
        <v>1.99</v>
      </c>
      <c r="D116" t="s">
        <v>4</v>
      </c>
      <c r="E116" s="3">
        <f t="shared" si="1"/>
        <v>21035</v>
      </c>
      <c r="F116" t="str">
        <f>VLOOKUP(E116,Sheet2!A:B,2,FALSE)</f>
        <v>YON</v>
      </c>
      <c r="Q116" s="8" t="s">
        <v>21</v>
      </c>
      <c r="R116" s="3">
        <v>574.02000000000123</v>
      </c>
      <c r="S116" s="3">
        <v>218</v>
      </c>
      <c r="T116" s="3">
        <v>31.97999999999999</v>
      </c>
      <c r="U116" s="3">
        <v>22</v>
      </c>
      <c r="V116" s="3">
        <v>191.14000000000013</v>
      </c>
      <c r="W116" s="3">
        <v>121</v>
      </c>
      <c r="X116" s="3">
        <v>131.83999999999992</v>
      </c>
      <c r="Y116" s="3">
        <v>56</v>
      </c>
      <c r="Z116" s="3">
        <v>82.94999999999996</v>
      </c>
      <c r="AA116" s="3">
        <v>55</v>
      </c>
      <c r="AB116" s="3">
        <v>71.09</v>
      </c>
      <c r="AC116" s="3">
        <v>41</v>
      </c>
      <c r="AD116" s="3">
        <v>1083.0200000000043</v>
      </c>
      <c r="AE116" s="3">
        <v>513</v>
      </c>
    </row>
    <row r="117" spans="1:31" x14ac:dyDescent="0.25">
      <c r="A117" s="17">
        <v>43104.416943877317</v>
      </c>
      <c r="B117" s="2">
        <v>21035403255426</v>
      </c>
      <c r="C117">
        <v>0.99</v>
      </c>
      <c r="D117" t="s">
        <v>1</v>
      </c>
      <c r="E117" s="3">
        <f t="shared" si="1"/>
        <v>21035</v>
      </c>
      <c r="F117" t="str">
        <f>VLOOKUP(E117,Sheet2!A:B,2,FALSE)</f>
        <v>YON</v>
      </c>
      <c r="Q117" s="8" t="s">
        <v>38</v>
      </c>
      <c r="R117" s="3">
        <v>246.55000000000024</v>
      </c>
      <c r="S117" s="3">
        <v>95</v>
      </c>
      <c r="T117" s="3">
        <v>10.340000000000002</v>
      </c>
      <c r="U117" s="3">
        <v>6</v>
      </c>
      <c r="V117" s="3">
        <v>103.25999999999992</v>
      </c>
      <c r="W117" s="3">
        <v>69</v>
      </c>
      <c r="X117" s="3">
        <v>71.59</v>
      </c>
      <c r="Y117" s="3">
        <v>31</v>
      </c>
      <c r="Z117" s="3">
        <v>35.269999999999989</v>
      </c>
      <c r="AA117" s="3">
        <v>23</v>
      </c>
      <c r="AB117" s="3">
        <v>6.46</v>
      </c>
      <c r="AC117" s="3">
        <v>4</v>
      </c>
      <c r="AD117" s="3">
        <v>473.47000000000122</v>
      </c>
      <c r="AE117" s="3">
        <v>228</v>
      </c>
    </row>
    <row r="118" spans="1:31" x14ac:dyDescent="0.25">
      <c r="A118" s="17">
        <v>43104.435859988429</v>
      </c>
      <c r="B118" s="2">
        <v>21035400724572</v>
      </c>
      <c r="C118">
        <v>3.99</v>
      </c>
      <c r="D118" t="s">
        <v>4</v>
      </c>
      <c r="E118" s="3">
        <f t="shared" si="1"/>
        <v>21035</v>
      </c>
      <c r="F118" t="str">
        <f>VLOOKUP(E118,Sheet2!A:B,2,FALSE)</f>
        <v>YON</v>
      </c>
      <c r="Q118" s="8" t="s">
        <v>41</v>
      </c>
      <c r="R118" s="3">
        <v>163.31000000000006</v>
      </c>
      <c r="S118" s="3">
        <v>69</v>
      </c>
      <c r="T118" s="3">
        <v>13.020000000000001</v>
      </c>
      <c r="U118" s="3">
        <v>8</v>
      </c>
      <c r="V118" s="3">
        <v>107.4999999999999</v>
      </c>
      <c r="W118" s="3">
        <v>75</v>
      </c>
      <c r="X118" s="3">
        <v>60.270000000000017</v>
      </c>
      <c r="Y118" s="3">
        <v>23</v>
      </c>
      <c r="Z118" s="3">
        <v>22.349999999999994</v>
      </c>
      <c r="AA118" s="3">
        <v>15</v>
      </c>
      <c r="AB118" s="3">
        <v>23.879999999999995</v>
      </c>
      <c r="AC118" s="3">
        <v>12</v>
      </c>
      <c r="AD118" s="3">
        <v>390.33000000000084</v>
      </c>
      <c r="AE118" s="3">
        <v>202</v>
      </c>
    </row>
    <row r="119" spans="1:31" x14ac:dyDescent="0.25">
      <c r="A119" s="17">
        <v>43104.43624534722</v>
      </c>
      <c r="B119" s="2">
        <v>21035400724572</v>
      </c>
      <c r="C119">
        <v>3.99</v>
      </c>
      <c r="D119" t="s">
        <v>4</v>
      </c>
      <c r="E119" s="3">
        <f t="shared" si="1"/>
        <v>21035</v>
      </c>
      <c r="F119" t="str">
        <f>VLOOKUP(E119,Sheet2!A:B,2,FALSE)</f>
        <v>YON</v>
      </c>
      <c r="Q119" s="8" t="s">
        <v>40</v>
      </c>
      <c r="R119" s="3">
        <v>80.680000000000007</v>
      </c>
      <c r="S119" s="3">
        <v>32</v>
      </c>
      <c r="T119" s="3">
        <v>0.49</v>
      </c>
      <c r="U119" s="3">
        <v>1</v>
      </c>
      <c r="V119" s="3">
        <v>29.449999999999996</v>
      </c>
      <c r="W119" s="3">
        <v>20</v>
      </c>
      <c r="X119" s="3">
        <v>11.950000000000001</v>
      </c>
      <c r="Y119" s="3">
        <v>5</v>
      </c>
      <c r="Z119" s="3">
        <v>4.47</v>
      </c>
      <c r="AA119" s="3">
        <v>3</v>
      </c>
      <c r="AB119" s="3">
        <v>1.49</v>
      </c>
      <c r="AC119" s="3">
        <v>1</v>
      </c>
      <c r="AD119" s="3">
        <v>128.52999999999992</v>
      </c>
      <c r="AE119" s="3">
        <v>62</v>
      </c>
    </row>
    <row r="120" spans="1:31" x14ac:dyDescent="0.25">
      <c r="A120" s="17">
        <v>43104.558487546296</v>
      </c>
      <c r="B120" s="2">
        <v>21035402406699</v>
      </c>
      <c r="C120">
        <v>3.99</v>
      </c>
      <c r="D120" t="s">
        <v>4</v>
      </c>
      <c r="E120" s="3">
        <f t="shared" si="1"/>
        <v>21035</v>
      </c>
      <c r="F120" t="str">
        <f>VLOOKUP(E120,Sheet2!A:B,2,FALSE)</f>
        <v>YON</v>
      </c>
      <c r="Q120" s="8" t="s">
        <v>42</v>
      </c>
      <c r="R120" s="3">
        <v>461.82000000000102</v>
      </c>
      <c r="S120" s="3">
        <v>188</v>
      </c>
      <c r="T120" s="3">
        <v>58.130000000000017</v>
      </c>
      <c r="U120" s="3">
        <v>37</v>
      </c>
      <c r="V120" s="3">
        <v>274.68000000000046</v>
      </c>
      <c r="W120" s="3">
        <v>177</v>
      </c>
      <c r="X120" s="3">
        <v>151.66999999999999</v>
      </c>
      <c r="Y120" s="3">
        <v>63</v>
      </c>
      <c r="Z120" s="3">
        <v>95.869999999999919</v>
      </c>
      <c r="AA120" s="3">
        <v>63</v>
      </c>
      <c r="AB120" s="3">
        <v>23.349999999999994</v>
      </c>
      <c r="AC120" s="3">
        <v>15</v>
      </c>
      <c r="AD120" s="3">
        <v>1065.5200000000048</v>
      </c>
      <c r="AE120" s="3">
        <v>543</v>
      </c>
    </row>
    <row r="121" spans="1:31" x14ac:dyDescent="0.25">
      <c r="A121" s="17">
        <v>43104.566555520832</v>
      </c>
      <c r="B121" s="2">
        <v>21035402108436</v>
      </c>
      <c r="C121">
        <v>2.39</v>
      </c>
      <c r="D121" t="s">
        <v>0</v>
      </c>
      <c r="E121" s="3">
        <f t="shared" si="1"/>
        <v>21035</v>
      </c>
      <c r="F121" t="str">
        <f>VLOOKUP(E121,Sheet2!A:B,2,FALSE)</f>
        <v>YON</v>
      </c>
      <c r="Q121" s="8" t="s">
        <v>79</v>
      </c>
      <c r="R121" s="3">
        <v>8.9499999999999993</v>
      </c>
      <c r="S121" s="3">
        <v>5</v>
      </c>
      <c r="T121" s="3"/>
      <c r="U121" s="3"/>
      <c r="V121" s="3">
        <v>11.52</v>
      </c>
      <c r="W121" s="3">
        <v>8</v>
      </c>
      <c r="X121" s="3"/>
      <c r="Y121" s="3"/>
      <c r="Z121" s="3"/>
      <c r="AA121" s="3"/>
      <c r="AB121" s="3"/>
      <c r="AC121" s="3"/>
      <c r="AD121" s="3">
        <v>20.470000000000002</v>
      </c>
      <c r="AE121" s="3">
        <v>13</v>
      </c>
    </row>
    <row r="122" spans="1:31" x14ac:dyDescent="0.25">
      <c r="A122" s="17">
        <v>43104.659612685187</v>
      </c>
      <c r="B122" s="2">
        <v>21035402195078</v>
      </c>
      <c r="C122">
        <v>0.99</v>
      </c>
      <c r="D122" t="s">
        <v>1</v>
      </c>
      <c r="E122" s="3">
        <f t="shared" si="1"/>
        <v>21035</v>
      </c>
      <c r="F122" t="str">
        <f>VLOOKUP(E122,Sheet2!A:B,2,FALSE)</f>
        <v>YON</v>
      </c>
      <c r="Q122" s="8" t="s">
        <v>43</v>
      </c>
      <c r="R122" s="3">
        <v>538.65000000000111</v>
      </c>
      <c r="S122" s="3">
        <v>205</v>
      </c>
      <c r="T122" s="3">
        <v>95.280000000000015</v>
      </c>
      <c r="U122" s="3">
        <v>52</v>
      </c>
      <c r="V122" s="3">
        <v>333.34000000000077</v>
      </c>
      <c r="W122" s="3">
        <v>221</v>
      </c>
      <c r="X122" s="3">
        <v>268.77000000000038</v>
      </c>
      <c r="Y122" s="3">
        <v>113</v>
      </c>
      <c r="Z122" s="3">
        <v>124.17999999999982</v>
      </c>
      <c r="AA122" s="3">
        <v>82</v>
      </c>
      <c r="AB122" s="3">
        <v>46.190000000000005</v>
      </c>
      <c r="AC122" s="3">
        <v>31</v>
      </c>
      <c r="AD122" s="3">
        <v>1406.4100000000064</v>
      </c>
      <c r="AE122" s="3">
        <v>704</v>
      </c>
    </row>
    <row r="123" spans="1:31" x14ac:dyDescent="0.25">
      <c r="A123" s="17">
        <v>43104.679958437497</v>
      </c>
      <c r="B123" s="2">
        <v>21035402682026</v>
      </c>
      <c r="C123">
        <v>1.69</v>
      </c>
      <c r="D123" t="s">
        <v>1</v>
      </c>
      <c r="E123" s="3">
        <f t="shared" si="1"/>
        <v>21035</v>
      </c>
      <c r="F123" t="str">
        <f>VLOOKUP(E123,Sheet2!A:B,2,FALSE)</f>
        <v>YON</v>
      </c>
    </row>
    <row r="124" spans="1:31" x14ac:dyDescent="0.25">
      <c r="A124" s="17">
        <v>43104.746442673611</v>
      </c>
      <c r="B124" s="2">
        <v>21035400022803</v>
      </c>
      <c r="C124">
        <v>3.99</v>
      </c>
      <c r="D124" t="s">
        <v>4</v>
      </c>
      <c r="E124" s="3">
        <f t="shared" si="1"/>
        <v>21035</v>
      </c>
      <c r="F124" t="str">
        <f>VLOOKUP(E124,Sheet2!A:B,2,FALSE)</f>
        <v>YON</v>
      </c>
    </row>
    <row r="125" spans="1:31" x14ac:dyDescent="0.25">
      <c r="A125" s="17">
        <v>43104.797113946763</v>
      </c>
      <c r="B125" s="2">
        <v>21035101053107</v>
      </c>
      <c r="C125">
        <v>1.99</v>
      </c>
      <c r="D125" t="s">
        <v>4</v>
      </c>
      <c r="E125" s="3">
        <f t="shared" si="1"/>
        <v>21035</v>
      </c>
      <c r="F125" t="str">
        <f>VLOOKUP(E125,Sheet2!A:B,2,FALSE)</f>
        <v>YON</v>
      </c>
    </row>
    <row r="126" spans="1:31" x14ac:dyDescent="0.25">
      <c r="A126" s="17">
        <v>43104.812768032411</v>
      </c>
      <c r="B126" s="2">
        <v>21035402406699</v>
      </c>
      <c r="C126">
        <v>0.49</v>
      </c>
      <c r="D126" t="s">
        <v>4</v>
      </c>
      <c r="E126" s="3">
        <f t="shared" si="1"/>
        <v>21035</v>
      </c>
      <c r="F126" t="str">
        <f>VLOOKUP(E126,Sheet2!A:B,2,FALSE)</f>
        <v>YON</v>
      </c>
    </row>
    <row r="127" spans="1:31" x14ac:dyDescent="0.25">
      <c r="A127" s="17">
        <v>43104.819484178239</v>
      </c>
      <c r="B127" s="2">
        <v>21035402406699</v>
      </c>
      <c r="C127">
        <v>1.29</v>
      </c>
      <c r="D127" t="s">
        <v>4</v>
      </c>
      <c r="E127" s="3">
        <f t="shared" si="1"/>
        <v>21035</v>
      </c>
      <c r="F127" t="str">
        <f>VLOOKUP(E127,Sheet2!A:B,2,FALSE)</f>
        <v>YON</v>
      </c>
    </row>
    <row r="128" spans="1:31" x14ac:dyDescent="0.25">
      <c r="A128" s="17">
        <v>43104.842963738425</v>
      </c>
      <c r="B128" s="2">
        <v>21035402131164</v>
      </c>
      <c r="C128">
        <v>0.49</v>
      </c>
      <c r="D128" t="s">
        <v>1</v>
      </c>
      <c r="E128" s="3">
        <f t="shared" si="1"/>
        <v>21035</v>
      </c>
      <c r="F128" t="str">
        <f>VLOOKUP(E128,Sheet2!A:B,2,FALSE)</f>
        <v>YON</v>
      </c>
    </row>
    <row r="129" spans="1:6" x14ac:dyDescent="0.25">
      <c r="A129" s="17">
        <v>43104.846968611113</v>
      </c>
      <c r="B129" s="2">
        <v>21035400942356</v>
      </c>
      <c r="C129">
        <v>1.49</v>
      </c>
      <c r="D129" t="s">
        <v>3</v>
      </c>
      <c r="E129" s="3">
        <f t="shared" si="1"/>
        <v>21035</v>
      </c>
      <c r="F129" t="str">
        <f>VLOOKUP(E129,Sheet2!A:B,2,FALSE)</f>
        <v>YON</v>
      </c>
    </row>
    <row r="130" spans="1:6" x14ac:dyDescent="0.25">
      <c r="A130" s="17">
        <v>43104.84839550926</v>
      </c>
      <c r="B130" s="2">
        <v>21035403049985</v>
      </c>
      <c r="C130">
        <v>2.99</v>
      </c>
      <c r="D130" t="s">
        <v>0</v>
      </c>
      <c r="E130" s="3">
        <f t="shared" ref="E130:E193" si="2">_xlfn.NUMBERVALUE(LEFT(B130,5), "#####")</f>
        <v>21035</v>
      </c>
      <c r="F130" t="str">
        <f>VLOOKUP(E130,Sheet2!A:B,2,FALSE)</f>
        <v>YON</v>
      </c>
    </row>
    <row r="131" spans="1:6" x14ac:dyDescent="0.25">
      <c r="A131" s="17">
        <v>43104.858381944447</v>
      </c>
      <c r="B131" s="2">
        <v>21035402232277</v>
      </c>
      <c r="C131">
        <v>1.99</v>
      </c>
      <c r="D131" t="s">
        <v>0</v>
      </c>
      <c r="E131" s="3">
        <f t="shared" si="2"/>
        <v>21035</v>
      </c>
      <c r="F131" t="str">
        <f>VLOOKUP(E131,Sheet2!A:B,2,FALSE)</f>
        <v>YON</v>
      </c>
    </row>
    <row r="132" spans="1:6" x14ac:dyDescent="0.25">
      <c r="A132" s="17">
        <v>43104.859002175923</v>
      </c>
      <c r="B132" s="2">
        <v>21035402232277</v>
      </c>
      <c r="C132">
        <v>3.19</v>
      </c>
      <c r="D132" t="s">
        <v>4</v>
      </c>
      <c r="E132" s="3">
        <f t="shared" si="2"/>
        <v>21035</v>
      </c>
      <c r="F132" t="str">
        <f>VLOOKUP(E132,Sheet2!A:B,2,FALSE)</f>
        <v>YON</v>
      </c>
    </row>
    <row r="133" spans="1:6" x14ac:dyDescent="0.25">
      <c r="A133" s="17">
        <v>43104.869189965277</v>
      </c>
      <c r="B133" s="2">
        <v>21035403363923</v>
      </c>
      <c r="C133">
        <v>3.19</v>
      </c>
      <c r="D133" t="s">
        <v>4</v>
      </c>
      <c r="E133" s="3">
        <f t="shared" si="2"/>
        <v>21035</v>
      </c>
      <c r="F133" t="str">
        <f>VLOOKUP(E133,Sheet2!A:B,2,FALSE)</f>
        <v>YON</v>
      </c>
    </row>
    <row r="134" spans="1:6" x14ac:dyDescent="0.25">
      <c r="A134" s="17">
        <v>43104.869483449074</v>
      </c>
      <c r="B134" s="2">
        <v>21035403363923</v>
      </c>
      <c r="C134">
        <v>3.99</v>
      </c>
      <c r="D134" t="s">
        <v>4</v>
      </c>
      <c r="E134" s="3">
        <f t="shared" si="2"/>
        <v>21035</v>
      </c>
      <c r="F134" t="str">
        <f>VLOOKUP(E134,Sheet2!A:B,2,FALSE)</f>
        <v>YON</v>
      </c>
    </row>
    <row r="135" spans="1:6" x14ac:dyDescent="0.25">
      <c r="A135" s="17">
        <v>43104.874415555554</v>
      </c>
      <c r="B135" s="2">
        <v>21035403363923</v>
      </c>
      <c r="C135">
        <v>3.99</v>
      </c>
      <c r="D135" t="s">
        <v>4</v>
      </c>
      <c r="E135" s="3">
        <f t="shared" si="2"/>
        <v>21035</v>
      </c>
      <c r="F135" t="str">
        <f>VLOOKUP(E135,Sheet2!A:B,2,FALSE)</f>
        <v>YON</v>
      </c>
    </row>
    <row r="136" spans="1:6" x14ac:dyDescent="0.25">
      <c r="A136" s="17">
        <v>43104.877574282407</v>
      </c>
      <c r="B136" s="2">
        <v>21035403363923</v>
      </c>
      <c r="C136">
        <v>2.69</v>
      </c>
      <c r="D136" t="s">
        <v>4</v>
      </c>
      <c r="E136" s="3">
        <f t="shared" si="2"/>
        <v>21035</v>
      </c>
      <c r="F136" t="str">
        <f>VLOOKUP(E136,Sheet2!A:B,2,FALSE)</f>
        <v>YON</v>
      </c>
    </row>
    <row r="137" spans="1:6" x14ac:dyDescent="0.25">
      <c r="A137" s="17">
        <v>43104.881462488425</v>
      </c>
      <c r="B137" s="2">
        <v>21035403363923</v>
      </c>
      <c r="C137">
        <v>1.99</v>
      </c>
      <c r="D137" t="s">
        <v>4</v>
      </c>
      <c r="E137" s="3">
        <f t="shared" si="2"/>
        <v>21035</v>
      </c>
      <c r="F137" t="str">
        <f>VLOOKUP(E137,Sheet2!A:B,2,FALSE)</f>
        <v>YON</v>
      </c>
    </row>
    <row r="138" spans="1:6" x14ac:dyDescent="0.25">
      <c r="A138" s="17">
        <v>43104.906653391205</v>
      </c>
      <c r="B138" s="2">
        <v>21035400902517</v>
      </c>
      <c r="C138">
        <v>1.29</v>
      </c>
      <c r="D138" t="s">
        <v>1</v>
      </c>
      <c r="E138" s="3">
        <f t="shared" si="2"/>
        <v>21035</v>
      </c>
      <c r="F138" t="str">
        <f>VLOOKUP(E138,Sheet2!A:B,2,FALSE)</f>
        <v>YON</v>
      </c>
    </row>
    <row r="139" spans="1:6" x14ac:dyDescent="0.25">
      <c r="A139" s="17">
        <v>43104.911641770836</v>
      </c>
      <c r="B139" s="2">
        <v>21035400902517</v>
      </c>
      <c r="C139">
        <v>0.99</v>
      </c>
      <c r="D139" t="s">
        <v>1</v>
      </c>
      <c r="E139" s="3">
        <f t="shared" si="2"/>
        <v>21035</v>
      </c>
      <c r="F139" t="str">
        <f>VLOOKUP(E139,Sheet2!A:B,2,FALSE)</f>
        <v>YON</v>
      </c>
    </row>
    <row r="140" spans="1:6" x14ac:dyDescent="0.25">
      <c r="A140" s="17">
        <v>43104.912434166668</v>
      </c>
      <c r="B140" s="2">
        <v>21035400902517</v>
      </c>
      <c r="C140">
        <v>3.69</v>
      </c>
      <c r="D140" t="s">
        <v>1</v>
      </c>
      <c r="E140" s="3">
        <f t="shared" si="2"/>
        <v>21035</v>
      </c>
      <c r="F140" t="str">
        <f>VLOOKUP(E140,Sheet2!A:B,2,FALSE)</f>
        <v>YON</v>
      </c>
    </row>
    <row r="141" spans="1:6" x14ac:dyDescent="0.25">
      <c r="A141" s="17">
        <v>43104.930110011577</v>
      </c>
      <c r="B141" s="2">
        <v>21035403467252</v>
      </c>
      <c r="C141">
        <v>2.99</v>
      </c>
      <c r="D141" t="s">
        <v>0</v>
      </c>
      <c r="E141" s="3">
        <f t="shared" si="2"/>
        <v>21035</v>
      </c>
      <c r="F141" t="str">
        <f>VLOOKUP(E141,Sheet2!A:B,2,FALSE)</f>
        <v>YON</v>
      </c>
    </row>
    <row r="142" spans="1:6" x14ac:dyDescent="0.25">
      <c r="A142" s="17">
        <v>43105.097296990738</v>
      </c>
      <c r="B142" s="2">
        <v>21035403419915</v>
      </c>
      <c r="C142">
        <v>3.99</v>
      </c>
      <c r="D142" t="s">
        <v>4</v>
      </c>
      <c r="E142" s="3">
        <f t="shared" si="2"/>
        <v>21035</v>
      </c>
      <c r="F142" t="str">
        <f>VLOOKUP(E142,Sheet2!A:B,2,FALSE)</f>
        <v>YON</v>
      </c>
    </row>
    <row r="143" spans="1:6" x14ac:dyDescent="0.25">
      <c r="A143" s="17">
        <v>43105.25252224537</v>
      </c>
      <c r="B143" s="2">
        <v>21035402232277</v>
      </c>
      <c r="C143">
        <v>1.49</v>
      </c>
      <c r="D143" t="s">
        <v>2</v>
      </c>
      <c r="E143" s="3">
        <f t="shared" si="2"/>
        <v>21035</v>
      </c>
      <c r="F143" t="str">
        <f>VLOOKUP(E143,Sheet2!A:B,2,FALSE)</f>
        <v>YON</v>
      </c>
    </row>
    <row r="144" spans="1:6" x14ac:dyDescent="0.25">
      <c r="A144" s="17">
        <v>43105.256675868055</v>
      </c>
      <c r="B144" s="2">
        <v>21035402232277</v>
      </c>
      <c r="C144">
        <v>2.4900000000000002</v>
      </c>
      <c r="D144" t="s">
        <v>5</v>
      </c>
      <c r="E144" s="3">
        <f t="shared" si="2"/>
        <v>21035</v>
      </c>
      <c r="F144" t="str">
        <f>VLOOKUP(E144,Sheet2!A:B,2,FALSE)</f>
        <v>YON</v>
      </c>
    </row>
    <row r="145" spans="1:6" x14ac:dyDescent="0.25">
      <c r="A145" s="17">
        <v>43105.349936597224</v>
      </c>
      <c r="B145" s="2">
        <v>21035402112719</v>
      </c>
      <c r="C145">
        <v>3.99</v>
      </c>
      <c r="D145" t="s">
        <v>4</v>
      </c>
      <c r="E145" s="3">
        <f t="shared" si="2"/>
        <v>21035</v>
      </c>
      <c r="F145" t="str">
        <f>VLOOKUP(E145,Sheet2!A:B,2,FALSE)</f>
        <v>YON</v>
      </c>
    </row>
    <row r="146" spans="1:6" x14ac:dyDescent="0.25">
      <c r="A146" s="17">
        <v>43105.3638618287</v>
      </c>
      <c r="B146" s="2">
        <v>21035402112719</v>
      </c>
      <c r="C146">
        <v>1.99</v>
      </c>
      <c r="D146" t="s">
        <v>4</v>
      </c>
      <c r="E146" s="3">
        <f t="shared" si="2"/>
        <v>21035</v>
      </c>
      <c r="F146" t="str">
        <f>VLOOKUP(E146,Sheet2!A:B,2,FALSE)</f>
        <v>YON</v>
      </c>
    </row>
    <row r="147" spans="1:6" x14ac:dyDescent="0.25">
      <c r="A147" s="17">
        <v>43105.368395983794</v>
      </c>
      <c r="B147" s="2">
        <v>21035402112719</v>
      </c>
      <c r="C147">
        <v>0.99</v>
      </c>
      <c r="D147" t="s">
        <v>4</v>
      </c>
      <c r="E147" s="3">
        <f t="shared" si="2"/>
        <v>21035</v>
      </c>
      <c r="F147" t="str">
        <f>VLOOKUP(E147,Sheet2!A:B,2,FALSE)</f>
        <v>YON</v>
      </c>
    </row>
    <row r="148" spans="1:6" x14ac:dyDescent="0.25">
      <c r="A148" s="17">
        <v>43105.392034942131</v>
      </c>
      <c r="B148" s="2">
        <v>21035400056017</v>
      </c>
      <c r="C148">
        <v>1.99</v>
      </c>
      <c r="D148" t="s">
        <v>1</v>
      </c>
      <c r="E148" s="3">
        <f t="shared" si="2"/>
        <v>21035</v>
      </c>
      <c r="F148" t="str">
        <f>VLOOKUP(E148,Sheet2!A:B,2,FALSE)</f>
        <v>YON</v>
      </c>
    </row>
    <row r="149" spans="1:6" x14ac:dyDescent="0.25">
      <c r="A149" s="17">
        <v>43105.392521412039</v>
      </c>
      <c r="B149" s="2">
        <v>21035400056017</v>
      </c>
      <c r="C149">
        <v>1.29</v>
      </c>
      <c r="D149" t="s">
        <v>1</v>
      </c>
      <c r="E149" s="3">
        <f t="shared" si="2"/>
        <v>21035</v>
      </c>
      <c r="F149" t="str">
        <f>VLOOKUP(E149,Sheet2!A:B,2,FALSE)</f>
        <v>YON</v>
      </c>
    </row>
    <row r="150" spans="1:6" x14ac:dyDescent="0.25">
      <c r="A150" s="17">
        <v>43105.543608518521</v>
      </c>
      <c r="B150" s="2">
        <v>21035403332613</v>
      </c>
      <c r="C150">
        <v>2.99</v>
      </c>
      <c r="D150" t="s">
        <v>4</v>
      </c>
      <c r="E150" s="3">
        <f t="shared" si="2"/>
        <v>21035</v>
      </c>
      <c r="F150" t="str">
        <f>VLOOKUP(E150,Sheet2!A:B,2,FALSE)</f>
        <v>YON</v>
      </c>
    </row>
    <row r="151" spans="1:6" x14ac:dyDescent="0.25">
      <c r="A151" s="17">
        <v>43105.591536111111</v>
      </c>
      <c r="B151" s="2">
        <v>21035300374452</v>
      </c>
      <c r="C151">
        <v>0.49</v>
      </c>
      <c r="D151" t="s">
        <v>1</v>
      </c>
      <c r="E151" s="3">
        <f t="shared" si="2"/>
        <v>21035</v>
      </c>
      <c r="F151" t="str">
        <f>VLOOKUP(E151,Sheet2!A:B,2,FALSE)</f>
        <v>YON</v>
      </c>
    </row>
    <row r="152" spans="1:6" x14ac:dyDescent="0.25">
      <c r="A152" s="17">
        <v>43105.647613680558</v>
      </c>
      <c r="B152" s="2">
        <v>21035403180616</v>
      </c>
      <c r="C152">
        <v>0.99</v>
      </c>
      <c r="D152" t="s">
        <v>2</v>
      </c>
      <c r="E152" s="3">
        <f t="shared" si="2"/>
        <v>21035</v>
      </c>
      <c r="F152" t="str">
        <f>VLOOKUP(E152,Sheet2!A:B,2,FALSE)</f>
        <v>YON</v>
      </c>
    </row>
    <row r="153" spans="1:6" x14ac:dyDescent="0.25">
      <c r="A153" s="17">
        <v>43105.663143761572</v>
      </c>
      <c r="B153" s="2">
        <v>21035401414207</v>
      </c>
      <c r="C153">
        <v>1.49</v>
      </c>
      <c r="D153" t="s">
        <v>2</v>
      </c>
      <c r="E153" s="3">
        <f t="shared" si="2"/>
        <v>21035</v>
      </c>
      <c r="F153" t="str">
        <f>VLOOKUP(E153,Sheet2!A:B,2,FALSE)</f>
        <v>YON</v>
      </c>
    </row>
    <row r="154" spans="1:6" x14ac:dyDescent="0.25">
      <c r="A154" s="17">
        <v>43105.663194710651</v>
      </c>
      <c r="B154" s="2">
        <v>21035403180616</v>
      </c>
      <c r="C154">
        <v>0.99</v>
      </c>
      <c r="D154" t="s">
        <v>2</v>
      </c>
      <c r="E154" s="3">
        <f t="shared" si="2"/>
        <v>21035</v>
      </c>
      <c r="F154" t="str">
        <f>VLOOKUP(E154,Sheet2!A:B,2,FALSE)</f>
        <v>YON</v>
      </c>
    </row>
    <row r="155" spans="1:6" x14ac:dyDescent="0.25">
      <c r="A155" s="17">
        <v>43105.685585879626</v>
      </c>
      <c r="B155" s="2">
        <v>21035402232277</v>
      </c>
      <c r="C155">
        <v>2.4900000000000002</v>
      </c>
      <c r="D155" t="s">
        <v>4</v>
      </c>
      <c r="E155" s="3">
        <f t="shared" si="2"/>
        <v>21035</v>
      </c>
      <c r="F155" t="str">
        <f>VLOOKUP(E155,Sheet2!A:B,2,FALSE)</f>
        <v>YON</v>
      </c>
    </row>
    <row r="156" spans="1:6" x14ac:dyDescent="0.25">
      <c r="A156" s="17">
        <v>43105.687278715275</v>
      </c>
      <c r="B156" s="2">
        <v>21035400269628</v>
      </c>
      <c r="C156">
        <v>1.29</v>
      </c>
      <c r="D156" t="s">
        <v>5</v>
      </c>
      <c r="E156" s="3">
        <f t="shared" si="2"/>
        <v>21035</v>
      </c>
      <c r="F156" t="str">
        <f>VLOOKUP(E156,Sheet2!A:B,2,FALSE)</f>
        <v>YON</v>
      </c>
    </row>
    <row r="157" spans="1:6" x14ac:dyDescent="0.25">
      <c r="A157" s="17">
        <v>43105.728473078707</v>
      </c>
      <c r="B157" s="2">
        <v>21035403324560</v>
      </c>
      <c r="C157">
        <v>1.69</v>
      </c>
      <c r="D157" t="s">
        <v>1</v>
      </c>
      <c r="E157" s="3">
        <f t="shared" si="2"/>
        <v>21035</v>
      </c>
      <c r="F157" t="str">
        <f>VLOOKUP(E157,Sheet2!A:B,2,FALSE)</f>
        <v>YON</v>
      </c>
    </row>
    <row r="158" spans="1:6" x14ac:dyDescent="0.25">
      <c r="A158" s="17">
        <v>43105.739869675926</v>
      </c>
      <c r="B158" s="2">
        <v>21035400269628</v>
      </c>
      <c r="C158">
        <v>1.29</v>
      </c>
      <c r="D158" t="s">
        <v>5</v>
      </c>
      <c r="E158" s="3">
        <f t="shared" si="2"/>
        <v>21035</v>
      </c>
      <c r="F158" t="str">
        <f>VLOOKUP(E158,Sheet2!A:B,2,FALSE)</f>
        <v>YON</v>
      </c>
    </row>
    <row r="159" spans="1:6" x14ac:dyDescent="0.25">
      <c r="A159" s="17">
        <v>43105.747093055557</v>
      </c>
      <c r="B159" s="2">
        <v>21035403324560</v>
      </c>
      <c r="C159">
        <v>1.49</v>
      </c>
      <c r="D159" t="s">
        <v>5</v>
      </c>
      <c r="E159" s="3">
        <f t="shared" si="2"/>
        <v>21035</v>
      </c>
      <c r="F159" t="str">
        <f>VLOOKUP(E159,Sheet2!A:B,2,FALSE)</f>
        <v>YON</v>
      </c>
    </row>
    <row r="160" spans="1:6" x14ac:dyDescent="0.25">
      <c r="A160" s="17">
        <v>43105.829023877312</v>
      </c>
      <c r="B160" s="2">
        <v>21035403324560</v>
      </c>
      <c r="C160">
        <v>1.69</v>
      </c>
      <c r="D160" t="s">
        <v>1</v>
      </c>
      <c r="E160" s="3">
        <f t="shared" si="2"/>
        <v>21035</v>
      </c>
      <c r="F160" t="str">
        <f>VLOOKUP(E160,Sheet2!A:B,2,FALSE)</f>
        <v>YON</v>
      </c>
    </row>
    <row r="161" spans="1:6" x14ac:dyDescent="0.25">
      <c r="A161" s="17">
        <v>43105.856723078701</v>
      </c>
      <c r="B161" s="2">
        <v>21035402796677</v>
      </c>
      <c r="C161">
        <v>2.99</v>
      </c>
      <c r="D161" t="s">
        <v>0</v>
      </c>
      <c r="E161" s="3">
        <f t="shared" si="2"/>
        <v>21035</v>
      </c>
      <c r="F161" t="str">
        <f>VLOOKUP(E161,Sheet2!A:B,2,FALSE)</f>
        <v>YON</v>
      </c>
    </row>
    <row r="162" spans="1:6" x14ac:dyDescent="0.25">
      <c r="A162" s="17">
        <v>43105.858549317127</v>
      </c>
      <c r="B162" s="2">
        <v>21035402140967</v>
      </c>
      <c r="C162">
        <v>1.49</v>
      </c>
      <c r="D162" t="s">
        <v>3</v>
      </c>
      <c r="E162" s="3">
        <f t="shared" si="2"/>
        <v>21035</v>
      </c>
      <c r="F162" t="str">
        <f>VLOOKUP(E162,Sheet2!A:B,2,FALSE)</f>
        <v>YON</v>
      </c>
    </row>
    <row r="163" spans="1:6" x14ac:dyDescent="0.25">
      <c r="A163" s="17">
        <v>43105.860869629629</v>
      </c>
      <c r="B163" s="2">
        <v>21035402796677</v>
      </c>
      <c r="C163">
        <v>2.99</v>
      </c>
      <c r="D163" t="s">
        <v>0</v>
      </c>
      <c r="E163" s="3">
        <f t="shared" si="2"/>
        <v>21035</v>
      </c>
      <c r="F163" t="str">
        <f>VLOOKUP(E163,Sheet2!A:B,2,FALSE)</f>
        <v>YON</v>
      </c>
    </row>
    <row r="164" spans="1:6" x14ac:dyDescent="0.25">
      <c r="A164" s="17">
        <v>43105.886388831015</v>
      </c>
      <c r="B164" s="2">
        <v>21035403180616</v>
      </c>
      <c r="C164">
        <v>0.99</v>
      </c>
      <c r="D164" t="s">
        <v>2</v>
      </c>
      <c r="E164" s="3">
        <f t="shared" si="2"/>
        <v>21035</v>
      </c>
      <c r="F164" t="str">
        <f>VLOOKUP(E164,Sheet2!A:B,2,FALSE)</f>
        <v>YON</v>
      </c>
    </row>
    <row r="165" spans="1:6" x14ac:dyDescent="0.25">
      <c r="A165" s="17">
        <v>43105.895916562498</v>
      </c>
      <c r="B165" s="2">
        <v>21035403371694</v>
      </c>
      <c r="C165">
        <v>1.69</v>
      </c>
      <c r="D165" t="s">
        <v>1</v>
      </c>
      <c r="E165" s="3">
        <f t="shared" si="2"/>
        <v>21035</v>
      </c>
      <c r="F165" t="str">
        <f>VLOOKUP(E165,Sheet2!A:B,2,FALSE)</f>
        <v>YON</v>
      </c>
    </row>
    <row r="166" spans="1:6" x14ac:dyDescent="0.25">
      <c r="A166" s="17">
        <v>43105.905457291665</v>
      </c>
      <c r="B166" s="2">
        <v>21035403180616</v>
      </c>
      <c r="C166">
        <v>0.99</v>
      </c>
      <c r="D166" t="s">
        <v>2</v>
      </c>
      <c r="E166" s="3">
        <f t="shared" si="2"/>
        <v>21035</v>
      </c>
      <c r="F166" t="str">
        <f>VLOOKUP(E166,Sheet2!A:B,2,FALSE)</f>
        <v>YON</v>
      </c>
    </row>
    <row r="167" spans="1:6" x14ac:dyDescent="0.25">
      <c r="A167" s="17">
        <v>43105.923091990742</v>
      </c>
      <c r="B167" s="2">
        <v>21035403180616</v>
      </c>
      <c r="C167">
        <v>0.99</v>
      </c>
      <c r="D167" t="s">
        <v>2</v>
      </c>
      <c r="E167" s="3">
        <f t="shared" si="2"/>
        <v>21035</v>
      </c>
      <c r="F167" t="str">
        <f>VLOOKUP(E167,Sheet2!A:B,2,FALSE)</f>
        <v>YON</v>
      </c>
    </row>
    <row r="168" spans="1:6" x14ac:dyDescent="0.25">
      <c r="A168" s="17">
        <v>43105.930670833332</v>
      </c>
      <c r="B168" s="2">
        <v>21035403049985</v>
      </c>
      <c r="C168">
        <v>1.99</v>
      </c>
      <c r="D168" t="s">
        <v>0</v>
      </c>
      <c r="E168" s="3">
        <f t="shared" si="2"/>
        <v>21035</v>
      </c>
      <c r="F168" t="str">
        <f>VLOOKUP(E168,Sheet2!A:B,2,FALSE)</f>
        <v>YON</v>
      </c>
    </row>
    <row r="169" spans="1:6" x14ac:dyDescent="0.25">
      <c r="A169" s="17">
        <v>43105.937270219911</v>
      </c>
      <c r="B169" s="2">
        <v>21035402786603</v>
      </c>
      <c r="C169">
        <v>1.49</v>
      </c>
      <c r="D169" t="s">
        <v>3</v>
      </c>
      <c r="E169" s="3">
        <f t="shared" si="2"/>
        <v>21035</v>
      </c>
      <c r="F169" t="str">
        <f>VLOOKUP(E169,Sheet2!A:B,2,FALSE)</f>
        <v>YON</v>
      </c>
    </row>
    <row r="170" spans="1:6" x14ac:dyDescent="0.25">
      <c r="A170" s="17">
        <v>43105.962561284723</v>
      </c>
      <c r="B170" s="2">
        <v>21035402796677</v>
      </c>
      <c r="C170">
        <v>2.99</v>
      </c>
      <c r="D170" t="s">
        <v>0</v>
      </c>
      <c r="E170" s="3">
        <f t="shared" si="2"/>
        <v>21035</v>
      </c>
      <c r="F170" t="str">
        <f>VLOOKUP(E170,Sheet2!A:B,2,FALSE)</f>
        <v>YON</v>
      </c>
    </row>
    <row r="171" spans="1:6" x14ac:dyDescent="0.25">
      <c r="A171" s="17">
        <v>43106.105559861113</v>
      </c>
      <c r="B171" s="2">
        <v>21035402796677</v>
      </c>
      <c r="C171">
        <v>2.99</v>
      </c>
      <c r="D171" t="s">
        <v>0</v>
      </c>
      <c r="E171" s="3">
        <f t="shared" si="2"/>
        <v>21035</v>
      </c>
      <c r="F171" t="str">
        <f>VLOOKUP(E171,Sheet2!A:B,2,FALSE)</f>
        <v>YON</v>
      </c>
    </row>
    <row r="172" spans="1:6" x14ac:dyDescent="0.25">
      <c r="A172" s="17">
        <v>43106.300083935188</v>
      </c>
      <c r="B172" s="2">
        <v>21035400724572</v>
      </c>
      <c r="C172">
        <v>1.99</v>
      </c>
      <c r="D172" t="s">
        <v>4</v>
      </c>
      <c r="E172" s="3">
        <f t="shared" si="2"/>
        <v>21035</v>
      </c>
      <c r="F172" t="str">
        <f>VLOOKUP(E172,Sheet2!A:B,2,FALSE)</f>
        <v>YON</v>
      </c>
    </row>
    <row r="173" spans="1:6" x14ac:dyDescent="0.25">
      <c r="A173" s="17">
        <v>43106.300640752313</v>
      </c>
      <c r="B173" s="2">
        <v>21035400724572</v>
      </c>
      <c r="C173">
        <v>1.49</v>
      </c>
      <c r="D173" t="s">
        <v>3</v>
      </c>
      <c r="E173" s="3">
        <f t="shared" si="2"/>
        <v>21035</v>
      </c>
      <c r="F173" t="str">
        <f>VLOOKUP(E173,Sheet2!A:B,2,FALSE)</f>
        <v>YON</v>
      </c>
    </row>
    <row r="174" spans="1:6" x14ac:dyDescent="0.25">
      <c r="A174" s="17">
        <v>43106.404925937502</v>
      </c>
      <c r="B174" s="2">
        <v>21035402144472</v>
      </c>
      <c r="C174">
        <v>1.49</v>
      </c>
      <c r="D174" t="s">
        <v>3</v>
      </c>
      <c r="E174" s="3">
        <f t="shared" si="2"/>
        <v>21035</v>
      </c>
      <c r="F174" t="str">
        <f>VLOOKUP(E174,Sheet2!A:B,2,FALSE)</f>
        <v>YON</v>
      </c>
    </row>
    <row r="175" spans="1:6" x14ac:dyDescent="0.25">
      <c r="A175" s="17">
        <v>43106.411195115739</v>
      </c>
      <c r="B175" s="2">
        <v>21035402144472</v>
      </c>
      <c r="C175">
        <v>1.49</v>
      </c>
      <c r="D175" t="s">
        <v>3</v>
      </c>
      <c r="E175" s="3">
        <f t="shared" si="2"/>
        <v>21035</v>
      </c>
      <c r="F175" t="str">
        <f>VLOOKUP(E175,Sheet2!A:B,2,FALSE)</f>
        <v>YON</v>
      </c>
    </row>
    <row r="176" spans="1:6" x14ac:dyDescent="0.25">
      <c r="A176" s="17">
        <v>43106.520972233797</v>
      </c>
      <c r="B176" s="2">
        <v>21035402122312</v>
      </c>
      <c r="C176">
        <v>1.99</v>
      </c>
      <c r="D176" t="s">
        <v>0</v>
      </c>
      <c r="E176" s="3">
        <f t="shared" si="2"/>
        <v>21035</v>
      </c>
      <c r="F176" t="str">
        <f>VLOOKUP(E176,Sheet2!A:B,2,FALSE)</f>
        <v>YON</v>
      </c>
    </row>
    <row r="177" spans="1:6" x14ac:dyDescent="0.25">
      <c r="A177" s="17">
        <v>43106.521462037039</v>
      </c>
      <c r="B177" s="2">
        <v>21035402122312</v>
      </c>
      <c r="C177">
        <v>0.99</v>
      </c>
      <c r="D177" t="s">
        <v>1</v>
      </c>
      <c r="E177" s="3">
        <f t="shared" si="2"/>
        <v>21035</v>
      </c>
      <c r="F177" t="str">
        <f>VLOOKUP(E177,Sheet2!A:B,2,FALSE)</f>
        <v>YON</v>
      </c>
    </row>
    <row r="178" spans="1:6" x14ac:dyDescent="0.25">
      <c r="A178" s="17">
        <v>43106.521605671296</v>
      </c>
      <c r="B178" s="2">
        <v>21035402122312</v>
      </c>
      <c r="C178">
        <v>2.69</v>
      </c>
      <c r="D178" t="s">
        <v>1</v>
      </c>
      <c r="E178" s="3">
        <f t="shared" si="2"/>
        <v>21035</v>
      </c>
      <c r="F178" t="str">
        <f>VLOOKUP(E178,Sheet2!A:B,2,FALSE)</f>
        <v>YON</v>
      </c>
    </row>
    <row r="179" spans="1:6" x14ac:dyDescent="0.25">
      <c r="A179" s="17">
        <v>43106.527286817131</v>
      </c>
      <c r="B179" s="2">
        <v>21035402408638</v>
      </c>
      <c r="C179">
        <v>0.49</v>
      </c>
      <c r="D179" t="s">
        <v>1</v>
      </c>
      <c r="E179" s="3">
        <f t="shared" si="2"/>
        <v>21035</v>
      </c>
      <c r="F179" t="str">
        <f>VLOOKUP(E179,Sheet2!A:B,2,FALSE)</f>
        <v>YON</v>
      </c>
    </row>
    <row r="180" spans="1:6" x14ac:dyDescent="0.25">
      <c r="A180" s="17">
        <v>43106.535369201389</v>
      </c>
      <c r="B180" s="2">
        <v>21035403027718</v>
      </c>
      <c r="C180">
        <v>1.99</v>
      </c>
      <c r="D180" t="s">
        <v>0</v>
      </c>
      <c r="E180" s="3">
        <f t="shared" si="2"/>
        <v>21035</v>
      </c>
      <c r="F180" t="str">
        <f>VLOOKUP(E180,Sheet2!A:B,2,FALSE)</f>
        <v>YON</v>
      </c>
    </row>
    <row r="181" spans="1:6" x14ac:dyDescent="0.25">
      <c r="A181" s="17">
        <v>43106.575433564816</v>
      </c>
      <c r="B181" s="2">
        <v>21035403288831</v>
      </c>
      <c r="C181">
        <v>1.99</v>
      </c>
      <c r="D181" t="s">
        <v>4</v>
      </c>
      <c r="E181" s="3">
        <f t="shared" si="2"/>
        <v>21035</v>
      </c>
      <c r="F181" t="str">
        <f>VLOOKUP(E181,Sheet2!A:B,2,FALSE)</f>
        <v>YON</v>
      </c>
    </row>
    <row r="182" spans="1:6" x14ac:dyDescent="0.25">
      <c r="A182" s="17">
        <v>43106.686097812497</v>
      </c>
      <c r="B182" s="2">
        <v>21035400022803</v>
      </c>
      <c r="C182">
        <v>1.99</v>
      </c>
      <c r="D182" t="s">
        <v>4</v>
      </c>
      <c r="E182" s="3">
        <f t="shared" si="2"/>
        <v>21035</v>
      </c>
      <c r="F182" t="str">
        <f>VLOOKUP(E182,Sheet2!A:B,2,FALSE)</f>
        <v>YON</v>
      </c>
    </row>
    <row r="183" spans="1:6" x14ac:dyDescent="0.25">
      <c r="A183" s="17">
        <v>43106.710935706018</v>
      </c>
      <c r="B183" s="2">
        <v>21035402552054</v>
      </c>
      <c r="C183">
        <v>1.99</v>
      </c>
      <c r="D183" t="s">
        <v>4</v>
      </c>
      <c r="E183" s="3">
        <f t="shared" si="2"/>
        <v>21035</v>
      </c>
      <c r="F183" t="str">
        <f>VLOOKUP(E183,Sheet2!A:B,2,FALSE)</f>
        <v>YON</v>
      </c>
    </row>
    <row r="184" spans="1:6" x14ac:dyDescent="0.25">
      <c r="A184" s="17">
        <v>43106.728041087961</v>
      </c>
      <c r="B184" s="2">
        <v>21035403396923</v>
      </c>
      <c r="C184">
        <v>2.99</v>
      </c>
      <c r="D184" t="s">
        <v>0</v>
      </c>
      <c r="E184" s="3">
        <f t="shared" si="2"/>
        <v>21035</v>
      </c>
      <c r="F184" t="str">
        <f>VLOOKUP(E184,Sheet2!A:B,2,FALSE)</f>
        <v>YON</v>
      </c>
    </row>
    <row r="185" spans="1:6" x14ac:dyDescent="0.25">
      <c r="A185" s="17">
        <v>43106.731885937501</v>
      </c>
      <c r="B185" s="2">
        <v>21035402685649</v>
      </c>
      <c r="C185">
        <v>2.99</v>
      </c>
      <c r="D185" t="s">
        <v>0</v>
      </c>
      <c r="E185" s="3">
        <f t="shared" si="2"/>
        <v>21035</v>
      </c>
      <c r="F185" t="str">
        <f>VLOOKUP(E185,Sheet2!A:B,2,FALSE)</f>
        <v>YON</v>
      </c>
    </row>
    <row r="186" spans="1:6" x14ac:dyDescent="0.25">
      <c r="A186" s="17">
        <v>43106.734865891201</v>
      </c>
      <c r="B186" s="2">
        <v>21035403474449</v>
      </c>
      <c r="C186">
        <v>3.99</v>
      </c>
      <c r="D186" t="s">
        <v>4</v>
      </c>
      <c r="E186" s="3">
        <f t="shared" si="2"/>
        <v>21035</v>
      </c>
      <c r="F186" t="str">
        <f>VLOOKUP(E186,Sheet2!A:B,2,FALSE)</f>
        <v>YON</v>
      </c>
    </row>
    <row r="187" spans="1:6" x14ac:dyDescent="0.25">
      <c r="A187" s="17">
        <v>43106.737882638889</v>
      </c>
      <c r="B187" s="2">
        <v>21035400889045</v>
      </c>
      <c r="C187">
        <v>1.99</v>
      </c>
      <c r="D187" t="s">
        <v>0</v>
      </c>
      <c r="E187" s="3">
        <f t="shared" si="2"/>
        <v>21035</v>
      </c>
      <c r="F187" t="str">
        <f>VLOOKUP(E187,Sheet2!A:B,2,FALSE)</f>
        <v>YON</v>
      </c>
    </row>
    <row r="188" spans="1:6" x14ac:dyDescent="0.25">
      <c r="A188" s="17">
        <v>43106.754096481483</v>
      </c>
      <c r="B188" s="2">
        <v>21035403023436</v>
      </c>
      <c r="C188">
        <v>1.99</v>
      </c>
      <c r="D188" t="s">
        <v>0</v>
      </c>
      <c r="E188" s="3">
        <f t="shared" si="2"/>
        <v>21035</v>
      </c>
      <c r="F188" t="str">
        <f>VLOOKUP(E188,Sheet2!A:B,2,FALSE)</f>
        <v>YON</v>
      </c>
    </row>
    <row r="189" spans="1:6" x14ac:dyDescent="0.25">
      <c r="A189" s="17">
        <v>43106.762756064818</v>
      </c>
      <c r="B189" s="2">
        <v>21035403023436</v>
      </c>
      <c r="C189">
        <v>2.39</v>
      </c>
      <c r="D189" t="s">
        <v>0</v>
      </c>
      <c r="E189" s="3">
        <f t="shared" si="2"/>
        <v>21035</v>
      </c>
      <c r="F189" t="str">
        <f>VLOOKUP(E189,Sheet2!A:B,2,FALSE)</f>
        <v>YON</v>
      </c>
    </row>
    <row r="190" spans="1:6" x14ac:dyDescent="0.25">
      <c r="A190" s="17">
        <v>43106.80836978009</v>
      </c>
      <c r="B190" s="2">
        <v>21035101053107</v>
      </c>
      <c r="C190">
        <v>3.19</v>
      </c>
      <c r="D190" t="s">
        <v>4</v>
      </c>
      <c r="E190" s="3">
        <f t="shared" si="2"/>
        <v>21035</v>
      </c>
      <c r="F190" t="str">
        <f>VLOOKUP(E190,Sheet2!A:B,2,FALSE)</f>
        <v>YON</v>
      </c>
    </row>
    <row r="191" spans="1:6" x14ac:dyDescent="0.25">
      <c r="A191" s="17">
        <v>43106.886222222223</v>
      </c>
      <c r="B191" s="2">
        <v>21035401277893</v>
      </c>
      <c r="C191">
        <v>1.99</v>
      </c>
      <c r="D191" t="s">
        <v>1</v>
      </c>
      <c r="E191" s="3">
        <f t="shared" si="2"/>
        <v>21035</v>
      </c>
      <c r="F191" t="str">
        <f>VLOOKUP(E191,Sheet2!A:B,2,FALSE)</f>
        <v>YON</v>
      </c>
    </row>
    <row r="192" spans="1:6" x14ac:dyDescent="0.25">
      <c r="A192" s="17">
        <v>43106.895924814817</v>
      </c>
      <c r="B192" s="2">
        <v>21035402112719</v>
      </c>
      <c r="C192">
        <v>3.99</v>
      </c>
      <c r="D192" t="s">
        <v>4</v>
      </c>
      <c r="E192" s="3">
        <f t="shared" si="2"/>
        <v>21035</v>
      </c>
      <c r="F192" t="str">
        <f>VLOOKUP(E192,Sheet2!A:B,2,FALSE)</f>
        <v>YON</v>
      </c>
    </row>
    <row r="193" spans="1:6" x14ac:dyDescent="0.25">
      <c r="A193" s="17">
        <v>43106.957739768521</v>
      </c>
      <c r="B193" s="2">
        <v>21035400951670</v>
      </c>
      <c r="C193">
        <v>1.49</v>
      </c>
      <c r="D193" t="s">
        <v>3</v>
      </c>
      <c r="E193" s="3">
        <f t="shared" si="2"/>
        <v>21035</v>
      </c>
      <c r="F193" t="str">
        <f>VLOOKUP(E193,Sheet2!A:B,2,FALSE)</f>
        <v>YON</v>
      </c>
    </row>
    <row r="194" spans="1:6" x14ac:dyDescent="0.25">
      <c r="A194" s="17">
        <v>43106.971984432872</v>
      </c>
      <c r="B194" s="2">
        <v>21035401030557</v>
      </c>
      <c r="C194">
        <v>1.49</v>
      </c>
      <c r="D194" t="s">
        <v>1</v>
      </c>
      <c r="E194" s="3">
        <f t="shared" ref="E194:E257" si="3">_xlfn.NUMBERVALUE(LEFT(B194,5), "#####")</f>
        <v>21035</v>
      </c>
      <c r="F194" t="str">
        <f>VLOOKUP(E194,Sheet2!A:B,2,FALSE)</f>
        <v>YON</v>
      </c>
    </row>
    <row r="195" spans="1:6" x14ac:dyDescent="0.25">
      <c r="A195" s="17">
        <v>43107.031977650462</v>
      </c>
      <c r="B195" s="2">
        <v>21035403163026</v>
      </c>
      <c r="C195">
        <v>3.99</v>
      </c>
      <c r="D195" t="s">
        <v>4</v>
      </c>
      <c r="E195" s="3">
        <f t="shared" si="3"/>
        <v>21035</v>
      </c>
      <c r="F195" t="str">
        <f>VLOOKUP(E195,Sheet2!A:B,2,FALSE)</f>
        <v>YON</v>
      </c>
    </row>
    <row r="196" spans="1:6" x14ac:dyDescent="0.25">
      <c r="A196" s="17">
        <v>43107.557273067127</v>
      </c>
      <c r="B196" s="2">
        <v>21035403288831</v>
      </c>
      <c r="C196">
        <v>2.99</v>
      </c>
      <c r="D196" t="s">
        <v>4</v>
      </c>
      <c r="E196" s="3">
        <f t="shared" si="3"/>
        <v>21035</v>
      </c>
      <c r="F196" t="str">
        <f>VLOOKUP(E196,Sheet2!A:B,2,FALSE)</f>
        <v>YON</v>
      </c>
    </row>
    <row r="197" spans="1:6" x14ac:dyDescent="0.25">
      <c r="A197" s="17">
        <v>43107.629271215279</v>
      </c>
      <c r="B197" s="2">
        <v>21035402881578</v>
      </c>
      <c r="C197">
        <v>2.99</v>
      </c>
      <c r="D197" t="s">
        <v>0</v>
      </c>
      <c r="E197" s="3">
        <f t="shared" si="3"/>
        <v>21035</v>
      </c>
      <c r="F197" t="str">
        <f>VLOOKUP(E197,Sheet2!A:B,2,FALSE)</f>
        <v>YON</v>
      </c>
    </row>
    <row r="198" spans="1:6" x14ac:dyDescent="0.25">
      <c r="A198" s="17">
        <v>43107.661978009259</v>
      </c>
      <c r="B198" s="2">
        <v>21035402099387</v>
      </c>
      <c r="C198">
        <v>0.99</v>
      </c>
      <c r="D198" t="s">
        <v>1</v>
      </c>
      <c r="E198" s="3">
        <f t="shared" si="3"/>
        <v>21035</v>
      </c>
      <c r="F198" t="str">
        <f>VLOOKUP(E198,Sheet2!A:B,2,FALSE)</f>
        <v>YON</v>
      </c>
    </row>
    <row r="199" spans="1:6" x14ac:dyDescent="0.25">
      <c r="A199" s="17">
        <v>43107.681303634257</v>
      </c>
      <c r="B199" s="2">
        <v>21035403419329</v>
      </c>
      <c r="C199">
        <v>3.99</v>
      </c>
      <c r="D199" t="s">
        <v>4</v>
      </c>
      <c r="E199" s="3">
        <f t="shared" si="3"/>
        <v>21035</v>
      </c>
      <c r="F199" t="str">
        <f>VLOOKUP(E199,Sheet2!A:B,2,FALSE)</f>
        <v>YON</v>
      </c>
    </row>
    <row r="200" spans="1:6" x14ac:dyDescent="0.25">
      <c r="A200" s="17">
        <v>43107.702223148146</v>
      </c>
      <c r="B200" s="2">
        <v>21035402483672</v>
      </c>
      <c r="C200">
        <v>2.99</v>
      </c>
      <c r="D200" t="s">
        <v>0</v>
      </c>
      <c r="E200" s="3">
        <f t="shared" si="3"/>
        <v>21035</v>
      </c>
      <c r="F200" t="str">
        <f>VLOOKUP(E200,Sheet2!A:B,2,FALSE)</f>
        <v>YON</v>
      </c>
    </row>
    <row r="201" spans="1:6" x14ac:dyDescent="0.25">
      <c r="A201" s="17">
        <v>43107.718325949078</v>
      </c>
      <c r="B201" s="2">
        <v>21035402483672</v>
      </c>
      <c r="C201">
        <v>2.99</v>
      </c>
      <c r="D201" t="s">
        <v>0</v>
      </c>
      <c r="E201" s="3">
        <f t="shared" si="3"/>
        <v>21035</v>
      </c>
      <c r="F201" t="str">
        <f>VLOOKUP(E201,Sheet2!A:B,2,FALSE)</f>
        <v>YON</v>
      </c>
    </row>
    <row r="202" spans="1:6" x14ac:dyDescent="0.25">
      <c r="A202" s="17">
        <v>43107.81169574074</v>
      </c>
      <c r="B202" s="2">
        <v>21035300374452</v>
      </c>
      <c r="C202">
        <v>1.69</v>
      </c>
      <c r="D202" t="s">
        <v>1</v>
      </c>
      <c r="E202" s="3">
        <f t="shared" si="3"/>
        <v>21035</v>
      </c>
      <c r="F202" t="str">
        <f>VLOOKUP(E202,Sheet2!A:B,2,FALSE)</f>
        <v>YON</v>
      </c>
    </row>
    <row r="203" spans="1:6" x14ac:dyDescent="0.25">
      <c r="A203" s="17">
        <v>43107.819227499996</v>
      </c>
      <c r="B203" s="2">
        <v>21035400815206</v>
      </c>
      <c r="C203">
        <v>0.49</v>
      </c>
      <c r="D203" t="s">
        <v>1</v>
      </c>
      <c r="E203" s="3">
        <f t="shared" si="3"/>
        <v>21035</v>
      </c>
      <c r="F203" t="str">
        <f>VLOOKUP(E203,Sheet2!A:B,2,FALSE)</f>
        <v>YON</v>
      </c>
    </row>
    <row r="204" spans="1:6" x14ac:dyDescent="0.25">
      <c r="A204" s="17">
        <v>43107.82100635417</v>
      </c>
      <c r="B204" s="2">
        <v>21035400815206</v>
      </c>
      <c r="C204">
        <v>2.99</v>
      </c>
      <c r="D204" t="s">
        <v>1</v>
      </c>
      <c r="E204" s="3">
        <f t="shared" si="3"/>
        <v>21035</v>
      </c>
      <c r="F204" t="str">
        <f>VLOOKUP(E204,Sheet2!A:B,2,FALSE)</f>
        <v>YON</v>
      </c>
    </row>
    <row r="205" spans="1:6" x14ac:dyDescent="0.25">
      <c r="A205" s="17">
        <v>43107.827725358795</v>
      </c>
      <c r="B205" s="2">
        <v>21035400815206</v>
      </c>
      <c r="C205">
        <v>2.4900000000000002</v>
      </c>
      <c r="D205" t="s">
        <v>1</v>
      </c>
      <c r="E205" s="3">
        <f t="shared" si="3"/>
        <v>21035</v>
      </c>
      <c r="F205" t="str">
        <f>VLOOKUP(E205,Sheet2!A:B,2,FALSE)</f>
        <v>YON</v>
      </c>
    </row>
    <row r="206" spans="1:6" x14ac:dyDescent="0.25">
      <c r="A206" s="17">
        <v>43107.831150868056</v>
      </c>
      <c r="B206" s="2">
        <v>21035400815206</v>
      </c>
      <c r="C206">
        <v>2.4900000000000002</v>
      </c>
      <c r="D206" t="s">
        <v>1</v>
      </c>
      <c r="E206" s="3">
        <f t="shared" si="3"/>
        <v>21035</v>
      </c>
      <c r="F206" t="str">
        <f>VLOOKUP(E206,Sheet2!A:B,2,FALSE)</f>
        <v>YON</v>
      </c>
    </row>
    <row r="207" spans="1:6" x14ac:dyDescent="0.25">
      <c r="A207" s="17">
        <v>43107.833143356482</v>
      </c>
      <c r="B207" s="2">
        <v>21035400815206</v>
      </c>
      <c r="C207">
        <v>1.99</v>
      </c>
      <c r="D207" t="s">
        <v>0</v>
      </c>
      <c r="E207" s="3">
        <f t="shared" si="3"/>
        <v>21035</v>
      </c>
      <c r="F207" t="str">
        <f>VLOOKUP(E207,Sheet2!A:B,2,FALSE)</f>
        <v>YON</v>
      </c>
    </row>
    <row r="208" spans="1:6" x14ac:dyDescent="0.25">
      <c r="A208" s="17">
        <v>43107.836036354165</v>
      </c>
      <c r="B208" s="2">
        <v>21035403345813</v>
      </c>
      <c r="C208">
        <v>0.99</v>
      </c>
      <c r="D208" t="s">
        <v>5</v>
      </c>
      <c r="E208" s="3">
        <f t="shared" si="3"/>
        <v>21035</v>
      </c>
      <c r="F208" t="str">
        <f>VLOOKUP(E208,Sheet2!A:B,2,FALSE)</f>
        <v>YON</v>
      </c>
    </row>
    <row r="209" spans="1:6" x14ac:dyDescent="0.25">
      <c r="A209" s="17">
        <v>43107.840355706016</v>
      </c>
      <c r="B209" s="2">
        <v>21035403355028</v>
      </c>
      <c r="C209">
        <v>1.99</v>
      </c>
      <c r="D209" t="s">
        <v>4</v>
      </c>
      <c r="E209" s="3">
        <f t="shared" si="3"/>
        <v>21035</v>
      </c>
      <c r="F209" t="str">
        <f>VLOOKUP(E209,Sheet2!A:B,2,FALSE)</f>
        <v>YON</v>
      </c>
    </row>
    <row r="210" spans="1:6" x14ac:dyDescent="0.25">
      <c r="A210" s="17">
        <v>43107.895225347223</v>
      </c>
      <c r="B210" s="2">
        <v>21035402098439</v>
      </c>
      <c r="C210">
        <v>1.99</v>
      </c>
      <c r="D210" t="s">
        <v>3</v>
      </c>
      <c r="E210" s="3">
        <f t="shared" si="3"/>
        <v>21035</v>
      </c>
      <c r="F210" t="str">
        <f>VLOOKUP(E210,Sheet2!A:B,2,FALSE)</f>
        <v>YON</v>
      </c>
    </row>
    <row r="211" spans="1:6" x14ac:dyDescent="0.25">
      <c r="A211" s="17">
        <v>43107.90527844907</v>
      </c>
      <c r="B211" s="2">
        <v>21035400269628</v>
      </c>
      <c r="C211">
        <v>1.99</v>
      </c>
      <c r="D211" t="s">
        <v>1</v>
      </c>
      <c r="E211" s="3">
        <f t="shared" si="3"/>
        <v>21035</v>
      </c>
      <c r="F211" t="str">
        <f>VLOOKUP(E211,Sheet2!A:B,2,FALSE)</f>
        <v>YON</v>
      </c>
    </row>
    <row r="212" spans="1:6" x14ac:dyDescent="0.25">
      <c r="A212" s="17">
        <v>43107.905427210651</v>
      </c>
      <c r="B212" s="2">
        <v>21035400269628</v>
      </c>
      <c r="C212">
        <v>1.99</v>
      </c>
      <c r="D212" t="s">
        <v>1</v>
      </c>
      <c r="E212" s="3">
        <f t="shared" si="3"/>
        <v>21035</v>
      </c>
      <c r="F212" t="str">
        <f>VLOOKUP(E212,Sheet2!A:B,2,FALSE)</f>
        <v>YON</v>
      </c>
    </row>
    <row r="213" spans="1:6" x14ac:dyDescent="0.25">
      <c r="A213" s="17">
        <v>43107.916234108794</v>
      </c>
      <c r="B213" s="2">
        <v>21035402914957</v>
      </c>
      <c r="C213">
        <v>2.99</v>
      </c>
      <c r="D213" t="s">
        <v>0</v>
      </c>
      <c r="E213" s="3">
        <f t="shared" si="3"/>
        <v>21035</v>
      </c>
      <c r="F213" t="str">
        <f>VLOOKUP(E213,Sheet2!A:B,2,FALSE)</f>
        <v>YON</v>
      </c>
    </row>
    <row r="214" spans="1:6" x14ac:dyDescent="0.25">
      <c r="A214" s="17">
        <v>43107.934313680555</v>
      </c>
      <c r="B214" s="2">
        <v>21035401235735</v>
      </c>
      <c r="C214">
        <v>1.99</v>
      </c>
      <c r="D214" t="s">
        <v>1</v>
      </c>
      <c r="E214" s="3">
        <f t="shared" si="3"/>
        <v>21035</v>
      </c>
      <c r="F214" t="str">
        <f>VLOOKUP(E214,Sheet2!A:B,2,FALSE)</f>
        <v>YON</v>
      </c>
    </row>
    <row r="215" spans="1:6" x14ac:dyDescent="0.25">
      <c r="A215" s="17">
        <v>43107.934362650463</v>
      </c>
      <c r="B215" s="2">
        <v>21035401235735</v>
      </c>
      <c r="C215">
        <v>1.99</v>
      </c>
      <c r="D215" t="s">
        <v>1</v>
      </c>
      <c r="E215" s="3">
        <f t="shared" si="3"/>
        <v>21035</v>
      </c>
      <c r="F215" t="str">
        <f>VLOOKUP(E215,Sheet2!A:B,2,FALSE)</f>
        <v>YON</v>
      </c>
    </row>
    <row r="216" spans="1:6" x14ac:dyDescent="0.25">
      <c r="A216" s="17">
        <v>43107.947752743057</v>
      </c>
      <c r="B216" s="2">
        <v>21035403451447</v>
      </c>
      <c r="C216">
        <v>2.99</v>
      </c>
      <c r="D216" t="s">
        <v>0</v>
      </c>
      <c r="E216" s="3">
        <f t="shared" si="3"/>
        <v>21035</v>
      </c>
      <c r="F216" t="str">
        <f>VLOOKUP(E216,Sheet2!A:B,2,FALSE)</f>
        <v>YON</v>
      </c>
    </row>
    <row r="217" spans="1:6" x14ac:dyDescent="0.25">
      <c r="A217" s="17">
        <v>43107.951400335645</v>
      </c>
      <c r="B217" s="2">
        <v>21035300644219</v>
      </c>
      <c r="C217">
        <v>0.99</v>
      </c>
      <c r="D217" t="s">
        <v>1</v>
      </c>
      <c r="E217" s="3">
        <f t="shared" si="3"/>
        <v>21035</v>
      </c>
      <c r="F217" t="str">
        <f>VLOOKUP(E217,Sheet2!A:B,2,FALSE)</f>
        <v>YON</v>
      </c>
    </row>
    <row r="218" spans="1:6" x14ac:dyDescent="0.25">
      <c r="A218" s="17">
        <v>43107.971537303238</v>
      </c>
      <c r="B218" s="2">
        <v>21035402109798</v>
      </c>
      <c r="C218">
        <v>3.99</v>
      </c>
      <c r="D218" t="s">
        <v>4</v>
      </c>
      <c r="E218" s="3">
        <f t="shared" si="3"/>
        <v>21035</v>
      </c>
      <c r="F218" t="str">
        <f>VLOOKUP(E218,Sheet2!A:B,2,FALSE)</f>
        <v>YON</v>
      </c>
    </row>
    <row r="219" spans="1:6" x14ac:dyDescent="0.25">
      <c r="A219" s="17">
        <v>43107.993029039353</v>
      </c>
      <c r="B219" s="2">
        <v>21035101053107</v>
      </c>
      <c r="C219">
        <v>3.99</v>
      </c>
      <c r="D219" t="s">
        <v>4</v>
      </c>
      <c r="E219" s="3">
        <f t="shared" si="3"/>
        <v>21035</v>
      </c>
      <c r="F219" t="str">
        <f>VLOOKUP(E219,Sheet2!A:B,2,FALSE)</f>
        <v>YON</v>
      </c>
    </row>
    <row r="220" spans="1:6" x14ac:dyDescent="0.25">
      <c r="A220" s="17">
        <v>43108.311821597221</v>
      </c>
      <c r="B220" s="2">
        <v>21035403438626</v>
      </c>
      <c r="C220">
        <v>1.99</v>
      </c>
      <c r="D220" t="s">
        <v>4</v>
      </c>
      <c r="E220" s="3">
        <f t="shared" si="3"/>
        <v>21035</v>
      </c>
      <c r="F220" t="str">
        <f>VLOOKUP(E220,Sheet2!A:B,2,FALSE)</f>
        <v>YON</v>
      </c>
    </row>
    <row r="221" spans="1:6" x14ac:dyDescent="0.25">
      <c r="A221" s="17">
        <v>43108.40845657407</v>
      </c>
      <c r="B221" s="2">
        <v>21035403474449</v>
      </c>
      <c r="C221">
        <v>2.4900000000000002</v>
      </c>
      <c r="D221" t="s">
        <v>1</v>
      </c>
      <c r="E221" s="3">
        <f t="shared" si="3"/>
        <v>21035</v>
      </c>
      <c r="F221" t="str">
        <f>VLOOKUP(E221,Sheet2!A:B,2,FALSE)</f>
        <v>YON</v>
      </c>
    </row>
    <row r="222" spans="1:6" x14ac:dyDescent="0.25">
      <c r="A222" s="17">
        <v>43108.462675150462</v>
      </c>
      <c r="B222" s="2">
        <v>21035402790332</v>
      </c>
      <c r="C222">
        <v>3.99</v>
      </c>
      <c r="D222" t="s">
        <v>4</v>
      </c>
      <c r="E222" s="3">
        <f t="shared" si="3"/>
        <v>21035</v>
      </c>
      <c r="F222" t="str">
        <f>VLOOKUP(E222,Sheet2!A:B,2,FALSE)</f>
        <v>YON</v>
      </c>
    </row>
    <row r="223" spans="1:6" x14ac:dyDescent="0.25">
      <c r="A223" s="17">
        <v>43108.510455821757</v>
      </c>
      <c r="B223" s="2">
        <v>21035403224125</v>
      </c>
      <c r="C223">
        <v>1.49</v>
      </c>
      <c r="D223" t="s">
        <v>3</v>
      </c>
      <c r="E223" s="3">
        <f t="shared" si="3"/>
        <v>21035</v>
      </c>
      <c r="F223" t="str">
        <f>VLOOKUP(E223,Sheet2!A:B,2,FALSE)</f>
        <v>YON</v>
      </c>
    </row>
    <row r="224" spans="1:6" x14ac:dyDescent="0.25">
      <c r="A224" s="17">
        <v>43108.597187175925</v>
      </c>
      <c r="B224" s="2">
        <v>21035100115626</v>
      </c>
      <c r="C224">
        <v>1.49</v>
      </c>
      <c r="D224" t="s">
        <v>3</v>
      </c>
      <c r="E224" s="3">
        <f t="shared" si="3"/>
        <v>21035</v>
      </c>
      <c r="F224" t="str">
        <f>VLOOKUP(E224,Sheet2!A:B,2,FALSE)</f>
        <v>YON</v>
      </c>
    </row>
    <row r="225" spans="1:6" x14ac:dyDescent="0.25">
      <c r="A225" s="17">
        <v>43108.628379027781</v>
      </c>
      <c r="B225" s="2">
        <v>21035403049407</v>
      </c>
      <c r="C225">
        <v>2.99</v>
      </c>
      <c r="D225" t="s">
        <v>4</v>
      </c>
      <c r="E225" s="3">
        <f t="shared" si="3"/>
        <v>21035</v>
      </c>
      <c r="F225" t="str">
        <f>VLOOKUP(E225,Sheet2!A:B,2,FALSE)</f>
        <v>YON</v>
      </c>
    </row>
    <row r="226" spans="1:6" x14ac:dyDescent="0.25">
      <c r="A226" s="17">
        <v>43108.655131331019</v>
      </c>
      <c r="B226" s="2">
        <v>21035402129887</v>
      </c>
      <c r="C226">
        <v>1.24</v>
      </c>
      <c r="D226" t="s">
        <v>1</v>
      </c>
      <c r="E226" s="3">
        <f t="shared" si="3"/>
        <v>21035</v>
      </c>
      <c r="F226" t="str">
        <f>VLOOKUP(E226,Sheet2!A:B,2,FALSE)</f>
        <v>YON</v>
      </c>
    </row>
    <row r="227" spans="1:6" x14ac:dyDescent="0.25">
      <c r="A227" s="17">
        <v>43108.697042106483</v>
      </c>
      <c r="B227" s="2">
        <v>21035403466866</v>
      </c>
      <c r="C227">
        <v>2.99</v>
      </c>
      <c r="D227" t="s">
        <v>4</v>
      </c>
      <c r="E227" s="3">
        <f t="shared" si="3"/>
        <v>21035</v>
      </c>
      <c r="F227" t="str">
        <f>VLOOKUP(E227,Sheet2!A:B,2,FALSE)</f>
        <v>YON</v>
      </c>
    </row>
    <row r="228" spans="1:6" x14ac:dyDescent="0.25">
      <c r="A228" s="17">
        <v>43108.799369120374</v>
      </c>
      <c r="B228" s="2">
        <v>21035400724572</v>
      </c>
      <c r="C228">
        <v>1.69</v>
      </c>
      <c r="D228" t="s">
        <v>4</v>
      </c>
      <c r="E228" s="3">
        <f t="shared" si="3"/>
        <v>21035</v>
      </c>
      <c r="F228" t="str">
        <f>VLOOKUP(E228,Sheet2!A:B,2,FALSE)</f>
        <v>YON</v>
      </c>
    </row>
    <row r="229" spans="1:6" x14ac:dyDescent="0.25">
      <c r="A229" s="17">
        <v>43108.856763877317</v>
      </c>
      <c r="B229" s="2">
        <v>21035402681358</v>
      </c>
      <c r="C229">
        <v>2.4900000000000002</v>
      </c>
      <c r="D229" t="s">
        <v>5</v>
      </c>
      <c r="E229" s="3">
        <f t="shared" si="3"/>
        <v>21035</v>
      </c>
      <c r="F229" t="str">
        <f>VLOOKUP(E229,Sheet2!A:B,2,FALSE)</f>
        <v>YON</v>
      </c>
    </row>
    <row r="230" spans="1:6" x14ac:dyDescent="0.25">
      <c r="A230" s="17">
        <v>43108.858504027776</v>
      </c>
      <c r="B230" s="2">
        <v>21035402681358</v>
      </c>
      <c r="C230">
        <v>2.4900000000000002</v>
      </c>
      <c r="D230" t="s">
        <v>5</v>
      </c>
      <c r="E230" s="3">
        <f t="shared" si="3"/>
        <v>21035</v>
      </c>
      <c r="F230" t="str">
        <f>VLOOKUP(E230,Sheet2!A:B,2,FALSE)</f>
        <v>YON</v>
      </c>
    </row>
    <row r="231" spans="1:6" x14ac:dyDescent="0.25">
      <c r="A231" s="17">
        <v>43108.861465138893</v>
      </c>
      <c r="B231" s="2">
        <v>21035403224125</v>
      </c>
      <c r="C231">
        <v>1.49</v>
      </c>
      <c r="D231" t="s">
        <v>3</v>
      </c>
      <c r="E231" s="3">
        <f t="shared" si="3"/>
        <v>21035</v>
      </c>
      <c r="F231" t="str">
        <f>VLOOKUP(E231,Sheet2!A:B,2,FALSE)</f>
        <v>YON</v>
      </c>
    </row>
    <row r="232" spans="1:6" x14ac:dyDescent="0.25">
      <c r="A232" s="17">
        <v>43108.869386990744</v>
      </c>
      <c r="B232" s="2">
        <v>21035402174248</v>
      </c>
      <c r="C232">
        <v>1.49</v>
      </c>
      <c r="D232" t="s">
        <v>1</v>
      </c>
      <c r="E232" s="3">
        <f t="shared" si="3"/>
        <v>21035</v>
      </c>
      <c r="F232" t="str">
        <f>VLOOKUP(E232,Sheet2!A:B,2,FALSE)</f>
        <v>YON</v>
      </c>
    </row>
    <row r="233" spans="1:6" x14ac:dyDescent="0.25">
      <c r="A233" s="17">
        <v>43108.892189826387</v>
      </c>
      <c r="B233" s="2">
        <v>21035403381396</v>
      </c>
      <c r="C233">
        <v>2.4900000000000002</v>
      </c>
      <c r="D233" t="s">
        <v>1</v>
      </c>
      <c r="E233" s="3">
        <f t="shared" si="3"/>
        <v>21035</v>
      </c>
      <c r="F233" t="str">
        <f>VLOOKUP(E233,Sheet2!A:B,2,FALSE)</f>
        <v>YON</v>
      </c>
    </row>
    <row r="234" spans="1:6" x14ac:dyDescent="0.25">
      <c r="A234" s="17">
        <v>43109.336802928243</v>
      </c>
      <c r="B234" s="2">
        <v>21035403224125</v>
      </c>
      <c r="C234">
        <v>2.4900000000000002</v>
      </c>
      <c r="D234" t="s">
        <v>5</v>
      </c>
      <c r="E234" s="3">
        <f t="shared" si="3"/>
        <v>21035</v>
      </c>
      <c r="F234" t="str">
        <f>VLOOKUP(E234,Sheet2!A:B,2,FALSE)</f>
        <v>YON</v>
      </c>
    </row>
    <row r="235" spans="1:6" x14ac:dyDescent="0.25">
      <c r="A235" s="17">
        <v>43109.337682835649</v>
      </c>
      <c r="B235" s="2">
        <v>21035403224125</v>
      </c>
      <c r="C235">
        <v>1.99</v>
      </c>
      <c r="D235" t="s">
        <v>5</v>
      </c>
      <c r="E235" s="3">
        <f t="shared" si="3"/>
        <v>21035</v>
      </c>
      <c r="F235" t="str">
        <f>VLOOKUP(E235,Sheet2!A:B,2,FALSE)</f>
        <v>YON</v>
      </c>
    </row>
    <row r="236" spans="1:6" x14ac:dyDescent="0.25">
      <c r="A236" s="17">
        <v>43109.338210740738</v>
      </c>
      <c r="B236" s="2">
        <v>21035403137954</v>
      </c>
      <c r="C236">
        <v>3.99</v>
      </c>
      <c r="D236" t="s">
        <v>4</v>
      </c>
      <c r="E236" s="3">
        <f t="shared" si="3"/>
        <v>21035</v>
      </c>
      <c r="F236" t="str">
        <f>VLOOKUP(E236,Sheet2!A:B,2,FALSE)</f>
        <v>YON</v>
      </c>
    </row>
    <row r="237" spans="1:6" x14ac:dyDescent="0.25">
      <c r="A237" s="17">
        <v>43109.338797129632</v>
      </c>
      <c r="B237" s="2">
        <v>21035403224125</v>
      </c>
      <c r="C237">
        <v>2.4900000000000002</v>
      </c>
      <c r="D237" t="s">
        <v>5</v>
      </c>
      <c r="E237" s="3">
        <f t="shared" si="3"/>
        <v>21035</v>
      </c>
      <c r="F237" t="str">
        <f>VLOOKUP(E237,Sheet2!A:B,2,FALSE)</f>
        <v>YON</v>
      </c>
    </row>
    <row r="238" spans="1:6" x14ac:dyDescent="0.25">
      <c r="A238" s="17">
        <v>43109.342055462963</v>
      </c>
      <c r="B238" s="2">
        <v>21035402129887</v>
      </c>
      <c r="C238">
        <v>1.24</v>
      </c>
      <c r="D238" t="s">
        <v>1</v>
      </c>
      <c r="E238" s="3">
        <f t="shared" si="3"/>
        <v>21035</v>
      </c>
      <c r="F238" t="str">
        <f>VLOOKUP(E238,Sheet2!A:B,2,FALSE)</f>
        <v>YON</v>
      </c>
    </row>
    <row r="239" spans="1:6" x14ac:dyDescent="0.25">
      <c r="A239" s="17">
        <v>43109.478008298611</v>
      </c>
      <c r="B239" s="2">
        <v>21035402745690</v>
      </c>
      <c r="C239">
        <v>1.19</v>
      </c>
      <c r="D239" t="s">
        <v>1</v>
      </c>
      <c r="E239" s="3">
        <f t="shared" si="3"/>
        <v>21035</v>
      </c>
      <c r="F239" t="str">
        <f>VLOOKUP(E239,Sheet2!A:B,2,FALSE)</f>
        <v>YON</v>
      </c>
    </row>
    <row r="240" spans="1:6" x14ac:dyDescent="0.25">
      <c r="A240" s="17">
        <v>43109.494322280094</v>
      </c>
      <c r="B240" s="2">
        <v>21035403349351</v>
      </c>
      <c r="C240">
        <v>1.49</v>
      </c>
      <c r="D240" t="s">
        <v>0</v>
      </c>
      <c r="E240" s="3">
        <f t="shared" si="3"/>
        <v>21035</v>
      </c>
      <c r="F240" t="str">
        <f>VLOOKUP(E240,Sheet2!A:B,2,FALSE)</f>
        <v>YON</v>
      </c>
    </row>
    <row r="241" spans="1:6" x14ac:dyDescent="0.25">
      <c r="A241" s="17">
        <v>43109.551948159722</v>
      </c>
      <c r="B241" s="2">
        <v>21035403027718</v>
      </c>
      <c r="C241">
        <v>1.99</v>
      </c>
      <c r="D241" t="s">
        <v>2</v>
      </c>
      <c r="E241" s="3">
        <f t="shared" si="3"/>
        <v>21035</v>
      </c>
      <c r="F241" t="str">
        <f>VLOOKUP(E241,Sheet2!A:B,2,FALSE)</f>
        <v>YON</v>
      </c>
    </row>
    <row r="242" spans="1:6" x14ac:dyDescent="0.25">
      <c r="A242" s="17">
        <v>43109.621696956019</v>
      </c>
      <c r="B242" s="2">
        <v>21035402745690</v>
      </c>
      <c r="C242">
        <v>0.99</v>
      </c>
      <c r="D242" t="s">
        <v>1</v>
      </c>
      <c r="E242" s="3">
        <f t="shared" si="3"/>
        <v>21035</v>
      </c>
      <c r="F242" t="str">
        <f>VLOOKUP(E242,Sheet2!A:B,2,FALSE)</f>
        <v>YON</v>
      </c>
    </row>
    <row r="243" spans="1:6" x14ac:dyDescent="0.25">
      <c r="A243" s="17">
        <v>43109.667656689817</v>
      </c>
      <c r="B243" s="2">
        <v>21035100115626</v>
      </c>
      <c r="C243">
        <v>0.99</v>
      </c>
      <c r="D243" t="s">
        <v>1</v>
      </c>
      <c r="E243" s="3">
        <f t="shared" si="3"/>
        <v>21035</v>
      </c>
      <c r="F243" t="str">
        <f>VLOOKUP(E243,Sheet2!A:B,2,FALSE)</f>
        <v>YON</v>
      </c>
    </row>
    <row r="244" spans="1:6" x14ac:dyDescent="0.25">
      <c r="A244" s="17">
        <v>43109.711863229168</v>
      </c>
      <c r="B244" s="2">
        <v>21035400066859</v>
      </c>
      <c r="C244">
        <v>3.99</v>
      </c>
      <c r="D244" t="s">
        <v>4</v>
      </c>
      <c r="E244" s="3">
        <f t="shared" si="3"/>
        <v>21035</v>
      </c>
      <c r="F244" t="str">
        <f>VLOOKUP(E244,Sheet2!A:B,2,FALSE)</f>
        <v>YON</v>
      </c>
    </row>
    <row r="245" spans="1:6" x14ac:dyDescent="0.25">
      <c r="A245" s="17">
        <v>43109.762400763888</v>
      </c>
      <c r="B245" s="2">
        <v>21035403440036</v>
      </c>
      <c r="C245">
        <v>1.29</v>
      </c>
      <c r="D245" t="s">
        <v>4</v>
      </c>
      <c r="E245" s="3">
        <f t="shared" si="3"/>
        <v>21035</v>
      </c>
      <c r="F245" t="str">
        <f>VLOOKUP(E245,Sheet2!A:B,2,FALSE)</f>
        <v>YON</v>
      </c>
    </row>
    <row r="246" spans="1:6" x14ac:dyDescent="0.25">
      <c r="A246" s="17">
        <v>43109.775107314817</v>
      </c>
      <c r="B246" s="2">
        <v>21035403049407</v>
      </c>
      <c r="C246">
        <v>3.19</v>
      </c>
      <c r="D246" t="s">
        <v>4</v>
      </c>
      <c r="E246" s="3">
        <f t="shared" si="3"/>
        <v>21035</v>
      </c>
      <c r="F246" t="str">
        <f>VLOOKUP(E246,Sheet2!A:B,2,FALSE)</f>
        <v>YON</v>
      </c>
    </row>
    <row r="247" spans="1:6" x14ac:dyDescent="0.25">
      <c r="A247" s="17">
        <v>43109.817071342593</v>
      </c>
      <c r="B247" s="2">
        <v>21035402397179</v>
      </c>
      <c r="C247">
        <v>1.99</v>
      </c>
      <c r="D247" t="s">
        <v>0</v>
      </c>
      <c r="E247" s="3">
        <f t="shared" si="3"/>
        <v>21035</v>
      </c>
      <c r="F247" t="str">
        <f>VLOOKUP(E247,Sheet2!A:B,2,FALSE)</f>
        <v>YON</v>
      </c>
    </row>
    <row r="248" spans="1:6" x14ac:dyDescent="0.25">
      <c r="A248" s="17">
        <v>43109.837407604165</v>
      </c>
      <c r="B248" s="2">
        <v>21035403440036</v>
      </c>
      <c r="C248">
        <v>1.29</v>
      </c>
      <c r="D248" t="s">
        <v>4</v>
      </c>
      <c r="E248" s="3">
        <f t="shared" si="3"/>
        <v>21035</v>
      </c>
      <c r="F248" t="str">
        <f>VLOOKUP(E248,Sheet2!A:B,2,FALSE)</f>
        <v>YON</v>
      </c>
    </row>
    <row r="249" spans="1:6" x14ac:dyDescent="0.25">
      <c r="A249" s="17">
        <v>43109.874661423608</v>
      </c>
      <c r="B249" s="2">
        <v>21035402101415</v>
      </c>
      <c r="C249">
        <v>1.69</v>
      </c>
      <c r="D249" t="s">
        <v>5</v>
      </c>
      <c r="E249" s="3">
        <f t="shared" si="3"/>
        <v>21035</v>
      </c>
      <c r="F249" t="str">
        <f>VLOOKUP(E249,Sheet2!A:B,2,FALSE)</f>
        <v>YON</v>
      </c>
    </row>
    <row r="250" spans="1:6" x14ac:dyDescent="0.25">
      <c r="A250" s="17">
        <v>43109.874683449074</v>
      </c>
      <c r="B250" s="2">
        <v>21035403417067</v>
      </c>
      <c r="C250">
        <v>1.49</v>
      </c>
      <c r="D250" t="s">
        <v>3</v>
      </c>
      <c r="E250" s="3">
        <f t="shared" si="3"/>
        <v>21035</v>
      </c>
      <c r="F250" t="str">
        <f>VLOOKUP(E250,Sheet2!A:B,2,FALSE)</f>
        <v>YON</v>
      </c>
    </row>
    <row r="251" spans="1:6" x14ac:dyDescent="0.25">
      <c r="A251" s="17">
        <v>43109.876616226851</v>
      </c>
      <c r="B251" s="2">
        <v>21035403417067</v>
      </c>
      <c r="C251">
        <v>1.49</v>
      </c>
      <c r="D251" t="s">
        <v>3</v>
      </c>
      <c r="E251" s="3">
        <f t="shared" si="3"/>
        <v>21035</v>
      </c>
      <c r="F251" t="str">
        <f>VLOOKUP(E251,Sheet2!A:B,2,FALSE)</f>
        <v>YON</v>
      </c>
    </row>
    <row r="252" spans="1:6" x14ac:dyDescent="0.25">
      <c r="A252" s="17">
        <v>43109.877335370373</v>
      </c>
      <c r="B252" s="2">
        <v>21035403417067</v>
      </c>
      <c r="C252">
        <v>1.49</v>
      </c>
      <c r="D252" t="s">
        <v>3</v>
      </c>
      <c r="E252" s="3">
        <f t="shared" si="3"/>
        <v>21035</v>
      </c>
      <c r="F252" t="str">
        <f>VLOOKUP(E252,Sheet2!A:B,2,FALSE)</f>
        <v>YON</v>
      </c>
    </row>
    <row r="253" spans="1:6" x14ac:dyDescent="0.25">
      <c r="A253" s="17">
        <v>43109.878505925924</v>
      </c>
      <c r="B253" s="2">
        <v>21035402786603</v>
      </c>
      <c r="C253">
        <v>1.49</v>
      </c>
      <c r="D253" t="s">
        <v>3</v>
      </c>
      <c r="E253" s="3">
        <f t="shared" si="3"/>
        <v>21035</v>
      </c>
      <c r="F253" t="str">
        <f>VLOOKUP(E253,Sheet2!A:B,2,FALSE)</f>
        <v>YON</v>
      </c>
    </row>
    <row r="254" spans="1:6" x14ac:dyDescent="0.25">
      <c r="A254" s="17">
        <v>43109.881668715279</v>
      </c>
      <c r="B254" s="2">
        <v>21035403355028</v>
      </c>
      <c r="C254">
        <v>1.99</v>
      </c>
      <c r="D254" t="s">
        <v>4</v>
      </c>
      <c r="E254" s="3">
        <f t="shared" si="3"/>
        <v>21035</v>
      </c>
      <c r="F254" t="str">
        <f>VLOOKUP(E254,Sheet2!A:B,2,FALSE)</f>
        <v>YON</v>
      </c>
    </row>
    <row r="255" spans="1:6" x14ac:dyDescent="0.25">
      <c r="A255" s="17">
        <v>43109.929453391203</v>
      </c>
      <c r="B255" s="2">
        <v>21035403451447</v>
      </c>
      <c r="C255">
        <v>2.99</v>
      </c>
      <c r="D255" t="s">
        <v>0</v>
      </c>
      <c r="E255" s="3">
        <f t="shared" si="3"/>
        <v>21035</v>
      </c>
      <c r="F255" t="str">
        <f>VLOOKUP(E255,Sheet2!A:B,2,FALSE)</f>
        <v>YON</v>
      </c>
    </row>
    <row r="256" spans="1:6" x14ac:dyDescent="0.25">
      <c r="A256" s="17">
        <v>43109.932115081021</v>
      </c>
      <c r="B256" s="2">
        <v>21035402681358</v>
      </c>
      <c r="C256">
        <v>1.99</v>
      </c>
      <c r="D256" t="s">
        <v>5</v>
      </c>
      <c r="E256" s="3">
        <f t="shared" si="3"/>
        <v>21035</v>
      </c>
      <c r="F256" t="str">
        <f>VLOOKUP(E256,Sheet2!A:B,2,FALSE)</f>
        <v>YON</v>
      </c>
    </row>
    <row r="257" spans="1:6" x14ac:dyDescent="0.25">
      <c r="A257" s="17">
        <v>43109.952977141205</v>
      </c>
      <c r="B257" s="2">
        <v>21035401234050</v>
      </c>
      <c r="C257">
        <v>3.99</v>
      </c>
      <c r="D257" t="s">
        <v>4</v>
      </c>
      <c r="E257" s="3">
        <f t="shared" si="3"/>
        <v>21035</v>
      </c>
      <c r="F257" t="str">
        <f>VLOOKUP(E257,Sheet2!A:B,2,FALSE)</f>
        <v>YON</v>
      </c>
    </row>
    <row r="258" spans="1:6" x14ac:dyDescent="0.25">
      <c r="A258" s="17">
        <v>43109.956688090278</v>
      </c>
      <c r="B258" s="2">
        <v>21035401234050</v>
      </c>
      <c r="C258">
        <v>3.99</v>
      </c>
      <c r="D258" t="s">
        <v>4</v>
      </c>
      <c r="E258" s="3">
        <f t="shared" ref="E258:E321" si="4">_xlfn.NUMBERVALUE(LEFT(B258,5), "#####")</f>
        <v>21035</v>
      </c>
      <c r="F258" t="str">
        <f>VLOOKUP(E258,Sheet2!A:B,2,FALSE)</f>
        <v>YON</v>
      </c>
    </row>
    <row r="259" spans="1:6" x14ac:dyDescent="0.25">
      <c r="A259" s="17">
        <v>43109.994662847224</v>
      </c>
      <c r="B259" s="2">
        <v>21035403324560</v>
      </c>
      <c r="C259">
        <v>3.99</v>
      </c>
      <c r="D259" t="s">
        <v>4</v>
      </c>
      <c r="E259" s="3">
        <f t="shared" si="4"/>
        <v>21035</v>
      </c>
      <c r="F259" t="str">
        <f>VLOOKUP(E259,Sheet2!A:B,2,FALSE)</f>
        <v>YON</v>
      </c>
    </row>
    <row r="260" spans="1:6" x14ac:dyDescent="0.25">
      <c r="A260" s="17">
        <v>43110.302695648148</v>
      </c>
      <c r="B260" s="2">
        <v>21035403378491</v>
      </c>
      <c r="C260">
        <v>1.99</v>
      </c>
      <c r="D260" t="s">
        <v>4</v>
      </c>
      <c r="E260" s="3">
        <f t="shared" si="4"/>
        <v>21035</v>
      </c>
      <c r="F260" t="str">
        <f>VLOOKUP(E260,Sheet2!A:B,2,FALSE)</f>
        <v>YON</v>
      </c>
    </row>
    <row r="261" spans="1:6" x14ac:dyDescent="0.25">
      <c r="A261" s="17">
        <v>43110.339499872687</v>
      </c>
      <c r="B261" s="2">
        <v>21035402767959</v>
      </c>
      <c r="C261">
        <v>1.99</v>
      </c>
      <c r="D261" t="s">
        <v>4</v>
      </c>
      <c r="E261" s="3">
        <f t="shared" si="4"/>
        <v>21035</v>
      </c>
      <c r="F261" t="str">
        <f>VLOOKUP(E261,Sheet2!A:B,2,FALSE)</f>
        <v>YON</v>
      </c>
    </row>
    <row r="262" spans="1:6" x14ac:dyDescent="0.25">
      <c r="A262" s="17">
        <v>43110.354835081016</v>
      </c>
      <c r="B262" s="2">
        <v>21035402941182</v>
      </c>
      <c r="C262">
        <v>0.49</v>
      </c>
      <c r="D262" t="s">
        <v>1</v>
      </c>
      <c r="E262" s="3">
        <f t="shared" si="4"/>
        <v>21035</v>
      </c>
      <c r="F262" t="str">
        <f>VLOOKUP(E262,Sheet2!A:B,2,FALSE)</f>
        <v>YON</v>
      </c>
    </row>
    <row r="263" spans="1:6" x14ac:dyDescent="0.25">
      <c r="A263" s="17">
        <v>43110.357744317131</v>
      </c>
      <c r="B263" s="2">
        <v>21035402941182</v>
      </c>
      <c r="C263">
        <v>1.49</v>
      </c>
      <c r="D263" t="s">
        <v>1</v>
      </c>
      <c r="E263" s="3">
        <f t="shared" si="4"/>
        <v>21035</v>
      </c>
      <c r="F263" t="str">
        <f>VLOOKUP(E263,Sheet2!A:B,2,FALSE)</f>
        <v>YON</v>
      </c>
    </row>
    <row r="264" spans="1:6" x14ac:dyDescent="0.25">
      <c r="A264" s="17">
        <v>43110.358008356481</v>
      </c>
      <c r="B264" s="2">
        <v>21035403569172</v>
      </c>
      <c r="C264">
        <v>2.29</v>
      </c>
      <c r="D264" t="s">
        <v>1</v>
      </c>
      <c r="E264" s="3">
        <f t="shared" si="4"/>
        <v>21035</v>
      </c>
      <c r="F264" t="str">
        <f>VLOOKUP(E264,Sheet2!A:B,2,FALSE)</f>
        <v>YON</v>
      </c>
    </row>
    <row r="265" spans="1:6" x14ac:dyDescent="0.25">
      <c r="A265" s="17">
        <v>43110.358125509258</v>
      </c>
      <c r="B265" s="2">
        <v>21035402941182</v>
      </c>
      <c r="C265">
        <v>1.49</v>
      </c>
      <c r="D265" t="s">
        <v>1</v>
      </c>
      <c r="E265" s="3">
        <f t="shared" si="4"/>
        <v>21035</v>
      </c>
      <c r="F265" t="str">
        <f>VLOOKUP(E265,Sheet2!A:B,2,FALSE)</f>
        <v>YON</v>
      </c>
    </row>
    <row r="266" spans="1:6" x14ac:dyDescent="0.25">
      <c r="A266" s="17">
        <v>43110.435530949071</v>
      </c>
      <c r="B266" s="2">
        <v>21035401394482</v>
      </c>
      <c r="C266">
        <v>1.49</v>
      </c>
      <c r="D266" t="s">
        <v>3</v>
      </c>
      <c r="E266" s="3">
        <f t="shared" si="4"/>
        <v>21035</v>
      </c>
      <c r="F266" t="str">
        <f>VLOOKUP(E266,Sheet2!A:B,2,FALSE)</f>
        <v>YON</v>
      </c>
    </row>
    <row r="267" spans="1:6" x14ac:dyDescent="0.25">
      <c r="A267" s="17">
        <v>43110.484520150465</v>
      </c>
      <c r="B267" s="2">
        <v>21035402397179</v>
      </c>
      <c r="C267">
        <v>2.99</v>
      </c>
      <c r="D267" t="s">
        <v>0</v>
      </c>
      <c r="E267" s="3">
        <f t="shared" si="4"/>
        <v>21035</v>
      </c>
      <c r="F267" t="str">
        <f>VLOOKUP(E267,Sheet2!A:B,2,FALSE)</f>
        <v>YON</v>
      </c>
    </row>
    <row r="268" spans="1:6" x14ac:dyDescent="0.25">
      <c r="A268" s="17">
        <v>43110.586195949072</v>
      </c>
      <c r="B268" s="2">
        <v>21035403381396</v>
      </c>
      <c r="C268">
        <v>0.49</v>
      </c>
      <c r="D268" t="s">
        <v>1</v>
      </c>
      <c r="E268" s="3">
        <f t="shared" si="4"/>
        <v>21035</v>
      </c>
      <c r="F268" t="str">
        <f>VLOOKUP(E268,Sheet2!A:B,2,FALSE)</f>
        <v>YON</v>
      </c>
    </row>
    <row r="269" spans="1:6" x14ac:dyDescent="0.25">
      <c r="A269" s="17">
        <v>43110.604813483798</v>
      </c>
      <c r="B269" s="2">
        <v>21035402111547</v>
      </c>
      <c r="C269">
        <v>1.99</v>
      </c>
      <c r="D269" t="s">
        <v>2</v>
      </c>
      <c r="E269" s="3">
        <f t="shared" si="4"/>
        <v>21035</v>
      </c>
      <c r="F269" t="str">
        <f>VLOOKUP(E269,Sheet2!A:B,2,FALSE)</f>
        <v>YON</v>
      </c>
    </row>
    <row r="270" spans="1:6" x14ac:dyDescent="0.25">
      <c r="A270" s="17">
        <v>43110.605948287041</v>
      </c>
      <c r="B270" s="2">
        <v>21035402111547</v>
      </c>
      <c r="C270">
        <v>1.99</v>
      </c>
      <c r="D270" t="s">
        <v>2</v>
      </c>
      <c r="E270" s="3">
        <f t="shared" si="4"/>
        <v>21035</v>
      </c>
      <c r="F270" t="str">
        <f>VLOOKUP(E270,Sheet2!A:B,2,FALSE)</f>
        <v>YON</v>
      </c>
    </row>
    <row r="271" spans="1:6" x14ac:dyDescent="0.25">
      <c r="A271" s="17">
        <v>43110.631723564817</v>
      </c>
      <c r="B271" s="2">
        <v>21035403318539</v>
      </c>
      <c r="C271">
        <v>1.49</v>
      </c>
      <c r="D271" t="s">
        <v>3</v>
      </c>
      <c r="E271" s="3">
        <f t="shared" si="4"/>
        <v>21035</v>
      </c>
      <c r="F271" t="str">
        <f>VLOOKUP(E271,Sheet2!A:B,2,FALSE)</f>
        <v>YON</v>
      </c>
    </row>
    <row r="272" spans="1:6" x14ac:dyDescent="0.25">
      <c r="A272" s="17">
        <v>43110.701846238429</v>
      </c>
      <c r="B272" s="2">
        <v>21035403155378</v>
      </c>
      <c r="C272">
        <v>2.29</v>
      </c>
      <c r="D272" t="s">
        <v>4</v>
      </c>
      <c r="E272" s="3">
        <f t="shared" si="4"/>
        <v>21035</v>
      </c>
      <c r="F272" t="str">
        <f>VLOOKUP(E272,Sheet2!A:B,2,FALSE)</f>
        <v>YON</v>
      </c>
    </row>
    <row r="273" spans="1:6" x14ac:dyDescent="0.25">
      <c r="A273" s="17">
        <v>43110.718320092594</v>
      </c>
      <c r="B273" s="2">
        <v>21035403396923</v>
      </c>
      <c r="C273">
        <v>2.99</v>
      </c>
      <c r="D273" t="s">
        <v>0</v>
      </c>
      <c r="E273" s="3">
        <f t="shared" si="4"/>
        <v>21035</v>
      </c>
      <c r="F273" t="str">
        <f>VLOOKUP(E273,Sheet2!A:B,2,FALSE)</f>
        <v>YON</v>
      </c>
    </row>
    <row r="274" spans="1:6" x14ac:dyDescent="0.25">
      <c r="A274" s="17">
        <v>43110.7357003125</v>
      </c>
      <c r="B274" s="2">
        <v>21035403255426</v>
      </c>
      <c r="C274">
        <v>2.29</v>
      </c>
      <c r="D274" t="s">
        <v>1</v>
      </c>
      <c r="E274" s="3">
        <f t="shared" si="4"/>
        <v>21035</v>
      </c>
      <c r="F274" t="str">
        <f>VLOOKUP(E274,Sheet2!A:B,2,FALSE)</f>
        <v>YON</v>
      </c>
    </row>
    <row r="275" spans="1:6" x14ac:dyDescent="0.25">
      <c r="A275" s="17">
        <v>43110.736925150464</v>
      </c>
      <c r="B275" s="2">
        <v>21035403255426</v>
      </c>
      <c r="C275">
        <v>0.99</v>
      </c>
      <c r="D275" t="s">
        <v>1</v>
      </c>
      <c r="E275" s="3">
        <f t="shared" si="4"/>
        <v>21035</v>
      </c>
      <c r="F275" t="str">
        <f>VLOOKUP(E275,Sheet2!A:B,2,FALSE)</f>
        <v>YON</v>
      </c>
    </row>
    <row r="276" spans="1:6" x14ac:dyDescent="0.25">
      <c r="A276" s="17">
        <v>43110.78519790509</v>
      </c>
      <c r="B276" s="2">
        <v>21035401394482</v>
      </c>
      <c r="C276">
        <v>1.49</v>
      </c>
      <c r="D276" t="s">
        <v>3</v>
      </c>
      <c r="E276" s="3">
        <f t="shared" si="4"/>
        <v>21035</v>
      </c>
      <c r="F276" t="str">
        <f>VLOOKUP(E276,Sheet2!A:B,2,FALSE)</f>
        <v>YON</v>
      </c>
    </row>
    <row r="277" spans="1:6" x14ac:dyDescent="0.25">
      <c r="A277" s="17">
        <v>43110.785718831015</v>
      </c>
      <c r="B277" s="2">
        <v>21035401394482</v>
      </c>
      <c r="C277">
        <v>1.49</v>
      </c>
      <c r="D277" t="s">
        <v>3</v>
      </c>
      <c r="E277" s="3">
        <f t="shared" si="4"/>
        <v>21035</v>
      </c>
      <c r="F277" t="str">
        <f>VLOOKUP(E277,Sheet2!A:B,2,FALSE)</f>
        <v>YON</v>
      </c>
    </row>
    <row r="278" spans="1:6" x14ac:dyDescent="0.25">
      <c r="A278" s="17">
        <v>43110.786290868054</v>
      </c>
      <c r="B278" s="2">
        <v>21035401394482</v>
      </c>
      <c r="C278">
        <v>1.99</v>
      </c>
      <c r="D278" t="s">
        <v>3</v>
      </c>
      <c r="E278" s="3">
        <f t="shared" si="4"/>
        <v>21035</v>
      </c>
      <c r="F278" t="str">
        <f>VLOOKUP(E278,Sheet2!A:B,2,FALSE)</f>
        <v>YON</v>
      </c>
    </row>
    <row r="279" spans="1:6" x14ac:dyDescent="0.25">
      <c r="A279" s="17">
        <v>43110.794525474535</v>
      </c>
      <c r="B279" s="2">
        <v>21035400889045</v>
      </c>
      <c r="C279">
        <v>1.99</v>
      </c>
      <c r="D279" t="s">
        <v>0</v>
      </c>
      <c r="E279" s="3">
        <f t="shared" si="4"/>
        <v>21035</v>
      </c>
      <c r="F279" t="str">
        <f>VLOOKUP(E279,Sheet2!A:B,2,FALSE)</f>
        <v>YON</v>
      </c>
    </row>
    <row r="280" spans="1:6" x14ac:dyDescent="0.25">
      <c r="A280" s="17">
        <v>43110.794579374997</v>
      </c>
      <c r="B280" s="2">
        <v>21035403079396</v>
      </c>
      <c r="C280">
        <v>2.4900000000000002</v>
      </c>
      <c r="D280" t="s">
        <v>1</v>
      </c>
      <c r="E280" s="3">
        <f t="shared" si="4"/>
        <v>21035</v>
      </c>
      <c r="F280" t="str">
        <f>VLOOKUP(E280,Sheet2!A:B,2,FALSE)</f>
        <v>YON</v>
      </c>
    </row>
    <row r="281" spans="1:6" x14ac:dyDescent="0.25">
      <c r="A281" s="17">
        <v>43110.852190763886</v>
      </c>
      <c r="B281" s="2">
        <v>21035402914957</v>
      </c>
      <c r="C281">
        <v>1.99</v>
      </c>
      <c r="D281" t="s">
        <v>0</v>
      </c>
      <c r="E281" s="3">
        <f t="shared" si="4"/>
        <v>21035</v>
      </c>
      <c r="F281" t="str">
        <f>VLOOKUP(E281,Sheet2!A:B,2,FALSE)</f>
        <v>YON</v>
      </c>
    </row>
    <row r="282" spans="1:6" x14ac:dyDescent="0.25">
      <c r="A282" s="17">
        <v>43110.906756087963</v>
      </c>
      <c r="B282" s="2">
        <v>21035403400741</v>
      </c>
      <c r="C282">
        <v>1.99</v>
      </c>
      <c r="D282" t="s">
        <v>1</v>
      </c>
      <c r="E282" s="3">
        <f t="shared" si="4"/>
        <v>21035</v>
      </c>
      <c r="F282" t="str">
        <f>VLOOKUP(E282,Sheet2!A:B,2,FALSE)</f>
        <v>YON</v>
      </c>
    </row>
    <row r="283" spans="1:6" x14ac:dyDescent="0.25">
      <c r="A283" s="17">
        <v>43110.91420353009</v>
      </c>
      <c r="B283" s="2">
        <v>21035403451447</v>
      </c>
      <c r="C283">
        <v>2.99</v>
      </c>
      <c r="D283" t="s">
        <v>0</v>
      </c>
      <c r="E283" s="3">
        <f t="shared" si="4"/>
        <v>21035</v>
      </c>
      <c r="F283" t="str">
        <f>VLOOKUP(E283,Sheet2!A:B,2,FALSE)</f>
        <v>YON</v>
      </c>
    </row>
    <row r="284" spans="1:6" x14ac:dyDescent="0.25">
      <c r="A284" s="17">
        <v>43110.923638993052</v>
      </c>
      <c r="B284" s="2">
        <v>21035402773957</v>
      </c>
      <c r="C284">
        <v>2.99</v>
      </c>
      <c r="D284" t="s">
        <v>5</v>
      </c>
      <c r="E284" s="3">
        <f t="shared" si="4"/>
        <v>21035</v>
      </c>
      <c r="F284" t="str">
        <f>VLOOKUP(E284,Sheet2!A:B,2,FALSE)</f>
        <v>YON</v>
      </c>
    </row>
    <row r="285" spans="1:6" x14ac:dyDescent="0.25">
      <c r="A285" s="17">
        <v>43110.927923773146</v>
      </c>
      <c r="B285" s="2">
        <v>21035403090328</v>
      </c>
      <c r="C285">
        <v>1.69</v>
      </c>
      <c r="D285" t="s">
        <v>1</v>
      </c>
      <c r="E285" s="3">
        <f t="shared" si="4"/>
        <v>21035</v>
      </c>
      <c r="F285" t="str">
        <f>VLOOKUP(E285,Sheet2!A:B,2,FALSE)</f>
        <v>YON</v>
      </c>
    </row>
    <row r="286" spans="1:6" x14ac:dyDescent="0.25">
      <c r="A286" s="17">
        <v>43111.447828634256</v>
      </c>
      <c r="B286" s="2">
        <v>21035403065536</v>
      </c>
      <c r="C286">
        <v>1.99</v>
      </c>
      <c r="D286" t="s">
        <v>1</v>
      </c>
      <c r="E286" s="3">
        <f t="shared" si="4"/>
        <v>21035</v>
      </c>
      <c r="F286" t="str">
        <f>VLOOKUP(E286,Sheet2!A:B,2,FALSE)</f>
        <v>YON</v>
      </c>
    </row>
    <row r="287" spans="1:6" x14ac:dyDescent="0.25">
      <c r="A287" s="17">
        <v>43111.52958761574</v>
      </c>
      <c r="B287" s="2">
        <v>21035401307062</v>
      </c>
      <c r="C287">
        <v>1.49</v>
      </c>
      <c r="D287" t="s">
        <v>3</v>
      </c>
      <c r="E287" s="3">
        <f t="shared" si="4"/>
        <v>21035</v>
      </c>
      <c r="F287" t="str">
        <f>VLOOKUP(E287,Sheet2!A:B,2,FALSE)</f>
        <v>YON</v>
      </c>
    </row>
    <row r="288" spans="1:6" x14ac:dyDescent="0.25">
      <c r="A288" s="17">
        <v>43111.60573447917</v>
      </c>
      <c r="B288" s="2">
        <v>21035300644219</v>
      </c>
      <c r="C288">
        <v>0.49</v>
      </c>
      <c r="D288" t="s">
        <v>1</v>
      </c>
      <c r="E288" s="3">
        <f t="shared" si="4"/>
        <v>21035</v>
      </c>
      <c r="F288" t="str">
        <f>VLOOKUP(E288,Sheet2!A:B,2,FALSE)</f>
        <v>YON</v>
      </c>
    </row>
    <row r="289" spans="1:6" x14ac:dyDescent="0.25">
      <c r="A289" s="17">
        <v>43111.625082245373</v>
      </c>
      <c r="B289" s="2">
        <v>21035403332423</v>
      </c>
      <c r="C289">
        <v>1.99</v>
      </c>
      <c r="D289" t="s">
        <v>0</v>
      </c>
      <c r="E289" s="3">
        <f t="shared" si="4"/>
        <v>21035</v>
      </c>
      <c r="F289" t="str">
        <f>VLOOKUP(E289,Sheet2!A:B,2,FALSE)</f>
        <v>YON</v>
      </c>
    </row>
    <row r="290" spans="1:6" x14ac:dyDescent="0.25">
      <c r="A290" s="17">
        <v>43111.666261666665</v>
      </c>
      <c r="B290" s="2">
        <v>21035402681358</v>
      </c>
      <c r="C290">
        <v>1.69</v>
      </c>
      <c r="D290" t="s">
        <v>5</v>
      </c>
      <c r="E290" s="3">
        <f t="shared" si="4"/>
        <v>21035</v>
      </c>
      <c r="F290" t="str">
        <f>VLOOKUP(E290,Sheet2!A:B,2,FALSE)</f>
        <v>YON</v>
      </c>
    </row>
    <row r="291" spans="1:6" x14ac:dyDescent="0.25">
      <c r="A291" s="17">
        <v>43111.699146203704</v>
      </c>
      <c r="B291" s="2">
        <v>21035402786645</v>
      </c>
      <c r="C291">
        <v>1.99</v>
      </c>
      <c r="D291" t="s">
        <v>4</v>
      </c>
      <c r="E291" s="3">
        <f t="shared" si="4"/>
        <v>21035</v>
      </c>
      <c r="F291" t="str">
        <f>VLOOKUP(E291,Sheet2!A:B,2,FALSE)</f>
        <v>YON</v>
      </c>
    </row>
    <row r="292" spans="1:6" x14ac:dyDescent="0.25">
      <c r="A292" s="17">
        <v>43111.767188865742</v>
      </c>
      <c r="B292" s="2">
        <v>21035402099387</v>
      </c>
      <c r="C292">
        <v>1.99</v>
      </c>
      <c r="D292" t="s">
        <v>1</v>
      </c>
      <c r="E292" s="3">
        <f t="shared" si="4"/>
        <v>21035</v>
      </c>
      <c r="F292" t="str">
        <f>VLOOKUP(E292,Sheet2!A:B,2,FALSE)</f>
        <v>YON</v>
      </c>
    </row>
    <row r="293" spans="1:6" x14ac:dyDescent="0.25">
      <c r="A293" s="17">
        <v>43111.790512511572</v>
      </c>
      <c r="B293" s="2">
        <v>21035402600432</v>
      </c>
      <c r="C293">
        <v>2.99</v>
      </c>
      <c r="D293" t="s">
        <v>4</v>
      </c>
      <c r="E293" s="3">
        <f t="shared" si="4"/>
        <v>21035</v>
      </c>
      <c r="F293" t="str">
        <f>VLOOKUP(E293,Sheet2!A:B,2,FALSE)</f>
        <v>YON</v>
      </c>
    </row>
    <row r="294" spans="1:6" x14ac:dyDescent="0.25">
      <c r="A294" s="17">
        <v>43111.808224131943</v>
      </c>
      <c r="B294" s="2">
        <v>21035402949359</v>
      </c>
      <c r="C294">
        <v>1.49</v>
      </c>
      <c r="D294" t="s">
        <v>3</v>
      </c>
      <c r="E294" s="3">
        <f t="shared" si="4"/>
        <v>21035</v>
      </c>
      <c r="F294" t="str">
        <f>VLOOKUP(E294,Sheet2!A:B,2,FALSE)</f>
        <v>YON</v>
      </c>
    </row>
    <row r="295" spans="1:6" x14ac:dyDescent="0.25">
      <c r="A295" s="17">
        <v>43111.839868796298</v>
      </c>
      <c r="B295" s="2">
        <v>21035402129887</v>
      </c>
      <c r="C295">
        <v>1.29</v>
      </c>
      <c r="D295" t="s">
        <v>4</v>
      </c>
      <c r="E295" s="3">
        <f t="shared" si="4"/>
        <v>21035</v>
      </c>
      <c r="F295" t="str">
        <f>VLOOKUP(E295,Sheet2!A:B,2,FALSE)</f>
        <v>YON</v>
      </c>
    </row>
    <row r="296" spans="1:6" x14ac:dyDescent="0.25">
      <c r="A296" s="17">
        <v>43111.875400196761</v>
      </c>
      <c r="B296" s="2">
        <v>21035402397179</v>
      </c>
      <c r="C296">
        <v>1.99</v>
      </c>
      <c r="D296" t="s">
        <v>2</v>
      </c>
      <c r="E296" s="3">
        <f t="shared" si="4"/>
        <v>21035</v>
      </c>
      <c r="F296" t="str">
        <f>VLOOKUP(E296,Sheet2!A:B,2,FALSE)</f>
        <v>YON</v>
      </c>
    </row>
    <row r="297" spans="1:6" x14ac:dyDescent="0.25">
      <c r="A297" s="17">
        <v>43112.213835358794</v>
      </c>
      <c r="B297" s="2">
        <v>21035403034425</v>
      </c>
      <c r="C297">
        <v>3.34</v>
      </c>
      <c r="D297" t="s">
        <v>1</v>
      </c>
      <c r="E297" s="3">
        <f t="shared" si="4"/>
        <v>21035</v>
      </c>
      <c r="F297" t="str">
        <f>VLOOKUP(E297,Sheet2!A:B,2,FALSE)</f>
        <v>YON</v>
      </c>
    </row>
    <row r="298" spans="1:6" x14ac:dyDescent="0.25">
      <c r="A298" s="17">
        <v>43112.24518366898</v>
      </c>
      <c r="B298" s="2">
        <v>21035403171458</v>
      </c>
      <c r="C298">
        <v>3.99</v>
      </c>
      <c r="D298" t="s">
        <v>4</v>
      </c>
      <c r="E298" s="3">
        <f t="shared" si="4"/>
        <v>21035</v>
      </c>
      <c r="F298" t="str">
        <f>VLOOKUP(E298,Sheet2!A:B,2,FALSE)</f>
        <v>YON</v>
      </c>
    </row>
    <row r="299" spans="1:6" x14ac:dyDescent="0.25">
      <c r="A299" s="17">
        <v>43112.391958599539</v>
      </c>
      <c r="B299" s="2">
        <v>21035400237021</v>
      </c>
      <c r="C299">
        <v>1.69</v>
      </c>
      <c r="D299" t="s">
        <v>1</v>
      </c>
      <c r="E299" s="3">
        <f t="shared" si="4"/>
        <v>21035</v>
      </c>
      <c r="F299" t="str">
        <f>VLOOKUP(E299,Sheet2!A:B,2,FALSE)</f>
        <v>YON</v>
      </c>
    </row>
    <row r="300" spans="1:6" x14ac:dyDescent="0.25">
      <c r="A300" s="17">
        <v>43112.419428472225</v>
      </c>
      <c r="B300" s="2">
        <v>21035403237358</v>
      </c>
      <c r="C300">
        <v>2.69</v>
      </c>
      <c r="D300" t="s">
        <v>1</v>
      </c>
      <c r="E300" s="3">
        <f t="shared" si="4"/>
        <v>21035</v>
      </c>
      <c r="F300" t="str">
        <f>VLOOKUP(E300,Sheet2!A:B,2,FALSE)</f>
        <v>YON</v>
      </c>
    </row>
    <row r="301" spans="1:6" x14ac:dyDescent="0.25">
      <c r="A301" s="17">
        <v>43112.444613495369</v>
      </c>
      <c r="B301" s="2">
        <v>21035403144935</v>
      </c>
      <c r="C301">
        <v>2.39</v>
      </c>
      <c r="D301" t="s">
        <v>0</v>
      </c>
      <c r="E301" s="3">
        <f t="shared" si="4"/>
        <v>21035</v>
      </c>
      <c r="F301" t="str">
        <f>VLOOKUP(E301,Sheet2!A:B,2,FALSE)</f>
        <v>YON</v>
      </c>
    </row>
    <row r="302" spans="1:6" x14ac:dyDescent="0.25">
      <c r="A302" s="17">
        <v>43112.452439791668</v>
      </c>
      <c r="B302" s="2">
        <v>21035400051414</v>
      </c>
      <c r="C302">
        <v>2.4900000000000002</v>
      </c>
      <c r="D302" t="s">
        <v>1</v>
      </c>
      <c r="E302" s="3">
        <f t="shared" si="4"/>
        <v>21035</v>
      </c>
      <c r="F302" t="str">
        <f>VLOOKUP(E302,Sheet2!A:B,2,FALSE)</f>
        <v>YON</v>
      </c>
    </row>
    <row r="303" spans="1:6" x14ac:dyDescent="0.25">
      <c r="A303" s="17">
        <v>43112.517400787037</v>
      </c>
      <c r="B303" s="2">
        <v>21035403472542</v>
      </c>
      <c r="C303">
        <v>1.49</v>
      </c>
      <c r="D303" t="s">
        <v>1</v>
      </c>
      <c r="E303" s="3">
        <f t="shared" si="4"/>
        <v>21035</v>
      </c>
      <c r="F303" t="str">
        <f>VLOOKUP(E303,Sheet2!A:B,2,FALSE)</f>
        <v>YON</v>
      </c>
    </row>
    <row r="304" spans="1:6" x14ac:dyDescent="0.25">
      <c r="A304" s="17">
        <v>43112.56454190972</v>
      </c>
      <c r="B304" s="2">
        <v>21035400022803</v>
      </c>
      <c r="C304">
        <v>1.99</v>
      </c>
      <c r="D304" t="s">
        <v>4</v>
      </c>
      <c r="E304" s="3">
        <f t="shared" si="4"/>
        <v>21035</v>
      </c>
      <c r="F304" t="str">
        <f>VLOOKUP(E304,Sheet2!A:B,2,FALSE)</f>
        <v>YON</v>
      </c>
    </row>
    <row r="305" spans="1:6" x14ac:dyDescent="0.25">
      <c r="A305" s="17">
        <v>43112.589287523151</v>
      </c>
      <c r="B305" s="2">
        <v>21035401255865</v>
      </c>
      <c r="C305">
        <v>1.49</v>
      </c>
      <c r="D305" t="s">
        <v>1</v>
      </c>
      <c r="E305" s="3">
        <f t="shared" si="4"/>
        <v>21035</v>
      </c>
      <c r="F305" t="str">
        <f>VLOOKUP(E305,Sheet2!A:B,2,FALSE)</f>
        <v>YON</v>
      </c>
    </row>
    <row r="306" spans="1:6" x14ac:dyDescent="0.25">
      <c r="A306" s="17">
        <v>43112.611035069443</v>
      </c>
      <c r="B306" s="2">
        <v>21035400034337</v>
      </c>
      <c r="C306">
        <v>1.49</v>
      </c>
      <c r="D306" t="s">
        <v>1</v>
      </c>
      <c r="E306" s="3">
        <f t="shared" si="4"/>
        <v>21035</v>
      </c>
      <c r="F306" t="str">
        <f>VLOOKUP(E306,Sheet2!A:B,2,FALSE)</f>
        <v>YON</v>
      </c>
    </row>
    <row r="307" spans="1:6" x14ac:dyDescent="0.25">
      <c r="A307" s="17">
        <v>43112.613871435184</v>
      </c>
      <c r="B307" s="2">
        <v>21035401255865</v>
      </c>
      <c r="C307">
        <v>3.99</v>
      </c>
      <c r="D307" t="s">
        <v>4</v>
      </c>
      <c r="E307" s="3">
        <f t="shared" si="4"/>
        <v>21035</v>
      </c>
      <c r="F307" t="str">
        <f>VLOOKUP(E307,Sheet2!A:B,2,FALSE)</f>
        <v>YON</v>
      </c>
    </row>
    <row r="308" spans="1:6" x14ac:dyDescent="0.25">
      <c r="A308" s="17">
        <v>43112.654443356485</v>
      </c>
      <c r="B308" s="2">
        <v>21035402600432</v>
      </c>
      <c r="C308">
        <v>3.99</v>
      </c>
      <c r="D308" t="s">
        <v>4</v>
      </c>
      <c r="E308" s="3">
        <f t="shared" si="4"/>
        <v>21035</v>
      </c>
      <c r="F308" t="str">
        <f>VLOOKUP(E308,Sheet2!A:B,2,FALSE)</f>
        <v>YON</v>
      </c>
    </row>
    <row r="309" spans="1:6" x14ac:dyDescent="0.25">
      <c r="A309" s="17">
        <v>43112.657315567129</v>
      </c>
      <c r="B309" s="2">
        <v>21035402600432</v>
      </c>
      <c r="C309">
        <v>1.99</v>
      </c>
      <c r="D309" t="s">
        <v>0</v>
      </c>
      <c r="E309" s="3">
        <f t="shared" si="4"/>
        <v>21035</v>
      </c>
      <c r="F309" t="str">
        <f>VLOOKUP(E309,Sheet2!A:B,2,FALSE)</f>
        <v>YON</v>
      </c>
    </row>
    <row r="310" spans="1:6" x14ac:dyDescent="0.25">
      <c r="A310" s="17">
        <v>43112.657809027776</v>
      </c>
      <c r="B310" s="2">
        <v>21035402600432</v>
      </c>
      <c r="C310">
        <v>2.99</v>
      </c>
      <c r="D310" t="s">
        <v>0</v>
      </c>
      <c r="E310" s="3">
        <f t="shared" si="4"/>
        <v>21035</v>
      </c>
      <c r="F310" t="str">
        <f>VLOOKUP(E310,Sheet2!A:B,2,FALSE)</f>
        <v>YON</v>
      </c>
    </row>
    <row r="311" spans="1:6" x14ac:dyDescent="0.25">
      <c r="A311" s="17">
        <v>43112.682682951388</v>
      </c>
      <c r="B311" s="2">
        <v>21035402407549</v>
      </c>
      <c r="C311">
        <v>0.49</v>
      </c>
      <c r="D311" t="s">
        <v>1</v>
      </c>
      <c r="E311" s="3">
        <f t="shared" si="4"/>
        <v>21035</v>
      </c>
      <c r="F311" t="str">
        <f>VLOOKUP(E311,Sheet2!A:B,2,FALSE)</f>
        <v>YON</v>
      </c>
    </row>
    <row r="312" spans="1:6" x14ac:dyDescent="0.25">
      <c r="A312" s="17">
        <v>43112.742560868057</v>
      </c>
      <c r="B312" s="2">
        <v>21035403232821</v>
      </c>
      <c r="C312">
        <v>1.69</v>
      </c>
      <c r="D312" t="s">
        <v>1</v>
      </c>
      <c r="E312" s="3">
        <f t="shared" si="4"/>
        <v>21035</v>
      </c>
      <c r="F312" t="str">
        <f>VLOOKUP(E312,Sheet2!A:B,2,FALSE)</f>
        <v>YON</v>
      </c>
    </row>
    <row r="313" spans="1:6" x14ac:dyDescent="0.25">
      <c r="A313" s="17">
        <v>43112.781934479164</v>
      </c>
      <c r="B313" s="2">
        <v>21035402101415</v>
      </c>
      <c r="C313">
        <v>1.99</v>
      </c>
      <c r="D313" t="s">
        <v>1</v>
      </c>
      <c r="E313" s="3">
        <f t="shared" si="4"/>
        <v>21035</v>
      </c>
      <c r="F313" t="str">
        <f>VLOOKUP(E313,Sheet2!A:B,2,FALSE)</f>
        <v>YON</v>
      </c>
    </row>
    <row r="314" spans="1:6" x14ac:dyDescent="0.25">
      <c r="A314" s="17">
        <v>43112.78907107639</v>
      </c>
      <c r="B314" s="2">
        <v>21035403451447</v>
      </c>
      <c r="C314">
        <v>1.99</v>
      </c>
      <c r="D314" t="s">
        <v>0</v>
      </c>
      <c r="E314" s="3">
        <f t="shared" si="4"/>
        <v>21035</v>
      </c>
      <c r="F314" t="str">
        <f>VLOOKUP(E314,Sheet2!A:B,2,FALSE)</f>
        <v>YON</v>
      </c>
    </row>
    <row r="315" spans="1:6" x14ac:dyDescent="0.25">
      <c r="A315" s="17">
        <v>43112.828382627318</v>
      </c>
      <c r="B315" s="2">
        <v>21035402111547</v>
      </c>
      <c r="C315">
        <v>2.99</v>
      </c>
      <c r="D315" t="s">
        <v>0</v>
      </c>
      <c r="E315" s="3">
        <f t="shared" si="4"/>
        <v>21035</v>
      </c>
      <c r="F315" t="str">
        <f>VLOOKUP(E315,Sheet2!A:B,2,FALSE)</f>
        <v>YON</v>
      </c>
    </row>
    <row r="316" spans="1:6" x14ac:dyDescent="0.25">
      <c r="A316" s="17">
        <v>43112.932069571762</v>
      </c>
      <c r="B316" s="2">
        <v>21035402101936</v>
      </c>
      <c r="C316">
        <v>1.99</v>
      </c>
      <c r="D316" t="s">
        <v>0</v>
      </c>
      <c r="E316" s="3">
        <f t="shared" si="4"/>
        <v>21035</v>
      </c>
      <c r="F316" t="str">
        <f>VLOOKUP(E316,Sheet2!A:B,2,FALSE)</f>
        <v>YON</v>
      </c>
    </row>
    <row r="317" spans="1:6" x14ac:dyDescent="0.25">
      <c r="A317" s="17">
        <v>43113.283364502313</v>
      </c>
      <c r="B317" s="2">
        <v>21035403073464</v>
      </c>
      <c r="C317">
        <v>1.99</v>
      </c>
      <c r="D317" t="s">
        <v>4</v>
      </c>
      <c r="E317" s="3">
        <f t="shared" si="4"/>
        <v>21035</v>
      </c>
      <c r="F317" t="str">
        <f>VLOOKUP(E317,Sheet2!A:B,2,FALSE)</f>
        <v>YON</v>
      </c>
    </row>
    <row r="318" spans="1:6" x14ac:dyDescent="0.25">
      <c r="A318" s="17">
        <v>43113.316785868054</v>
      </c>
      <c r="B318" s="2">
        <v>21035403232821</v>
      </c>
      <c r="C318">
        <v>1.49</v>
      </c>
      <c r="D318" t="s">
        <v>3</v>
      </c>
      <c r="E318" s="3">
        <f t="shared" si="4"/>
        <v>21035</v>
      </c>
      <c r="F318" t="str">
        <f>VLOOKUP(E318,Sheet2!A:B,2,FALSE)</f>
        <v>YON</v>
      </c>
    </row>
    <row r="319" spans="1:6" x14ac:dyDescent="0.25">
      <c r="A319" s="17">
        <v>43113.32086792824</v>
      </c>
      <c r="B319" s="2">
        <v>21035403157150</v>
      </c>
      <c r="C319">
        <v>2.69</v>
      </c>
      <c r="D319" t="s">
        <v>1</v>
      </c>
      <c r="E319" s="3">
        <f t="shared" si="4"/>
        <v>21035</v>
      </c>
      <c r="F319" t="str">
        <f>VLOOKUP(E319,Sheet2!A:B,2,FALSE)</f>
        <v>YON</v>
      </c>
    </row>
    <row r="320" spans="1:6" x14ac:dyDescent="0.25">
      <c r="A320" s="17">
        <v>43113.365231296295</v>
      </c>
      <c r="B320" s="2">
        <v>21035402556568</v>
      </c>
      <c r="C320">
        <v>1.99</v>
      </c>
      <c r="D320" t="s">
        <v>4</v>
      </c>
      <c r="E320" s="3">
        <f t="shared" si="4"/>
        <v>21035</v>
      </c>
      <c r="F320" t="str">
        <f>VLOOKUP(E320,Sheet2!A:B,2,FALSE)</f>
        <v>YON</v>
      </c>
    </row>
    <row r="321" spans="1:6" x14ac:dyDescent="0.25">
      <c r="A321" s="17">
        <v>43113.388354050927</v>
      </c>
      <c r="B321" s="2">
        <v>21035403034425</v>
      </c>
      <c r="C321">
        <v>3.34</v>
      </c>
      <c r="D321" t="s">
        <v>1</v>
      </c>
      <c r="E321" s="3">
        <f t="shared" si="4"/>
        <v>21035</v>
      </c>
      <c r="F321" t="str">
        <f>VLOOKUP(E321,Sheet2!A:B,2,FALSE)</f>
        <v>YON</v>
      </c>
    </row>
    <row r="322" spans="1:6" x14ac:dyDescent="0.25">
      <c r="A322" s="17">
        <v>43113.408474502314</v>
      </c>
      <c r="B322" s="2">
        <v>21035401277893</v>
      </c>
      <c r="C322">
        <v>2.99</v>
      </c>
      <c r="D322" t="s">
        <v>4</v>
      </c>
      <c r="E322" s="3">
        <f t="shared" ref="E322:E385" si="5">_xlfn.NUMBERVALUE(LEFT(B322,5), "#####")</f>
        <v>21035</v>
      </c>
      <c r="F322" t="str">
        <f>VLOOKUP(E322,Sheet2!A:B,2,FALSE)</f>
        <v>YON</v>
      </c>
    </row>
    <row r="323" spans="1:6" x14ac:dyDescent="0.25">
      <c r="A323" s="17">
        <v>43113.421292743056</v>
      </c>
      <c r="B323" s="2">
        <v>21035401028841</v>
      </c>
      <c r="C323">
        <v>1.49</v>
      </c>
      <c r="D323" t="s">
        <v>3</v>
      </c>
      <c r="E323" s="3">
        <f t="shared" si="5"/>
        <v>21035</v>
      </c>
      <c r="F323" t="str">
        <f>VLOOKUP(E323,Sheet2!A:B,2,FALSE)</f>
        <v>YON</v>
      </c>
    </row>
    <row r="324" spans="1:6" x14ac:dyDescent="0.25">
      <c r="A324" s="17">
        <v>43113.427611041669</v>
      </c>
      <c r="B324" s="2">
        <v>21035402786603</v>
      </c>
      <c r="C324">
        <v>1.49</v>
      </c>
      <c r="D324" t="s">
        <v>3</v>
      </c>
      <c r="E324" s="3">
        <f t="shared" si="5"/>
        <v>21035</v>
      </c>
      <c r="F324" t="str">
        <f>VLOOKUP(E324,Sheet2!A:B,2,FALSE)</f>
        <v>YON</v>
      </c>
    </row>
    <row r="325" spans="1:6" x14ac:dyDescent="0.25">
      <c r="A325" s="17">
        <v>43113.461200127313</v>
      </c>
      <c r="B325" s="2">
        <v>21035402109798</v>
      </c>
      <c r="C325">
        <v>1.99</v>
      </c>
      <c r="D325" t="s">
        <v>4</v>
      </c>
      <c r="E325" s="3">
        <f t="shared" si="5"/>
        <v>21035</v>
      </c>
      <c r="F325" t="str">
        <f>VLOOKUP(E325,Sheet2!A:B,2,FALSE)</f>
        <v>YON</v>
      </c>
    </row>
    <row r="326" spans="1:6" x14ac:dyDescent="0.25">
      <c r="A326" s="17">
        <v>43113.488495810183</v>
      </c>
      <c r="B326" s="2">
        <v>21035400250248</v>
      </c>
      <c r="C326">
        <v>1.49</v>
      </c>
      <c r="D326" t="s">
        <v>3</v>
      </c>
      <c r="E326" s="3">
        <f t="shared" si="5"/>
        <v>21035</v>
      </c>
      <c r="F326" t="str">
        <f>VLOOKUP(E326,Sheet2!A:B,2,FALSE)</f>
        <v>YON</v>
      </c>
    </row>
    <row r="327" spans="1:6" x14ac:dyDescent="0.25">
      <c r="A327" s="17">
        <v>43113.493764166669</v>
      </c>
      <c r="B327" s="2">
        <v>21035403232821</v>
      </c>
      <c r="C327">
        <v>1.49</v>
      </c>
      <c r="D327" t="s">
        <v>3</v>
      </c>
      <c r="E327" s="3">
        <f t="shared" si="5"/>
        <v>21035</v>
      </c>
      <c r="F327" t="str">
        <f>VLOOKUP(E327,Sheet2!A:B,2,FALSE)</f>
        <v>YON</v>
      </c>
    </row>
    <row r="328" spans="1:6" x14ac:dyDescent="0.25">
      <c r="A328" s="17">
        <v>43113.557819548609</v>
      </c>
      <c r="B328" s="2">
        <v>21035402662366</v>
      </c>
      <c r="C328">
        <v>1.69</v>
      </c>
      <c r="D328" t="s">
        <v>1</v>
      </c>
      <c r="E328" s="3">
        <f t="shared" si="5"/>
        <v>21035</v>
      </c>
      <c r="F328" t="str">
        <f>VLOOKUP(E328,Sheet2!A:B,2,FALSE)</f>
        <v>YON</v>
      </c>
    </row>
    <row r="329" spans="1:6" x14ac:dyDescent="0.25">
      <c r="A329" s="17">
        <v>43113.563722974533</v>
      </c>
      <c r="B329" s="2">
        <v>21035402144472</v>
      </c>
      <c r="C329">
        <v>1.49</v>
      </c>
      <c r="D329" t="s">
        <v>3</v>
      </c>
      <c r="E329" s="3">
        <f t="shared" si="5"/>
        <v>21035</v>
      </c>
      <c r="F329" t="str">
        <f>VLOOKUP(E329,Sheet2!A:B,2,FALSE)</f>
        <v>YON</v>
      </c>
    </row>
    <row r="330" spans="1:6" x14ac:dyDescent="0.25">
      <c r="A330" s="17">
        <v>43113.718018888889</v>
      </c>
      <c r="B330" s="2">
        <v>21035403451447</v>
      </c>
      <c r="C330">
        <v>1.99</v>
      </c>
      <c r="D330" t="s">
        <v>0</v>
      </c>
      <c r="E330" s="3">
        <f t="shared" si="5"/>
        <v>21035</v>
      </c>
      <c r="F330" t="str">
        <f>VLOOKUP(E330,Sheet2!A:B,2,FALSE)</f>
        <v>YON</v>
      </c>
    </row>
    <row r="331" spans="1:6" x14ac:dyDescent="0.25">
      <c r="A331" s="17">
        <v>43113.766749178241</v>
      </c>
      <c r="B331" s="2">
        <v>21035402685086</v>
      </c>
      <c r="C331">
        <v>0.99</v>
      </c>
      <c r="D331" t="s">
        <v>1</v>
      </c>
      <c r="E331" s="3">
        <f t="shared" si="5"/>
        <v>21035</v>
      </c>
      <c r="F331" t="str">
        <f>VLOOKUP(E331,Sheet2!A:B,2,FALSE)</f>
        <v>YON</v>
      </c>
    </row>
    <row r="332" spans="1:6" x14ac:dyDescent="0.25">
      <c r="A332" s="17">
        <v>43113.827075972222</v>
      </c>
      <c r="B332" s="2">
        <v>21035400889045</v>
      </c>
      <c r="C332">
        <v>1.99</v>
      </c>
      <c r="D332" t="s">
        <v>0</v>
      </c>
      <c r="E332" s="3">
        <f t="shared" si="5"/>
        <v>21035</v>
      </c>
      <c r="F332" t="str">
        <f>VLOOKUP(E332,Sheet2!A:B,2,FALSE)</f>
        <v>YON</v>
      </c>
    </row>
    <row r="333" spans="1:6" x14ac:dyDescent="0.25">
      <c r="A333" s="17">
        <v>43113.833766342592</v>
      </c>
      <c r="B333" s="2">
        <v>21035402681358</v>
      </c>
      <c r="C333">
        <v>2.4900000000000002</v>
      </c>
      <c r="D333" t="s">
        <v>5</v>
      </c>
      <c r="E333" s="3">
        <f t="shared" si="5"/>
        <v>21035</v>
      </c>
      <c r="F333" t="str">
        <f>VLOOKUP(E333,Sheet2!A:B,2,FALSE)</f>
        <v>YON</v>
      </c>
    </row>
    <row r="334" spans="1:6" x14ac:dyDescent="0.25">
      <c r="A334" s="17">
        <v>43113.926429305553</v>
      </c>
      <c r="B334" s="2">
        <v>21035401030557</v>
      </c>
      <c r="C334">
        <v>0.99</v>
      </c>
      <c r="D334" t="s">
        <v>1</v>
      </c>
      <c r="E334" s="3">
        <f t="shared" si="5"/>
        <v>21035</v>
      </c>
      <c r="F334" t="str">
        <f>VLOOKUP(E334,Sheet2!A:B,2,FALSE)</f>
        <v>YON</v>
      </c>
    </row>
    <row r="335" spans="1:6" x14ac:dyDescent="0.25">
      <c r="A335" s="17">
        <v>43113.940866006946</v>
      </c>
      <c r="B335" s="2">
        <v>21035401030557</v>
      </c>
      <c r="C335">
        <v>0.99</v>
      </c>
      <c r="D335" t="s">
        <v>1</v>
      </c>
      <c r="E335" s="3">
        <f t="shared" si="5"/>
        <v>21035</v>
      </c>
      <c r="F335" t="str">
        <f>VLOOKUP(E335,Sheet2!A:B,2,FALSE)</f>
        <v>YON</v>
      </c>
    </row>
    <row r="336" spans="1:6" x14ac:dyDescent="0.25">
      <c r="A336" s="17">
        <v>43113.944546168983</v>
      </c>
      <c r="B336" s="2">
        <v>21035402101936</v>
      </c>
      <c r="C336">
        <v>1.99</v>
      </c>
      <c r="D336" t="s">
        <v>0</v>
      </c>
      <c r="E336" s="3">
        <f t="shared" si="5"/>
        <v>21035</v>
      </c>
      <c r="F336" t="str">
        <f>VLOOKUP(E336,Sheet2!A:B,2,FALSE)</f>
        <v>YON</v>
      </c>
    </row>
    <row r="337" spans="1:6" x14ac:dyDescent="0.25">
      <c r="A337" s="17">
        <v>43113.947617905091</v>
      </c>
      <c r="B337" s="2">
        <v>21035403365233</v>
      </c>
      <c r="C337">
        <v>1.69</v>
      </c>
      <c r="D337" t="s">
        <v>1</v>
      </c>
      <c r="E337" s="3">
        <f t="shared" si="5"/>
        <v>21035</v>
      </c>
      <c r="F337" t="str">
        <f>VLOOKUP(E337,Sheet2!A:B,2,FALSE)</f>
        <v>YON</v>
      </c>
    </row>
    <row r="338" spans="1:6" x14ac:dyDescent="0.25">
      <c r="A338" s="17">
        <v>43113.954326608793</v>
      </c>
      <c r="B338" s="2">
        <v>21035400046703</v>
      </c>
      <c r="C338">
        <v>1.49</v>
      </c>
      <c r="D338" t="s">
        <v>1</v>
      </c>
      <c r="E338" s="3">
        <f t="shared" si="5"/>
        <v>21035</v>
      </c>
      <c r="F338" t="str">
        <f>VLOOKUP(E338,Sheet2!A:B,2,FALSE)</f>
        <v>YON</v>
      </c>
    </row>
    <row r="339" spans="1:6" x14ac:dyDescent="0.25">
      <c r="A339" s="17">
        <v>43113.966225011573</v>
      </c>
      <c r="B339" s="2">
        <v>21035400046703</v>
      </c>
      <c r="C339">
        <v>1.49</v>
      </c>
      <c r="D339" t="s">
        <v>1</v>
      </c>
      <c r="E339" s="3">
        <f t="shared" si="5"/>
        <v>21035</v>
      </c>
      <c r="F339" t="str">
        <f>VLOOKUP(E339,Sheet2!A:B,2,FALSE)</f>
        <v>YON</v>
      </c>
    </row>
    <row r="340" spans="1:6" x14ac:dyDescent="0.25">
      <c r="A340" s="17">
        <v>43114.422159710652</v>
      </c>
      <c r="B340" s="2">
        <v>21035403163026</v>
      </c>
      <c r="C340">
        <v>1.49</v>
      </c>
      <c r="D340" t="s">
        <v>4</v>
      </c>
      <c r="E340" s="3">
        <f t="shared" si="5"/>
        <v>21035</v>
      </c>
      <c r="F340" t="str">
        <f>VLOOKUP(E340,Sheet2!A:B,2,FALSE)</f>
        <v>YON</v>
      </c>
    </row>
    <row r="341" spans="1:6" x14ac:dyDescent="0.25">
      <c r="A341" s="17">
        <v>43114.481101192127</v>
      </c>
      <c r="B341" s="2">
        <v>21035403036172</v>
      </c>
      <c r="C341">
        <v>0.49</v>
      </c>
      <c r="D341" t="s">
        <v>1</v>
      </c>
      <c r="E341" s="3">
        <f t="shared" si="5"/>
        <v>21035</v>
      </c>
      <c r="F341" t="str">
        <f>VLOOKUP(E341,Sheet2!A:B,2,FALSE)</f>
        <v>YON</v>
      </c>
    </row>
    <row r="342" spans="1:6" x14ac:dyDescent="0.25">
      <c r="A342" s="17">
        <v>43114.532002523149</v>
      </c>
      <c r="B342" s="2">
        <v>21035402075825</v>
      </c>
      <c r="C342">
        <v>1.69</v>
      </c>
      <c r="D342" t="s">
        <v>1</v>
      </c>
      <c r="E342" s="3">
        <f t="shared" si="5"/>
        <v>21035</v>
      </c>
      <c r="F342" t="str">
        <f>VLOOKUP(E342,Sheet2!A:B,2,FALSE)</f>
        <v>YON</v>
      </c>
    </row>
    <row r="343" spans="1:6" x14ac:dyDescent="0.25">
      <c r="A343" s="17">
        <v>43114.552917372683</v>
      </c>
      <c r="B343" s="2">
        <v>21035400198371</v>
      </c>
      <c r="C343">
        <v>2.99</v>
      </c>
      <c r="D343" t="s">
        <v>0</v>
      </c>
      <c r="E343" s="3">
        <f t="shared" si="5"/>
        <v>21035</v>
      </c>
      <c r="F343" t="str">
        <f>VLOOKUP(E343,Sheet2!A:B,2,FALSE)</f>
        <v>YON</v>
      </c>
    </row>
    <row r="344" spans="1:6" x14ac:dyDescent="0.25">
      <c r="A344" s="17">
        <v>43114.589782615738</v>
      </c>
      <c r="B344" s="2">
        <v>21035401132288</v>
      </c>
      <c r="C344">
        <v>1.49</v>
      </c>
      <c r="D344" t="s">
        <v>3</v>
      </c>
      <c r="E344" s="3">
        <f t="shared" si="5"/>
        <v>21035</v>
      </c>
      <c r="F344" t="str">
        <f>VLOOKUP(E344,Sheet2!A:B,2,FALSE)</f>
        <v>YON</v>
      </c>
    </row>
    <row r="345" spans="1:6" x14ac:dyDescent="0.25">
      <c r="A345" s="17">
        <v>43114.618373738427</v>
      </c>
      <c r="B345" s="2">
        <v>21035402377189</v>
      </c>
      <c r="C345">
        <v>1.99</v>
      </c>
      <c r="D345" t="s">
        <v>0</v>
      </c>
      <c r="E345" s="3">
        <f t="shared" si="5"/>
        <v>21035</v>
      </c>
      <c r="F345" t="str">
        <f>VLOOKUP(E345,Sheet2!A:B,2,FALSE)</f>
        <v>YON</v>
      </c>
    </row>
    <row r="346" spans="1:6" x14ac:dyDescent="0.25">
      <c r="A346" s="17">
        <v>43114.630392789353</v>
      </c>
      <c r="B346" s="2">
        <v>21035400198371</v>
      </c>
      <c r="C346">
        <v>2.99</v>
      </c>
      <c r="D346" t="s">
        <v>0</v>
      </c>
      <c r="E346" s="3">
        <f t="shared" si="5"/>
        <v>21035</v>
      </c>
      <c r="F346" t="str">
        <f>VLOOKUP(E346,Sheet2!A:B,2,FALSE)</f>
        <v>YON</v>
      </c>
    </row>
    <row r="347" spans="1:6" x14ac:dyDescent="0.25">
      <c r="A347" s="17">
        <v>43114.718654456017</v>
      </c>
      <c r="B347" s="2">
        <v>21035402393244</v>
      </c>
      <c r="C347">
        <v>2.99</v>
      </c>
      <c r="D347" t="s">
        <v>4</v>
      </c>
      <c r="E347" s="3">
        <f t="shared" si="5"/>
        <v>21035</v>
      </c>
      <c r="F347" t="str">
        <f>VLOOKUP(E347,Sheet2!A:B,2,FALSE)</f>
        <v>YON</v>
      </c>
    </row>
    <row r="348" spans="1:6" x14ac:dyDescent="0.25">
      <c r="A348" s="17">
        <v>43114.845373414355</v>
      </c>
      <c r="B348" s="2">
        <v>21035402830781</v>
      </c>
      <c r="C348">
        <v>2.99</v>
      </c>
      <c r="D348" t="s">
        <v>0</v>
      </c>
      <c r="E348" s="3">
        <f t="shared" si="5"/>
        <v>21035</v>
      </c>
      <c r="F348" t="str">
        <f>VLOOKUP(E348,Sheet2!A:B,2,FALSE)</f>
        <v>YON</v>
      </c>
    </row>
    <row r="349" spans="1:6" x14ac:dyDescent="0.25">
      <c r="A349" s="17">
        <v>43114.944822777776</v>
      </c>
      <c r="B349" s="2">
        <v>21035402773957</v>
      </c>
      <c r="C349">
        <v>3.54</v>
      </c>
      <c r="D349" t="s">
        <v>5</v>
      </c>
      <c r="E349" s="3">
        <f t="shared" si="5"/>
        <v>21035</v>
      </c>
      <c r="F349" t="str">
        <f>VLOOKUP(E349,Sheet2!A:B,2,FALSE)</f>
        <v>YON</v>
      </c>
    </row>
    <row r="350" spans="1:6" x14ac:dyDescent="0.25">
      <c r="A350" s="17">
        <v>43114.948643506941</v>
      </c>
      <c r="B350" s="2">
        <v>21035402773957</v>
      </c>
      <c r="C350">
        <v>1.99</v>
      </c>
      <c r="D350" t="s">
        <v>2</v>
      </c>
      <c r="E350" s="3">
        <f t="shared" si="5"/>
        <v>21035</v>
      </c>
      <c r="F350" t="str">
        <f>VLOOKUP(E350,Sheet2!A:B,2,FALSE)</f>
        <v>YON</v>
      </c>
    </row>
    <row r="351" spans="1:6" x14ac:dyDescent="0.25">
      <c r="A351" s="17">
        <v>43115.16853171296</v>
      </c>
      <c r="B351" s="2">
        <v>21035402786603</v>
      </c>
      <c r="C351">
        <v>1.49</v>
      </c>
      <c r="D351" t="s">
        <v>3</v>
      </c>
      <c r="E351" s="3">
        <f t="shared" si="5"/>
        <v>21035</v>
      </c>
      <c r="F351" t="str">
        <f>VLOOKUP(E351,Sheet2!A:B,2,FALSE)</f>
        <v>YON</v>
      </c>
    </row>
    <row r="352" spans="1:6" x14ac:dyDescent="0.25">
      <c r="A352" s="17">
        <v>43115.330290034719</v>
      </c>
      <c r="B352" s="2">
        <v>21035402759824</v>
      </c>
      <c r="C352">
        <v>2.99</v>
      </c>
      <c r="D352" t="s">
        <v>4</v>
      </c>
      <c r="E352" s="3">
        <f t="shared" si="5"/>
        <v>21035</v>
      </c>
      <c r="F352" t="str">
        <f>VLOOKUP(E352,Sheet2!A:B,2,FALSE)</f>
        <v>YON</v>
      </c>
    </row>
    <row r="353" spans="1:6" x14ac:dyDescent="0.25">
      <c r="A353" s="17">
        <v>43115.387239548611</v>
      </c>
      <c r="B353" s="2">
        <v>21035401132288</v>
      </c>
      <c r="C353">
        <v>1.69</v>
      </c>
      <c r="D353" t="s">
        <v>1</v>
      </c>
      <c r="E353" s="3">
        <f t="shared" si="5"/>
        <v>21035</v>
      </c>
      <c r="F353" t="str">
        <f>VLOOKUP(E353,Sheet2!A:B,2,FALSE)</f>
        <v>YON</v>
      </c>
    </row>
    <row r="354" spans="1:6" x14ac:dyDescent="0.25">
      <c r="A354" s="17">
        <v>43115.413520150461</v>
      </c>
      <c r="B354" s="2">
        <v>21035402773957</v>
      </c>
      <c r="C354">
        <v>1.99</v>
      </c>
      <c r="D354" t="s">
        <v>2</v>
      </c>
      <c r="E354" s="3">
        <f t="shared" si="5"/>
        <v>21035</v>
      </c>
      <c r="F354" t="str">
        <f>VLOOKUP(E354,Sheet2!A:B,2,FALSE)</f>
        <v>YON</v>
      </c>
    </row>
    <row r="355" spans="1:6" x14ac:dyDescent="0.25">
      <c r="A355" s="17">
        <v>43115.427566041668</v>
      </c>
      <c r="B355" s="2">
        <v>21035400863636</v>
      </c>
      <c r="C355">
        <v>1.49</v>
      </c>
      <c r="D355" t="s">
        <v>1</v>
      </c>
      <c r="E355" s="3">
        <f t="shared" si="5"/>
        <v>21035</v>
      </c>
      <c r="F355" t="str">
        <f>VLOOKUP(E355,Sheet2!A:B,2,FALSE)</f>
        <v>YON</v>
      </c>
    </row>
    <row r="356" spans="1:6" x14ac:dyDescent="0.25">
      <c r="A356" s="17">
        <v>43115.53264125</v>
      </c>
      <c r="B356" s="2">
        <v>21035400250248</v>
      </c>
      <c r="C356">
        <v>1.99</v>
      </c>
      <c r="D356" t="s">
        <v>4</v>
      </c>
      <c r="E356" s="3">
        <f t="shared" si="5"/>
        <v>21035</v>
      </c>
      <c r="F356" t="str">
        <f>VLOOKUP(E356,Sheet2!A:B,2,FALSE)</f>
        <v>YON</v>
      </c>
    </row>
    <row r="357" spans="1:6" x14ac:dyDescent="0.25">
      <c r="A357" s="17">
        <v>43115.71341895833</v>
      </c>
      <c r="B357" s="2">
        <v>21035401132288</v>
      </c>
      <c r="C357">
        <v>1.49</v>
      </c>
      <c r="D357" t="s">
        <v>3</v>
      </c>
      <c r="E357" s="3">
        <f t="shared" si="5"/>
        <v>21035</v>
      </c>
      <c r="F357" t="str">
        <f>VLOOKUP(E357,Sheet2!A:B,2,FALSE)</f>
        <v>YON</v>
      </c>
    </row>
    <row r="358" spans="1:6" x14ac:dyDescent="0.25">
      <c r="A358" s="17">
        <v>43115.745779432873</v>
      </c>
      <c r="B358" s="2">
        <v>21035402402029</v>
      </c>
      <c r="C358">
        <v>0.49</v>
      </c>
      <c r="D358" t="s">
        <v>1</v>
      </c>
      <c r="E358" s="3">
        <f t="shared" si="5"/>
        <v>21035</v>
      </c>
      <c r="F358" t="str">
        <f>VLOOKUP(E358,Sheet2!A:B,2,FALSE)</f>
        <v>YON</v>
      </c>
    </row>
    <row r="359" spans="1:6" x14ac:dyDescent="0.25">
      <c r="A359" s="17">
        <v>43115.746098784723</v>
      </c>
      <c r="B359" s="2">
        <v>21035402402029</v>
      </c>
      <c r="C359">
        <v>0.49</v>
      </c>
      <c r="D359" t="s">
        <v>1</v>
      </c>
      <c r="E359" s="3">
        <f t="shared" si="5"/>
        <v>21035</v>
      </c>
      <c r="F359" t="str">
        <f>VLOOKUP(E359,Sheet2!A:B,2,FALSE)</f>
        <v>YON</v>
      </c>
    </row>
    <row r="360" spans="1:6" x14ac:dyDescent="0.25">
      <c r="A360" s="17">
        <v>43115.750682800928</v>
      </c>
      <c r="B360" s="2">
        <v>21035402402029</v>
      </c>
      <c r="C360">
        <v>2.4900000000000002</v>
      </c>
      <c r="D360" t="s">
        <v>1</v>
      </c>
      <c r="E360" s="3">
        <f t="shared" si="5"/>
        <v>21035</v>
      </c>
      <c r="F360" t="str">
        <f>VLOOKUP(E360,Sheet2!A:B,2,FALSE)</f>
        <v>YON</v>
      </c>
    </row>
    <row r="361" spans="1:6" x14ac:dyDescent="0.25">
      <c r="A361" s="17">
        <v>43115.76017872685</v>
      </c>
      <c r="B361" s="2">
        <v>21035402402029</v>
      </c>
      <c r="C361">
        <v>0.49</v>
      </c>
      <c r="D361" t="s">
        <v>1</v>
      </c>
      <c r="E361" s="3">
        <f t="shared" si="5"/>
        <v>21035</v>
      </c>
      <c r="F361" t="str">
        <f>VLOOKUP(E361,Sheet2!A:B,2,FALSE)</f>
        <v>YON</v>
      </c>
    </row>
    <row r="362" spans="1:6" x14ac:dyDescent="0.25">
      <c r="A362" s="17">
        <v>43115.760775219911</v>
      </c>
      <c r="B362" s="2">
        <v>21035402402029</v>
      </c>
      <c r="C362">
        <v>1.99</v>
      </c>
      <c r="D362" t="s">
        <v>1</v>
      </c>
      <c r="E362" s="3">
        <f t="shared" si="5"/>
        <v>21035</v>
      </c>
      <c r="F362" t="str">
        <f>VLOOKUP(E362,Sheet2!A:B,2,FALSE)</f>
        <v>YON</v>
      </c>
    </row>
    <row r="363" spans="1:6" x14ac:dyDescent="0.25">
      <c r="A363" s="17">
        <v>43115.815540659722</v>
      </c>
      <c r="B363" s="2">
        <v>21035400902517</v>
      </c>
      <c r="C363">
        <v>0.49</v>
      </c>
      <c r="D363" t="s">
        <v>1</v>
      </c>
      <c r="E363" s="3">
        <f t="shared" si="5"/>
        <v>21035</v>
      </c>
      <c r="F363" t="str">
        <f>VLOOKUP(E363,Sheet2!A:B,2,FALSE)</f>
        <v>YON</v>
      </c>
    </row>
    <row r="364" spans="1:6" x14ac:dyDescent="0.25">
      <c r="A364" s="17">
        <v>43115.857348425925</v>
      </c>
      <c r="B364" s="2">
        <v>21035403385520</v>
      </c>
      <c r="C364">
        <v>1.49</v>
      </c>
      <c r="D364" t="s">
        <v>2</v>
      </c>
      <c r="E364" s="3">
        <f t="shared" si="5"/>
        <v>21035</v>
      </c>
      <c r="F364" t="str">
        <f>VLOOKUP(E364,Sheet2!A:B,2,FALSE)</f>
        <v>YON</v>
      </c>
    </row>
    <row r="365" spans="1:6" x14ac:dyDescent="0.25">
      <c r="A365" s="17">
        <v>43115.876622511576</v>
      </c>
      <c r="B365" s="2">
        <v>21035403385520</v>
      </c>
      <c r="C365">
        <v>1.49</v>
      </c>
      <c r="D365" t="s">
        <v>2</v>
      </c>
      <c r="E365" s="3">
        <f t="shared" si="5"/>
        <v>21035</v>
      </c>
      <c r="F365" t="str">
        <f>VLOOKUP(E365,Sheet2!A:B,2,FALSE)</f>
        <v>YON</v>
      </c>
    </row>
    <row r="366" spans="1:6" x14ac:dyDescent="0.25">
      <c r="A366" s="17">
        <v>43115.891244166669</v>
      </c>
      <c r="B366" s="2">
        <v>21035400085115</v>
      </c>
      <c r="C366">
        <v>2.29</v>
      </c>
      <c r="D366" t="s">
        <v>4</v>
      </c>
      <c r="E366" s="3">
        <f t="shared" si="5"/>
        <v>21035</v>
      </c>
      <c r="F366" t="str">
        <f>VLOOKUP(E366,Sheet2!A:B,2,FALSE)</f>
        <v>YON</v>
      </c>
    </row>
    <row r="367" spans="1:6" x14ac:dyDescent="0.25">
      <c r="A367" s="17">
        <v>43115.895766273148</v>
      </c>
      <c r="B367" s="2">
        <v>21035402449129</v>
      </c>
      <c r="C367">
        <v>3.99</v>
      </c>
      <c r="D367" t="s">
        <v>4</v>
      </c>
      <c r="E367" s="3">
        <f t="shared" si="5"/>
        <v>21035</v>
      </c>
      <c r="F367" t="str">
        <f>VLOOKUP(E367,Sheet2!A:B,2,FALSE)</f>
        <v>YON</v>
      </c>
    </row>
    <row r="368" spans="1:6" x14ac:dyDescent="0.25">
      <c r="A368" s="17">
        <v>43115.953083136577</v>
      </c>
      <c r="B368" s="2">
        <v>21035403237358</v>
      </c>
      <c r="C368">
        <v>0.49</v>
      </c>
      <c r="D368" t="s">
        <v>4</v>
      </c>
      <c r="E368" s="3">
        <f t="shared" si="5"/>
        <v>21035</v>
      </c>
      <c r="F368" t="str">
        <f>VLOOKUP(E368,Sheet2!A:B,2,FALSE)</f>
        <v>YON</v>
      </c>
    </row>
    <row r="369" spans="1:6" x14ac:dyDescent="0.25">
      <c r="A369" s="17">
        <v>43115.969992800929</v>
      </c>
      <c r="B369" s="2">
        <v>21035403342216</v>
      </c>
      <c r="C369">
        <v>0.49</v>
      </c>
      <c r="D369" t="s">
        <v>1</v>
      </c>
      <c r="E369" s="3">
        <f t="shared" si="5"/>
        <v>21035</v>
      </c>
      <c r="F369" t="str">
        <f>VLOOKUP(E369,Sheet2!A:B,2,FALSE)</f>
        <v>YON</v>
      </c>
    </row>
    <row r="370" spans="1:6" x14ac:dyDescent="0.25">
      <c r="A370" s="17">
        <v>43115.978307638892</v>
      </c>
      <c r="B370" s="2">
        <v>21035403396923</v>
      </c>
      <c r="C370">
        <v>1.49</v>
      </c>
      <c r="D370" t="s">
        <v>1</v>
      </c>
      <c r="E370" s="3">
        <f t="shared" si="5"/>
        <v>21035</v>
      </c>
      <c r="F370" t="str">
        <f>VLOOKUP(E370,Sheet2!A:B,2,FALSE)</f>
        <v>YON</v>
      </c>
    </row>
    <row r="371" spans="1:6" x14ac:dyDescent="0.25">
      <c r="A371" s="17">
        <v>43116.527861944443</v>
      </c>
      <c r="B371" s="2">
        <v>21035400979333</v>
      </c>
      <c r="C371">
        <v>1.49</v>
      </c>
      <c r="D371" t="s">
        <v>1</v>
      </c>
      <c r="E371" s="3">
        <f t="shared" si="5"/>
        <v>21035</v>
      </c>
      <c r="F371" t="str">
        <f>VLOOKUP(E371,Sheet2!A:B,2,FALSE)</f>
        <v>YON</v>
      </c>
    </row>
    <row r="372" spans="1:6" x14ac:dyDescent="0.25">
      <c r="A372" s="17">
        <v>43116.719232106479</v>
      </c>
      <c r="B372" s="2">
        <v>21035402093059</v>
      </c>
      <c r="C372">
        <v>1.69</v>
      </c>
      <c r="D372" t="s">
        <v>4</v>
      </c>
      <c r="E372" s="3">
        <f t="shared" si="5"/>
        <v>21035</v>
      </c>
      <c r="F372" t="str">
        <f>VLOOKUP(E372,Sheet2!A:B,2,FALSE)</f>
        <v>YON</v>
      </c>
    </row>
    <row r="373" spans="1:6" x14ac:dyDescent="0.25">
      <c r="A373" s="17">
        <v>43116.764970393517</v>
      </c>
      <c r="B373" s="2">
        <v>21035402276241</v>
      </c>
      <c r="C373">
        <v>1.99</v>
      </c>
      <c r="D373" t="s">
        <v>0</v>
      </c>
      <c r="E373" s="3">
        <f t="shared" si="5"/>
        <v>21035</v>
      </c>
      <c r="F373" t="str">
        <f>VLOOKUP(E373,Sheet2!A:B,2,FALSE)</f>
        <v>YON</v>
      </c>
    </row>
    <row r="374" spans="1:6" x14ac:dyDescent="0.25">
      <c r="A374" s="17">
        <v>43116.803999699077</v>
      </c>
      <c r="B374" s="2">
        <v>21035403385520</v>
      </c>
      <c r="C374">
        <v>1.49</v>
      </c>
      <c r="D374" t="s">
        <v>2</v>
      </c>
      <c r="E374" s="3">
        <f t="shared" si="5"/>
        <v>21035</v>
      </c>
      <c r="F374" t="str">
        <f>VLOOKUP(E374,Sheet2!A:B,2,FALSE)</f>
        <v>YON</v>
      </c>
    </row>
    <row r="375" spans="1:6" x14ac:dyDescent="0.25">
      <c r="A375" s="17">
        <v>43117.016148252318</v>
      </c>
      <c r="B375" s="2">
        <v>21035403389852</v>
      </c>
      <c r="C375">
        <v>0.99</v>
      </c>
      <c r="D375" t="s">
        <v>1</v>
      </c>
      <c r="E375" s="3">
        <f t="shared" si="5"/>
        <v>21035</v>
      </c>
      <c r="F375" t="str">
        <f>VLOOKUP(E375,Sheet2!A:B,2,FALSE)</f>
        <v>YON</v>
      </c>
    </row>
    <row r="376" spans="1:6" x14ac:dyDescent="0.25">
      <c r="A376" s="17">
        <v>43117.274079178242</v>
      </c>
      <c r="B376" s="2">
        <v>21035403031249</v>
      </c>
      <c r="C376">
        <v>0.49</v>
      </c>
      <c r="D376" t="s">
        <v>1</v>
      </c>
      <c r="E376" s="3">
        <f t="shared" si="5"/>
        <v>21035</v>
      </c>
      <c r="F376" t="str">
        <f>VLOOKUP(E376,Sheet2!A:B,2,FALSE)</f>
        <v>YON</v>
      </c>
    </row>
    <row r="377" spans="1:6" x14ac:dyDescent="0.25">
      <c r="A377" s="17">
        <v>43117.317717986109</v>
      </c>
      <c r="B377" s="2">
        <v>21035403288831</v>
      </c>
      <c r="C377">
        <v>1.99</v>
      </c>
      <c r="D377" t="s">
        <v>4</v>
      </c>
      <c r="E377" s="3">
        <f t="shared" si="5"/>
        <v>21035</v>
      </c>
      <c r="F377" t="str">
        <f>VLOOKUP(E377,Sheet2!A:B,2,FALSE)</f>
        <v>YON</v>
      </c>
    </row>
    <row r="378" spans="1:6" x14ac:dyDescent="0.25">
      <c r="A378" s="17">
        <v>43117.372307523146</v>
      </c>
      <c r="B378" s="2">
        <v>21035403056295</v>
      </c>
      <c r="C378">
        <v>1.99</v>
      </c>
      <c r="D378" t="s">
        <v>4</v>
      </c>
      <c r="E378" s="3">
        <f t="shared" si="5"/>
        <v>21035</v>
      </c>
      <c r="F378" t="str">
        <f>VLOOKUP(E378,Sheet2!A:B,2,FALSE)</f>
        <v>YON</v>
      </c>
    </row>
    <row r="379" spans="1:6" x14ac:dyDescent="0.25">
      <c r="A379" s="17">
        <v>43117.547226655093</v>
      </c>
      <c r="B379" s="2">
        <v>21035402745690</v>
      </c>
      <c r="C379">
        <v>0.49</v>
      </c>
      <c r="D379" t="s">
        <v>1</v>
      </c>
      <c r="E379" s="3">
        <f t="shared" si="5"/>
        <v>21035</v>
      </c>
      <c r="F379" t="str">
        <f>VLOOKUP(E379,Sheet2!A:B,2,FALSE)</f>
        <v>YON</v>
      </c>
    </row>
    <row r="380" spans="1:6" x14ac:dyDescent="0.25">
      <c r="A380" s="17">
        <v>43117.551406319442</v>
      </c>
      <c r="B380" s="2">
        <v>21035403384440</v>
      </c>
      <c r="C380">
        <v>1.49</v>
      </c>
      <c r="D380" t="s">
        <v>3</v>
      </c>
      <c r="E380" s="3">
        <f t="shared" si="5"/>
        <v>21035</v>
      </c>
      <c r="F380" t="str">
        <f>VLOOKUP(E380,Sheet2!A:B,2,FALSE)</f>
        <v>YON</v>
      </c>
    </row>
    <row r="381" spans="1:6" x14ac:dyDescent="0.25">
      <c r="A381" s="17">
        <v>43117.551712002314</v>
      </c>
      <c r="B381" s="2">
        <v>21035403384440</v>
      </c>
      <c r="C381">
        <v>1.49</v>
      </c>
      <c r="D381" t="s">
        <v>3</v>
      </c>
      <c r="E381" s="3">
        <f t="shared" si="5"/>
        <v>21035</v>
      </c>
      <c r="F381" t="str">
        <f>VLOOKUP(E381,Sheet2!A:B,2,FALSE)</f>
        <v>YON</v>
      </c>
    </row>
    <row r="382" spans="1:6" x14ac:dyDescent="0.25">
      <c r="A382" s="17">
        <v>43117.552688946758</v>
      </c>
      <c r="B382" s="2">
        <v>21035100129817</v>
      </c>
      <c r="C382">
        <v>1.49</v>
      </c>
      <c r="D382" t="s">
        <v>1</v>
      </c>
      <c r="E382" s="3">
        <f t="shared" si="5"/>
        <v>21035</v>
      </c>
      <c r="F382" t="str">
        <f>VLOOKUP(E382,Sheet2!A:B,2,FALSE)</f>
        <v>YON</v>
      </c>
    </row>
    <row r="383" spans="1:6" x14ac:dyDescent="0.25">
      <c r="A383" s="17">
        <v>43117.555594490739</v>
      </c>
      <c r="B383" s="2">
        <v>21035403155378</v>
      </c>
      <c r="C383">
        <v>3.99</v>
      </c>
      <c r="D383" t="s">
        <v>4</v>
      </c>
      <c r="E383" s="3">
        <f t="shared" si="5"/>
        <v>21035</v>
      </c>
      <c r="F383" t="str">
        <f>VLOOKUP(E383,Sheet2!A:B,2,FALSE)</f>
        <v>YON</v>
      </c>
    </row>
    <row r="384" spans="1:6" x14ac:dyDescent="0.25">
      <c r="A384" s="17">
        <v>43117.633567766206</v>
      </c>
      <c r="B384" s="2">
        <v>21035403015523</v>
      </c>
      <c r="C384">
        <v>1.69</v>
      </c>
      <c r="D384" t="s">
        <v>4</v>
      </c>
      <c r="E384" s="3">
        <f t="shared" si="5"/>
        <v>21035</v>
      </c>
      <c r="F384" t="str">
        <f>VLOOKUP(E384,Sheet2!A:B,2,FALSE)</f>
        <v>YON</v>
      </c>
    </row>
    <row r="385" spans="1:6" x14ac:dyDescent="0.25">
      <c r="A385" s="17">
        <v>43117.709428136572</v>
      </c>
      <c r="B385" s="2">
        <v>21035403310171</v>
      </c>
      <c r="C385">
        <v>3.69</v>
      </c>
      <c r="D385" t="s">
        <v>4</v>
      </c>
      <c r="E385" s="3">
        <f t="shared" si="5"/>
        <v>21035</v>
      </c>
      <c r="F385" t="str">
        <f>VLOOKUP(E385,Sheet2!A:B,2,FALSE)</f>
        <v>YON</v>
      </c>
    </row>
    <row r="386" spans="1:6" x14ac:dyDescent="0.25">
      <c r="A386" s="17">
        <v>43117.716018113424</v>
      </c>
      <c r="B386" s="2">
        <v>21035402162805</v>
      </c>
      <c r="C386">
        <v>2.4900000000000002</v>
      </c>
      <c r="D386" t="s">
        <v>1</v>
      </c>
      <c r="E386" s="3">
        <f t="shared" ref="E386:E449" si="6">_xlfn.NUMBERVALUE(LEFT(B386,5), "#####")</f>
        <v>21035</v>
      </c>
      <c r="F386" t="str">
        <f>VLOOKUP(E386,Sheet2!A:B,2,FALSE)</f>
        <v>YON</v>
      </c>
    </row>
    <row r="387" spans="1:6" x14ac:dyDescent="0.25">
      <c r="A387" s="17">
        <v>43117.780925798608</v>
      </c>
      <c r="B387" s="2">
        <v>21035402797634</v>
      </c>
      <c r="C387">
        <v>3.99</v>
      </c>
      <c r="D387" t="s">
        <v>4</v>
      </c>
      <c r="E387" s="3">
        <f t="shared" si="6"/>
        <v>21035</v>
      </c>
      <c r="F387" t="str">
        <f>VLOOKUP(E387,Sheet2!A:B,2,FALSE)</f>
        <v>YON</v>
      </c>
    </row>
    <row r="388" spans="1:6" x14ac:dyDescent="0.25">
      <c r="A388" s="17">
        <v>43117.793488842595</v>
      </c>
      <c r="B388" s="2">
        <v>21035400889045</v>
      </c>
      <c r="C388">
        <v>1.99</v>
      </c>
      <c r="D388" t="s">
        <v>0</v>
      </c>
      <c r="E388" s="3">
        <f t="shared" si="6"/>
        <v>21035</v>
      </c>
      <c r="F388" t="str">
        <f>VLOOKUP(E388,Sheet2!A:B,2,FALSE)</f>
        <v>YON</v>
      </c>
    </row>
    <row r="389" spans="1:6" x14ac:dyDescent="0.25">
      <c r="A389" s="17">
        <v>43117.872277476854</v>
      </c>
      <c r="B389" s="2">
        <v>21035402758594</v>
      </c>
      <c r="C389">
        <v>1.49</v>
      </c>
      <c r="D389" t="s">
        <v>4</v>
      </c>
      <c r="E389" s="3">
        <f t="shared" si="6"/>
        <v>21035</v>
      </c>
      <c r="F389" t="str">
        <f>VLOOKUP(E389,Sheet2!A:B,2,FALSE)</f>
        <v>YON</v>
      </c>
    </row>
    <row r="390" spans="1:6" x14ac:dyDescent="0.25">
      <c r="A390" s="17">
        <v>43117.872810138892</v>
      </c>
      <c r="B390" s="2">
        <v>21035402582341</v>
      </c>
      <c r="C390">
        <v>1.29</v>
      </c>
      <c r="D390" t="s">
        <v>1</v>
      </c>
      <c r="E390" s="3">
        <f t="shared" si="6"/>
        <v>21035</v>
      </c>
      <c r="F390" t="str">
        <f>VLOOKUP(E390,Sheet2!A:B,2,FALSE)</f>
        <v>YON</v>
      </c>
    </row>
    <row r="391" spans="1:6" x14ac:dyDescent="0.25">
      <c r="A391" s="17">
        <v>43118.259697627313</v>
      </c>
      <c r="B391" s="2">
        <v>21035403371694</v>
      </c>
      <c r="C391">
        <v>0.49</v>
      </c>
      <c r="D391" t="s">
        <v>1</v>
      </c>
      <c r="E391" s="3">
        <f t="shared" si="6"/>
        <v>21035</v>
      </c>
      <c r="F391" t="str">
        <f>VLOOKUP(E391,Sheet2!A:B,2,FALSE)</f>
        <v>YON</v>
      </c>
    </row>
    <row r="392" spans="1:6" x14ac:dyDescent="0.25">
      <c r="A392" s="17">
        <v>43118.375957847224</v>
      </c>
      <c r="B392" s="2">
        <v>21035400841111</v>
      </c>
      <c r="C392">
        <v>2.99</v>
      </c>
      <c r="D392" t="s">
        <v>0</v>
      </c>
      <c r="E392" s="3">
        <f t="shared" si="6"/>
        <v>21035</v>
      </c>
      <c r="F392" t="str">
        <f>VLOOKUP(E392,Sheet2!A:B,2,FALSE)</f>
        <v>YON</v>
      </c>
    </row>
    <row r="393" spans="1:6" x14ac:dyDescent="0.25">
      <c r="A393" s="17">
        <v>43118.381426145832</v>
      </c>
      <c r="B393" s="2">
        <v>21035400841111</v>
      </c>
      <c r="C393">
        <v>1.99</v>
      </c>
      <c r="D393" t="s">
        <v>0</v>
      </c>
      <c r="E393" s="3">
        <f t="shared" si="6"/>
        <v>21035</v>
      </c>
      <c r="F393" t="str">
        <f>VLOOKUP(E393,Sheet2!A:B,2,FALSE)</f>
        <v>YON</v>
      </c>
    </row>
    <row r="394" spans="1:6" x14ac:dyDescent="0.25">
      <c r="A394" s="17">
        <v>43118.450266701388</v>
      </c>
      <c r="B394" s="2">
        <v>21035403318539</v>
      </c>
      <c r="C394">
        <v>1.49</v>
      </c>
      <c r="D394" t="s">
        <v>3</v>
      </c>
      <c r="E394" s="3">
        <f t="shared" si="6"/>
        <v>21035</v>
      </c>
      <c r="F394" t="str">
        <f>VLOOKUP(E394,Sheet2!A:B,2,FALSE)</f>
        <v>YON</v>
      </c>
    </row>
    <row r="395" spans="1:6" x14ac:dyDescent="0.25">
      <c r="A395" s="17">
        <v>43118.459935509258</v>
      </c>
      <c r="B395" s="2">
        <v>21035402857776</v>
      </c>
      <c r="C395">
        <v>0.99</v>
      </c>
      <c r="D395" t="s">
        <v>1</v>
      </c>
      <c r="E395" s="3">
        <f t="shared" si="6"/>
        <v>21035</v>
      </c>
      <c r="F395" t="str">
        <f>VLOOKUP(E395,Sheet2!A:B,2,FALSE)</f>
        <v>YON</v>
      </c>
    </row>
    <row r="396" spans="1:6" x14ac:dyDescent="0.25">
      <c r="A396" s="17">
        <v>43118.460673530091</v>
      </c>
      <c r="B396" s="2">
        <v>21035402857776</v>
      </c>
      <c r="C396">
        <v>0.99</v>
      </c>
      <c r="D396" t="s">
        <v>1</v>
      </c>
      <c r="E396" s="3">
        <f t="shared" si="6"/>
        <v>21035</v>
      </c>
      <c r="F396" t="str">
        <f>VLOOKUP(E396,Sheet2!A:B,2,FALSE)</f>
        <v>YON</v>
      </c>
    </row>
    <row r="397" spans="1:6" x14ac:dyDescent="0.25">
      <c r="A397" s="17">
        <v>43118.463443564811</v>
      </c>
      <c r="B397" s="2">
        <v>21035402857776</v>
      </c>
      <c r="C397">
        <v>1.49</v>
      </c>
      <c r="D397" t="s">
        <v>1</v>
      </c>
      <c r="E397" s="3">
        <f t="shared" si="6"/>
        <v>21035</v>
      </c>
      <c r="F397" t="str">
        <f>VLOOKUP(E397,Sheet2!A:B,2,FALSE)</f>
        <v>YON</v>
      </c>
    </row>
    <row r="398" spans="1:6" x14ac:dyDescent="0.25">
      <c r="A398" s="17">
        <v>43118.4635834375</v>
      </c>
      <c r="B398" s="2">
        <v>21035402857776</v>
      </c>
      <c r="C398">
        <v>1.99</v>
      </c>
      <c r="D398" t="s">
        <v>1</v>
      </c>
      <c r="E398" s="3">
        <f t="shared" si="6"/>
        <v>21035</v>
      </c>
      <c r="F398" t="str">
        <f>VLOOKUP(E398,Sheet2!A:B,2,FALSE)</f>
        <v>YON</v>
      </c>
    </row>
    <row r="399" spans="1:6" x14ac:dyDescent="0.25">
      <c r="A399" s="17">
        <v>43118.46422263889</v>
      </c>
      <c r="B399" s="2">
        <v>21035402857776</v>
      </c>
      <c r="C399">
        <v>1.99</v>
      </c>
      <c r="D399" t="s">
        <v>1</v>
      </c>
      <c r="E399" s="3">
        <f t="shared" si="6"/>
        <v>21035</v>
      </c>
      <c r="F399" t="str">
        <f>VLOOKUP(E399,Sheet2!A:B,2,FALSE)</f>
        <v>YON</v>
      </c>
    </row>
    <row r="400" spans="1:6" x14ac:dyDescent="0.25">
      <c r="A400" s="17">
        <v>43118.502396886572</v>
      </c>
      <c r="B400" s="2">
        <v>21035402774062</v>
      </c>
      <c r="C400">
        <v>0.99</v>
      </c>
      <c r="D400" t="s">
        <v>1</v>
      </c>
      <c r="E400" s="3">
        <f t="shared" si="6"/>
        <v>21035</v>
      </c>
      <c r="F400" t="str">
        <f>VLOOKUP(E400,Sheet2!A:B,2,FALSE)</f>
        <v>YON</v>
      </c>
    </row>
    <row r="401" spans="1:6" x14ac:dyDescent="0.25">
      <c r="A401" s="17">
        <v>43118.697613495373</v>
      </c>
      <c r="B401" s="2">
        <v>21035402144472</v>
      </c>
      <c r="C401">
        <v>1.49</v>
      </c>
      <c r="D401" t="s">
        <v>3</v>
      </c>
      <c r="E401" s="3">
        <f t="shared" si="6"/>
        <v>21035</v>
      </c>
      <c r="F401" t="str">
        <f>VLOOKUP(E401,Sheet2!A:B,2,FALSE)</f>
        <v>YON</v>
      </c>
    </row>
    <row r="402" spans="1:6" x14ac:dyDescent="0.25">
      <c r="A402" s="17">
        <v>43118.749510798611</v>
      </c>
      <c r="B402" s="2">
        <v>21035401234050</v>
      </c>
      <c r="C402">
        <v>3.19</v>
      </c>
      <c r="D402" t="s">
        <v>4</v>
      </c>
      <c r="E402" s="3">
        <f t="shared" si="6"/>
        <v>21035</v>
      </c>
      <c r="F402" t="str">
        <f>VLOOKUP(E402,Sheet2!A:B,2,FALSE)</f>
        <v>YON</v>
      </c>
    </row>
    <row r="403" spans="1:6" x14ac:dyDescent="0.25">
      <c r="A403" s="17">
        <v>43118.75627730324</v>
      </c>
      <c r="B403" s="2">
        <v>21035403473102</v>
      </c>
      <c r="C403">
        <v>2.4900000000000002</v>
      </c>
      <c r="D403" t="s">
        <v>5</v>
      </c>
      <c r="E403" s="3">
        <f t="shared" si="6"/>
        <v>21035</v>
      </c>
      <c r="F403" t="str">
        <f>VLOOKUP(E403,Sheet2!A:B,2,FALSE)</f>
        <v>YON</v>
      </c>
    </row>
    <row r="404" spans="1:6" x14ac:dyDescent="0.25">
      <c r="A404" s="17">
        <v>43118.816835300924</v>
      </c>
      <c r="B404" s="2">
        <v>21035401209391</v>
      </c>
      <c r="C404">
        <v>2.99</v>
      </c>
      <c r="D404" t="s">
        <v>0</v>
      </c>
      <c r="E404" s="3">
        <f t="shared" si="6"/>
        <v>21035</v>
      </c>
      <c r="F404" t="str">
        <f>VLOOKUP(E404,Sheet2!A:B,2,FALSE)</f>
        <v>YON</v>
      </c>
    </row>
    <row r="405" spans="1:6" x14ac:dyDescent="0.25">
      <c r="A405" s="17">
        <v>43118.836146921298</v>
      </c>
      <c r="B405" s="2">
        <v>21035403157150</v>
      </c>
      <c r="C405">
        <v>1.49</v>
      </c>
      <c r="D405" t="s">
        <v>3</v>
      </c>
      <c r="E405" s="3">
        <f t="shared" si="6"/>
        <v>21035</v>
      </c>
      <c r="F405" t="str">
        <f>VLOOKUP(E405,Sheet2!A:B,2,FALSE)</f>
        <v>YON</v>
      </c>
    </row>
    <row r="406" spans="1:6" x14ac:dyDescent="0.25">
      <c r="A406" s="17">
        <v>43118.836636446758</v>
      </c>
      <c r="B406" s="2">
        <v>21035400198371</v>
      </c>
      <c r="C406">
        <v>1.49</v>
      </c>
      <c r="D406" t="s">
        <v>0</v>
      </c>
      <c r="E406" s="3">
        <f t="shared" si="6"/>
        <v>21035</v>
      </c>
      <c r="F406" t="str">
        <f>VLOOKUP(E406,Sheet2!A:B,2,FALSE)</f>
        <v>YON</v>
      </c>
    </row>
    <row r="407" spans="1:6" x14ac:dyDescent="0.25">
      <c r="A407" s="17">
        <v>43118.838950381942</v>
      </c>
      <c r="B407" s="2">
        <v>21035403157150</v>
      </c>
      <c r="C407">
        <v>1.49</v>
      </c>
      <c r="D407" t="s">
        <v>3</v>
      </c>
      <c r="E407" s="3">
        <f t="shared" si="6"/>
        <v>21035</v>
      </c>
      <c r="F407" t="str">
        <f>VLOOKUP(E407,Sheet2!A:B,2,FALSE)</f>
        <v>YON</v>
      </c>
    </row>
    <row r="408" spans="1:6" x14ac:dyDescent="0.25">
      <c r="A408" s="17">
        <v>43118.866008622688</v>
      </c>
      <c r="B408" s="2">
        <v>21035401209391</v>
      </c>
      <c r="C408">
        <v>2.99</v>
      </c>
      <c r="D408" t="s">
        <v>0</v>
      </c>
      <c r="E408" s="3">
        <f t="shared" si="6"/>
        <v>21035</v>
      </c>
      <c r="F408" t="str">
        <f>VLOOKUP(E408,Sheet2!A:B,2,FALSE)</f>
        <v>YON</v>
      </c>
    </row>
    <row r="409" spans="1:6" x14ac:dyDescent="0.25">
      <c r="A409" s="17">
        <v>43118.871373506947</v>
      </c>
      <c r="B409" s="2">
        <v>21035403233100</v>
      </c>
      <c r="C409">
        <v>1.99</v>
      </c>
      <c r="D409" t="s">
        <v>4</v>
      </c>
      <c r="E409" s="3">
        <f t="shared" si="6"/>
        <v>21035</v>
      </c>
      <c r="F409" t="str">
        <f>VLOOKUP(E409,Sheet2!A:B,2,FALSE)</f>
        <v>YON</v>
      </c>
    </row>
    <row r="410" spans="1:6" x14ac:dyDescent="0.25">
      <c r="A410" s="17">
        <v>43118.872485659725</v>
      </c>
      <c r="B410" s="2">
        <v>21035403233100</v>
      </c>
      <c r="C410">
        <v>3.99</v>
      </c>
      <c r="D410" t="s">
        <v>4</v>
      </c>
      <c r="E410" s="3">
        <f t="shared" si="6"/>
        <v>21035</v>
      </c>
      <c r="F410" t="str">
        <f>VLOOKUP(E410,Sheet2!A:B,2,FALSE)</f>
        <v>YON</v>
      </c>
    </row>
    <row r="411" spans="1:6" x14ac:dyDescent="0.25">
      <c r="A411" s="17">
        <v>43119.033270729167</v>
      </c>
      <c r="B411" s="2">
        <v>21035403385108</v>
      </c>
      <c r="C411">
        <v>1.99</v>
      </c>
      <c r="D411" t="s">
        <v>4</v>
      </c>
      <c r="E411" s="3">
        <f t="shared" si="6"/>
        <v>21035</v>
      </c>
      <c r="F411" t="str">
        <f>VLOOKUP(E411,Sheet2!A:B,2,FALSE)</f>
        <v>YON</v>
      </c>
    </row>
    <row r="412" spans="1:6" x14ac:dyDescent="0.25">
      <c r="A412" s="17">
        <v>43119.232964976851</v>
      </c>
      <c r="B412" s="2">
        <v>21035403332423</v>
      </c>
      <c r="C412">
        <v>1.99</v>
      </c>
      <c r="D412" t="s">
        <v>3</v>
      </c>
      <c r="E412" s="3">
        <f t="shared" si="6"/>
        <v>21035</v>
      </c>
      <c r="F412" t="str">
        <f>VLOOKUP(E412,Sheet2!A:B,2,FALSE)</f>
        <v>YON</v>
      </c>
    </row>
    <row r="413" spans="1:6" x14ac:dyDescent="0.25">
      <c r="A413" s="17">
        <v>43119.294903090275</v>
      </c>
      <c r="B413" s="2">
        <v>21035403332613</v>
      </c>
      <c r="C413">
        <v>0.99</v>
      </c>
      <c r="D413" t="s">
        <v>4</v>
      </c>
      <c r="E413" s="3">
        <f t="shared" si="6"/>
        <v>21035</v>
      </c>
      <c r="F413" t="str">
        <f>VLOOKUP(E413,Sheet2!A:B,2,FALSE)</f>
        <v>YON</v>
      </c>
    </row>
    <row r="414" spans="1:6" x14ac:dyDescent="0.25">
      <c r="A414" s="17">
        <v>43119.320725925929</v>
      </c>
      <c r="B414" s="2">
        <v>21035402417167</v>
      </c>
      <c r="C414">
        <v>1.99</v>
      </c>
      <c r="D414" t="s">
        <v>4</v>
      </c>
      <c r="E414" s="3">
        <f t="shared" si="6"/>
        <v>21035</v>
      </c>
      <c r="F414" t="str">
        <f>VLOOKUP(E414,Sheet2!A:B,2,FALSE)</f>
        <v>YON</v>
      </c>
    </row>
    <row r="415" spans="1:6" x14ac:dyDescent="0.25">
      <c r="A415" s="17">
        <v>43119.338960196757</v>
      </c>
      <c r="B415" s="2">
        <v>21035400122363</v>
      </c>
      <c r="C415">
        <v>0.49</v>
      </c>
      <c r="D415" t="s">
        <v>1</v>
      </c>
      <c r="E415" s="3">
        <f t="shared" si="6"/>
        <v>21035</v>
      </c>
      <c r="F415" t="str">
        <f>VLOOKUP(E415,Sheet2!A:B,2,FALSE)</f>
        <v>YON</v>
      </c>
    </row>
    <row r="416" spans="1:6" x14ac:dyDescent="0.25">
      <c r="A416" s="17">
        <v>43119.369141793984</v>
      </c>
      <c r="B416" s="2">
        <v>21035401030557</v>
      </c>
      <c r="C416">
        <v>0.49</v>
      </c>
      <c r="D416" t="s">
        <v>1</v>
      </c>
      <c r="E416" s="3">
        <f t="shared" si="6"/>
        <v>21035</v>
      </c>
      <c r="F416" t="str">
        <f>VLOOKUP(E416,Sheet2!A:B,2,FALSE)</f>
        <v>YON</v>
      </c>
    </row>
    <row r="417" spans="1:6" x14ac:dyDescent="0.25">
      <c r="A417" s="17">
        <v>43119.37961181713</v>
      </c>
      <c r="B417" s="2">
        <v>21035400022803</v>
      </c>
      <c r="C417">
        <v>1.99</v>
      </c>
      <c r="D417" t="s">
        <v>4</v>
      </c>
      <c r="E417" s="3">
        <f t="shared" si="6"/>
        <v>21035</v>
      </c>
      <c r="F417" t="str">
        <f>VLOOKUP(E417,Sheet2!A:B,2,FALSE)</f>
        <v>YON</v>
      </c>
    </row>
    <row r="418" spans="1:6" x14ac:dyDescent="0.25">
      <c r="A418" s="17">
        <v>43119.451165636572</v>
      </c>
      <c r="B418" s="2">
        <v>21035402120142</v>
      </c>
      <c r="C418">
        <v>1.69</v>
      </c>
      <c r="D418" t="s">
        <v>4</v>
      </c>
      <c r="E418" s="3">
        <f t="shared" si="6"/>
        <v>21035</v>
      </c>
      <c r="F418" t="str">
        <f>VLOOKUP(E418,Sheet2!A:B,2,FALSE)</f>
        <v>YON</v>
      </c>
    </row>
    <row r="419" spans="1:6" x14ac:dyDescent="0.25">
      <c r="A419" s="17">
        <v>43119.562245011577</v>
      </c>
      <c r="B419" s="2">
        <v>21035402317391</v>
      </c>
      <c r="C419">
        <v>1.49</v>
      </c>
      <c r="D419" t="s">
        <v>1</v>
      </c>
      <c r="E419" s="3">
        <f t="shared" si="6"/>
        <v>21035</v>
      </c>
      <c r="F419" t="str">
        <f>VLOOKUP(E419,Sheet2!A:B,2,FALSE)</f>
        <v>YON</v>
      </c>
    </row>
    <row r="420" spans="1:6" x14ac:dyDescent="0.25">
      <c r="A420" s="17">
        <v>43119.585922905091</v>
      </c>
      <c r="B420" s="2">
        <v>21035400751302</v>
      </c>
      <c r="C420">
        <v>3.99</v>
      </c>
      <c r="D420" t="s">
        <v>4</v>
      </c>
      <c r="E420" s="3">
        <f t="shared" si="6"/>
        <v>21035</v>
      </c>
      <c r="F420" t="str">
        <f>VLOOKUP(E420,Sheet2!A:B,2,FALSE)</f>
        <v>YON</v>
      </c>
    </row>
    <row r="421" spans="1:6" x14ac:dyDescent="0.25">
      <c r="A421" s="17">
        <v>43119.586158009261</v>
      </c>
      <c r="B421" s="2">
        <v>21035400751302</v>
      </c>
      <c r="C421">
        <v>3.99</v>
      </c>
      <c r="D421" t="s">
        <v>4</v>
      </c>
      <c r="E421" s="3">
        <f t="shared" si="6"/>
        <v>21035</v>
      </c>
      <c r="F421" t="str">
        <f>VLOOKUP(E421,Sheet2!A:B,2,FALSE)</f>
        <v>YON</v>
      </c>
    </row>
    <row r="422" spans="1:6" x14ac:dyDescent="0.25">
      <c r="A422" s="17">
        <v>43119.607625543984</v>
      </c>
      <c r="B422" s="2">
        <v>21035403419329</v>
      </c>
      <c r="C422">
        <v>0.99</v>
      </c>
      <c r="D422" t="s">
        <v>1</v>
      </c>
      <c r="E422" s="3">
        <f t="shared" si="6"/>
        <v>21035</v>
      </c>
      <c r="F422" t="str">
        <f>VLOOKUP(E422,Sheet2!A:B,2,FALSE)</f>
        <v>YON</v>
      </c>
    </row>
    <row r="423" spans="1:6" x14ac:dyDescent="0.25">
      <c r="A423" s="17">
        <v>43119.685382337964</v>
      </c>
      <c r="B423" s="2">
        <v>21035402438684</v>
      </c>
      <c r="C423">
        <v>1.99</v>
      </c>
      <c r="D423" t="s">
        <v>4</v>
      </c>
      <c r="E423" s="3">
        <f t="shared" si="6"/>
        <v>21035</v>
      </c>
      <c r="F423" t="str">
        <f>VLOOKUP(E423,Sheet2!A:B,2,FALSE)</f>
        <v>YON</v>
      </c>
    </row>
    <row r="424" spans="1:6" x14ac:dyDescent="0.25">
      <c r="A424" s="17">
        <v>43119.715842511578</v>
      </c>
      <c r="B424" s="2">
        <v>21035403419329</v>
      </c>
      <c r="C424">
        <v>1.49</v>
      </c>
      <c r="D424" t="s">
        <v>2</v>
      </c>
      <c r="E424" s="3">
        <f t="shared" si="6"/>
        <v>21035</v>
      </c>
      <c r="F424" t="str">
        <f>VLOOKUP(E424,Sheet2!A:B,2,FALSE)</f>
        <v>YON</v>
      </c>
    </row>
    <row r="425" spans="1:6" x14ac:dyDescent="0.25">
      <c r="A425" s="17">
        <v>43119.716233553241</v>
      </c>
      <c r="B425" s="2">
        <v>21035403419329</v>
      </c>
      <c r="C425">
        <v>0.49</v>
      </c>
      <c r="D425" t="s">
        <v>1</v>
      </c>
      <c r="E425" s="3">
        <f t="shared" si="6"/>
        <v>21035</v>
      </c>
      <c r="F425" t="str">
        <f>VLOOKUP(E425,Sheet2!A:B,2,FALSE)</f>
        <v>YON</v>
      </c>
    </row>
    <row r="426" spans="1:6" x14ac:dyDescent="0.25">
      <c r="A426" s="17">
        <v>43119.717014664355</v>
      </c>
      <c r="B426" s="2">
        <v>21035403419329</v>
      </c>
      <c r="C426">
        <v>1.49</v>
      </c>
      <c r="D426" t="s">
        <v>2</v>
      </c>
      <c r="E426" s="3">
        <f t="shared" si="6"/>
        <v>21035</v>
      </c>
      <c r="F426" t="str">
        <f>VLOOKUP(E426,Sheet2!A:B,2,FALSE)</f>
        <v>YON</v>
      </c>
    </row>
    <row r="427" spans="1:6" x14ac:dyDescent="0.25">
      <c r="A427" s="17">
        <v>43119.736755393518</v>
      </c>
      <c r="B427" s="2">
        <v>21035403389126</v>
      </c>
      <c r="C427">
        <v>3.99</v>
      </c>
      <c r="D427" t="s">
        <v>4</v>
      </c>
      <c r="E427" s="3">
        <f t="shared" si="6"/>
        <v>21035</v>
      </c>
      <c r="F427" t="str">
        <f>VLOOKUP(E427,Sheet2!A:B,2,FALSE)</f>
        <v>YON</v>
      </c>
    </row>
    <row r="428" spans="1:6" x14ac:dyDescent="0.25">
      <c r="A428" s="17">
        <v>43119.747964675924</v>
      </c>
      <c r="B428" s="2">
        <v>21035403381396</v>
      </c>
      <c r="C428">
        <v>1.99</v>
      </c>
      <c r="D428" t="s">
        <v>4</v>
      </c>
      <c r="E428" s="3">
        <f t="shared" si="6"/>
        <v>21035</v>
      </c>
      <c r="F428" t="str">
        <f>VLOOKUP(E428,Sheet2!A:B,2,FALSE)</f>
        <v>YON</v>
      </c>
    </row>
    <row r="429" spans="1:6" x14ac:dyDescent="0.25">
      <c r="A429" s="17">
        <v>43119.753466747687</v>
      </c>
      <c r="B429" s="2">
        <v>21035402101936</v>
      </c>
      <c r="C429">
        <v>2.99</v>
      </c>
      <c r="D429" t="s">
        <v>0</v>
      </c>
      <c r="E429" s="3">
        <f t="shared" si="6"/>
        <v>21035</v>
      </c>
      <c r="F429" t="str">
        <f>VLOOKUP(E429,Sheet2!A:B,2,FALSE)</f>
        <v>YON</v>
      </c>
    </row>
    <row r="430" spans="1:6" x14ac:dyDescent="0.25">
      <c r="A430" s="17">
        <v>43119.801136134258</v>
      </c>
      <c r="B430" s="2">
        <v>21035403466866</v>
      </c>
      <c r="C430">
        <v>2.99</v>
      </c>
      <c r="D430" t="s">
        <v>4</v>
      </c>
      <c r="E430" s="3">
        <f t="shared" si="6"/>
        <v>21035</v>
      </c>
      <c r="F430" t="str">
        <f>VLOOKUP(E430,Sheet2!A:B,2,FALSE)</f>
        <v>YON</v>
      </c>
    </row>
    <row r="431" spans="1:6" x14ac:dyDescent="0.25">
      <c r="A431" s="17">
        <v>43119.863626550927</v>
      </c>
      <c r="B431" s="2">
        <v>21035403027718</v>
      </c>
      <c r="C431">
        <v>1.99</v>
      </c>
      <c r="D431" t="s">
        <v>0</v>
      </c>
      <c r="E431" s="3">
        <f t="shared" si="6"/>
        <v>21035</v>
      </c>
      <c r="F431" t="str">
        <f>VLOOKUP(E431,Sheet2!A:B,2,FALSE)</f>
        <v>YON</v>
      </c>
    </row>
    <row r="432" spans="1:6" x14ac:dyDescent="0.25">
      <c r="A432" s="17">
        <v>43119.916096273148</v>
      </c>
      <c r="B432" s="2">
        <v>21035402265160</v>
      </c>
      <c r="C432">
        <v>2.99</v>
      </c>
      <c r="D432" t="s">
        <v>4</v>
      </c>
      <c r="E432" s="3">
        <f t="shared" si="6"/>
        <v>21035</v>
      </c>
      <c r="F432" t="str">
        <f>VLOOKUP(E432,Sheet2!A:B,2,FALSE)</f>
        <v>YON</v>
      </c>
    </row>
    <row r="433" spans="1:6" x14ac:dyDescent="0.25">
      <c r="A433" s="17">
        <v>43119.916558136574</v>
      </c>
      <c r="B433" s="2">
        <v>21035402265160</v>
      </c>
      <c r="C433">
        <v>3.99</v>
      </c>
      <c r="D433" t="s">
        <v>4</v>
      </c>
      <c r="E433" s="3">
        <f t="shared" si="6"/>
        <v>21035</v>
      </c>
      <c r="F433" t="str">
        <f>VLOOKUP(E433,Sheet2!A:B,2,FALSE)</f>
        <v>YON</v>
      </c>
    </row>
    <row r="434" spans="1:6" x14ac:dyDescent="0.25">
      <c r="A434" s="17">
        <v>43119.925367418982</v>
      </c>
      <c r="B434" s="2">
        <v>21035402174248</v>
      </c>
      <c r="C434">
        <v>1.49</v>
      </c>
      <c r="D434" t="s">
        <v>1</v>
      </c>
      <c r="E434" s="3">
        <f t="shared" si="6"/>
        <v>21035</v>
      </c>
      <c r="F434" t="str">
        <f>VLOOKUP(E434,Sheet2!A:B,2,FALSE)</f>
        <v>YON</v>
      </c>
    </row>
    <row r="435" spans="1:6" x14ac:dyDescent="0.25">
      <c r="A435" s="17">
        <v>43119.92869173611</v>
      </c>
      <c r="B435" s="2">
        <v>21035402377189</v>
      </c>
      <c r="C435">
        <v>1.99</v>
      </c>
      <c r="D435" t="s">
        <v>0</v>
      </c>
      <c r="E435" s="3">
        <f t="shared" si="6"/>
        <v>21035</v>
      </c>
      <c r="F435" t="str">
        <f>VLOOKUP(E435,Sheet2!A:B,2,FALSE)</f>
        <v>YON</v>
      </c>
    </row>
    <row r="436" spans="1:6" x14ac:dyDescent="0.25">
      <c r="A436" s="17">
        <v>43119.967185578702</v>
      </c>
      <c r="B436" s="2">
        <v>21035402101936</v>
      </c>
      <c r="C436">
        <v>1.99</v>
      </c>
      <c r="D436" t="s">
        <v>0</v>
      </c>
      <c r="E436" s="3">
        <f t="shared" si="6"/>
        <v>21035</v>
      </c>
      <c r="F436" t="str">
        <f>VLOOKUP(E436,Sheet2!A:B,2,FALSE)</f>
        <v>YON</v>
      </c>
    </row>
    <row r="437" spans="1:6" x14ac:dyDescent="0.25">
      <c r="A437" s="17">
        <v>43120.372191099537</v>
      </c>
      <c r="B437" s="2">
        <v>21035403352488</v>
      </c>
      <c r="C437">
        <v>0.99</v>
      </c>
      <c r="D437" t="s">
        <v>1</v>
      </c>
      <c r="E437" s="3">
        <f t="shared" si="6"/>
        <v>21035</v>
      </c>
      <c r="F437" t="str">
        <f>VLOOKUP(E437,Sheet2!A:B,2,FALSE)</f>
        <v>YON</v>
      </c>
    </row>
    <row r="438" spans="1:6" x14ac:dyDescent="0.25">
      <c r="A438" s="17">
        <v>43120.440488217595</v>
      </c>
      <c r="B438" s="2">
        <v>21035403378491</v>
      </c>
      <c r="C438">
        <v>1.29</v>
      </c>
      <c r="D438" t="s">
        <v>1</v>
      </c>
      <c r="E438" s="3">
        <f t="shared" si="6"/>
        <v>21035</v>
      </c>
      <c r="F438" t="str">
        <f>VLOOKUP(E438,Sheet2!A:B,2,FALSE)</f>
        <v>YON</v>
      </c>
    </row>
    <row r="439" spans="1:6" x14ac:dyDescent="0.25">
      <c r="A439" s="17">
        <v>43120.459854583336</v>
      </c>
      <c r="B439" s="2">
        <v>21035403318539</v>
      </c>
      <c r="C439">
        <v>1.49</v>
      </c>
      <c r="D439" t="s">
        <v>3</v>
      </c>
      <c r="E439" s="3">
        <f t="shared" si="6"/>
        <v>21035</v>
      </c>
      <c r="F439" t="str">
        <f>VLOOKUP(E439,Sheet2!A:B,2,FALSE)</f>
        <v>YON</v>
      </c>
    </row>
    <row r="440" spans="1:6" x14ac:dyDescent="0.25">
      <c r="A440" s="17">
        <v>43120.508774027781</v>
      </c>
      <c r="B440" s="2">
        <v>21035403332423</v>
      </c>
      <c r="C440">
        <v>0.49</v>
      </c>
      <c r="D440" t="s">
        <v>5</v>
      </c>
      <c r="E440" s="3">
        <f t="shared" si="6"/>
        <v>21035</v>
      </c>
      <c r="F440" t="str">
        <f>VLOOKUP(E440,Sheet2!A:B,2,FALSE)</f>
        <v>YON</v>
      </c>
    </row>
    <row r="441" spans="1:6" x14ac:dyDescent="0.25">
      <c r="A441" s="17">
        <v>43120.512469062502</v>
      </c>
      <c r="B441" s="2">
        <v>21035400942356</v>
      </c>
      <c r="C441">
        <v>1.49</v>
      </c>
      <c r="D441" t="s">
        <v>3</v>
      </c>
      <c r="E441" s="3">
        <f t="shared" si="6"/>
        <v>21035</v>
      </c>
      <c r="F441" t="str">
        <f>VLOOKUP(E441,Sheet2!A:B,2,FALSE)</f>
        <v>YON</v>
      </c>
    </row>
    <row r="442" spans="1:6" x14ac:dyDescent="0.25">
      <c r="A442" s="17">
        <v>43120.522736041668</v>
      </c>
      <c r="B442" s="2">
        <v>21035402195078</v>
      </c>
      <c r="C442">
        <v>1.69</v>
      </c>
      <c r="D442" t="s">
        <v>1</v>
      </c>
      <c r="E442" s="3">
        <f t="shared" si="6"/>
        <v>21035</v>
      </c>
      <c r="F442" t="str">
        <f>VLOOKUP(E442,Sheet2!A:B,2,FALSE)</f>
        <v>YON</v>
      </c>
    </row>
    <row r="443" spans="1:6" x14ac:dyDescent="0.25">
      <c r="A443" s="17">
        <v>43120.533193055555</v>
      </c>
      <c r="B443" s="2">
        <v>21035402195078</v>
      </c>
      <c r="C443">
        <v>0.49</v>
      </c>
      <c r="D443" t="s">
        <v>1</v>
      </c>
      <c r="E443" s="3">
        <f t="shared" si="6"/>
        <v>21035</v>
      </c>
      <c r="F443" t="str">
        <f>VLOOKUP(E443,Sheet2!A:B,2,FALSE)</f>
        <v>YON</v>
      </c>
    </row>
    <row r="444" spans="1:6" x14ac:dyDescent="0.25">
      <c r="A444" s="17">
        <v>43120.533469953705</v>
      </c>
      <c r="B444" s="2">
        <v>21035402745690</v>
      </c>
      <c r="C444">
        <v>0.69</v>
      </c>
      <c r="D444" t="s">
        <v>1</v>
      </c>
      <c r="E444" s="3">
        <f t="shared" si="6"/>
        <v>21035</v>
      </c>
      <c r="F444" t="str">
        <f>VLOOKUP(E444,Sheet2!A:B,2,FALSE)</f>
        <v>YON</v>
      </c>
    </row>
    <row r="445" spans="1:6" x14ac:dyDescent="0.25">
      <c r="A445" s="17">
        <v>43120.597182094905</v>
      </c>
      <c r="B445" s="2">
        <v>21035402881578</v>
      </c>
      <c r="C445">
        <v>2.99</v>
      </c>
      <c r="D445" t="s">
        <v>0</v>
      </c>
      <c r="E445" s="3">
        <f t="shared" si="6"/>
        <v>21035</v>
      </c>
      <c r="F445" t="str">
        <f>VLOOKUP(E445,Sheet2!A:B,2,FALSE)</f>
        <v>YON</v>
      </c>
    </row>
    <row r="446" spans="1:6" x14ac:dyDescent="0.25">
      <c r="A446" s="17">
        <v>43120.604849027775</v>
      </c>
      <c r="B446" s="2">
        <v>21035400942356</v>
      </c>
      <c r="C446">
        <v>1.49</v>
      </c>
      <c r="D446" t="s">
        <v>3</v>
      </c>
      <c r="E446" s="3">
        <f t="shared" si="6"/>
        <v>21035</v>
      </c>
      <c r="F446" t="str">
        <f>VLOOKUP(E446,Sheet2!A:B,2,FALSE)</f>
        <v>YON</v>
      </c>
    </row>
    <row r="447" spans="1:6" x14ac:dyDescent="0.25">
      <c r="A447" s="17">
        <v>43120.6384540625</v>
      </c>
      <c r="B447" s="2">
        <v>21035403318539</v>
      </c>
      <c r="C447">
        <v>1.49</v>
      </c>
      <c r="D447" t="s">
        <v>3</v>
      </c>
      <c r="E447" s="3">
        <f t="shared" si="6"/>
        <v>21035</v>
      </c>
      <c r="F447" t="str">
        <f>VLOOKUP(E447,Sheet2!A:B,2,FALSE)</f>
        <v>YON</v>
      </c>
    </row>
    <row r="448" spans="1:6" x14ac:dyDescent="0.25">
      <c r="A448" s="17">
        <v>43120.677438067127</v>
      </c>
      <c r="B448" s="2">
        <v>21035403149314</v>
      </c>
      <c r="C448">
        <v>2.99</v>
      </c>
      <c r="D448" t="s">
        <v>4</v>
      </c>
      <c r="E448" s="3">
        <f t="shared" si="6"/>
        <v>21035</v>
      </c>
      <c r="F448" t="str">
        <f>VLOOKUP(E448,Sheet2!A:B,2,FALSE)</f>
        <v>YON</v>
      </c>
    </row>
    <row r="449" spans="1:6" x14ac:dyDescent="0.25">
      <c r="A449" s="17">
        <v>43120.731613229167</v>
      </c>
      <c r="B449" s="2">
        <v>21035403389118</v>
      </c>
      <c r="C449">
        <v>2.4900000000000002</v>
      </c>
      <c r="D449" t="s">
        <v>5</v>
      </c>
      <c r="E449" s="3">
        <f t="shared" si="6"/>
        <v>21035</v>
      </c>
      <c r="F449" t="str">
        <f>VLOOKUP(E449,Sheet2!A:B,2,FALSE)</f>
        <v>YON</v>
      </c>
    </row>
    <row r="450" spans="1:6" x14ac:dyDescent="0.25">
      <c r="A450" s="17">
        <v>43120.733467523147</v>
      </c>
      <c r="B450" s="2">
        <v>21035403389118</v>
      </c>
      <c r="C450">
        <v>2.4900000000000002</v>
      </c>
      <c r="D450" t="s">
        <v>5</v>
      </c>
      <c r="E450" s="3">
        <f t="shared" ref="E450:E513" si="7">_xlfn.NUMBERVALUE(LEFT(B450,5), "#####")</f>
        <v>21035</v>
      </c>
      <c r="F450" t="str">
        <f>VLOOKUP(E450,Sheet2!A:B,2,FALSE)</f>
        <v>YON</v>
      </c>
    </row>
    <row r="451" spans="1:6" x14ac:dyDescent="0.25">
      <c r="A451" s="17">
        <v>43120.735096435186</v>
      </c>
      <c r="B451" s="2">
        <v>21035403389118</v>
      </c>
      <c r="C451">
        <v>2.4900000000000002</v>
      </c>
      <c r="D451" t="s">
        <v>5</v>
      </c>
      <c r="E451" s="3">
        <f t="shared" si="7"/>
        <v>21035</v>
      </c>
      <c r="F451" t="str">
        <f>VLOOKUP(E451,Sheet2!A:B,2,FALSE)</f>
        <v>YON</v>
      </c>
    </row>
    <row r="452" spans="1:6" x14ac:dyDescent="0.25">
      <c r="A452" s="17">
        <v>43120.790098576392</v>
      </c>
      <c r="B452" s="2">
        <v>21035403385108</v>
      </c>
      <c r="C452">
        <v>1.99</v>
      </c>
      <c r="D452" t="s">
        <v>1</v>
      </c>
      <c r="E452" s="3">
        <f t="shared" si="7"/>
        <v>21035</v>
      </c>
      <c r="F452" t="str">
        <f>VLOOKUP(E452,Sheet2!A:B,2,FALSE)</f>
        <v>YON</v>
      </c>
    </row>
    <row r="453" spans="1:6" x14ac:dyDescent="0.25">
      <c r="A453" s="17">
        <v>43120.801709074076</v>
      </c>
      <c r="B453" s="2">
        <v>21035403352488</v>
      </c>
      <c r="C453">
        <v>2.99</v>
      </c>
      <c r="D453" t="s">
        <v>0</v>
      </c>
      <c r="E453" s="3">
        <f t="shared" si="7"/>
        <v>21035</v>
      </c>
      <c r="F453" t="str">
        <f>VLOOKUP(E453,Sheet2!A:B,2,FALSE)</f>
        <v>YON</v>
      </c>
    </row>
    <row r="454" spans="1:6" x14ac:dyDescent="0.25">
      <c r="A454" s="17">
        <v>43121.094805613429</v>
      </c>
      <c r="B454" s="2">
        <v>21035300374452</v>
      </c>
      <c r="C454">
        <v>2.2400000000000002</v>
      </c>
      <c r="D454" t="s">
        <v>1</v>
      </c>
      <c r="E454" s="3">
        <f t="shared" si="7"/>
        <v>21035</v>
      </c>
      <c r="F454" t="str">
        <f>VLOOKUP(E454,Sheet2!A:B,2,FALSE)</f>
        <v>YON</v>
      </c>
    </row>
    <row r="455" spans="1:6" x14ac:dyDescent="0.25">
      <c r="A455" s="17">
        <v>43121.103001412041</v>
      </c>
      <c r="B455" s="2">
        <v>21035300374452</v>
      </c>
      <c r="C455">
        <v>1.99</v>
      </c>
      <c r="D455" t="s">
        <v>1</v>
      </c>
      <c r="E455" s="3">
        <f t="shared" si="7"/>
        <v>21035</v>
      </c>
      <c r="F455" t="str">
        <f>VLOOKUP(E455,Sheet2!A:B,2,FALSE)</f>
        <v>YON</v>
      </c>
    </row>
    <row r="456" spans="1:6" x14ac:dyDescent="0.25">
      <c r="A456" s="17">
        <v>43121.106148888888</v>
      </c>
      <c r="B456" s="2">
        <v>21035300374452</v>
      </c>
      <c r="C456">
        <v>2.4900000000000002</v>
      </c>
      <c r="D456" t="s">
        <v>1</v>
      </c>
      <c r="E456" s="3">
        <f t="shared" si="7"/>
        <v>21035</v>
      </c>
      <c r="F456" t="str">
        <f>VLOOKUP(E456,Sheet2!A:B,2,FALSE)</f>
        <v>YON</v>
      </c>
    </row>
    <row r="457" spans="1:6" x14ac:dyDescent="0.25">
      <c r="A457" s="17">
        <v>43121.297267488429</v>
      </c>
      <c r="B457" s="2">
        <v>21035402101415</v>
      </c>
      <c r="C457">
        <v>1.99</v>
      </c>
      <c r="D457" t="s">
        <v>5</v>
      </c>
      <c r="E457" s="3">
        <f t="shared" si="7"/>
        <v>21035</v>
      </c>
      <c r="F457" t="str">
        <f>VLOOKUP(E457,Sheet2!A:B,2,FALSE)</f>
        <v>YON</v>
      </c>
    </row>
    <row r="458" spans="1:6" x14ac:dyDescent="0.25">
      <c r="A458" s="17">
        <v>43121.305999548611</v>
      </c>
      <c r="B458" s="2">
        <v>21035400122363</v>
      </c>
      <c r="C458">
        <v>1.99</v>
      </c>
      <c r="D458" t="s">
        <v>1</v>
      </c>
      <c r="E458" s="3">
        <f t="shared" si="7"/>
        <v>21035</v>
      </c>
      <c r="F458" t="str">
        <f>VLOOKUP(E458,Sheet2!A:B,2,FALSE)</f>
        <v>YON</v>
      </c>
    </row>
    <row r="459" spans="1:6" x14ac:dyDescent="0.25">
      <c r="A459" s="17">
        <v>43121.463955856481</v>
      </c>
      <c r="B459" s="2">
        <v>21035403065288</v>
      </c>
      <c r="C459">
        <v>1.49</v>
      </c>
      <c r="D459" t="s">
        <v>1</v>
      </c>
      <c r="E459" s="3">
        <f t="shared" si="7"/>
        <v>21035</v>
      </c>
      <c r="F459" t="str">
        <f>VLOOKUP(E459,Sheet2!A:B,2,FALSE)</f>
        <v>YON</v>
      </c>
    </row>
    <row r="460" spans="1:6" x14ac:dyDescent="0.25">
      <c r="A460" s="17">
        <v>43121.561132997682</v>
      </c>
      <c r="B460" s="2">
        <v>21035403163026</v>
      </c>
      <c r="C460">
        <v>1.69</v>
      </c>
      <c r="D460" t="s">
        <v>4</v>
      </c>
      <c r="E460" s="3">
        <f t="shared" si="7"/>
        <v>21035</v>
      </c>
      <c r="F460" t="str">
        <f>VLOOKUP(E460,Sheet2!A:B,2,FALSE)</f>
        <v>YON</v>
      </c>
    </row>
    <row r="461" spans="1:6" x14ac:dyDescent="0.25">
      <c r="A461" s="17">
        <v>43121.609036608796</v>
      </c>
      <c r="B461" s="2">
        <v>21035401307062</v>
      </c>
      <c r="C461">
        <v>1.49</v>
      </c>
      <c r="D461" t="s">
        <v>3</v>
      </c>
      <c r="E461" s="3">
        <f t="shared" si="7"/>
        <v>21035</v>
      </c>
      <c r="F461" t="str">
        <f>VLOOKUP(E461,Sheet2!A:B,2,FALSE)</f>
        <v>YON</v>
      </c>
    </row>
    <row r="462" spans="1:6" x14ac:dyDescent="0.25">
      <c r="A462" s="17">
        <v>43121.682599143518</v>
      </c>
      <c r="B462" s="2">
        <v>21035401234050</v>
      </c>
      <c r="C462">
        <v>0.49</v>
      </c>
      <c r="D462" t="s">
        <v>4</v>
      </c>
      <c r="E462" s="3">
        <f t="shared" si="7"/>
        <v>21035</v>
      </c>
      <c r="F462" t="str">
        <f>VLOOKUP(E462,Sheet2!A:B,2,FALSE)</f>
        <v>YON</v>
      </c>
    </row>
    <row r="463" spans="1:6" x14ac:dyDescent="0.25">
      <c r="A463" s="17">
        <v>43121.694950347221</v>
      </c>
      <c r="B463" s="2">
        <v>21035401234050</v>
      </c>
      <c r="C463">
        <v>1.99</v>
      </c>
      <c r="D463" t="s">
        <v>2</v>
      </c>
      <c r="E463" s="3">
        <f t="shared" si="7"/>
        <v>21035</v>
      </c>
      <c r="F463" t="str">
        <f>VLOOKUP(E463,Sheet2!A:B,2,FALSE)</f>
        <v>YON</v>
      </c>
    </row>
    <row r="464" spans="1:6" x14ac:dyDescent="0.25">
      <c r="A464" s="17">
        <v>43121.699466805556</v>
      </c>
      <c r="B464" s="2">
        <v>21035401132288</v>
      </c>
      <c r="C464">
        <v>1.49</v>
      </c>
      <c r="D464" t="s">
        <v>3</v>
      </c>
      <c r="E464" s="3">
        <f t="shared" si="7"/>
        <v>21035</v>
      </c>
      <c r="F464" t="str">
        <f>VLOOKUP(E464,Sheet2!A:B,2,FALSE)</f>
        <v>YON</v>
      </c>
    </row>
    <row r="465" spans="1:6" x14ac:dyDescent="0.25">
      <c r="A465" s="17">
        <v>43121.742613657407</v>
      </c>
      <c r="B465" s="2">
        <v>21035402276241</v>
      </c>
      <c r="C465">
        <v>2.99</v>
      </c>
      <c r="D465" t="s">
        <v>0</v>
      </c>
      <c r="E465" s="3">
        <f t="shared" si="7"/>
        <v>21035</v>
      </c>
      <c r="F465" t="str">
        <f>VLOOKUP(E465,Sheet2!A:B,2,FALSE)</f>
        <v>YON</v>
      </c>
    </row>
    <row r="466" spans="1:6" x14ac:dyDescent="0.25">
      <c r="A466" s="17">
        <v>43121.815615902779</v>
      </c>
      <c r="B466" s="2">
        <v>21035402276241</v>
      </c>
      <c r="C466">
        <v>1.99</v>
      </c>
      <c r="D466" t="s">
        <v>0</v>
      </c>
      <c r="E466" s="3">
        <f t="shared" si="7"/>
        <v>21035</v>
      </c>
      <c r="F466" t="str">
        <f>VLOOKUP(E466,Sheet2!A:B,2,FALSE)</f>
        <v>YON</v>
      </c>
    </row>
    <row r="467" spans="1:6" x14ac:dyDescent="0.25">
      <c r="A467" s="17">
        <v>43121.922913923612</v>
      </c>
      <c r="B467" s="2">
        <v>21035402162805</v>
      </c>
      <c r="C467">
        <v>1.69</v>
      </c>
      <c r="D467" t="s">
        <v>1</v>
      </c>
      <c r="E467" s="3">
        <f t="shared" si="7"/>
        <v>21035</v>
      </c>
      <c r="F467" t="str">
        <f>VLOOKUP(E467,Sheet2!A:B,2,FALSE)</f>
        <v>YON</v>
      </c>
    </row>
    <row r="468" spans="1:6" x14ac:dyDescent="0.25">
      <c r="A468" s="17">
        <v>43121.923844027777</v>
      </c>
      <c r="B468" s="2">
        <v>21035402162805</v>
      </c>
      <c r="C468">
        <v>1.49</v>
      </c>
      <c r="D468" t="s">
        <v>1</v>
      </c>
      <c r="E468" s="3">
        <f t="shared" si="7"/>
        <v>21035</v>
      </c>
      <c r="F468" t="str">
        <f>VLOOKUP(E468,Sheet2!A:B,2,FALSE)</f>
        <v>YON</v>
      </c>
    </row>
    <row r="469" spans="1:6" x14ac:dyDescent="0.25">
      <c r="A469" s="17">
        <v>43121.926451087966</v>
      </c>
      <c r="B469" s="2">
        <v>21035402162805</v>
      </c>
      <c r="C469">
        <v>0.49</v>
      </c>
      <c r="D469" t="s">
        <v>1</v>
      </c>
      <c r="E469" s="3">
        <f t="shared" si="7"/>
        <v>21035</v>
      </c>
      <c r="F469" t="str">
        <f>VLOOKUP(E469,Sheet2!A:B,2,FALSE)</f>
        <v>YON</v>
      </c>
    </row>
    <row r="470" spans="1:6" x14ac:dyDescent="0.25">
      <c r="A470" s="17">
        <v>43121.946455115743</v>
      </c>
      <c r="B470" s="2">
        <v>21035402935416</v>
      </c>
      <c r="C470">
        <v>0.99</v>
      </c>
      <c r="D470" t="s">
        <v>1</v>
      </c>
      <c r="E470" s="3">
        <f t="shared" si="7"/>
        <v>21035</v>
      </c>
      <c r="F470" t="str">
        <f>VLOOKUP(E470,Sheet2!A:B,2,FALSE)</f>
        <v>YON</v>
      </c>
    </row>
    <row r="471" spans="1:6" x14ac:dyDescent="0.25">
      <c r="A471" s="17">
        <v>43121.95360375</v>
      </c>
      <c r="B471" s="2">
        <v>21035402935416</v>
      </c>
      <c r="C471">
        <v>3.29</v>
      </c>
      <c r="D471" t="s">
        <v>1</v>
      </c>
      <c r="E471" s="3">
        <f t="shared" si="7"/>
        <v>21035</v>
      </c>
      <c r="F471" t="str">
        <f>VLOOKUP(E471,Sheet2!A:B,2,FALSE)</f>
        <v>YON</v>
      </c>
    </row>
    <row r="472" spans="1:6" x14ac:dyDescent="0.25">
      <c r="A472" s="17">
        <v>43122.106245752315</v>
      </c>
      <c r="B472" s="2">
        <v>21035403365233</v>
      </c>
      <c r="C472">
        <v>1.49</v>
      </c>
      <c r="D472" t="s">
        <v>3</v>
      </c>
      <c r="E472" s="3">
        <f t="shared" si="7"/>
        <v>21035</v>
      </c>
      <c r="F472" t="str">
        <f>VLOOKUP(E472,Sheet2!A:B,2,FALSE)</f>
        <v>YON</v>
      </c>
    </row>
    <row r="473" spans="1:6" x14ac:dyDescent="0.25">
      <c r="A473" s="17">
        <v>43122.324308796298</v>
      </c>
      <c r="B473" s="2">
        <v>21035403158927</v>
      </c>
      <c r="C473">
        <v>2.4900000000000002</v>
      </c>
      <c r="D473" t="s">
        <v>1</v>
      </c>
      <c r="E473" s="3">
        <f t="shared" si="7"/>
        <v>21035</v>
      </c>
      <c r="F473" t="str">
        <f>VLOOKUP(E473,Sheet2!A:B,2,FALSE)</f>
        <v>YON</v>
      </c>
    </row>
    <row r="474" spans="1:6" x14ac:dyDescent="0.25">
      <c r="A474" s="17">
        <v>43122.324516365741</v>
      </c>
      <c r="B474" s="2">
        <v>21035403158927</v>
      </c>
      <c r="C474">
        <v>0.49</v>
      </c>
      <c r="D474" t="s">
        <v>1</v>
      </c>
      <c r="E474" s="3">
        <f t="shared" si="7"/>
        <v>21035</v>
      </c>
      <c r="F474" t="str">
        <f>VLOOKUP(E474,Sheet2!A:B,2,FALSE)</f>
        <v>YON</v>
      </c>
    </row>
    <row r="475" spans="1:6" x14ac:dyDescent="0.25">
      <c r="A475" s="17">
        <v>43122.424075347219</v>
      </c>
      <c r="B475" s="2">
        <v>21035400137361</v>
      </c>
      <c r="C475">
        <v>1.49</v>
      </c>
      <c r="D475" t="s">
        <v>1</v>
      </c>
      <c r="E475" s="3">
        <f t="shared" si="7"/>
        <v>21035</v>
      </c>
      <c r="F475" t="str">
        <f>VLOOKUP(E475,Sheet2!A:B,2,FALSE)</f>
        <v>YON</v>
      </c>
    </row>
    <row r="476" spans="1:6" x14ac:dyDescent="0.25">
      <c r="A476" s="17">
        <v>43122.436060624997</v>
      </c>
      <c r="B476" s="2">
        <v>21035400022803</v>
      </c>
      <c r="C476">
        <v>2.99</v>
      </c>
      <c r="D476" t="s">
        <v>4</v>
      </c>
      <c r="E476" s="3">
        <f t="shared" si="7"/>
        <v>21035</v>
      </c>
      <c r="F476" t="str">
        <f>VLOOKUP(E476,Sheet2!A:B,2,FALSE)</f>
        <v>YON</v>
      </c>
    </row>
    <row r="477" spans="1:6" x14ac:dyDescent="0.25">
      <c r="A477" s="17">
        <v>43122.442568206017</v>
      </c>
      <c r="B477" s="2">
        <v>21035403163026</v>
      </c>
      <c r="C477">
        <v>3.99</v>
      </c>
      <c r="D477" t="s">
        <v>4</v>
      </c>
      <c r="E477" s="3">
        <f t="shared" si="7"/>
        <v>21035</v>
      </c>
      <c r="F477" t="str">
        <f>VLOOKUP(E477,Sheet2!A:B,2,FALSE)</f>
        <v>YON</v>
      </c>
    </row>
    <row r="478" spans="1:6" x14ac:dyDescent="0.25">
      <c r="A478" s="17">
        <v>43122.444125856484</v>
      </c>
      <c r="B478" s="2">
        <v>21035403377774</v>
      </c>
      <c r="C478">
        <v>1.99</v>
      </c>
      <c r="D478" t="s">
        <v>1</v>
      </c>
      <c r="E478" s="3">
        <f t="shared" si="7"/>
        <v>21035</v>
      </c>
      <c r="F478" t="str">
        <f>VLOOKUP(E478,Sheet2!A:B,2,FALSE)</f>
        <v>YON</v>
      </c>
    </row>
    <row r="479" spans="1:6" x14ac:dyDescent="0.25">
      <c r="A479" s="17">
        <v>43122.47965134259</v>
      </c>
      <c r="B479" s="2">
        <v>21035403566574</v>
      </c>
      <c r="C479">
        <v>2.54</v>
      </c>
      <c r="D479" t="s">
        <v>1</v>
      </c>
      <c r="E479" s="3">
        <f t="shared" si="7"/>
        <v>21035</v>
      </c>
      <c r="F479" t="str">
        <f>VLOOKUP(E479,Sheet2!A:B,2,FALSE)</f>
        <v>YON</v>
      </c>
    </row>
    <row r="480" spans="1:6" x14ac:dyDescent="0.25">
      <c r="A480" s="17">
        <v>43122.625269502314</v>
      </c>
      <c r="B480" s="2">
        <v>21035402093059</v>
      </c>
      <c r="C480">
        <v>1.99</v>
      </c>
      <c r="D480" t="s">
        <v>0</v>
      </c>
      <c r="E480" s="3">
        <f t="shared" si="7"/>
        <v>21035</v>
      </c>
      <c r="F480" t="str">
        <f>VLOOKUP(E480,Sheet2!A:B,2,FALSE)</f>
        <v>YON</v>
      </c>
    </row>
    <row r="481" spans="1:6" x14ac:dyDescent="0.25">
      <c r="A481" s="17">
        <v>43122.627360671293</v>
      </c>
      <c r="B481" s="2">
        <v>21035402093059</v>
      </c>
      <c r="C481">
        <v>0.99</v>
      </c>
      <c r="D481" t="s">
        <v>0</v>
      </c>
      <c r="E481" s="3">
        <f t="shared" si="7"/>
        <v>21035</v>
      </c>
      <c r="F481" t="str">
        <f>VLOOKUP(E481,Sheet2!A:B,2,FALSE)</f>
        <v>YON</v>
      </c>
    </row>
    <row r="482" spans="1:6" x14ac:dyDescent="0.25">
      <c r="A482" s="17">
        <v>43122.653609652778</v>
      </c>
      <c r="B482" s="2">
        <v>21035403137954</v>
      </c>
      <c r="C482">
        <v>3.99</v>
      </c>
      <c r="D482" t="s">
        <v>4</v>
      </c>
      <c r="E482" s="3">
        <f t="shared" si="7"/>
        <v>21035</v>
      </c>
      <c r="F482" t="str">
        <f>VLOOKUP(E482,Sheet2!A:B,2,FALSE)</f>
        <v>YON</v>
      </c>
    </row>
    <row r="483" spans="1:6" x14ac:dyDescent="0.25">
      <c r="A483" s="17">
        <v>43122.699064282409</v>
      </c>
      <c r="B483" s="2">
        <v>21035402513379</v>
      </c>
      <c r="C483">
        <v>2.99</v>
      </c>
      <c r="D483" t="s">
        <v>4</v>
      </c>
      <c r="E483" s="3">
        <f t="shared" si="7"/>
        <v>21035</v>
      </c>
      <c r="F483" t="str">
        <f>VLOOKUP(E483,Sheet2!A:B,2,FALSE)</f>
        <v>YON</v>
      </c>
    </row>
    <row r="484" spans="1:6" x14ac:dyDescent="0.25">
      <c r="A484" s="17">
        <v>43122.731318726852</v>
      </c>
      <c r="B484" s="2">
        <v>21035400269628</v>
      </c>
      <c r="C484">
        <v>1.29</v>
      </c>
      <c r="D484" t="s">
        <v>1</v>
      </c>
      <c r="E484" s="3">
        <f t="shared" si="7"/>
        <v>21035</v>
      </c>
      <c r="F484" t="str">
        <f>VLOOKUP(E484,Sheet2!A:B,2,FALSE)</f>
        <v>YON</v>
      </c>
    </row>
    <row r="485" spans="1:6" x14ac:dyDescent="0.25">
      <c r="A485" s="17">
        <v>43122.837218275461</v>
      </c>
      <c r="B485" s="2">
        <v>21035403332423</v>
      </c>
      <c r="C485">
        <v>0.49</v>
      </c>
      <c r="D485" t="s">
        <v>5</v>
      </c>
      <c r="E485" s="3">
        <f t="shared" si="7"/>
        <v>21035</v>
      </c>
      <c r="F485" t="str">
        <f>VLOOKUP(E485,Sheet2!A:B,2,FALSE)</f>
        <v>YON</v>
      </c>
    </row>
    <row r="486" spans="1:6" x14ac:dyDescent="0.25">
      <c r="A486" s="17">
        <v>43122.859138645836</v>
      </c>
      <c r="B486" s="2">
        <v>21035402417167</v>
      </c>
      <c r="C486">
        <v>3.99</v>
      </c>
      <c r="D486" t="s">
        <v>4</v>
      </c>
      <c r="E486" s="3">
        <f t="shared" si="7"/>
        <v>21035</v>
      </c>
      <c r="F486" t="str">
        <f>VLOOKUP(E486,Sheet2!A:B,2,FALSE)</f>
        <v>YON</v>
      </c>
    </row>
    <row r="487" spans="1:6" x14ac:dyDescent="0.25">
      <c r="A487" s="17">
        <v>43122.859518136574</v>
      </c>
      <c r="B487" s="2">
        <v>21035402417167</v>
      </c>
      <c r="C487">
        <v>0.49</v>
      </c>
      <c r="D487" t="s">
        <v>4</v>
      </c>
      <c r="E487" s="3">
        <f t="shared" si="7"/>
        <v>21035</v>
      </c>
      <c r="F487" t="str">
        <f>VLOOKUP(E487,Sheet2!A:B,2,FALSE)</f>
        <v>YON</v>
      </c>
    </row>
    <row r="488" spans="1:6" x14ac:dyDescent="0.25">
      <c r="A488" s="17">
        <v>43122.883546412035</v>
      </c>
      <c r="B488" s="2">
        <v>21035403036172</v>
      </c>
      <c r="C488">
        <v>1.99</v>
      </c>
      <c r="D488" t="s">
        <v>5</v>
      </c>
      <c r="E488" s="3">
        <f t="shared" si="7"/>
        <v>21035</v>
      </c>
      <c r="F488" t="str">
        <f>VLOOKUP(E488,Sheet2!A:B,2,FALSE)</f>
        <v>YON</v>
      </c>
    </row>
    <row r="489" spans="1:6" x14ac:dyDescent="0.25">
      <c r="A489" s="17">
        <v>43122.902665000001</v>
      </c>
      <c r="B489" s="2">
        <v>21035402109798</v>
      </c>
      <c r="C489">
        <v>1.69</v>
      </c>
      <c r="D489" t="s">
        <v>4</v>
      </c>
      <c r="E489" s="3">
        <f t="shared" si="7"/>
        <v>21035</v>
      </c>
      <c r="F489" t="str">
        <f>VLOOKUP(E489,Sheet2!A:B,2,FALSE)</f>
        <v>YON</v>
      </c>
    </row>
    <row r="490" spans="1:6" x14ac:dyDescent="0.25">
      <c r="A490" s="17">
        <v>43122.923052754631</v>
      </c>
      <c r="B490" s="2">
        <v>21035402449111</v>
      </c>
      <c r="C490">
        <v>0.49</v>
      </c>
      <c r="D490" t="s">
        <v>1</v>
      </c>
      <c r="E490" s="3">
        <f t="shared" si="7"/>
        <v>21035</v>
      </c>
      <c r="F490" t="str">
        <f>VLOOKUP(E490,Sheet2!A:B,2,FALSE)</f>
        <v>YON</v>
      </c>
    </row>
    <row r="491" spans="1:6" x14ac:dyDescent="0.25">
      <c r="A491" s="17">
        <v>43122.985527951387</v>
      </c>
      <c r="B491" s="2">
        <v>21035402120142</v>
      </c>
      <c r="C491">
        <v>2.4900000000000002</v>
      </c>
      <c r="D491" t="s">
        <v>4</v>
      </c>
      <c r="E491" s="3">
        <f t="shared" si="7"/>
        <v>21035</v>
      </c>
      <c r="F491" t="str">
        <f>VLOOKUP(E491,Sheet2!A:B,2,FALSE)</f>
        <v>YON</v>
      </c>
    </row>
    <row r="492" spans="1:6" x14ac:dyDescent="0.25">
      <c r="A492" s="17">
        <v>43123.292201724536</v>
      </c>
      <c r="B492" s="2">
        <v>21035400137361</v>
      </c>
      <c r="C492">
        <v>1.29</v>
      </c>
      <c r="D492" t="s">
        <v>4</v>
      </c>
      <c r="E492" s="3">
        <f t="shared" si="7"/>
        <v>21035</v>
      </c>
      <c r="F492" t="str">
        <f>VLOOKUP(E492,Sheet2!A:B,2,FALSE)</f>
        <v>YON</v>
      </c>
    </row>
    <row r="493" spans="1:6" x14ac:dyDescent="0.25">
      <c r="A493" s="17">
        <v>43123.409003437497</v>
      </c>
      <c r="B493" s="2">
        <v>21035403336481</v>
      </c>
      <c r="C493">
        <v>0.99</v>
      </c>
      <c r="D493" t="s">
        <v>1</v>
      </c>
      <c r="E493" s="3">
        <f t="shared" si="7"/>
        <v>21035</v>
      </c>
      <c r="F493" t="str">
        <f>VLOOKUP(E493,Sheet2!A:B,2,FALSE)</f>
        <v>YON</v>
      </c>
    </row>
    <row r="494" spans="1:6" x14ac:dyDescent="0.25">
      <c r="A494" s="17">
        <v>43123.474225347221</v>
      </c>
      <c r="B494" s="2">
        <v>21035402916176</v>
      </c>
      <c r="C494">
        <v>1.99</v>
      </c>
      <c r="D494" t="s">
        <v>4</v>
      </c>
      <c r="E494" s="3">
        <f t="shared" si="7"/>
        <v>21035</v>
      </c>
      <c r="F494" t="str">
        <f>VLOOKUP(E494,Sheet2!A:B,2,FALSE)</f>
        <v>YON</v>
      </c>
    </row>
    <row r="495" spans="1:6" x14ac:dyDescent="0.25">
      <c r="A495" s="17">
        <v>43123.488818611113</v>
      </c>
      <c r="B495" s="2">
        <v>21035400250248</v>
      </c>
      <c r="C495">
        <v>1.99</v>
      </c>
      <c r="D495" t="s">
        <v>4</v>
      </c>
      <c r="E495" s="3">
        <f t="shared" si="7"/>
        <v>21035</v>
      </c>
      <c r="F495" t="str">
        <f>VLOOKUP(E495,Sheet2!A:B,2,FALSE)</f>
        <v>YON</v>
      </c>
    </row>
    <row r="496" spans="1:6" x14ac:dyDescent="0.25">
      <c r="A496" s="17">
        <v>43123.496448379628</v>
      </c>
      <c r="B496" s="2">
        <v>21035402360102</v>
      </c>
      <c r="C496">
        <v>2.69</v>
      </c>
      <c r="D496" t="s">
        <v>1</v>
      </c>
      <c r="E496" s="3">
        <f t="shared" si="7"/>
        <v>21035</v>
      </c>
      <c r="F496" t="str">
        <f>VLOOKUP(E496,Sheet2!A:B,2,FALSE)</f>
        <v>YON</v>
      </c>
    </row>
    <row r="497" spans="1:6" x14ac:dyDescent="0.25">
      <c r="A497" s="17">
        <v>43123.497978518521</v>
      </c>
      <c r="B497" s="2">
        <v>21035403417737</v>
      </c>
      <c r="C497">
        <v>1.29</v>
      </c>
      <c r="D497" t="s">
        <v>1</v>
      </c>
      <c r="E497" s="3">
        <f t="shared" si="7"/>
        <v>21035</v>
      </c>
      <c r="F497" t="str">
        <f>VLOOKUP(E497,Sheet2!A:B,2,FALSE)</f>
        <v>YON</v>
      </c>
    </row>
    <row r="498" spans="1:6" x14ac:dyDescent="0.25">
      <c r="A498" s="17">
        <v>43123.623385706022</v>
      </c>
      <c r="B498" s="2">
        <v>21035402412424</v>
      </c>
      <c r="C498">
        <v>3.49</v>
      </c>
      <c r="D498" t="s">
        <v>4</v>
      </c>
      <c r="E498" s="3">
        <f t="shared" si="7"/>
        <v>21035</v>
      </c>
      <c r="F498" t="str">
        <f>VLOOKUP(E498,Sheet2!A:B,2,FALSE)</f>
        <v>YON</v>
      </c>
    </row>
    <row r="499" spans="1:6" x14ac:dyDescent="0.25">
      <c r="A499" s="17">
        <v>43123.639787488428</v>
      </c>
      <c r="B499" s="2">
        <v>21035403318539</v>
      </c>
      <c r="C499">
        <v>1.49</v>
      </c>
      <c r="D499" t="s">
        <v>3</v>
      </c>
      <c r="E499" s="3">
        <f t="shared" si="7"/>
        <v>21035</v>
      </c>
      <c r="F499" t="str">
        <f>VLOOKUP(E499,Sheet2!A:B,2,FALSE)</f>
        <v>YON</v>
      </c>
    </row>
    <row r="500" spans="1:6" x14ac:dyDescent="0.25">
      <c r="A500" s="17">
        <v>43123.659003090281</v>
      </c>
      <c r="B500" s="2">
        <v>21035402104666</v>
      </c>
      <c r="C500">
        <v>0.99</v>
      </c>
      <c r="D500" t="s">
        <v>1</v>
      </c>
      <c r="E500" s="3">
        <f t="shared" si="7"/>
        <v>21035</v>
      </c>
      <c r="F500" t="str">
        <f>VLOOKUP(E500,Sheet2!A:B,2,FALSE)</f>
        <v>YON</v>
      </c>
    </row>
    <row r="501" spans="1:6" x14ac:dyDescent="0.25">
      <c r="A501" s="17">
        <v>43123.720562499999</v>
      </c>
      <c r="B501" s="2">
        <v>21035403355028</v>
      </c>
      <c r="C501">
        <v>1.99</v>
      </c>
      <c r="D501" t="s">
        <v>4</v>
      </c>
      <c r="E501" s="3">
        <f t="shared" si="7"/>
        <v>21035</v>
      </c>
      <c r="F501" t="str">
        <f>VLOOKUP(E501,Sheet2!A:B,2,FALSE)</f>
        <v>YON</v>
      </c>
    </row>
    <row r="502" spans="1:6" x14ac:dyDescent="0.25">
      <c r="A502" s="17">
        <v>43123.732967962962</v>
      </c>
      <c r="B502" s="2">
        <v>21035403157150</v>
      </c>
      <c r="C502">
        <v>1.49</v>
      </c>
      <c r="D502" t="s">
        <v>3</v>
      </c>
      <c r="E502" s="3">
        <f t="shared" si="7"/>
        <v>21035</v>
      </c>
      <c r="F502" t="str">
        <f>VLOOKUP(E502,Sheet2!A:B,2,FALSE)</f>
        <v>YON</v>
      </c>
    </row>
    <row r="503" spans="1:6" x14ac:dyDescent="0.25">
      <c r="A503" s="17">
        <v>43123.79115597222</v>
      </c>
      <c r="B503" s="2">
        <v>21035403072292</v>
      </c>
      <c r="C503">
        <v>1.29</v>
      </c>
      <c r="D503" t="s">
        <v>1</v>
      </c>
      <c r="E503" s="3">
        <f t="shared" si="7"/>
        <v>21035</v>
      </c>
      <c r="F503" t="str">
        <f>VLOOKUP(E503,Sheet2!A:B,2,FALSE)</f>
        <v>YON</v>
      </c>
    </row>
    <row r="504" spans="1:6" x14ac:dyDescent="0.25">
      <c r="A504" s="17">
        <v>43123.802948217592</v>
      </c>
      <c r="B504" s="2">
        <v>21035403440036</v>
      </c>
      <c r="C504">
        <v>2.19</v>
      </c>
      <c r="D504" t="s">
        <v>1</v>
      </c>
      <c r="E504" s="3">
        <f t="shared" si="7"/>
        <v>21035</v>
      </c>
      <c r="F504" t="str">
        <f>VLOOKUP(E504,Sheet2!A:B,2,FALSE)</f>
        <v>YON</v>
      </c>
    </row>
    <row r="505" spans="1:6" x14ac:dyDescent="0.25">
      <c r="A505" s="17">
        <v>43123.803700717595</v>
      </c>
      <c r="B505" s="2">
        <v>21035403072292</v>
      </c>
      <c r="C505">
        <v>3.04</v>
      </c>
      <c r="D505" t="s">
        <v>5</v>
      </c>
      <c r="E505" s="3">
        <f t="shared" si="7"/>
        <v>21035</v>
      </c>
      <c r="F505" t="str">
        <f>VLOOKUP(E505,Sheet2!A:B,2,FALSE)</f>
        <v>YON</v>
      </c>
    </row>
    <row r="506" spans="1:6" x14ac:dyDescent="0.25">
      <c r="A506" s="17">
        <v>43123.813616192128</v>
      </c>
      <c r="B506" s="2">
        <v>21035403072292</v>
      </c>
      <c r="C506">
        <v>0.49</v>
      </c>
      <c r="D506" t="s">
        <v>1</v>
      </c>
      <c r="E506" s="3">
        <f t="shared" si="7"/>
        <v>21035</v>
      </c>
      <c r="F506" t="str">
        <f>VLOOKUP(E506,Sheet2!A:B,2,FALSE)</f>
        <v>YON</v>
      </c>
    </row>
    <row r="507" spans="1:6" x14ac:dyDescent="0.25">
      <c r="A507" s="17">
        <v>43123.908380833331</v>
      </c>
      <c r="B507" s="2">
        <v>21035403419675</v>
      </c>
      <c r="C507">
        <v>1.49</v>
      </c>
      <c r="D507" t="s">
        <v>1</v>
      </c>
      <c r="E507" s="3">
        <f t="shared" si="7"/>
        <v>21035</v>
      </c>
      <c r="F507" t="str">
        <f>VLOOKUP(E507,Sheet2!A:B,2,FALSE)</f>
        <v>YON</v>
      </c>
    </row>
    <row r="508" spans="1:6" x14ac:dyDescent="0.25">
      <c r="A508" s="17">
        <v>43123.943316956022</v>
      </c>
      <c r="B508" s="2">
        <v>21035403159719</v>
      </c>
      <c r="C508">
        <v>0.99</v>
      </c>
      <c r="D508" t="s">
        <v>1</v>
      </c>
      <c r="E508" s="3">
        <f t="shared" si="7"/>
        <v>21035</v>
      </c>
      <c r="F508" t="str">
        <f>VLOOKUP(E508,Sheet2!A:B,2,FALSE)</f>
        <v>YON</v>
      </c>
    </row>
    <row r="509" spans="1:6" x14ac:dyDescent="0.25">
      <c r="A509" s="17">
        <v>43123.943448912039</v>
      </c>
      <c r="B509" s="2">
        <v>21035403159719</v>
      </c>
      <c r="C509">
        <v>3.29</v>
      </c>
      <c r="D509" t="s">
        <v>1</v>
      </c>
      <c r="E509" s="3">
        <f t="shared" si="7"/>
        <v>21035</v>
      </c>
      <c r="F509" t="str">
        <f>VLOOKUP(E509,Sheet2!A:B,2,FALSE)</f>
        <v>YON</v>
      </c>
    </row>
    <row r="510" spans="1:6" x14ac:dyDescent="0.25">
      <c r="A510" s="17">
        <v>43123.971677199072</v>
      </c>
      <c r="B510" s="2">
        <v>21035402520861</v>
      </c>
      <c r="C510">
        <v>3.99</v>
      </c>
      <c r="D510" t="s">
        <v>4</v>
      </c>
      <c r="E510" s="3">
        <f t="shared" si="7"/>
        <v>21035</v>
      </c>
      <c r="F510" t="str">
        <f>VLOOKUP(E510,Sheet2!A:B,2,FALSE)</f>
        <v>YON</v>
      </c>
    </row>
    <row r="511" spans="1:6" x14ac:dyDescent="0.25">
      <c r="A511" s="17">
        <v>43124.014001863427</v>
      </c>
      <c r="B511" s="2">
        <v>21035402140967</v>
      </c>
      <c r="C511">
        <v>1.99</v>
      </c>
      <c r="D511" t="s">
        <v>0</v>
      </c>
      <c r="E511" s="3">
        <f t="shared" si="7"/>
        <v>21035</v>
      </c>
      <c r="F511" t="str">
        <f>VLOOKUP(E511,Sheet2!A:B,2,FALSE)</f>
        <v>YON</v>
      </c>
    </row>
    <row r="512" spans="1:6" x14ac:dyDescent="0.25">
      <c r="A512" s="17">
        <v>43124.021582951391</v>
      </c>
      <c r="B512" s="2">
        <v>21035402140967</v>
      </c>
      <c r="C512">
        <v>1.99</v>
      </c>
      <c r="D512" t="s">
        <v>0</v>
      </c>
      <c r="E512" s="3">
        <f t="shared" si="7"/>
        <v>21035</v>
      </c>
      <c r="F512" t="str">
        <f>VLOOKUP(E512,Sheet2!A:B,2,FALSE)</f>
        <v>YON</v>
      </c>
    </row>
    <row r="513" spans="1:6" x14ac:dyDescent="0.25">
      <c r="A513" s="17">
        <v>43124.053401238423</v>
      </c>
      <c r="B513" s="2">
        <v>21035403389852</v>
      </c>
      <c r="C513">
        <v>0.49</v>
      </c>
      <c r="D513" t="s">
        <v>1</v>
      </c>
      <c r="E513" s="3">
        <f t="shared" si="7"/>
        <v>21035</v>
      </c>
      <c r="F513" t="str">
        <f>VLOOKUP(E513,Sheet2!A:B,2,FALSE)</f>
        <v>YON</v>
      </c>
    </row>
    <row r="514" spans="1:6" x14ac:dyDescent="0.25">
      <c r="A514" s="17">
        <v>43124.174527280091</v>
      </c>
      <c r="B514" s="2">
        <v>21035403389118</v>
      </c>
      <c r="C514">
        <v>1.1399999999999999</v>
      </c>
      <c r="D514" t="s">
        <v>5</v>
      </c>
      <c r="E514" s="3">
        <f t="shared" ref="E514:E577" si="8">_xlfn.NUMBERVALUE(LEFT(B514,5), "#####")</f>
        <v>21035</v>
      </c>
      <c r="F514" t="str">
        <f>VLOOKUP(E514,Sheet2!A:B,2,FALSE)</f>
        <v>YON</v>
      </c>
    </row>
    <row r="515" spans="1:6" x14ac:dyDescent="0.25">
      <c r="A515" s="17">
        <v>43124.176107118059</v>
      </c>
      <c r="B515" s="2">
        <v>21035403389118</v>
      </c>
      <c r="C515">
        <v>3.69</v>
      </c>
      <c r="D515" t="s">
        <v>5</v>
      </c>
      <c r="E515" s="3">
        <f t="shared" si="8"/>
        <v>21035</v>
      </c>
      <c r="F515" t="str">
        <f>VLOOKUP(E515,Sheet2!A:B,2,FALSE)</f>
        <v>YON</v>
      </c>
    </row>
    <row r="516" spans="1:6" x14ac:dyDescent="0.25">
      <c r="A516" s="17">
        <v>43124.220235601853</v>
      </c>
      <c r="B516" s="2">
        <v>21035403467252</v>
      </c>
      <c r="C516">
        <v>1.99</v>
      </c>
      <c r="D516" t="s">
        <v>4</v>
      </c>
      <c r="E516" s="3">
        <f t="shared" si="8"/>
        <v>21035</v>
      </c>
      <c r="F516" t="str">
        <f>VLOOKUP(E516,Sheet2!A:B,2,FALSE)</f>
        <v>YON</v>
      </c>
    </row>
    <row r="517" spans="1:6" x14ac:dyDescent="0.25">
      <c r="A517" s="17">
        <v>43124.261592164352</v>
      </c>
      <c r="B517" s="2">
        <v>21035403385777</v>
      </c>
      <c r="C517">
        <v>2.09</v>
      </c>
      <c r="D517" t="s">
        <v>1</v>
      </c>
      <c r="E517" s="3">
        <f t="shared" si="8"/>
        <v>21035</v>
      </c>
      <c r="F517" t="str">
        <f>VLOOKUP(E517,Sheet2!A:B,2,FALSE)</f>
        <v>YON</v>
      </c>
    </row>
    <row r="518" spans="1:6" x14ac:dyDescent="0.25">
      <c r="A518" s="17">
        <v>43124.309202974538</v>
      </c>
      <c r="B518" s="2">
        <v>21035402773957</v>
      </c>
      <c r="C518">
        <v>1.99</v>
      </c>
      <c r="D518" t="s">
        <v>2</v>
      </c>
      <c r="E518" s="3">
        <f t="shared" si="8"/>
        <v>21035</v>
      </c>
      <c r="F518" t="str">
        <f>VLOOKUP(E518,Sheet2!A:B,2,FALSE)</f>
        <v>YON</v>
      </c>
    </row>
    <row r="519" spans="1:6" x14ac:dyDescent="0.25">
      <c r="A519" s="17">
        <v>43124.342381666669</v>
      </c>
      <c r="B519" s="2">
        <v>21035403229306</v>
      </c>
      <c r="C519">
        <v>0.99</v>
      </c>
      <c r="D519" t="s">
        <v>1</v>
      </c>
      <c r="E519" s="3">
        <f t="shared" si="8"/>
        <v>21035</v>
      </c>
      <c r="F519" t="str">
        <f>VLOOKUP(E519,Sheet2!A:B,2,FALSE)</f>
        <v>YON</v>
      </c>
    </row>
    <row r="520" spans="1:6" x14ac:dyDescent="0.25">
      <c r="A520" s="17">
        <v>43124.398839456022</v>
      </c>
      <c r="B520" s="2">
        <v>21035403157150</v>
      </c>
      <c r="C520">
        <v>1.99</v>
      </c>
      <c r="D520" t="s">
        <v>4</v>
      </c>
      <c r="E520" s="3">
        <f t="shared" si="8"/>
        <v>21035</v>
      </c>
      <c r="F520" t="str">
        <f>VLOOKUP(E520,Sheet2!A:B,2,FALSE)</f>
        <v>YON</v>
      </c>
    </row>
    <row r="521" spans="1:6" x14ac:dyDescent="0.25">
      <c r="A521" s="17">
        <v>43124.42000460648</v>
      </c>
      <c r="B521" s="2">
        <v>21035403219463</v>
      </c>
      <c r="C521">
        <v>2.4900000000000002</v>
      </c>
      <c r="D521" t="s">
        <v>5</v>
      </c>
      <c r="E521" s="3">
        <f t="shared" si="8"/>
        <v>21035</v>
      </c>
      <c r="F521" t="str">
        <f>VLOOKUP(E521,Sheet2!A:B,2,FALSE)</f>
        <v>YON</v>
      </c>
    </row>
    <row r="522" spans="1:6" x14ac:dyDescent="0.25">
      <c r="A522" s="17">
        <v>43124.44906363426</v>
      </c>
      <c r="B522" s="2">
        <v>21035402699525</v>
      </c>
      <c r="C522">
        <v>1.49</v>
      </c>
      <c r="D522" t="s">
        <v>3</v>
      </c>
      <c r="E522" s="3">
        <f t="shared" si="8"/>
        <v>21035</v>
      </c>
      <c r="F522" t="str">
        <f>VLOOKUP(E522,Sheet2!A:B,2,FALSE)</f>
        <v>YON</v>
      </c>
    </row>
    <row r="523" spans="1:6" x14ac:dyDescent="0.25">
      <c r="A523" s="17">
        <v>43124.455294074076</v>
      </c>
      <c r="B523" s="2">
        <v>21035402699525</v>
      </c>
      <c r="C523">
        <v>2.99</v>
      </c>
      <c r="D523" t="s">
        <v>0</v>
      </c>
      <c r="E523" s="3">
        <f t="shared" si="8"/>
        <v>21035</v>
      </c>
      <c r="F523" t="str">
        <f>VLOOKUP(E523,Sheet2!A:B,2,FALSE)</f>
        <v>YON</v>
      </c>
    </row>
    <row r="524" spans="1:6" x14ac:dyDescent="0.25">
      <c r="A524" s="17">
        <v>43124.497153622688</v>
      </c>
      <c r="B524" s="2">
        <v>21035402112719</v>
      </c>
      <c r="C524">
        <v>2.4900000000000002</v>
      </c>
      <c r="D524" t="s">
        <v>1</v>
      </c>
      <c r="E524" s="3">
        <f t="shared" si="8"/>
        <v>21035</v>
      </c>
      <c r="F524" t="str">
        <f>VLOOKUP(E524,Sheet2!A:B,2,FALSE)</f>
        <v>YON</v>
      </c>
    </row>
    <row r="525" spans="1:6" x14ac:dyDescent="0.25">
      <c r="A525" s="17">
        <v>43124.555622245367</v>
      </c>
      <c r="B525" s="2">
        <v>21035403126429</v>
      </c>
      <c r="C525">
        <v>1.69</v>
      </c>
      <c r="D525" t="s">
        <v>1</v>
      </c>
      <c r="E525" s="3">
        <f t="shared" si="8"/>
        <v>21035</v>
      </c>
      <c r="F525" t="str">
        <f>VLOOKUP(E525,Sheet2!A:B,2,FALSE)</f>
        <v>YON</v>
      </c>
    </row>
    <row r="526" spans="1:6" x14ac:dyDescent="0.25">
      <c r="A526" s="17">
        <v>43124.559575104169</v>
      </c>
      <c r="B526" s="2">
        <v>21035403027718</v>
      </c>
      <c r="C526">
        <v>1.99</v>
      </c>
      <c r="D526" t="s">
        <v>2</v>
      </c>
      <c r="E526" s="3">
        <f t="shared" si="8"/>
        <v>21035</v>
      </c>
      <c r="F526" t="str">
        <f>VLOOKUP(E526,Sheet2!A:B,2,FALSE)</f>
        <v>YON</v>
      </c>
    </row>
    <row r="527" spans="1:6" x14ac:dyDescent="0.25">
      <c r="A527" s="17">
        <v>43124.569488773152</v>
      </c>
      <c r="B527" s="2">
        <v>21035402786603</v>
      </c>
      <c r="C527">
        <v>1.49</v>
      </c>
      <c r="D527" t="s">
        <v>3</v>
      </c>
      <c r="E527" s="3">
        <f t="shared" si="8"/>
        <v>21035</v>
      </c>
      <c r="F527" t="str">
        <f>VLOOKUP(E527,Sheet2!A:B,2,FALSE)</f>
        <v>YON</v>
      </c>
    </row>
    <row r="528" spans="1:6" x14ac:dyDescent="0.25">
      <c r="A528" s="17">
        <v>43124.628653229163</v>
      </c>
      <c r="B528" s="2">
        <v>21035403090328</v>
      </c>
      <c r="C528">
        <v>1.69</v>
      </c>
      <c r="D528" t="s">
        <v>1</v>
      </c>
      <c r="E528" s="3">
        <f t="shared" si="8"/>
        <v>21035</v>
      </c>
      <c r="F528" t="str">
        <f>VLOOKUP(E528,Sheet2!A:B,2,FALSE)</f>
        <v>YON</v>
      </c>
    </row>
    <row r="529" spans="1:6" x14ac:dyDescent="0.25">
      <c r="A529" s="17">
        <v>43124.644146250001</v>
      </c>
      <c r="B529" s="2">
        <v>21035403332423</v>
      </c>
      <c r="C529">
        <v>1.49</v>
      </c>
      <c r="D529" t="s">
        <v>3</v>
      </c>
      <c r="E529" s="3">
        <f t="shared" si="8"/>
        <v>21035</v>
      </c>
      <c r="F529" t="str">
        <f>VLOOKUP(E529,Sheet2!A:B,2,FALSE)</f>
        <v>YON</v>
      </c>
    </row>
    <row r="530" spans="1:6" x14ac:dyDescent="0.25">
      <c r="A530" s="17">
        <v>43124.670526064816</v>
      </c>
      <c r="B530" s="2">
        <v>21035401307062</v>
      </c>
      <c r="C530">
        <v>1.49</v>
      </c>
      <c r="D530" t="s">
        <v>3</v>
      </c>
      <c r="E530" s="3">
        <f t="shared" si="8"/>
        <v>21035</v>
      </c>
      <c r="F530" t="str">
        <f>VLOOKUP(E530,Sheet2!A:B,2,FALSE)</f>
        <v>YON</v>
      </c>
    </row>
    <row r="531" spans="1:6" x14ac:dyDescent="0.25">
      <c r="A531" s="17">
        <v>43124.697590011572</v>
      </c>
      <c r="B531" s="2">
        <v>21035400841111</v>
      </c>
      <c r="C531">
        <v>2.99</v>
      </c>
      <c r="D531" t="s">
        <v>0</v>
      </c>
      <c r="E531" s="3">
        <f t="shared" si="8"/>
        <v>21035</v>
      </c>
      <c r="F531" t="str">
        <f>VLOOKUP(E531,Sheet2!A:B,2,FALSE)</f>
        <v>YON</v>
      </c>
    </row>
    <row r="532" spans="1:6" x14ac:dyDescent="0.25">
      <c r="A532" s="17">
        <v>43124.731709826388</v>
      </c>
      <c r="B532" s="2">
        <v>21035403232649</v>
      </c>
      <c r="C532">
        <v>1.49</v>
      </c>
      <c r="D532" t="s">
        <v>5</v>
      </c>
      <c r="E532" s="3">
        <f t="shared" si="8"/>
        <v>21035</v>
      </c>
      <c r="F532" t="str">
        <f>VLOOKUP(E532,Sheet2!A:B,2,FALSE)</f>
        <v>YON</v>
      </c>
    </row>
    <row r="533" spans="1:6" x14ac:dyDescent="0.25">
      <c r="A533" s="17">
        <v>43124.747370543984</v>
      </c>
      <c r="B533" s="2">
        <v>21035301164571</v>
      </c>
      <c r="C533">
        <v>1.99</v>
      </c>
      <c r="D533" t="s">
        <v>4</v>
      </c>
      <c r="E533" s="3">
        <f t="shared" si="8"/>
        <v>21035</v>
      </c>
      <c r="F533" t="str">
        <f>VLOOKUP(E533,Sheet2!A:B,2,FALSE)</f>
        <v>YON</v>
      </c>
    </row>
    <row r="534" spans="1:6" x14ac:dyDescent="0.25">
      <c r="A534" s="17">
        <v>43124.907269490737</v>
      </c>
      <c r="B534" s="2">
        <v>21035402830781</v>
      </c>
      <c r="C534">
        <v>1.99</v>
      </c>
      <c r="D534" t="s">
        <v>0</v>
      </c>
      <c r="E534" s="3">
        <f t="shared" si="8"/>
        <v>21035</v>
      </c>
      <c r="F534" t="str">
        <f>VLOOKUP(E534,Sheet2!A:B,2,FALSE)</f>
        <v>YON</v>
      </c>
    </row>
    <row r="535" spans="1:6" x14ac:dyDescent="0.25">
      <c r="A535" s="17">
        <v>43124.936920358799</v>
      </c>
      <c r="B535" s="2">
        <v>21035403090328</v>
      </c>
      <c r="C535">
        <v>0.49</v>
      </c>
      <c r="D535" t="s">
        <v>1</v>
      </c>
      <c r="E535" s="3">
        <f t="shared" si="8"/>
        <v>21035</v>
      </c>
      <c r="F535" t="str">
        <f>VLOOKUP(E535,Sheet2!A:B,2,FALSE)</f>
        <v>YON</v>
      </c>
    </row>
    <row r="536" spans="1:6" x14ac:dyDescent="0.25">
      <c r="A536" s="17">
        <v>43124.938738784724</v>
      </c>
      <c r="B536" s="2">
        <v>21035402052766</v>
      </c>
      <c r="C536">
        <v>2.99</v>
      </c>
      <c r="D536" t="s">
        <v>4</v>
      </c>
      <c r="E536" s="3">
        <f t="shared" si="8"/>
        <v>21035</v>
      </c>
      <c r="F536" t="str">
        <f>VLOOKUP(E536,Sheet2!A:B,2,FALSE)</f>
        <v>YON</v>
      </c>
    </row>
    <row r="537" spans="1:6" x14ac:dyDescent="0.25">
      <c r="A537" s="17">
        <v>43124.939620567129</v>
      </c>
      <c r="B537" s="2">
        <v>21035402052766</v>
      </c>
      <c r="C537">
        <v>1.99</v>
      </c>
      <c r="D537" t="s">
        <v>4</v>
      </c>
      <c r="E537" s="3">
        <f t="shared" si="8"/>
        <v>21035</v>
      </c>
      <c r="F537" t="str">
        <f>VLOOKUP(E537,Sheet2!A:B,2,FALSE)</f>
        <v>YON</v>
      </c>
    </row>
    <row r="538" spans="1:6" x14ac:dyDescent="0.25">
      <c r="A538" s="17">
        <v>43124.990593078706</v>
      </c>
      <c r="B538" s="2">
        <v>21035403416911</v>
      </c>
      <c r="C538">
        <v>0.69</v>
      </c>
      <c r="D538" t="s">
        <v>4</v>
      </c>
      <c r="E538" s="3">
        <f t="shared" si="8"/>
        <v>21035</v>
      </c>
      <c r="F538" t="str">
        <f>VLOOKUP(E538,Sheet2!A:B,2,FALSE)</f>
        <v>YON</v>
      </c>
    </row>
    <row r="539" spans="1:6" x14ac:dyDescent="0.25">
      <c r="A539" s="17">
        <v>43125.052846261577</v>
      </c>
      <c r="B539" s="2">
        <v>21035402682026</v>
      </c>
      <c r="C539">
        <v>1.29</v>
      </c>
      <c r="D539" t="s">
        <v>1</v>
      </c>
      <c r="E539" s="3">
        <f t="shared" si="8"/>
        <v>21035</v>
      </c>
      <c r="F539" t="str">
        <f>VLOOKUP(E539,Sheet2!A:B,2,FALSE)</f>
        <v>YON</v>
      </c>
    </row>
    <row r="540" spans="1:6" x14ac:dyDescent="0.25">
      <c r="A540" s="17">
        <v>43125.216371956019</v>
      </c>
      <c r="B540" s="2">
        <v>21035403366181</v>
      </c>
      <c r="C540">
        <v>1.69</v>
      </c>
      <c r="D540" t="s">
        <v>4</v>
      </c>
      <c r="E540" s="3">
        <f t="shared" si="8"/>
        <v>21035</v>
      </c>
      <c r="F540" t="str">
        <f>VLOOKUP(E540,Sheet2!A:B,2,FALSE)</f>
        <v>YON</v>
      </c>
    </row>
    <row r="541" spans="1:6" x14ac:dyDescent="0.25">
      <c r="A541" s="17">
        <v>43125.350949537038</v>
      </c>
      <c r="B541" s="2">
        <v>21035402397161</v>
      </c>
      <c r="C541">
        <v>1.49</v>
      </c>
      <c r="D541" t="s">
        <v>3</v>
      </c>
      <c r="E541" s="3">
        <f t="shared" si="8"/>
        <v>21035</v>
      </c>
      <c r="F541" t="str">
        <f>VLOOKUP(E541,Sheet2!A:B,2,FALSE)</f>
        <v>YON</v>
      </c>
    </row>
    <row r="542" spans="1:6" x14ac:dyDescent="0.25">
      <c r="A542" s="17">
        <v>43125.358619560182</v>
      </c>
      <c r="B542" s="2">
        <v>21035403158927</v>
      </c>
      <c r="C542">
        <v>0.49</v>
      </c>
      <c r="D542" t="s">
        <v>1</v>
      </c>
      <c r="E542" s="3">
        <f t="shared" si="8"/>
        <v>21035</v>
      </c>
      <c r="F542" t="str">
        <f>VLOOKUP(E542,Sheet2!A:B,2,FALSE)</f>
        <v>YON</v>
      </c>
    </row>
    <row r="543" spans="1:6" x14ac:dyDescent="0.25">
      <c r="A543" s="17">
        <v>43125.361776898149</v>
      </c>
      <c r="B543" s="2">
        <v>21035403158927</v>
      </c>
      <c r="C543">
        <v>1.99</v>
      </c>
      <c r="D543" t="s">
        <v>4</v>
      </c>
      <c r="E543" s="3">
        <f t="shared" si="8"/>
        <v>21035</v>
      </c>
      <c r="F543" t="str">
        <f>VLOOKUP(E543,Sheet2!A:B,2,FALSE)</f>
        <v>YON</v>
      </c>
    </row>
    <row r="544" spans="1:6" x14ac:dyDescent="0.25">
      <c r="A544" s="17">
        <v>43125.38448403935</v>
      </c>
      <c r="B544" s="2">
        <v>21035403406524</v>
      </c>
      <c r="C544">
        <v>1.99</v>
      </c>
      <c r="D544" t="s">
        <v>0</v>
      </c>
      <c r="E544" s="3">
        <f t="shared" si="8"/>
        <v>21035</v>
      </c>
      <c r="F544" t="str">
        <f>VLOOKUP(E544,Sheet2!A:B,2,FALSE)</f>
        <v>YON</v>
      </c>
    </row>
    <row r="545" spans="1:6" x14ac:dyDescent="0.25">
      <c r="A545" s="17">
        <v>43125.389556585651</v>
      </c>
      <c r="B545" s="2">
        <v>21035403406524</v>
      </c>
      <c r="C545">
        <v>1.99</v>
      </c>
      <c r="D545" t="s">
        <v>2</v>
      </c>
      <c r="E545" s="3">
        <f t="shared" si="8"/>
        <v>21035</v>
      </c>
      <c r="F545" t="str">
        <f>VLOOKUP(E545,Sheet2!A:B,2,FALSE)</f>
        <v>YON</v>
      </c>
    </row>
    <row r="546" spans="1:6" x14ac:dyDescent="0.25">
      <c r="A546" s="17">
        <v>43125.507794710647</v>
      </c>
      <c r="B546" s="2">
        <v>21035403426993</v>
      </c>
      <c r="C546">
        <v>3.99</v>
      </c>
      <c r="D546" t="s">
        <v>4</v>
      </c>
      <c r="E546" s="3">
        <f t="shared" si="8"/>
        <v>21035</v>
      </c>
      <c r="F546" t="str">
        <f>VLOOKUP(E546,Sheet2!A:B,2,FALSE)</f>
        <v>YON</v>
      </c>
    </row>
    <row r="547" spans="1:6" x14ac:dyDescent="0.25">
      <c r="A547" s="17">
        <v>43125.546265462966</v>
      </c>
      <c r="B547" s="2">
        <v>21035403126429</v>
      </c>
      <c r="C547">
        <v>1.99</v>
      </c>
      <c r="D547" t="s">
        <v>1</v>
      </c>
      <c r="E547" s="3">
        <f t="shared" si="8"/>
        <v>21035</v>
      </c>
      <c r="F547" t="str">
        <f>VLOOKUP(E547,Sheet2!A:B,2,FALSE)</f>
        <v>YON</v>
      </c>
    </row>
    <row r="548" spans="1:6" x14ac:dyDescent="0.25">
      <c r="A548" s="17">
        <v>43125.546627812502</v>
      </c>
      <c r="B548" s="2">
        <v>21035403385108</v>
      </c>
      <c r="C548">
        <v>1.29</v>
      </c>
      <c r="D548" t="s">
        <v>4</v>
      </c>
      <c r="E548" s="3">
        <f t="shared" si="8"/>
        <v>21035</v>
      </c>
      <c r="F548" t="str">
        <f>VLOOKUP(E548,Sheet2!A:B,2,FALSE)</f>
        <v>YON</v>
      </c>
    </row>
    <row r="549" spans="1:6" x14ac:dyDescent="0.25">
      <c r="A549" s="17">
        <v>43125.549413749999</v>
      </c>
      <c r="B549" s="2">
        <v>21035402882196</v>
      </c>
      <c r="C549">
        <v>1.99</v>
      </c>
      <c r="D549" t="s">
        <v>1</v>
      </c>
      <c r="E549" s="3">
        <f t="shared" si="8"/>
        <v>21035</v>
      </c>
      <c r="F549" t="str">
        <f>VLOOKUP(E549,Sheet2!A:B,2,FALSE)</f>
        <v>YON</v>
      </c>
    </row>
    <row r="550" spans="1:6" x14ac:dyDescent="0.25">
      <c r="A550" s="17">
        <v>43125.574159189811</v>
      </c>
      <c r="B550" s="2">
        <v>21035403426993</v>
      </c>
      <c r="C550">
        <v>2.4900000000000002</v>
      </c>
      <c r="D550" t="s">
        <v>4</v>
      </c>
      <c r="E550" s="3">
        <f t="shared" si="8"/>
        <v>21035</v>
      </c>
      <c r="F550" t="str">
        <f>VLOOKUP(E550,Sheet2!A:B,2,FALSE)</f>
        <v>YON</v>
      </c>
    </row>
    <row r="551" spans="1:6" x14ac:dyDescent="0.25">
      <c r="A551" s="17">
        <v>43125.582574618056</v>
      </c>
      <c r="B551" s="2">
        <v>21035403426993</v>
      </c>
      <c r="C551">
        <v>2.99</v>
      </c>
      <c r="D551" t="s">
        <v>4</v>
      </c>
      <c r="E551" s="3">
        <f t="shared" si="8"/>
        <v>21035</v>
      </c>
      <c r="F551" t="str">
        <f>VLOOKUP(E551,Sheet2!A:B,2,FALSE)</f>
        <v>YON</v>
      </c>
    </row>
    <row r="552" spans="1:6" x14ac:dyDescent="0.25">
      <c r="A552" s="17">
        <v>43125.582966018519</v>
      </c>
      <c r="B552" s="2">
        <v>21035403426993</v>
      </c>
      <c r="C552">
        <v>3.99</v>
      </c>
      <c r="D552" t="s">
        <v>4</v>
      </c>
      <c r="E552" s="3">
        <f t="shared" si="8"/>
        <v>21035</v>
      </c>
      <c r="F552" t="str">
        <f>VLOOKUP(E552,Sheet2!A:B,2,FALSE)</f>
        <v>YON</v>
      </c>
    </row>
    <row r="553" spans="1:6" x14ac:dyDescent="0.25">
      <c r="A553" s="17">
        <v>43125.600108125</v>
      </c>
      <c r="B553" s="2">
        <v>21035402094131</v>
      </c>
      <c r="C553">
        <v>1.49</v>
      </c>
      <c r="D553" t="s">
        <v>4</v>
      </c>
      <c r="E553" s="3">
        <f t="shared" si="8"/>
        <v>21035</v>
      </c>
      <c r="F553" t="str">
        <f>VLOOKUP(E553,Sheet2!A:B,2,FALSE)</f>
        <v>YON</v>
      </c>
    </row>
    <row r="554" spans="1:6" x14ac:dyDescent="0.25">
      <c r="A554" s="17">
        <v>43125.610042060187</v>
      </c>
      <c r="B554" s="2">
        <v>21035402214002</v>
      </c>
      <c r="C554">
        <v>1.49</v>
      </c>
      <c r="D554" t="s">
        <v>3</v>
      </c>
      <c r="E554" s="3">
        <f t="shared" si="8"/>
        <v>21035</v>
      </c>
      <c r="F554" t="str">
        <f>VLOOKUP(E554,Sheet2!A:B,2,FALSE)</f>
        <v>YON</v>
      </c>
    </row>
    <row r="555" spans="1:6" x14ac:dyDescent="0.25">
      <c r="A555" s="17">
        <v>43125.612245254626</v>
      </c>
      <c r="B555" s="2">
        <v>21035402355797</v>
      </c>
      <c r="C555">
        <v>1.49</v>
      </c>
      <c r="D555" t="s">
        <v>3</v>
      </c>
      <c r="E555" s="3">
        <f t="shared" si="8"/>
        <v>21035</v>
      </c>
      <c r="F555" t="str">
        <f>VLOOKUP(E555,Sheet2!A:B,2,FALSE)</f>
        <v>YON</v>
      </c>
    </row>
    <row r="556" spans="1:6" x14ac:dyDescent="0.25">
      <c r="A556" s="17">
        <v>43125.616473032409</v>
      </c>
      <c r="B556" s="2">
        <v>21035403232821</v>
      </c>
      <c r="C556">
        <v>1.49</v>
      </c>
      <c r="D556" t="s">
        <v>3</v>
      </c>
      <c r="E556" s="3">
        <f t="shared" si="8"/>
        <v>21035</v>
      </c>
      <c r="F556" t="str">
        <f>VLOOKUP(E556,Sheet2!A:B,2,FALSE)</f>
        <v>YON</v>
      </c>
    </row>
    <row r="557" spans="1:6" x14ac:dyDescent="0.25">
      <c r="A557" s="17">
        <v>43125.616751296293</v>
      </c>
      <c r="B557" s="2">
        <v>21035403232821</v>
      </c>
      <c r="C557">
        <v>1.99</v>
      </c>
      <c r="D557" t="s">
        <v>3</v>
      </c>
      <c r="E557" s="3">
        <f t="shared" si="8"/>
        <v>21035</v>
      </c>
      <c r="F557" t="str">
        <f>VLOOKUP(E557,Sheet2!A:B,2,FALSE)</f>
        <v>YON</v>
      </c>
    </row>
    <row r="558" spans="1:6" x14ac:dyDescent="0.25">
      <c r="A558" s="17">
        <v>43125.617684317127</v>
      </c>
      <c r="B558" s="2">
        <v>21035403355028</v>
      </c>
      <c r="C558">
        <v>1.99</v>
      </c>
      <c r="D558" t="s">
        <v>4</v>
      </c>
      <c r="E558" s="3">
        <f t="shared" si="8"/>
        <v>21035</v>
      </c>
      <c r="F558" t="str">
        <f>VLOOKUP(E558,Sheet2!A:B,2,FALSE)</f>
        <v>YON</v>
      </c>
    </row>
    <row r="559" spans="1:6" x14ac:dyDescent="0.25">
      <c r="A559" s="17">
        <v>43125.619255196762</v>
      </c>
      <c r="B559" s="2">
        <v>21035400979333</v>
      </c>
      <c r="C559">
        <v>1.99</v>
      </c>
      <c r="D559" t="s">
        <v>1</v>
      </c>
      <c r="E559" s="3">
        <f t="shared" si="8"/>
        <v>21035</v>
      </c>
      <c r="F559" t="str">
        <f>VLOOKUP(E559,Sheet2!A:B,2,FALSE)</f>
        <v>YON</v>
      </c>
    </row>
    <row r="560" spans="1:6" x14ac:dyDescent="0.25">
      <c r="A560" s="17">
        <v>43125.655371180554</v>
      </c>
      <c r="B560" s="2">
        <v>21035403232649</v>
      </c>
      <c r="C560">
        <v>0.99</v>
      </c>
      <c r="D560" t="s">
        <v>5</v>
      </c>
      <c r="E560" s="3">
        <f t="shared" si="8"/>
        <v>21035</v>
      </c>
      <c r="F560" t="str">
        <f>VLOOKUP(E560,Sheet2!A:B,2,FALSE)</f>
        <v>YON</v>
      </c>
    </row>
    <row r="561" spans="1:6" x14ac:dyDescent="0.25">
      <c r="A561" s="17">
        <v>43125.793346909719</v>
      </c>
      <c r="B561" s="2">
        <v>21035400902517</v>
      </c>
      <c r="C561">
        <v>1.49</v>
      </c>
      <c r="D561" t="s">
        <v>1</v>
      </c>
      <c r="E561" s="3">
        <f t="shared" si="8"/>
        <v>21035</v>
      </c>
      <c r="F561" t="str">
        <f>VLOOKUP(E561,Sheet2!A:B,2,FALSE)</f>
        <v>YON</v>
      </c>
    </row>
    <row r="562" spans="1:6" x14ac:dyDescent="0.25">
      <c r="A562" s="17">
        <v>43125.836711493059</v>
      </c>
      <c r="B562" s="2">
        <v>21035403209472</v>
      </c>
      <c r="C562">
        <v>2.4900000000000002</v>
      </c>
      <c r="D562" t="s">
        <v>1</v>
      </c>
      <c r="E562" s="3">
        <f t="shared" si="8"/>
        <v>21035</v>
      </c>
      <c r="F562" t="str">
        <f>VLOOKUP(E562,Sheet2!A:B,2,FALSE)</f>
        <v>YON</v>
      </c>
    </row>
    <row r="563" spans="1:6" x14ac:dyDescent="0.25">
      <c r="A563" s="17">
        <v>43125.850274143515</v>
      </c>
      <c r="B563" s="2">
        <v>21035403384440</v>
      </c>
      <c r="C563">
        <v>1.29</v>
      </c>
      <c r="D563" t="s">
        <v>1</v>
      </c>
      <c r="E563" s="3">
        <f t="shared" si="8"/>
        <v>21035</v>
      </c>
      <c r="F563" t="str">
        <f>VLOOKUP(E563,Sheet2!A:B,2,FALSE)</f>
        <v>YON</v>
      </c>
    </row>
    <row r="564" spans="1:6" x14ac:dyDescent="0.25">
      <c r="A564" s="17">
        <v>43125.851812696761</v>
      </c>
      <c r="B564" s="2">
        <v>21035402696695</v>
      </c>
      <c r="C564">
        <v>1.29</v>
      </c>
      <c r="D564" t="s">
        <v>5</v>
      </c>
      <c r="E564" s="3">
        <f t="shared" si="8"/>
        <v>21035</v>
      </c>
      <c r="F564" t="str">
        <f>VLOOKUP(E564,Sheet2!A:B,2,FALSE)</f>
        <v>YON</v>
      </c>
    </row>
    <row r="565" spans="1:6" x14ac:dyDescent="0.25">
      <c r="A565" s="17">
        <v>43125.886378854164</v>
      </c>
      <c r="B565" s="2">
        <v>21035402037874</v>
      </c>
      <c r="C565">
        <v>2.99</v>
      </c>
      <c r="D565" t="s">
        <v>0</v>
      </c>
      <c r="E565" s="3">
        <f t="shared" si="8"/>
        <v>21035</v>
      </c>
      <c r="F565" t="str">
        <f>VLOOKUP(E565,Sheet2!A:B,2,FALSE)</f>
        <v>YON</v>
      </c>
    </row>
    <row r="566" spans="1:6" x14ac:dyDescent="0.25">
      <c r="A566" s="17">
        <v>43125.893741087966</v>
      </c>
      <c r="B566" s="2">
        <v>21035402696695</v>
      </c>
      <c r="C566">
        <v>1.29</v>
      </c>
      <c r="D566" t="s">
        <v>5</v>
      </c>
      <c r="E566" s="3">
        <f t="shared" si="8"/>
        <v>21035</v>
      </c>
      <c r="F566" t="str">
        <f>VLOOKUP(E566,Sheet2!A:B,2,FALSE)</f>
        <v>YON</v>
      </c>
    </row>
    <row r="567" spans="1:6" x14ac:dyDescent="0.25">
      <c r="A567" s="17">
        <v>43125.899369537037</v>
      </c>
      <c r="B567" s="2">
        <v>21035403384440</v>
      </c>
      <c r="C567">
        <v>1.24</v>
      </c>
      <c r="D567" t="s">
        <v>1</v>
      </c>
      <c r="E567" s="3">
        <f t="shared" si="8"/>
        <v>21035</v>
      </c>
      <c r="F567" t="str">
        <f>VLOOKUP(E567,Sheet2!A:B,2,FALSE)</f>
        <v>YON</v>
      </c>
    </row>
    <row r="568" spans="1:6" x14ac:dyDescent="0.25">
      <c r="A568" s="17">
        <v>43125.90291809028</v>
      </c>
      <c r="B568" s="2">
        <v>21035403384440</v>
      </c>
      <c r="C568">
        <v>0.99</v>
      </c>
      <c r="D568" t="s">
        <v>1</v>
      </c>
      <c r="E568" s="3">
        <f t="shared" si="8"/>
        <v>21035</v>
      </c>
      <c r="F568" t="str">
        <f>VLOOKUP(E568,Sheet2!A:B,2,FALSE)</f>
        <v>YON</v>
      </c>
    </row>
    <row r="569" spans="1:6" x14ac:dyDescent="0.25">
      <c r="A569" s="17">
        <v>43125.921564421296</v>
      </c>
      <c r="B569" s="2">
        <v>21035403316368</v>
      </c>
      <c r="C569">
        <v>1.69</v>
      </c>
      <c r="D569" t="s">
        <v>1</v>
      </c>
      <c r="E569" s="3">
        <f t="shared" si="8"/>
        <v>21035</v>
      </c>
      <c r="F569" t="str">
        <f>VLOOKUP(E569,Sheet2!A:B,2,FALSE)</f>
        <v>YON</v>
      </c>
    </row>
    <row r="570" spans="1:6" x14ac:dyDescent="0.25">
      <c r="A570" s="17">
        <v>43125.934610046294</v>
      </c>
      <c r="B570" s="2">
        <v>21035402696695</v>
      </c>
      <c r="C570">
        <v>1.29</v>
      </c>
      <c r="D570" t="s">
        <v>5</v>
      </c>
      <c r="E570" s="3">
        <f t="shared" si="8"/>
        <v>21035</v>
      </c>
      <c r="F570" t="str">
        <f>VLOOKUP(E570,Sheet2!A:B,2,FALSE)</f>
        <v>YON</v>
      </c>
    </row>
    <row r="571" spans="1:6" x14ac:dyDescent="0.25">
      <c r="A571" s="17">
        <v>43125.954967291669</v>
      </c>
      <c r="B571" s="2">
        <v>21035403049985</v>
      </c>
      <c r="C571">
        <v>1.49</v>
      </c>
      <c r="D571" t="s">
        <v>0</v>
      </c>
      <c r="E571" s="3">
        <f t="shared" si="8"/>
        <v>21035</v>
      </c>
      <c r="F571" t="str">
        <f>VLOOKUP(E571,Sheet2!A:B,2,FALSE)</f>
        <v>YON</v>
      </c>
    </row>
    <row r="572" spans="1:6" x14ac:dyDescent="0.25">
      <c r="A572" s="17">
        <v>43126.015692951391</v>
      </c>
      <c r="B572" s="2">
        <v>21035403318711</v>
      </c>
      <c r="C572">
        <v>2.4900000000000002</v>
      </c>
      <c r="D572" t="s">
        <v>1</v>
      </c>
      <c r="E572" s="3">
        <f t="shared" si="8"/>
        <v>21035</v>
      </c>
      <c r="F572" t="str">
        <f>VLOOKUP(E572,Sheet2!A:B,2,FALSE)</f>
        <v>YON</v>
      </c>
    </row>
    <row r="573" spans="1:6" x14ac:dyDescent="0.25">
      <c r="A573" s="17">
        <v>43126.402683877313</v>
      </c>
      <c r="B573" s="2">
        <v>21035403396923</v>
      </c>
      <c r="C573">
        <v>0.99</v>
      </c>
      <c r="D573" t="s">
        <v>2</v>
      </c>
      <c r="E573" s="3">
        <f t="shared" si="8"/>
        <v>21035</v>
      </c>
      <c r="F573" t="str">
        <f>VLOOKUP(E573,Sheet2!A:B,2,FALSE)</f>
        <v>YON</v>
      </c>
    </row>
    <row r="574" spans="1:6" x14ac:dyDescent="0.25">
      <c r="A574" s="17">
        <v>43126.437215810183</v>
      </c>
      <c r="B574" s="2">
        <v>21035402919188</v>
      </c>
      <c r="C574">
        <v>2.99</v>
      </c>
      <c r="D574" t="s">
        <v>4</v>
      </c>
      <c r="E574" s="3">
        <f t="shared" si="8"/>
        <v>21035</v>
      </c>
      <c r="F574" t="str">
        <f>VLOOKUP(E574,Sheet2!A:B,2,FALSE)</f>
        <v>YON</v>
      </c>
    </row>
    <row r="575" spans="1:6" x14ac:dyDescent="0.25">
      <c r="A575" s="17">
        <v>43126.465691747682</v>
      </c>
      <c r="B575" s="2">
        <v>21035403049985</v>
      </c>
      <c r="C575">
        <v>2.99</v>
      </c>
      <c r="D575" t="s">
        <v>0</v>
      </c>
      <c r="E575" s="3">
        <f t="shared" si="8"/>
        <v>21035</v>
      </c>
      <c r="F575" t="str">
        <f>VLOOKUP(E575,Sheet2!A:B,2,FALSE)</f>
        <v>YON</v>
      </c>
    </row>
    <row r="576" spans="1:6" x14ac:dyDescent="0.25">
      <c r="A576" s="17">
        <v>43126.502173680557</v>
      </c>
      <c r="B576" s="2">
        <v>21035402101415</v>
      </c>
      <c r="C576">
        <v>3.99</v>
      </c>
      <c r="D576" t="s">
        <v>5</v>
      </c>
      <c r="E576" s="3">
        <f t="shared" si="8"/>
        <v>21035</v>
      </c>
      <c r="F576" t="str">
        <f>VLOOKUP(E576,Sheet2!A:B,2,FALSE)</f>
        <v>YON</v>
      </c>
    </row>
    <row r="577" spans="1:6" x14ac:dyDescent="0.25">
      <c r="A577" s="17">
        <v>43126.512805486112</v>
      </c>
      <c r="B577" s="2">
        <v>21035403049985</v>
      </c>
      <c r="C577">
        <v>1.49</v>
      </c>
      <c r="D577" t="s">
        <v>0</v>
      </c>
      <c r="E577" s="3">
        <f t="shared" si="8"/>
        <v>21035</v>
      </c>
      <c r="F577" t="str">
        <f>VLOOKUP(E577,Sheet2!A:B,2,FALSE)</f>
        <v>YON</v>
      </c>
    </row>
    <row r="578" spans="1:6" x14ac:dyDescent="0.25">
      <c r="A578" s="17">
        <v>43126.739164108796</v>
      </c>
      <c r="B578" s="2">
        <v>21035403232649</v>
      </c>
      <c r="C578">
        <v>0.99</v>
      </c>
      <c r="D578" t="s">
        <v>5</v>
      </c>
      <c r="E578" s="3">
        <f t="shared" ref="E578:E641" si="9">_xlfn.NUMBERVALUE(LEFT(B578,5), "#####")</f>
        <v>21035</v>
      </c>
      <c r="F578" t="str">
        <f>VLOOKUP(E578,Sheet2!A:B,2,FALSE)</f>
        <v>YON</v>
      </c>
    </row>
    <row r="579" spans="1:6" x14ac:dyDescent="0.25">
      <c r="A579" s="17">
        <v>43126.745640844907</v>
      </c>
      <c r="B579" s="2">
        <v>21035402830781</v>
      </c>
      <c r="C579">
        <v>1.49</v>
      </c>
      <c r="D579" t="s">
        <v>0</v>
      </c>
      <c r="E579" s="3">
        <f t="shared" si="9"/>
        <v>21035</v>
      </c>
      <c r="F579" t="str">
        <f>VLOOKUP(E579,Sheet2!A:B,2,FALSE)</f>
        <v>YON</v>
      </c>
    </row>
    <row r="580" spans="1:6" x14ac:dyDescent="0.25">
      <c r="A580" s="17">
        <v>43126.757518668979</v>
      </c>
      <c r="B580" s="2">
        <v>21035403389126</v>
      </c>
      <c r="C580">
        <v>0.99</v>
      </c>
      <c r="D580" t="s">
        <v>1</v>
      </c>
      <c r="E580" s="3">
        <f t="shared" si="9"/>
        <v>21035</v>
      </c>
      <c r="F580" t="str">
        <f>VLOOKUP(E580,Sheet2!A:B,2,FALSE)</f>
        <v>YON</v>
      </c>
    </row>
    <row r="581" spans="1:6" x14ac:dyDescent="0.25">
      <c r="A581" s="17">
        <v>43126.816898958336</v>
      </c>
      <c r="B581" s="2">
        <v>21035402355797</v>
      </c>
      <c r="C581">
        <v>1.49</v>
      </c>
      <c r="D581" t="s">
        <v>3</v>
      </c>
      <c r="E581" s="3">
        <f t="shared" si="9"/>
        <v>21035</v>
      </c>
      <c r="F581" t="str">
        <f>VLOOKUP(E581,Sheet2!A:B,2,FALSE)</f>
        <v>YON</v>
      </c>
    </row>
    <row r="582" spans="1:6" x14ac:dyDescent="0.25">
      <c r="A582" s="17">
        <v>43126.899343807869</v>
      </c>
      <c r="B582" s="2">
        <v>21035402052766</v>
      </c>
      <c r="C582">
        <v>2.99</v>
      </c>
      <c r="D582" t="s">
        <v>4</v>
      </c>
      <c r="E582" s="3">
        <f t="shared" si="9"/>
        <v>21035</v>
      </c>
      <c r="F582" t="str">
        <f>VLOOKUP(E582,Sheet2!A:B,2,FALSE)</f>
        <v>YON</v>
      </c>
    </row>
    <row r="583" spans="1:6" x14ac:dyDescent="0.25">
      <c r="A583" s="17">
        <v>43126.916683831019</v>
      </c>
      <c r="B583" s="2">
        <v>21035403466080</v>
      </c>
      <c r="C583">
        <v>0.99</v>
      </c>
      <c r="D583" t="s">
        <v>1</v>
      </c>
      <c r="E583" s="3">
        <f t="shared" si="9"/>
        <v>21035</v>
      </c>
      <c r="F583" t="str">
        <f>VLOOKUP(E583,Sheet2!A:B,2,FALSE)</f>
        <v>YON</v>
      </c>
    </row>
    <row r="584" spans="1:6" x14ac:dyDescent="0.25">
      <c r="A584" s="17">
        <v>43126.917568449076</v>
      </c>
      <c r="B584" s="2">
        <v>21035403466080</v>
      </c>
      <c r="C584">
        <v>0.99</v>
      </c>
      <c r="D584" t="s">
        <v>1</v>
      </c>
      <c r="E584" s="3">
        <f t="shared" si="9"/>
        <v>21035</v>
      </c>
      <c r="F584" t="str">
        <f>VLOOKUP(E584,Sheet2!A:B,2,FALSE)</f>
        <v>YON</v>
      </c>
    </row>
    <row r="585" spans="1:6" x14ac:dyDescent="0.25">
      <c r="A585" s="17">
        <v>43126.934661967593</v>
      </c>
      <c r="B585" s="2">
        <v>21035401157855</v>
      </c>
      <c r="C585">
        <v>2.4900000000000002</v>
      </c>
      <c r="D585" t="s">
        <v>1</v>
      </c>
      <c r="E585" s="3">
        <f t="shared" si="9"/>
        <v>21035</v>
      </c>
      <c r="F585" t="str">
        <f>VLOOKUP(E585,Sheet2!A:B,2,FALSE)</f>
        <v>YON</v>
      </c>
    </row>
    <row r="586" spans="1:6" x14ac:dyDescent="0.25">
      <c r="A586" s="17">
        <v>43126.935568287037</v>
      </c>
      <c r="B586" s="2">
        <v>21035403354229</v>
      </c>
      <c r="C586">
        <v>3.29</v>
      </c>
      <c r="D586" t="s">
        <v>4</v>
      </c>
      <c r="E586" s="3">
        <f t="shared" si="9"/>
        <v>21035</v>
      </c>
      <c r="F586" t="str">
        <f>VLOOKUP(E586,Sheet2!A:B,2,FALSE)</f>
        <v>YON</v>
      </c>
    </row>
    <row r="587" spans="1:6" x14ac:dyDescent="0.25">
      <c r="A587" s="17">
        <v>43126.945391863424</v>
      </c>
      <c r="B587" s="2">
        <v>21035402174248</v>
      </c>
      <c r="C587">
        <v>1.49</v>
      </c>
      <c r="D587" t="s">
        <v>1</v>
      </c>
      <c r="E587" s="3">
        <f t="shared" si="9"/>
        <v>21035</v>
      </c>
      <c r="F587" t="str">
        <f>VLOOKUP(E587,Sheet2!A:B,2,FALSE)</f>
        <v>YON</v>
      </c>
    </row>
    <row r="588" spans="1:6" x14ac:dyDescent="0.25">
      <c r="A588" s="17">
        <v>43126.945683993057</v>
      </c>
      <c r="B588" s="2">
        <v>21035402174248</v>
      </c>
      <c r="C588">
        <v>1.69</v>
      </c>
      <c r="D588" t="s">
        <v>1</v>
      </c>
      <c r="E588" s="3">
        <f t="shared" si="9"/>
        <v>21035</v>
      </c>
      <c r="F588" t="str">
        <f>VLOOKUP(E588,Sheet2!A:B,2,FALSE)</f>
        <v>YON</v>
      </c>
    </row>
    <row r="589" spans="1:6" x14ac:dyDescent="0.25">
      <c r="A589" s="17">
        <v>43127.016700497683</v>
      </c>
      <c r="B589" s="2">
        <v>21035402101936</v>
      </c>
      <c r="C589">
        <v>2.39</v>
      </c>
      <c r="D589" t="s">
        <v>0</v>
      </c>
      <c r="E589" s="3">
        <f t="shared" si="9"/>
        <v>21035</v>
      </c>
      <c r="F589" t="str">
        <f>VLOOKUP(E589,Sheet2!A:B,2,FALSE)</f>
        <v>YON</v>
      </c>
    </row>
    <row r="590" spans="1:6" x14ac:dyDescent="0.25">
      <c r="A590" s="17">
        <v>43127.116905000003</v>
      </c>
      <c r="B590" s="2">
        <v>21035403466866</v>
      </c>
      <c r="C590">
        <v>1.29</v>
      </c>
      <c r="D590" t="s">
        <v>4</v>
      </c>
      <c r="E590" s="3">
        <f t="shared" si="9"/>
        <v>21035</v>
      </c>
      <c r="F590" t="str">
        <f>VLOOKUP(E590,Sheet2!A:B,2,FALSE)</f>
        <v>YON</v>
      </c>
    </row>
    <row r="591" spans="1:6" x14ac:dyDescent="0.25">
      <c r="A591" s="17">
        <v>43127.117210914352</v>
      </c>
      <c r="B591" s="2">
        <v>21035403466866</v>
      </c>
      <c r="C591">
        <v>1.99</v>
      </c>
      <c r="D591" t="s">
        <v>4</v>
      </c>
      <c r="E591" s="3">
        <f t="shared" si="9"/>
        <v>21035</v>
      </c>
      <c r="F591" t="str">
        <f>VLOOKUP(E591,Sheet2!A:B,2,FALSE)</f>
        <v>YON</v>
      </c>
    </row>
    <row r="592" spans="1:6" x14ac:dyDescent="0.25">
      <c r="A592" s="17">
        <v>43127.117944548612</v>
      </c>
      <c r="B592" s="2">
        <v>21035403466866</v>
      </c>
      <c r="C592">
        <v>3.99</v>
      </c>
      <c r="D592" t="s">
        <v>4</v>
      </c>
      <c r="E592" s="3">
        <f t="shared" si="9"/>
        <v>21035</v>
      </c>
      <c r="F592" t="str">
        <f>VLOOKUP(E592,Sheet2!A:B,2,FALSE)</f>
        <v>YON</v>
      </c>
    </row>
    <row r="593" spans="1:6" x14ac:dyDescent="0.25">
      <c r="A593" s="17">
        <v>43127.160691585646</v>
      </c>
      <c r="B593" s="2">
        <v>21035403045124</v>
      </c>
      <c r="C593">
        <v>1.49</v>
      </c>
      <c r="D593" t="s">
        <v>3</v>
      </c>
      <c r="E593" s="3">
        <f t="shared" si="9"/>
        <v>21035</v>
      </c>
      <c r="F593" t="str">
        <f>VLOOKUP(E593,Sheet2!A:B,2,FALSE)</f>
        <v>YON</v>
      </c>
    </row>
    <row r="594" spans="1:6" x14ac:dyDescent="0.25">
      <c r="A594" s="17">
        <v>43127.426051712966</v>
      </c>
      <c r="B594" s="2">
        <v>21035403466080</v>
      </c>
      <c r="C594">
        <v>1.29</v>
      </c>
      <c r="D594" t="s">
        <v>1</v>
      </c>
      <c r="E594" s="3">
        <f t="shared" si="9"/>
        <v>21035</v>
      </c>
      <c r="F594" t="str">
        <f>VLOOKUP(E594,Sheet2!A:B,2,FALSE)</f>
        <v>YON</v>
      </c>
    </row>
    <row r="595" spans="1:6" x14ac:dyDescent="0.25">
      <c r="A595" s="17">
        <v>43127.475258749997</v>
      </c>
      <c r="B595" s="2">
        <v>21035403385108</v>
      </c>
      <c r="C595">
        <v>0.99</v>
      </c>
      <c r="D595" t="s">
        <v>4</v>
      </c>
      <c r="E595" s="3">
        <f t="shared" si="9"/>
        <v>21035</v>
      </c>
      <c r="F595" t="str">
        <f>VLOOKUP(E595,Sheet2!A:B,2,FALSE)</f>
        <v>YON</v>
      </c>
    </row>
    <row r="596" spans="1:6" x14ac:dyDescent="0.25">
      <c r="A596" s="17">
        <v>43127.477247939816</v>
      </c>
      <c r="B596" s="2">
        <v>21035402103320</v>
      </c>
      <c r="C596">
        <v>2.29</v>
      </c>
      <c r="D596" t="s">
        <v>1</v>
      </c>
      <c r="E596" s="3">
        <f t="shared" si="9"/>
        <v>21035</v>
      </c>
      <c r="F596" t="str">
        <f>VLOOKUP(E596,Sheet2!A:B,2,FALSE)</f>
        <v>YON</v>
      </c>
    </row>
    <row r="597" spans="1:6" x14ac:dyDescent="0.25">
      <c r="A597" s="17">
        <v>43127.608586805552</v>
      </c>
      <c r="B597" s="2">
        <v>21035403565998</v>
      </c>
      <c r="C597">
        <v>2.29</v>
      </c>
      <c r="D597" t="s">
        <v>4</v>
      </c>
      <c r="E597" s="3">
        <f t="shared" si="9"/>
        <v>21035</v>
      </c>
      <c r="F597" t="str">
        <f>VLOOKUP(E597,Sheet2!A:B,2,FALSE)</f>
        <v>YON</v>
      </c>
    </row>
    <row r="598" spans="1:6" x14ac:dyDescent="0.25">
      <c r="A598" s="17">
        <v>43127.609731145836</v>
      </c>
      <c r="B598" s="2">
        <v>21035403565998</v>
      </c>
      <c r="C598">
        <v>0.99</v>
      </c>
      <c r="D598" t="s">
        <v>1</v>
      </c>
      <c r="E598" s="3">
        <f t="shared" si="9"/>
        <v>21035</v>
      </c>
      <c r="F598" t="str">
        <f>VLOOKUP(E598,Sheet2!A:B,2,FALSE)</f>
        <v>YON</v>
      </c>
    </row>
    <row r="599" spans="1:6" x14ac:dyDescent="0.25">
      <c r="A599" s="17">
        <v>43127.611731365738</v>
      </c>
      <c r="B599" s="2">
        <v>21035403565998</v>
      </c>
      <c r="C599">
        <v>1.29</v>
      </c>
      <c r="D599" t="s">
        <v>4</v>
      </c>
      <c r="E599" s="3">
        <f t="shared" si="9"/>
        <v>21035</v>
      </c>
      <c r="F599" t="str">
        <f>VLOOKUP(E599,Sheet2!A:B,2,FALSE)</f>
        <v>YON</v>
      </c>
    </row>
    <row r="600" spans="1:6" x14ac:dyDescent="0.25">
      <c r="A600" s="17">
        <v>43127.674827685187</v>
      </c>
      <c r="B600" s="2">
        <v>21035402830781</v>
      </c>
      <c r="C600">
        <v>2.99</v>
      </c>
      <c r="D600" t="s">
        <v>0</v>
      </c>
      <c r="E600" s="3">
        <f t="shared" si="9"/>
        <v>21035</v>
      </c>
      <c r="F600" t="str">
        <f>VLOOKUP(E600,Sheet2!A:B,2,FALSE)</f>
        <v>YON</v>
      </c>
    </row>
    <row r="601" spans="1:6" x14ac:dyDescent="0.25">
      <c r="A601" s="17">
        <v>43127.682230405095</v>
      </c>
      <c r="B601" s="2">
        <v>21035402377189</v>
      </c>
      <c r="C601">
        <v>2.99</v>
      </c>
      <c r="D601" t="s">
        <v>0</v>
      </c>
      <c r="E601" s="3">
        <f t="shared" si="9"/>
        <v>21035</v>
      </c>
      <c r="F601" t="str">
        <f>VLOOKUP(E601,Sheet2!A:B,2,FALSE)</f>
        <v>YON</v>
      </c>
    </row>
    <row r="602" spans="1:6" x14ac:dyDescent="0.25">
      <c r="A602" s="17">
        <v>43127.74574027778</v>
      </c>
      <c r="B602" s="2">
        <v>21035402276241</v>
      </c>
      <c r="C602">
        <v>2.99</v>
      </c>
      <c r="D602" t="s">
        <v>0</v>
      </c>
      <c r="E602" s="3">
        <f t="shared" si="9"/>
        <v>21035</v>
      </c>
      <c r="F602" t="str">
        <f>VLOOKUP(E602,Sheet2!A:B,2,FALSE)</f>
        <v>YON</v>
      </c>
    </row>
    <row r="603" spans="1:6" x14ac:dyDescent="0.25">
      <c r="A603" s="17">
        <v>43127.779665891205</v>
      </c>
      <c r="B603" s="2">
        <v>21035400942356</v>
      </c>
      <c r="C603">
        <v>1.49</v>
      </c>
      <c r="D603" t="s">
        <v>3</v>
      </c>
      <c r="E603" s="3">
        <f t="shared" si="9"/>
        <v>21035</v>
      </c>
      <c r="F603" t="str">
        <f>VLOOKUP(E603,Sheet2!A:B,2,FALSE)</f>
        <v>YON</v>
      </c>
    </row>
    <row r="604" spans="1:6" x14ac:dyDescent="0.25">
      <c r="A604" s="17">
        <v>43127.780206701391</v>
      </c>
      <c r="B604" s="2">
        <v>21035400942356</v>
      </c>
      <c r="C604">
        <v>2.99</v>
      </c>
      <c r="D604" t="s">
        <v>0</v>
      </c>
      <c r="E604" s="3">
        <f t="shared" si="9"/>
        <v>21035</v>
      </c>
      <c r="F604" t="str">
        <f>VLOOKUP(E604,Sheet2!A:B,2,FALSE)</f>
        <v>YON</v>
      </c>
    </row>
    <row r="605" spans="1:6" x14ac:dyDescent="0.25">
      <c r="A605" s="17">
        <v>43127.79846377315</v>
      </c>
      <c r="B605" s="2">
        <v>21035402914957</v>
      </c>
      <c r="C605">
        <v>1.99</v>
      </c>
      <c r="D605" t="s">
        <v>0</v>
      </c>
      <c r="E605" s="3">
        <f t="shared" si="9"/>
        <v>21035</v>
      </c>
      <c r="F605" t="str">
        <f>VLOOKUP(E605,Sheet2!A:B,2,FALSE)</f>
        <v>YON</v>
      </c>
    </row>
    <row r="606" spans="1:6" x14ac:dyDescent="0.25">
      <c r="A606" s="17">
        <v>43127.842799421298</v>
      </c>
      <c r="B606" s="2">
        <v>21035403403141</v>
      </c>
      <c r="C606">
        <v>1.99</v>
      </c>
      <c r="D606" t="s">
        <v>1</v>
      </c>
      <c r="E606" s="3">
        <f t="shared" si="9"/>
        <v>21035</v>
      </c>
      <c r="F606" t="str">
        <f>VLOOKUP(E606,Sheet2!A:B,2,FALSE)</f>
        <v>YON</v>
      </c>
    </row>
    <row r="607" spans="1:6" x14ac:dyDescent="0.25">
      <c r="A607" s="17">
        <v>43127.845606793984</v>
      </c>
      <c r="B607" s="2">
        <v>21035403403141</v>
      </c>
      <c r="C607">
        <v>0.99</v>
      </c>
      <c r="D607" t="s">
        <v>1</v>
      </c>
      <c r="E607" s="3">
        <f t="shared" si="9"/>
        <v>21035</v>
      </c>
      <c r="F607" t="str">
        <f>VLOOKUP(E607,Sheet2!A:B,2,FALSE)</f>
        <v>YON</v>
      </c>
    </row>
    <row r="608" spans="1:6" x14ac:dyDescent="0.25">
      <c r="A608" s="17">
        <v>43127.848097326387</v>
      </c>
      <c r="B608" s="2">
        <v>21035403403141</v>
      </c>
      <c r="C608">
        <v>0.99</v>
      </c>
      <c r="D608" t="s">
        <v>1</v>
      </c>
      <c r="E608" s="3">
        <f t="shared" si="9"/>
        <v>21035</v>
      </c>
      <c r="F608" t="str">
        <f>VLOOKUP(E608,Sheet2!A:B,2,FALSE)</f>
        <v>YON</v>
      </c>
    </row>
    <row r="609" spans="1:6" x14ac:dyDescent="0.25">
      <c r="A609" s="17">
        <v>43127.84897215278</v>
      </c>
      <c r="B609" s="2">
        <v>21035403403141</v>
      </c>
      <c r="C609">
        <v>0.69</v>
      </c>
      <c r="D609" t="s">
        <v>1</v>
      </c>
      <c r="E609" s="3">
        <f t="shared" si="9"/>
        <v>21035</v>
      </c>
      <c r="F609" t="str">
        <f>VLOOKUP(E609,Sheet2!A:B,2,FALSE)</f>
        <v>YON</v>
      </c>
    </row>
    <row r="610" spans="1:6" x14ac:dyDescent="0.25">
      <c r="A610" s="17">
        <v>43127.852197592591</v>
      </c>
      <c r="B610" s="2">
        <v>21035402753686</v>
      </c>
      <c r="C610">
        <v>3.99</v>
      </c>
      <c r="D610" t="s">
        <v>4</v>
      </c>
      <c r="E610" s="3">
        <f t="shared" si="9"/>
        <v>21035</v>
      </c>
      <c r="F610" t="str">
        <f>VLOOKUP(E610,Sheet2!A:B,2,FALSE)</f>
        <v>YON</v>
      </c>
    </row>
    <row r="611" spans="1:6" x14ac:dyDescent="0.25">
      <c r="A611" s="17">
        <v>43127.879051203701</v>
      </c>
      <c r="B611" s="2">
        <v>21035403332357</v>
      </c>
      <c r="C611">
        <v>0.99</v>
      </c>
      <c r="D611" t="s">
        <v>4</v>
      </c>
      <c r="E611" s="3">
        <f t="shared" si="9"/>
        <v>21035</v>
      </c>
      <c r="F611" t="str">
        <f>VLOOKUP(E611,Sheet2!A:B,2,FALSE)</f>
        <v>YON</v>
      </c>
    </row>
    <row r="612" spans="1:6" x14ac:dyDescent="0.25">
      <c r="A612" s="17">
        <v>43127.891485636574</v>
      </c>
      <c r="B612" s="2">
        <v>21035401261558</v>
      </c>
      <c r="C612">
        <v>3.99</v>
      </c>
      <c r="D612" t="s">
        <v>4</v>
      </c>
      <c r="E612" s="3">
        <f t="shared" si="9"/>
        <v>21035</v>
      </c>
      <c r="F612" t="str">
        <f>VLOOKUP(E612,Sheet2!A:B,2,FALSE)</f>
        <v>YON</v>
      </c>
    </row>
    <row r="613" spans="1:6" x14ac:dyDescent="0.25">
      <c r="A613" s="17">
        <v>43127.896599594904</v>
      </c>
      <c r="B613" s="2">
        <v>21035402786645</v>
      </c>
      <c r="C613">
        <v>2.99</v>
      </c>
      <c r="D613" t="s">
        <v>4</v>
      </c>
      <c r="E613" s="3">
        <f t="shared" si="9"/>
        <v>21035</v>
      </c>
      <c r="F613" t="str">
        <f>VLOOKUP(E613,Sheet2!A:B,2,FALSE)</f>
        <v>YON</v>
      </c>
    </row>
    <row r="614" spans="1:6" x14ac:dyDescent="0.25">
      <c r="A614" s="17">
        <v>43127.921812870372</v>
      </c>
      <c r="B614" s="2">
        <v>21035402914957</v>
      </c>
      <c r="C614">
        <v>1.99</v>
      </c>
      <c r="D614" t="s">
        <v>0</v>
      </c>
      <c r="E614" s="3">
        <f t="shared" si="9"/>
        <v>21035</v>
      </c>
      <c r="F614" t="str">
        <f>VLOOKUP(E614,Sheet2!A:B,2,FALSE)</f>
        <v>YON</v>
      </c>
    </row>
    <row r="615" spans="1:6" x14ac:dyDescent="0.25">
      <c r="A615" s="17">
        <v>43127.969763171299</v>
      </c>
      <c r="B615" s="2">
        <v>21035401419446</v>
      </c>
      <c r="C615">
        <v>1.49</v>
      </c>
      <c r="D615" t="s">
        <v>3</v>
      </c>
      <c r="E615" s="3">
        <f t="shared" si="9"/>
        <v>21035</v>
      </c>
      <c r="F615" t="str">
        <f>VLOOKUP(E615,Sheet2!A:B,2,FALSE)</f>
        <v>YON</v>
      </c>
    </row>
    <row r="616" spans="1:6" x14ac:dyDescent="0.25">
      <c r="A616" s="17">
        <v>43127.983734548608</v>
      </c>
      <c r="B616" s="2">
        <v>21035402317391</v>
      </c>
      <c r="C616">
        <v>1.29</v>
      </c>
      <c r="D616" t="s">
        <v>5</v>
      </c>
      <c r="E616" s="3">
        <f t="shared" si="9"/>
        <v>21035</v>
      </c>
      <c r="F616" t="str">
        <f>VLOOKUP(E616,Sheet2!A:B,2,FALSE)</f>
        <v>YON</v>
      </c>
    </row>
    <row r="617" spans="1:6" x14ac:dyDescent="0.25">
      <c r="A617" s="17">
        <v>43128.023593321763</v>
      </c>
      <c r="B617" s="2">
        <v>21035402317391</v>
      </c>
      <c r="C617">
        <v>1.29</v>
      </c>
      <c r="D617" t="s">
        <v>5</v>
      </c>
      <c r="E617" s="3">
        <f t="shared" si="9"/>
        <v>21035</v>
      </c>
      <c r="F617" t="str">
        <f>VLOOKUP(E617,Sheet2!A:B,2,FALSE)</f>
        <v>YON</v>
      </c>
    </row>
    <row r="618" spans="1:6" x14ac:dyDescent="0.25">
      <c r="A618" s="17">
        <v>43128.367251412034</v>
      </c>
      <c r="B618" s="2">
        <v>21035402103320</v>
      </c>
      <c r="C618">
        <v>2.4900000000000002</v>
      </c>
      <c r="D618" t="s">
        <v>5</v>
      </c>
      <c r="E618" s="3">
        <f t="shared" si="9"/>
        <v>21035</v>
      </c>
      <c r="F618" t="str">
        <f>VLOOKUP(E618,Sheet2!A:B,2,FALSE)</f>
        <v>YON</v>
      </c>
    </row>
    <row r="619" spans="1:6" x14ac:dyDescent="0.25">
      <c r="A619" s="17">
        <v>43128.452046956016</v>
      </c>
      <c r="B619" s="2">
        <v>21035402131164</v>
      </c>
      <c r="C619">
        <v>3.99</v>
      </c>
      <c r="D619" t="s">
        <v>4</v>
      </c>
      <c r="E619" s="3">
        <f t="shared" si="9"/>
        <v>21035</v>
      </c>
      <c r="F619" t="str">
        <f>VLOOKUP(E619,Sheet2!A:B,2,FALSE)</f>
        <v>YON</v>
      </c>
    </row>
    <row r="620" spans="1:6" x14ac:dyDescent="0.25">
      <c r="A620" s="17">
        <v>43128.456192858794</v>
      </c>
      <c r="B620" s="2">
        <v>21035402131164</v>
      </c>
      <c r="C620">
        <v>3.99</v>
      </c>
      <c r="D620" t="s">
        <v>4</v>
      </c>
      <c r="E620" s="3">
        <f t="shared" si="9"/>
        <v>21035</v>
      </c>
      <c r="F620" t="str">
        <f>VLOOKUP(E620,Sheet2!A:B,2,FALSE)</f>
        <v>YON</v>
      </c>
    </row>
    <row r="621" spans="1:6" x14ac:dyDescent="0.25">
      <c r="A621" s="17">
        <v>43128.470017800923</v>
      </c>
      <c r="B621" s="2">
        <v>21035100306159</v>
      </c>
      <c r="C621">
        <v>1.49</v>
      </c>
      <c r="D621" t="s">
        <v>2</v>
      </c>
      <c r="E621" s="3">
        <f t="shared" si="9"/>
        <v>21035</v>
      </c>
      <c r="F621" t="str">
        <f>VLOOKUP(E621,Sheet2!A:B,2,FALSE)</f>
        <v>YON</v>
      </c>
    </row>
    <row r="622" spans="1:6" x14ac:dyDescent="0.25">
      <c r="A622" s="17">
        <v>43128.472497326387</v>
      </c>
      <c r="B622" s="2">
        <v>21035100306159</v>
      </c>
      <c r="C622">
        <v>0.99</v>
      </c>
      <c r="D622" t="s">
        <v>1</v>
      </c>
      <c r="E622" s="3">
        <f t="shared" si="9"/>
        <v>21035</v>
      </c>
      <c r="F622" t="str">
        <f>VLOOKUP(E622,Sheet2!A:B,2,FALSE)</f>
        <v>YON</v>
      </c>
    </row>
    <row r="623" spans="1:6" x14ac:dyDescent="0.25">
      <c r="A623" s="17">
        <v>43128.500477662034</v>
      </c>
      <c r="B623" s="2">
        <v>21035403343255</v>
      </c>
      <c r="C623">
        <v>1.49</v>
      </c>
      <c r="D623" t="s">
        <v>1</v>
      </c>
      <c r="E623" s="3">
        <f t="shared" si="9"/>
        <v>21035</v>
      </c>
      <c r="F623" t="str">
        <f>VLOOKUP(E623,Sheet2!A:B,2,FALSE)</f>
        <v>YON</v>
      </c>
    </row>
    <row r="624" spans="1:6" x14ac:dyDescent="0.25">
      <c r="A624" s="17">
        <v>43128.554070057871</v>
      </c>
      <c r="B624" s="2">
        <v>21035402098561</v>
      </c>
      <c r="C624">
        <v>1.49</v>
      </c>
      <c r="D624" t="s">
        <v>3</v>
      </c>
      <c r="E624" s="3">
        <f t="shared" si="9"/>
        <v>21035</v>
      </c>
      <c r="F624" t="str">
        <f>VLOOKUP(E624,Sheet2!A:B,2,FALSE)</f>
        <v>YON</v>
      </c>
    </row>
    <row r="625" spans="1:6" x14ac:dyDescent="0.25">
      <c r="A625" s="17">
        <v>43128.595807372687</v>
      </c>
      <c r="B625" s="2">
        <v>21035402547591</v>
      </c>
      <c r="C625">
        <v>0.99</v>
      </c>
      <c r="D625" t="s">
        <v>1</v>
      </c>
      <c r="E625" s="3">
        <f t="shared" si="9"/>
        <v>21035</v>
      </c>
      <c r="F625" t="str">
        <f>VLOOKUP(E625,Sheet2!A:B,2,FALSE)</f>
        <v>YON</v>
      </c>
    </row>
    <row r="626" spans="1:6" x14ac:dyDescent="0.25">
      <c r="A626" s="17">
        <v>43128.687576921293</v>
      </c>
      <c r="B626" s="2">
        <v>21035401307062</v>
      </c>
      <c r="C626">
        <v>1.49</v>
      </c>
      <c r="D626" t="s">
        <v>3</v>
      </c>
      <c r="E626" s="3">
        <f t="shared" si="9"/>
        <v>21035</v>
      </c>
      <c r="F626" t="str">
        <f>VLOOKUP(E626,Sheet2!A:B,2,FALSE)</f>
        <v>YON</v>
      </c>
    </row>
    <row r="627" spans="1:6" x14ac:dyDescent="0.25">
      <c r="A627" s="17">
        <v>43128.769483275464</v>
      </c>
      <c r="B627" s="2">
        <v>21035402120142</v>
      </c>
      <c r="C627">
        <v>2.4900000000000002</v>
      </c>
      <c r="D627" t="s">
        <v>4</v>
      </c>
      <c r="E627" s="3">
        <f t="shared" si="9"/>
        <v>21035</v>
      </c>
      <c r="F627" t="str">
        <f>VLOOKUP(E627,Sheet2!A:B,2,FALSE)</f>
        <v>YON</v>
      </c>
    </row>
    <row r="628" spans="1:6" x14ac:dyDescent="0.25">
      <c r="A628" s="17">
        <v>43128.81000730324</v>
      </c>
      <c r="B628" s="2">
        <v>21035403233100</v>
      </c>
      <c r="C628">
        <v>2.99</v>
      </c>
      <c r="D628" t="s">
        <v>0</v>
      </c>
      <c r="E628" s="3">
        <f t="shared" si="9"/>
        <v>21035</v>
      </c>
      <c r="F628" t="str">
        <f>VLOOKUP(E628,Sheet2!A:B,2,FALSE)</f>
        <v>YON</v>
      </c>
    </row>
    <row r="629" spans="1:6" x14ac:dyDescent="0.25">
      <c r="A629" s="17">
        <v>43128.860261365742</v>
      </c>
      <c r="B629" s="2">
        <v>21035402103320</v>
      </c>
      <c r="C629">
        <v>0.49</v>
      </c>
      <c r="D629" t="s">
        <v>5</v>
      </c>
      <c r="E629" s="3">
        <f t="shared" si="9"/>
        <v>21035</v>
      </c>
      <c r="F629" t="str">
        <f>VLOOKUP(E629,Sheet2!A:B,2,FALSE)</f>
        <v>YON</v>
      </c>
    </row>
    <row r="630" spans="1:6" x14ac:dyDescent="0.25">
      <c r="A630" s="17">
        <v>43128.869415046298</v>
      </c>
      <c r="B630" s="2">
        <v>21035402103320</v>
      </c>
      <c r="C630">
        <v>2.99</v>
      </c>
      <c r="D630" t="s">
        <v>5</v>
      </c>
      <c r="E630" s="3">
        <f t="shared" si="9"/>
        <v>21035</v>
      </c>
      <c r="F630" t="str">
        <f>VLOOKUP(E630,Sheet2!A:B,2,FALSE)</f>
        <v>YON</v>
      </c>
    </row>
    <row r="631" spans="1:6" x14ac:dyDescent="0.25">
      <c r="A631" s="17">
        <v>43128.87702605324</v>
      </c>
      <c r="B631" s="2">
        <v>21035402397302</v>
      </c>
      <c r="C631">
        <v>1.99</v>
      </c>
      <c r="D631" t="s">
        <v>0</v>
      </c>
      <c r="E631" s="3">
        <f t="shared" si="9"/>
        <v>21035</v>
      </c>
      <c r="F631" t="str">
        <f>VLOOKUP(E631,Sheet2!A:B,2,FALSE)</f>
        <v>YON</v>
      </c>
    </row>
    <row r="632" spans="1:6" x14ac:dyDescent="0.25">
      <c r="A632" s="17">
        <v>43128.887219675926</v>
      </c>
      <c r="B632" s="2">
        <v>21035402103320</v>
      </c>
      <c r="C632">
        <v>1.49</v>
      </c>
      <c r="D632" t="s">
        <v>3</v>
      </c>
      <c r="E632" s="3">
        <f t="shared" si="9"/>
        <v>21035</v>
      </c>
      <c r="F632" t="str">
        <f>VLOOKUP(E632,Sheet2!A:B,2,FALSE)</f>
        <v>YON</v>
      </c>
    </row>
    <row r="633" spans="1:6" x14ac:dyDescent="0.25">
      <c r="A633" s="17">
        <v>43128.893898194445</v>
      </c>
      <c r="B633" s="2">
        <v>21035401394482</v>
      </c>
      <c r="C633">
        <v>1.49</v>
      </c>
      <c r="D633" t="s">
        <v>3</v>
      </c>
      <c r="E633" s="3">
        <f t="shared" si="9"/>
        <v>21035</v>
      </c>
      <c r="F633" t="str">
        <f>VLOOKUP(E633,Sheet2!A:B,2,FALSE)</f>
        <v>YON</v>
      </c>
    </row>
    <row r="634" spans="1:6" x14ac:dyDescent="0.25">
      <c r="A634" s="17">
        <v>43128.900743333332</v>
      </c>
      <c r="B634" s="2">
        <v>21035403187645</v>
      </c>
      <c r="C634">
        <v>1.99</v>
      </c>
      <c r="D634" t="s">
        <v>0</v>
      </c>
      <c r="E634" s="3">
        <f t="shared" si="9"/>
        <v>21035</v>
      </c>
      <c r="F634" t="str">
        <f>VLOOKUP(E634,Sheet2!A:B,2,FALSE)</f>
        <v>YON</v>
      </c>
    </row>
    <row r="635" spans="1:6" x14ac:dyDescent="0.25">
      <c r="A635" s="17">
        <v>43128.954707974539</v>
      </c>
      <c r="B635" s="2">
        <v>21035403436372</v>
      </c>
      <c r="C635">
        <v>1.29</v>
      </c>
      <c r="D635" t="s">
        <v>5</v>
      </c>
      <c r="E635" s="3">
        <f t="shared" si="9"/>
        <v>21035</v>
      </c>
      <c r="F635" t="str">
        <f>VLOOKUP(E635,Sheet2!A:B,2,FALSE)</f>
        <v>YON</v>
      </c>
    </row>
    <row r="636" spans="1:6" x14ac:dyDescent="0.25">
      <c r="A636" s="17">
        <v>43128.954769027776</v>
      </c>
      <c r="B636" s="2">
        <v>21035403436372</v>
      </c>
      <c r="C636">
        <v>1.29</v>
      </c>
      <c r="D636" t="s">
        <v>5</v>
      </c>
      <c r="E636" s="3">
        <f t="shared" si="9"/>
        <v>21035</v>
      </c>
      <c r="F636" t="str">
        <f>VLOOKUP(E636,Sheet2!A:B,2,FALSE)</f>
        <v>YON</v>
      </c>
    </row>
    <row r="637" spans="1:6" x14ac:dyDescent="0.25">
      <c r="A637" s="17">
        <v>43128.957429490743</v>
      </c>
      <c r="B637" s="2">
        <v>21035403466080</v>
      </c>
      <c r="C637">
        <v>2.69</v>
      </c>
      <c r="D637" t="s">
        <v>1</v>
      </c>
      <c r="E637" s="3">
        <f t="shared" si="9"/>
        <v>21035</v>
      </c>
      <c r="F637" t="str">
        <f>VLOOKUP(E637,Sheet2!A:B,2,FALSE)</f>
        <v>YON</v>
      </c>
    </row>
    <row r="638" spans="1:6" x14ac:dyDescent="0.25">
      <c r="A638" s="17">
        <v>43128.974939722226</v>
      </c>
      <c r="B638" s="2">
        <v>21035403259519</v>
      </c>
      <c r="C638">
        <v>1.99</v>
      </c>
      <c r="D638" t="s">
        <v>1</v>
      </c>
      <c r="E638" s="3">
        <f t="shared" si="9"/>
        <v>21035</v>
      </c>
      <c r="F638" t="str">
        <f>VLOOKUP(E638,Sheet2!A:B,2,FALSE)</f>
        <v>YON</v>
      </c>
    </row>
    <row r="639" spans="1:6" x14ac:dyDescent="0.25">
      <c r="A639" s="17">
        <v>43128.976878483794</v>
      </c>
      <c r="B639" s="2">
        <v>21035403259519</v>
      </c>
      <c r="C639">
        <v>1.49</v>
      </c>
      <c r="D639" t="s">
        <v>4</v>
      </c>
      <c r="E639" s="3">
        <f t="shared" si="9"/>
        <v>21035</v>
      </c>
      <c r="F639" t="str">
        <f>VLOOKUP(E639,Sheet2!A:B,2,FALSE)</f>
        <v>YON</v>
      </c>
    </row>
    <row r="640" spans="1:6" x14ac:dyDescent="0.25">
      <c r="A640" s="17">
        <v>43129.000376377313</v>
      </c>
      <c r="B640" s="2">
        <v>21035402964556</v>
      </c>
      <c r="C640">
        <v>2.99</v>
      </c>
      <c r="D640" t="s">
        <v>4</v>
      </c>
      <c r="E640" s="3">
        <f t="shared" si="9"/>
        <v>21035</v>
      </c>
      <c r="F640" t="str">
        <f>VLOOKUP(E640,Sheet2!A:B,2,FALSE)</f>
        <v>YON</v>
      </c>
    </row>
    <row r="641" spans="1:6" x14ac:dyDescent="0.25">
      <c r="A641" s="17">
        <v>43129.215217928242</v>
      </c>
      <c r="B641" s="2">
        <v>21035403324560</v>
      </c>
      <c r="C641">
        <v>1.99</v>
      </c>
      <c r="D641" t="s">
        <v>4</v>
      </c>
      <c r="E641" s="3">
        <f t="shared" si="9"/>
        <v>21035</v>
      </c>
      <c r="F641" t="str">
        <f>VLOOKUP(E641,Sheet2!A:B,2,FALSE)</f>
        <v>YON</v>
      </c>
    </row>
    <row r="642" spans="1:6" x14ac:dyDescent="0.25">
      <c r="A642" s="17">
        <v>43129.350544166664</v>
      </c>
      <c r="B642" s="2">
        <v>21035402759824</v>
      </c>
      <c r="C642">
        <v>1.99</v>
      </c>
      <c r="D642" t="s">
        <v>4</v>
      </c>
      <c r="E642" s="3">
        <f t="shared" ref="E642:E705" si="10">_xlfn.NUMBERVALUE(LEFT(B642,5), "#####")</f>
        <v>21035</v>
      </c>
      <c r="F642" t="str">
        <f>VLOOKUP(E642,Sheet2!A:B,2,FALSE)</f>
        <v>YON</v>
      </c>
    </row>
    <row r="643" spans="1:6" x14ac:dyDescent="0.25">
      <c r="A643" s="17">
        <v>43129.454569965281</v>
      </c>
      <c r="B643" s="2">
        <v>21035401209391</v>
      </c>
      <c r="C643">
        <v>2.99</v>
      </c>
      <c r="D643" t="s">
        <v>0</v>
      </c>
      <c r="E643" s="3">
        <f t="shared" si="10"/>
        <v>21035</v>
      </c>
      <c r="F643" t="str">
        <f>VLOOKUP(E643,Sheet2!A:B,2,FALSE)</f>
        <v>YON</v>
      </c>
    </row>
    <row r="644" spans="1:6" x14ac:dyDescent="0.25">
      <c r="A644" s="17">
        <v>43129.479866979163</v>
      </c>
      <c r="B644" s="2">
        <v>21035402964556</v>
      </c>
      <c r="C644">
        <v>1.69</v>
      </c>
      <c r="D644" t="s">
        <v>4</v>
      </c>
      <c r="E644" s="3">
        <f t="shared" si="10"/>
        <v>21035</v>
      </c>
      <c r="F644" t="str">
        <f>VLOOKUP(E644,Sheet2!A:B,2,FALSE)</f>
        <v>YON</v>
      </c>
    </row>
    <row r="645" spans="1:6" x14ac:dyDescent="0.25">
      <c r="A645" s="17">
        <v>43129.480317245368</v>
      </c>
      <c r="B645" s="2">
        <v>21035402964556</v>
      </c>
      <c r="C645">
        <v>2.99</v>
      </c>
      <c r="D645" t="s">
        <v>0</v>
      </c>
      <c r="E645" s="3">
        <f t="shared" si="10"/>
        <v>21035</v>
      </c>
      <c r="F645" t="str">
        <f>VLOOKUP(E645,Sheet2!A:B,2,FALSE)</f>
        <v>YON</v>
      </c>
    </row>
    <row r="646" spans="1:6" x14ac:dyDescent="0.25">
      <c r="A646" s="17">
        <v>43129.481604745371</v>
      </c>
      <c r="B646" s="2">
        <v>21035402915236</v>
      </c>
      <c r="C646">
        <v>1.49</v>
      </c>
      <c r="D646" t="s">
        <v>3</v>
      </c>
      <c r="E646" s="3">
        <f t="shared" si="10"/>
        <v>21035</v>
      </c>
      <c r="F646" t="str">
        <f>VLOOKUP(E646,Sheet2!A:B,2,FALSE)</f>
        <v>YON</v>
      </c>
    </row>
    <row r="647" spans="1:6" x14ac:dyDescent="0.25">
      <c r="A647" s="17">
        <v>43129.515807685188</v>
      </c>
      <c r="B647" s="2">
        <v>21035400756277</v>
      </c>
      <c r="C647">
        <v>3.99</v>
      </c>
      <c r="D647" t="s">
        <v>4</v>
      </c>
      <c r="E647" s="3">
        <f t="shared" si="10"/>
        <v>21035</v>
      </c>
      <c r="F647" t="str">
        <f>VLOOKUP(E647,Sheet2!A:B,2,FALSE)</f>
        <v>YON</v>
      </c>
    </row>
    <row r="648" spans="1:6" x14ac:dyDescent="0.25">
      <c r="A648" s="17">
        <v>43129.564822106484</v>
      </c>
      <c r="B648" s="2">
        <v>21035403027718</v>
      </c>
      <c r="C648">
        <v>2.99</v>
      </c>
      <c r="D648" t="s">
        <v>0</v>
      </c>
      <c r="E648" s="3">
        <f t="shared" si="10"/>
        <v>21035</v>
      </c>
      <c r="F648" t="str">
        <f>VLOOKUP(E648,Sheet2!A:B,2,FALSE)</f>
        <v>YON</v>
      </c>
    </row>
    <row r="649" spans="1:6" x14ac:dyDescent="0.25">
      <c r="A649" s="17">
        <v>43129.569208564812</v>
      </c>
      <c r="B649" s="2">
        <v>21035403017032</v>
      </c>
      <c r="C649">
        <v>0.49</v>
      </c>
      <c r="D649" t="s">
        <v>1</v>
      </c>
      <c r="E649" s="3">
        <f t="shared" si="10"/>
        <v>21035</v>
      </c>
      <c r="F649" t="str">
        <f>VLOOKUP(E649,Sheet2!A:B,2,FALSE)</f>
        <v>YON</v>
      </c>
    </row>
    <row r="650" spans="1:6" x14ac:dyDescent="0.25">
      <c r="A650" s="17">
        <v>43129.577301226855</v>
      </c>
      <c r="B650" s="2">
        <v>21035403017032</v>
      </c>
      <c r="C650">
        <v>1.49</v>
      </c>
      <c r="D650" t="s">
        <v>1</v>
      </c>
      <c r="E650" s="3">
        <f t="shared" si="10"/>
        <v>21035</v>
      </c>
      <c r="F650" t="str">
        <f>VLOOKUP(E650,Sheet2!A:B,2,FALSE)</f>
        <v>YON</v>
      </c>
    </row>
    <row r="651" spans="1:6" x14ac:dyDescent="0.25">
      <c r="A651" s="17">
        <v>43129.631083125001</v>
      </c>
      <c r="B651" s="2">
        <v>21035400250248</v>
      </c>
      <c r="C651">
        <v>1.69</v>
      </c>
      <c r="D651" t="s">
        <v>1</v>
      </c>
      <c r="E651" s="3">
        <f t="shared" si="10"/>
        <v>21035</v>
      </c>
      <c r="F651" t="str">
        <f>VLOOKUP(E651,Sheet2!A:B,2,FALSE)</f>
        <v>YON</v>
      </c>
    </row>
    <row r="652" spans="1:6" x14ac:dyDescent="0.25">
      <c r="A652" s="17">
        <v>43129.638401342592</v>
      </c>
      <c r="B652" s="2">
        <v>21035402075825</v>
      </c>
      <c r="C652">
        <v>1.99</v>
      </c>
      <c r="D652" t="s">
        <v>4</v>
      </c>
      <c r="E652" s="3">
        <f t="shared" si="10"/>
        <v>21035</v>
      </c>
      <c r="F652" t="str">
        <f>VLOOKUP(E652,Sheet2!A:B,2,FALSE)</f>
        <v>YON</v>
      </c>
    </row>
    <row r="653" spans="1:6" x14ac:dyDescent="0.25">
      <c r="A653" s="17">
        <v>43129.671393969904</v>
      </c>
      <c r="B653" s="2">
        <v>21035403384135</v>
      </c>
      <c r="C653">
        <v>1.99</v>
      </c>
      <c r="D653" t="s">
        <v>1</v>
      </c>
      <c r="E653" s="3">
        <f t="shared" si="10"/>
        <v>21035</v>
      </c>
      <c r="F653" t="str">
        <f>VLOOKUP(E653,Sheet2!A:B,2,FALSE)</f>
        <v>YON</v>
      </c>
    </row>
    <row r="654" spans="1:6" x14ac:dyDescent="0.25">
      <c r="A654" s="17">
        <v>43129.677971956022</v>
      </c>
      <c r="B654" s="2">
        <v>21035402093364</v>
      </c>
      <c r="C654">
        <v>3.19</v>
      </c>
      <c r="D654" t="s">
        <v>4</v>
      </c>
      <c r="E654" s="3">
        <f t="shared" si="10"/>
        <v>21035</v>
      </c>
      <c r="F654" t="str">
        <f>VLOOKUP(E654,Sheet2!A:B,2,FALSE)</f>
        <v>YON</v>
      </c>
    </row>
    <row r="655" spans="1:6" x14ac:dyDescent="0.25">
      <c r="A655" s="17">
        <v>43129.722223622688</v>
      </c>
      <c r="B655" s="2">
        <v>21035403385108</v>
      </c>
      <c r="C655">
        <v>2.69</v>
      </c>
      <c r="D655" t="s">
        <v>4</v>
      </c>
      <c r="E655" s="3">
        <f t="shared" si="10"/>
        <v>21035</v>
      </c>
      <c r="F655" t="str">
        <f>VLOOKUP(E655,Sheet2!A:B,2,FALSE)</f>
        <v>YON</v>
      </c>
    </row>
    <row r="656" spans="1:6" x14ac:dyDescent="0.25">
      <c r="A656" s="17">
        <v>43129.726249479165</v>
      </c>
      <c r="B656" s="2">
        <v>21035402317391</v>
      </c>
      <c r="C656">
        <v>1.49</v>
      </c>
      <c r="D656" t="s">
        <v>1</v>
      </c>
      <c r="E656" s="3">
        <f t="shared" si="10"/>
        <v>21035</v>
      </c>
      <c r="F656" t="str">
        <f>VLOOKUP(E656,Sheet2!A:B,2,FALSE)</f>
        <v>YON</v>
      </c>
    </row>
    <row r="657" spans="1:6" x14ac:dyDescent="0.25">
      <c r="A657" s="17">
        <v>43129.834363263886</v>
      </c>
      <c r="B657" s="2">
        <v>21035403060990</v>
      </c>
      <c r="C657">
        <v>1.29</v>
      </c>
      <c r="D657" t="s">
        <v>1</v>
      </c>
      <c r="E657" s="3">
        <f t="shared" si="10"/>
        <v>21035</v>
      </c>
      <c r="F657" t="str">
        <f>VLOOKUP(E657,Sheet2!A:B,2,FALSE)</f>
        <v>YON</v>
      </c>
    </row>
    <row r="658" spans="1:6" x14ac:dyDescent="0.25">
      <c r="A658" s="17">
        <v>43129.855277650466</v>
      </c>
      <c r="B658" s="2">
        <v>21035403255426</v>
      </c>
      <c r="C658">
        <v>0.99</v>
      </c>
      <c r="D658" t="s">
        <v>1</v>
      </c>
      <c r="E658" s="3">
        <f t="shared" si="10"/>
        <v>21035</v>
      </c>
      <c r="F658" t="str">
        <f>VLOOKUP(E658,Sheet2!A:B,2,FALSE)</f>
        <v>YON</v>
      </c>
    </row>
    <row r="659" spans="1:6" x14ac:dyDescent="0.25">
      <c r="A659" s="17">
        <v>43129.85944965278</v>
      </c>
      <c r="B659" s="2">
        <v>21035402118906</v>
      </c>
      <c r="C659">
        <v>0.99</v>
      </c>
      <c r="D659" t="s">
        <v>1</v>
      </c>
      <c r="E659" s="3">
        <f t="shared" si="10"/>
        <v>21035</v>
      </c>
      <c r="F659" t="str">
        <f>VLOOKUP(E659,Sheet2!A:B,2,FALSE)</f>
        <v>YON</v>
      </c>
    </row>
    <row r="660" spans="1:6" x14ac:dyDescent="0.25">
      <c r="A660" s="17">
        <v>43129.89193646991</v>
      </c>
      <c r="B660" s="2">
        <v>21035403300941</v>
      </c>
      <c r="C660">
        <v>1.99</v>
      </c>
      <c r="D660" t="s">
        <v>0</v>
      </c>
      <c r="E660" s="3">
        <f t="shared" si="10"/>
        <v>21035</v>
      </c>
      <c r="F660" t="str">
        <f>VLOOKUP(E660,Sheet2!A:B,2,FALSE)</f>
        <v>YON</v>
      </c>
    </row>
    <row r="661" spans="1:6" x14ac:dyDescent="0.25">
      <c r="A661" s="17">
        <v>43129.933297013886</v>
      </c>
      <c r="B661" s="2">
        <v>21035400066859</v>
      </c>
      <c r="C661">
        <v>3.99</v>
      </c>
      <c r="D661" t="s">
        <v>4</v>
      </c>
      <c r="E661" s="3">
        <f t="shared" si="10"/>
        <v>21035</v>
      </c>
      <c r="F661" t="str">
        <f>VLOOKUP(E661,Sheet2!A:B,2,FALSE)</f>
        <v>YON</v>
      </c>
    </row>
    <row r="662" spans="1:6" x14ac:dyDescent="0.25">
      <c r="A662" s="17">
        <v>43129.975137754627</v>
      </c>
      <c r="B662" s="2">
        <v>21035400005436</v>
      </c>
      <c r="C662">
        <v>1.49</v>
      </c>
      <c r="D662" t="s">
        <v>3</v>
      </c>
      <c r="E662" s="3">
        <f t="shared" si="10"/>
        <v>21035</v>
      </c>
      <c r="F662" t="str">
        <f>VLOOKUP(E662,Sheet2!A:B,2,FALSE)</f>
        <v>YON</v>
      </c>
    </row>
    <row r="663" spans="1:6" x14ac:dyDescent="0.25">
      <c r="A663" s="17">
        <v>43129.976694444442</v>
      </c>
      <c r="B663" s="2">
        <v>21035400005436</v>
      </c>
      <c r="C663">
        <v>1.49</v>
      </c>
      <c r="D663" t="s">
        <v>3</v>
      </c>
      <c r="E663" s="3">
        <f t="shared" si="10"/>
        <v>21035</v>
      </c>
      <c r="F663" t="str">
        <f>VLOOKUP(E663,Sheet2!A:B,2,FALSE)</f>
        <v>YON</v>
      </c>
    </row>
    <row r="664" spans="1:6" x14ac:dyDescent="0.25">
      <c r="A664" s="17">
        <v>43129.981975439812</v>
      </c>
      <c r="B664" s="2">
        <v>21035402964556</v>
      </c>
      <c r="C664">
        <v>3.49</v>
      </c>
      <c r="D664" t="s">
        <v>4</v>
      </c>
      <c r="E664" s="3">
        <f t="shared" si="10"/>
        <v>21035</v>
      </c>
      <c r="F664" t="str">
        <f>VLOOKUP(E664,Sheet2!A:B,2,FALSE)</f>
        <v>YON</v>
      </c>
    </row>
    <row r="665" spans="1:6" x14ac:dyDescent="0.25">
      <c r="A665" s="17">
        <v>43130.06427451389</v>
      </c>
      <c r="B665" s="2">
        <v>21035402268560</v>
      </c>
      <c r="C665">
        <v>0.49</v>
      </c>
      <c r="D665" t="s">
        <v>1</v>
      </c>
      <c r="E665" s="3">
        <f t="shared" si="10"/>
        <v>21035</v>
      </c>
      <c r="F665" t="str">
        <f>VLOOKUP(E665,Sheet2!A:B,2,FALSE)</f>
        <v>YON</v>
      </c>
    </row>
    <row r="666" spans="1:6" x14ac:dyDescent="0.25">
      <c r="A666" s="17">
        <v>43130.319160300925</v>
      </c>
      <c r="B666" s="2">
        <v>21035403378491</v>
      </c>
      <c r="C666">
        <v>2.39</v>
      </c>
      <c r="D666" t="s">
        <v>0</v>
      </c>
      <c r="E666" s="3">
        <f t="shared" si="10"/>
        <v>21035</v>
      </c>
      <c r="F666" t="str">
        <f>VLOOKUP(E666,Sheet2!A:B,2,FALSE)</f>
        <v>YON</v>
      </c>
    </row>
    <row r="667" spans="1:6" x14ac:dyDescent="0.25">
      <c r="A667" s="17">
        <v>43130.373549664349</v>
      </c>
      <c r="B667" s="2">
        <v>21035400841111</v>
      </c>
      <c r="C667">
        <v>1.99</v>
      </c>
      <c r="D667" t="s">
        <v>0</v>
      </c>
      <c r="E667" s="3">
        <f t="shared" si="10"/>
        <v>21035</v>
      </c>
      <c r="F667" t="str">
        <f>VLOOKUP(E667,Sheet2!A:B,2,FALSE)</f>
        <v>YON</v>
      </c>
    </row>
    <row r="668" spans="1:6" x14ac:dyDescent="0.25">
      <c r="A668" s="17">
        <v>43130.396115868054</v>
      </c>
      <c r="B668" s="2">
        <v>21035403355028</v>
      </c>
      <c r="C668">
        <v>2.99</v>
      </c>
      <c r="D668" t="s">
        <v>4</v>
      </c>
      <c r="E668" s="3">
        <f t="shared" si="10"/>
        <v>21035</v>
      </c>
      <c r="F668" t="str">
        <f>VLOOKUP(E668,Sheet2!A:B,2,FALSE)</f>
        <v>YON</v>
      </c>
    </row>
    <row r="669" spans="1:6" x14ac:dyDescent="0.25">
      <c r="A669" s="17">
        <v>43130.614098680555</v>
      </c>
      <c r="B669" s="2">
        <v>21035402760731</v>
      </c>
      <c r="C669">
        <v>3.99</v>
      </c>
      <c r="D669" t="s">
        <v>4</v>
      </c>
      <c r="E669" s="3">
        <f t="shared" si="10"/>
        <v>21035</v>
      </c>
      <c r="F669" t="str">
        <f>VLOOKUP(E669,Sheet2!A:B,2,FALSE)</f>
        <v>YON</v>
      </c>
    </row>
    <row r="670" spans="1:6" x14ac:dyDescent="0.25">
      <c r="A670" s="17">
        <v>43130.63802539352</v>
      </c>
      <c r="B670" s="2">
        <v>21035403381396</v>
      </c>
      <c r="C670">
        <v>2.4900000000000002</v>
      </c>
      <c r="D670" t="s">
        <v>1</v>
      </c>
      <c r="E670" s="3">
        <f t="shared" si="10"/>
        <v>21035</v>
      </c>
      <c r="F670" t="str">
        <f>VLOOKUP(E670,Sheet2!A:B,2,FALSE)</f>
        <v>YON</v>
      </c>
    </row>
    <row r="671" spans="1:6" x14ac:dyDescent="0.25">
      <c r="A671" s="17">
        <v>43130.710035775461</v>
      </c>
      <c r="B671" s="2">
        <v>21035403440168</v>
      </c>
      <c r="C671">
        <v>0.69</v>
      </c>
      <c r="D671" t="s">
        <v>1</v>
      </c>
      <c r="E671" s="3">
        <f t="shared" si="10"/>
        <v>21035</v>
      </c>
      <c r="F671" t="str">
        <f>VLOOKUP(E671,Sheet2!A:B,2,FALSE)</f>
        <v>YON</v>
      </c>
    </row>
    <row r="672" spans="1:6" x14ac:dyDescent="0.25">
      <c r="A672" s="17">
        <v>43130.744482256945</v>
      </c>
      <c r="B672" s="2">
        <v>21035403567788</v>
      </c>
      <c r="C672">
        <v>3.99</v>
      </c>
      <c r="D672" t="s">
        <v>4</v>
      </c>
      <c r="E672" s="3">
        <f t="shared" si="10"/>
        <v>21035</v>
      </c>
      <c r="F672" t="str">
        <f>VLOOKUP(E672,Sheet2!A:B,2,FALSE)</f>
        <v>YON</v>
      </c>
    </row>
    <row r="673" spans="1:6" x14ac:dyDescent="0.25">
      <c r="A673" s="17">
        <v>43130.770686481483</v>
      </c>
      <c r="B673" s="2">
        <v>21035401355327</v>
      </c>
      <c r="C673">
        <v>0.99</v>
      </c>
      <c r="D673" t="s">
        <v>1</v>
      </c>
      <c r="E673" s="3">
        <f t="shared" si="10"/>
        <v>21035</v>
      </c>
      <c r="F673" t="str">
        <f>VLOOKUP(E673,Sheet2!A:B,2,FALSE)</f>
        <v>YON</v>
      </c>
    </row>
    <row r="674" spans="1:6" x14ac:dyDescent="0.25">
      <c r="A674" s="17">
        <v>43130.83732741898</v>
      </c>
      <c r="B674" s="2">
        <v>21035403568984</v>
      </c>
      <c r="C674">
        <v>1.29</v>
      </c>
      <c r="D674" t="s">
        <v>4</v>
      </c>
      <c r="E674" s="3">
        <f t="shared" si="10"/>
        <v>21035</v>
      </c>
      <c r="F674" t="str">
        <f>VLOOKUP(E674,Sheet2!A:B,2,FALSE)</f>
        <v>YON</v>
      </c>
    </row>
    <row r="675" spans="1:6" x14ac:dyDescent="0.25">
      <c r="A675" s="17">
        <v>43130.838317314818</v>
      </c>
      <c r="B675" s="2">
        <v>21035403568984</v>
      </c>
      <c r="C675">
        <v>2.99</v>
      </c>
      <c r="D675" t="s">
        <v>0</v>
      </c>
      <c r="E675" s="3">
        <f t="shared" si="10"/>
        <v>21035</v>
      </c>
      <c r="F675" t="str">
        <f>VLOOKUP(E675,Sheet2!A:B,2,FALSE)</f>
        <v>YON</v>
      </c>
    </row>
    <row r="676" spans="1:6" x14ac:dyDescent="0.25">
      <c r="A676" s="17">
        <v>43130.855261412034</v>
      </c>
      <c r="B676" s="2">
        <v>21035403440168</v>
      </c>
      <c r="C676">
        <v>0.69</v>
      </c>
      <c r="D676" t="s">
        <v>1</v>
      </c>
      <c r="E676" s="3">
        <f t="shared" si="10"/>
        <v>21035</v>
      </c>
      <c r="F676" t="str">
        <f>VLOOKUP(E676,Sheet2!A:B,2,FALSE)</f>
        <v>YON</v>
      </c>
    </row>
    <row r="677" spans="1:6" x14ac:dyDescent="0.25">
      <c r="A677" s="17">
        <v>43130.857456111109</v>
      </c>
      <c r="B677" s="2">
        <v>21035401028841</v>
      </c>
      <c r="C677">
        <v>1.49</v>
      </c>
      <c r="D677" t="s">
        <v>3</v>
      </c>
      <c r="E677" s="3">
        <f t="shared" si="10"/>
        <v>21035</v>
      </c>
      <c r="F677" t="str">
        <f>VLOOKUP(E677,Sheet2!A:B,2,FALSE)</f>
        <v>YON</v>
      </c>
    </row>
    <row r="678" spans="1:6" x14ac:dyDescent="0.25">
      <c r="A678" s="17">
        <v>43130.867874085649</v>
      </c>
      <c r="B678" s="2">
        <v>21035403233100</v>
      </c>
      <c r="C678">
        <v>2.99</v>
      </c>
      <c r="D678" t="s">
        <v>0</v>
      </c>
      <c r="E678" s="3">
        <f t="shared" si="10"/>
        <v>21035</v>
      </c>
      <c r="F678" t="str">
        <f>VLOOKUP(E678,Sheet2!A:B,2,FALSE)</f>
        <v>YON</v>
      </c>
    </row>
    <row r="679" spans="1:6" x14ac:dyDescent="0.25">
      <c r="A679" s="17">
        <v>43130.901137650464</v>
      </c>
      <c r="B679" s="2">
        <v>21035402556568</v>
      </c>
      <c r="C679">
        <v>1.49</v>
      </c>
      <c r="D679" t="s">
        <v>3</v>
      </c>
      <c r="E679" s="3">
        <f t="shared" si="10"/>
        <v>21035</v>
      </c>
      <c r="F679" t="str">
        <f>VLOOKUP(E679,Sheet2!A:B,2,FALSE)</f>
        <v>YON</v>
      </c>
    </row>
    <row r="680" spans="1:6" x14ac:dyDescent="0.25">
      <c r="A680" s="17">
        <v>43130.903397789349</v>
      </c>
      <c r="B680" s="2">
        <v>21035402556568</v>
      </c>
      <c r="C680">
        <v>1.69</v>
      </c>
      <c r="D680" t="s">
        <v>4</v>
      </c>
      <c r="E680" s="3">
        <f t="shared" si="10"/>
        <v>21035</v>
      </c>
      <c r="F680" t="str">
        <f>VLOOKUP(E680,Sheet2!A:B,2,FALSE)</f>
        <v>YON</v>
      </c>
    </row>
    <row r="681" spans="1:6" x14ac:dyDescent="0.25">
      <c r="A681" s="17">
        <v>43130.903698414353</v>
      </c>
      <c r="B681" s="2">
        <v>21035402556568</v>
      </c>
      <c r="C681">
        <v>2.99</v>
      </c>
      <c r="D681" t="s">
        <v>4</v>
      </c>
      <c r="E681" s="3">
        <f t="shared" si="10"/>
        <v>21035</v>
      </c>
      <c r="F681" t="str">
        <f>VLOOKUP(E681,Sheet2!A:B,2,FALSE)</f>
        <v>YON</v>
      </c>
    </row>
    <row r="682" spans="1:6" x14ac:dyDescent="0.25">
      <c r="A682" s="17">
        <v>43130.90555033565</v>
      </c>
      <c r="B682" s="2">
        <v>21035402556568</v>
      </c>
      <c r="C682">
        <v>3.99</v>
      </c>
      <c r="D682" t="s">
        <v>4</v>
      </c>
      <c r="E682" s="3">
        <f t="shared" si="10"/>
        <v>21035</v>
      </c>
      <c r="F682" t="str">
        <f>VLOOKUP(E682,Sheet2!A:B,2,FALSE)</f>
        <v>YON</v>
      </c>
    </row>
    <row r="683" spans="1:6" x14ac:dyDescent="0.25">
      <c r="A683" s="17">
        <v>43130.922626192129</v>
      </c>
      <c r="B683" s="2">
        <v>21035403412753</v>
      </c>
      <c r="C683">
        <v>0.99</v>
      </c>
      <c r="D683" t="s">
        <v>1</v>
      </c>
      <c r="E683" s="3">
        <f t="shared" si="10"/>
        <v>21035</v>
      </c>
      <c r="F683" t="str">
        <f>VLOOKUP(E683,Sheet2!A:B,2,FALSE)</f>
        <v>YON</v>
      </c>
    </row>
    <row r="684" spans="1:6" x14ac:dyDescent="0.25">
      <c r="A684" s="17">
        <v>43131.368559803239</v>
      </c>
      <c r="B684" s="2">
        <v>21035403569172</v>
      </c>
      <c r="C684">
        <v>2.29</v>
      </c>
      <c r="D684" t="s">
        <v>1</v>
      </c>
      <c r="E684" s="3">
        <f t="shared" si="10"/>
        <v>21035</v>
      </c>
      <c r="F684" t="str">
        <f>VLOOKUP(E684,Sheet2!A:B,2,FALSE)</f>
        <v>YON</v>
      </c>
    </row>
    <row r="685" spans="1:6" x14ac:dyDescent="0.25">
      <c r="A685" s="17">
        <v>43131.390356504628</v>
      </c>
      <c r="B685" s="2">
        <v>21035403419915</v>
      </c>
      <c r="C685">
        <v>1.69</v>
      </c>
      <c r="D685" t="s">
        <v>4</v>
      </c>
      <c r="E685" s="3">
        <f t="shared" si="10"/>
        <v>21035</v>
      </c>
      <c r="F685" t="str">
        <f>VLOOKUP(E685,Sheet2!A:B,2,FALSE)</f>
        <v>YON</v>
      </c>
    </row>
    <row r="686" spans="1:6" x14ac:dyDescent="0.25">
      <c r="A686" s="17">
        <v>43131.521361377316</v>
      </c>
      <c r="B686" s="2">
        <v>21035402094131</v>
      </c>
      <c r="C686">
        <v>2.29</v>
      </c>
      <c r="D686" t="s">
        <v>1</v>
      </c>
      <c r="E686" s="3">
        <f t="shared" si="10"/>
        <v>21035</v>
      </c>
      <c r="F686" t="str">
        <f>VLOOKUP(E686,Sheet2!A:B,2,FALSE)</f>
        <v>YON</v>
      </c>
    </row>
    <row r="687" spans="1:6" x14ac:dyDescent="0.25">
      <c r="A687" s="17">
        <v>43131.522811400464</v>
      </c>
      <c r="B687" s="2">
        <v>21035402094131</v>
      </c>
      <c r="C687">
        <v>2.29</v>
      </c>
      <c r="D687" t="s">
        <v>4</v>
      </c>
      <c r="E687" s="3">
        <f t="shared" si="10"/>
        <v>21035</v>
      </c>
      <c r="F687" t="str">
        <f>VLOOKUP(E687,Sheet2!A:B,2,FALSE)</f>
        <v>YON</v>
      </c>
    </row>
    <row r="688" spans="1:6" x14ac:dyDescent="0.25">
      <c r="A688" s="17">
        <v>43131.564535243058</v>
      </c>
      <c r="B688" s="2">
        <v>21035402409784</v>
      </c>
      <c r="C688">
        <v>2.69</v>
      </c>
      <c r="D688" t="s">
        <v>1</v>
      </c>
      <c r="E688" s="3">
        <f t="shared" si="10"/>
        <v>21035</v>
      </c>
      <c r="F688" t="str">
        <f>VLOOKUP(E688,Sheet2!A:B,2,FALSE)</f>
        <v>YON</v>
      </c>
    </row>
    <row r="689" spans="1:6" x14ac:dyDescent="0.25">
      <c r="A689" s="17">
        <v>43131.565329999998</v>
      </c>
      <c r="B689" s="2">
        <v>21035402409784</v>
      </c>
      <c r="C689">
        <v>1.99</v>
      </c>
      <c r="D689" t="s">
        <v>4</v>
      </c>
      <c r="E689" s="3">
        <f t="shared" si="10"/>
        <v>21035</v>
      </c>
      <c r="F689" t="str">
        <f>VLOOKUP(E689,Sheet2!A:B,2,FALSE)</f>
        <v>YON</v>
      </c>
    </row>
    <row r="690" spans="1:6" x14ac:dyDescent="0.25">
      <c r="A690" s="17">
        <v>43131.58726172454</v>
      </c>
      <c r="B690" s="2">
        <v>21035402408810</v>
      </c>
      <c r="C690">
        <v>1.49</v>
      </c>
      <c r="D690" t="s">
        <v>2</v>
      </c>
      <c r="E690" s="3">
        <f t="shared" si="10"/>
        <v>21035</v>
      </c>
      <c r="F690" t="str">
        <f>VLOOKUP(E690,Sheet2!A:B,2,FALSE)</f>
        <v>YON</v>
      </c>
    </row>
    <row r="691" spans="1:6" x14ac:dyDescent="0.25">
      <c r="A691" s="17">
        <v>43131.670743935189</v>
      </c>
      <c r="B691" s="2">
        <v>21035402101415</v>
      </c>
      <c r="C691">
        <v>1.99</v>
      </c>
      <c r="D691" t="s">
        <v>0</v>
      </c>
      <c r="E691" s="3">
        <f t="shared" si="10"/>
        <v>21035</v>
      </c>
      <c r="F691" t="str">
        <f>VLOOKUP(E691,Sheet2!A:B,2,FALSE)</f>
        <v>YON</v>
      </c>
    </row>
    <row r="692" spans="1:6" x14ac:dyDescent="0.25">
      <c r="A692" s="17">
        <v>43131.728410439813</v>
      </c>
      <c r="B692" s="2">
        <v>21035402786645</v>
      </c>
      <c r="C692">
        <v>1.99</v>
      </c>
      <c r="D692" t="s">
        <v>4</v>
      </c>
      <c r="E692" s="3">
        <f t="shared" si="10"/>
        <v>21035</v>
      </c>
      <c r="F692" t="str">
        <f>VLOOKUP(E692,Sheet2!A:B,2,FALSE)</f>
        <v>YON</v>
      </c>
    </row>
    <row r="693" spans="1:6" x14ac:dyDescent="0.25">
      <c r="A693" s="17">
        <v>43131.731105844905</v>
      </c>
      <c r="B693" s="2">
        <v>21035402786645</v>
      </c>
      <c r="C693">
        <v>2.99</v>
      </c>
      <c r="D693" t="s">
        <v>4</v>
      </c>
      <c r="E693" s="3">
        <f t="shared" si="10"/>
        <v>21035</v>
      </c>
      <c r="F693" t="str">
        <f>VLOOKUP(E693,Sheet2!A:B,2,FALSE)</f>
        <v>YON</v>
      </c>
    </row>
    <row r="694" spans="1:6" x14ac:dyDescent="0.25">
      <c r="A694" s="17">
        <v>43131.732480300925</v>
      </c>
      <c r="B694" s="2">
        <v>21035403375414</v>
      </c>
      <c r="C694">
        <v>0.99</v>
      </c>
      <c r="D694" t="s">
        <v>1</v>
      </c>
      <c r="E694" s="3">
        <f t="shared" si="10"/>
        <v>21035</v>
      </c>
      <c r="F694" t="str">
        <f>VLOOKUP(E694,Sheet2!A:B,2,FALSE)</f>
        <v>YON</v>
      </c>
    </row>
    <row r="695" spans="1:6" x14ac:dyDescent="0.25">
      <c r="A695" s="17">
        <v>43131.740873402778</v>
      </c>
      <c r="B695" s="2">
        <v>21035402520861</v>
      </c>
      <c r="C695">
        <v>1.29</v>
      </c>
      <c r="D695" t="s">
        <v>1</v>
      </c>
      <c r="E695" s="3">
        <f t="shared" si="10"/>
        <v>21035</v>
      </c>
      <c r="F695" t="str">
        <f>VLOOKUP(E695,Sheet2!A:B,2,FALSE)</f>
        <v>YON</v>
      </c>
    </row>
    <row r="696" spans="1:6" x14ac:dyDescent="0.25">
      <c r="A696" s="17">
        <v>43131.747964710645</v>
      </c>
      <c r="B696" s="2">
        <v>21035402520861</v>
      </c>
      <c r="C696">
        <v>1.49</v>
      </c>
      <c r="D696" t="s">
        <v>1</v>
      </c>
      <c r="E696" s="3">
        <f t="shared" si="10"/>
        <v>21035</v>
      </c>
      <c r="F696" t="str">
        <f>VLOOKUP(E696,Sheet2!A:B,2,FALSE)</f>
        <v>YON</v>
      </c>
    </row>
    <row r="697" spans="1:6" x14ac:dyDescent="0.25">
      <c r="A697" s="17">
        <v>43131.813286724537</v>
      </c>
      <c r="B697" s="2">
        <v>21035403568984</v>
      </c>
      <c r="C697">
        <v>2.99</v>
      </c>
      <c r="D697" t="s">
        <v>0</v>
      </c>
      <c r="E697" s="3">
        <f t="shared" si="10"/>
        <v>21035</v>
      </c>
      <c r="F697" t="str">
        <f>VLOOKUP(E697,Sheet2!A:B,2,FALSE)</f>
        <v>YON</v>
      </c>
    </row>
    <row r="698" spans="1:6" x14ac:dyDescent="0.25">
      <c r="A698" s="17">
        <v>43131.825797858794</v>
      </c>
      <c r="B698" s="2">
        <v>21035403375414</v>
      </c>
      <c r="C698">
        <v>1.49</v>
      </c>
      <c r="D698" t="s">
        <v>3</v>
      </c>
      <c r="E698" s="3">
        <f t="shared" si="10"/>
        <v>21035</v>
      </c>
      <c r="F698" t="str">
        <f>VLOOKUP(E698,Sheet2!A:B,2,FALSE)</f>
        <v>YON</v>
      </c>
    </row>
    <row r="699" spans="1:6" x14ac:dyDescent="0.25">
      <c r="A699" s="17">
        <v>43131.833094201385</v>
      </c>
      <c r="B699" s="2">
        <v>21035403375414</v>
      </c>
      <c r="C699">
        <v>1.49</v>
      </c>
      <c r="D699" t="s">
        <v>3</v>
      </c>
      <c r="E699" s="3">
        <f t="shared" si="10"/>
        <v>21035</v>
      </c>
      <c r="F699" t="str">
        <f>VLOOKUP(E699,Sheet2!A:B,2,FALSE)</f>
        <v>YON</v>
      </c>
    </row>
    <row r="700" spans="1:6" x14ac:dyDescent="0.25">
      <c r="A700" s="17">
        <v>43131.861954664353</v>
      </c>
      <c r="B700" s="2">
        <v>21035403187645</v>
      </c>
      <c r="C700">
        <v>2.99</v>
      </c>
      <c r="D700" t="s">
        <v>0</v>
      </c>
      <c r="E700" s="3">
        <f t="shared" si="10"/>
        <v>21035</v>
      </c>
      <c r="F700" t="str">
        <f>VLOOKUP(E700,Sheet2!A:B,2,FALSE)</f>
        <v>YON</v>
      </c>
    </row>
    <row r="701" spans="1:6" x14ac:dyDescent="0.25">
      <c r="A701" s="17">
        <v>43131.948921539355</v>
      </c>
      <c r="B701" s="2">
        <v>21035403436372</v>
      </c>
      <c r="C701">
        <v>1.99</v>
      </c>
      <c r="D701" t="s">
        <v>4</v>
      </c>
      <c r="E701" s="3">
        <f t="shared" si="10"/>
        <v>21035</v>
      </c>
      <c r="F701" t="str">
        <f>VLOOKUP(E701,Sheet2!A:B,2,FALSE)</f>
        <v>YON</v>
      </c>
    </row>
    <row r="702" spans="1:6" x14ac:dyDescent="0.25">
      <c r="A702" s="17">
        <v>43131.952881944446</v>
      </c>
      <c r="B702" s="2">
        <v>21035403436372</v>
      </c>
      <c r="C702">
        <v>0.94</v>
      </c>
      <c r="D702" t="s">
        <v>5</v>
      </c>
      <c r="E702" s="3">
        <f t="shared" si="10"/>
        <v>21035</v>
      </c>
      <c r="F702" t="str">
        <f>VLOOKUP(E702,Sheet2!A:B,2,FALSE)</f>
        <v>YON</v>
      </c>
    </row>
    <row r="703" spans="1:6" x14ac:dyDescent="0.25">
      <c r="A703" s="17">
        <v>43131.953415555552</v>
      </c>
      <c r="B703" s="2">
        <v>21035403436372</v>
      </c>
      <c r="C703">
        <v>3.99</v>
      </c>
      <c r="D703" t="s">
        <v>4</v>
      </c>
      <c r="E703" s="3">
        <f t="shared" si="10"/>
        <v>21035</v>
      </c>
      <c r="F703" t="str">
        <f>VLOOKUP(E703,Sheet2!A:B,2,FALSE)</f>
        <v>YON</v>
      </c>
    </row>
    <row r="704" spans="1:6" x14ac:dyDescent="0.25">
      <c r="A704" s="17">
        <v>43131.977918599536</v>
      </c>
      <c r="B704" s="2">
        <v>21035403045124</v>
      </c>
      <c r="C704">
        <v>1.49</v>
      </c>
      <c r="D704" t="s">
        <v>3</v>
      </c>
      <c r="E704" s="3">
        <f t="shared" si="10"/>
        <v>21035</v>
      </c>
      <c r="F704" t="str">
        <f>VLOOKUP(E704,Sheet2!A:B,2,FALSE)</f>
        <v>YON</v>
      </c>
    </row>
    <row r="705" spans="1:6" x14ac:dyDescent="0.25">
      <c r="A705" s="17">
        <v>43131.981013680554</v>
      </c>
      <c r="B705" s="2">
        <v>21035403045124</v>
      </c>
      <c r="C705">
        <v>1.49</v>
      </c>
      <c r="D705" t="s">
        <v>3</v>
      </c>
      <c r="E705" s="3">
        <f t="shared" si="10"/>
        <v>21035</v>
      </c>
      <c r="F705" t="str">
        <f>VLOOKUP(E705,Sheet2!A:B,2,FALSE)</f>
        <v>YON</v>
      </c>
    </row>
    <row r="706" spans="1:6" x14ac:dyDescent="0.25">
      <c r="A706" s="17">
        <v>43131.982938020832</v>
      </c>
      <c r="B706" s="2">
        <v>21035403045124</v>
      </c>
      <c r="C706">
        <v>1.99</v>
      </c>
      <c r="D706" t="s">
        <v>4</v>
      </c>
      <c r="E706" s="3">
        <f t="shared" ref="E706:E769" si="11">_xlfn.NUMBERVALUE(LEFT(B706,5), "#####")</f>
        <v>21035</v>
      </c>
      <c r="F706" t="str">
        <f>VLOOKUP(E706,Sheet2!A:B,2,FALSE)</f>
        <v>YON</v>
      </c>
    </row>
    <row r="707" spans="1:6" x14ac:dyDescent="0.25">
      <c r="A707" s="17">
        <v>43131.984959224537</v>
      </c>
      <c r="B707" s="2">
        <v>21035403045124</v>
      </c>
      <c r="C707">
        <v>1.49</v>
      </c>
      <c r="D707" t="s">
        <v>3</v>
      </c>
      <c r="E707" s="3">
        <f t="shared" si="11"/>
        <v>21035</v>
      </c>
      <c r="F707" t="str">
        <f>VLOOKUP(E707,Sheet2!A:B,2,FALSE)</f>
        <v>YON</v>
      </c>
    </row>
    <row r="708" spans="1:6" x14ac:dyDescent="0.25">
      <c r="A708" s="17">
        <v>43113.613585196763</v>
      </c>
      <c r="B708" s="2">
        <v>21038100008163</v>
      </c>
      <c r="C708">
        <v>0.99</v>
      </c>
      <c r="D708" t="s">
        <v>1</v>
      </c>
      <c r="E708" s="3">
        <f t="shared" si="11"/>
        <v>21038</v>
      </c>
      <c r="F708" t="str">
        <f>VLOOKUP(E708,Sheet2!A:B,2,FALSE)</f>
        <v>WLS</v>
      </c>
    </row>
    <row r="709" spans="1:6" x14ac:dyDescent="0.25">
      <c r="A709" s="17">
        <v>43114.840584618054</v>
      </c>
      <c r="B709" s="2">
        <v>21038100008163</v>
      </c>
      <c r="C709">
        <v>2.99</v>
      </c>
      <c r="D709" t="s">
        <v>1</v>
      </c>
      <c r="E709" s="3">
        <f t="shared" si="11"/>
        <v>21038</v>
      </c>
      <c r="F709" t="str">
        <f>VLOOKUP(E709,Sheet2!A:B,2,FALSE)</f>
        <v>WLS</v>
      </c>
    </row>
    <row r="710" spans="1:6" x14ac:dyDescent="0.25">
      <c r="A710" s="17">
        <v>43115.291581550926</v>
      </c>
      <c r="B710" s="2">
        <v>21038300026023</v>
      </c>
      <c r="C710">
        <v>1.69</v>
      </c>
      <c r="D710" t="s">
        <v>1</v>
      </c>
      <c r="E710" s="3">
        <f t="shared" si="11"/>
        <v>21038</v>
      </c>
      <c r="F710" t="str">
        <f>VLOOKUP(E710,Sheet2!A:B,2,FALSE)</f>
        <v>WLS</v>
      </c>
    </row>
    <row r="711" spans="1:6" x14ac:dyDescent="0.25">
      <c r="A711" s="17">
        <v>43118.27045611111</v>
      </c>
      <c r="B711" s="2">
        <v>21038300026924</v>
      </c>
      <c r="C711">
        <v>1.49</v>
      </c>
      <c r="D711" t="s">
        <v>4</v>
      </c>
      <c r="E711" s="3">
        <f t="shared" si="11"/>
        <v>21038</v>
      </c>
      <c r="F711" t="str">
        <f>VLOOKUP(E711,Sheet2!A:B,2,FALSE)</f>
        <v>WLS</v>
      </c>
    </row>
    <row r="712" spans="1:6" x14ac:dyDescent="0.25">
      <c r="A712" s="17">
        <v>43121.378788402777</v>
      </c>
      <c r="B712" s="2">
        <v>21038300028367</v>
      </c>
      <c r="C712">
        <v>0.49</v>
      </c>
      <c r="D712" t="s">
        <v>1</v>
      </c>
      <c r="E712" s="3">
        <f t="shared" si="11"/>
        <v>21038</v>
      </c>
      <c r="F712" t="str">
        <f>VLOOKUP(E712,Sheet2!A:B,2,FALSE)</f>
        <v>WLS</v>
      </c>
    </row>
    <row r="713" spans="1:6" x14ac:dyDescent="0.25">
      <c r="A713" s="17">
        <v>43121.853115428239</v>
      </c>
      <c r="B713" s="2">
        <v>21038300026023</v>
      </c>
      <c r="C713">
        <v>1.69</v>
      </c>
      <c r="D713" t="s">
        <v>1</v>
      </c>
      <c r="E713" s="3">
        <f t="shared" si="11"/>
        <v>21038</v>
      </c>
      <c r="F713" t="str">
        <f>VLOOKUP(E713,Sheet2!A:B,2,FALSE)</f>
        <v>WLS</v>
      </c>
    </row>
    <row r="714" spans="1:6" x14ac:dyDescent="0.25">
      <c r="A714" s="17">
        <v>43123.267922581021</v>
      </c>
      <c r="B714" s="2">
        <v>21038300026924</v>
      </c>
      <c r="C714">
        <v>1.99</v>
      </c>
      <c r="D714" t="s">
        <v>4</v>
      </c>
      <c r="E714" s="3">
        <f t="shared" si="11"/>
        <v>21038</v>
      </c>
      <c r="F714" t="str">
        <f>VLOOKUP(E714,Sheet2!A:B,2,FALSE)</f>
        <v>WLS</v>
      </c>
    </row>
    <row r="715" spans="1:6" x14ac:dyDescent="0.25">
      <c r="A715" s="17">
        <v>43127.921916539352</v>
      </c>
      <c r="B715" s="2">
        <v>21038300026023</v>
      </c>
      <c r="C715">
        <v>0.69</v>
      </c>
      <c r="D715" t="s">
        <v>1</v>
      </c>
      <c r="E715" s="3">
        <f t="shared" si="11"/>
        <v>21038</v>
      </c>
      <c r="F715" t="str">
        <f>VLOOKUP(E715,Sheet2!A:B,2,FALSE)</f>
        <v>WLS</v>
      </c>
    </row>
    <row r="716" spans="1:6" x14ac:dyDescent="0.25">
      <c r="A716" s="17">
        <v>43128.829730451391</v>
      </c>
      <c r="B716" s="2">
        <v>21038300026924</v>
      </c>
      <c r="C716">
        <v>2.29</v>
      </c>
      <c r="D716" t="s">
        <v>4</v>
      </c>
      <c r="E716" s="3">
        <f t="shared" si="11"/>
        <v>21038</v>
      </c>
      <c r="F716" t="str">
        <f>VLOOKUP(E716,Sheet2!A:B,2,FALSE)</f>
        <v>WLS</v>
      </c>
    </row>
    <row r="717" spans="1:6" x14ac:dyDescent="0.25">
      <c r="A717" s="17">
        <v>43131.771827060184</v>
      </c>
      <c r="B717" s="2">
        <v>21038300026924</v>
      </c>
      <c r="C717">
        <v>1.69</v>
      </c>
      <c r="D717" t="s">
        <v>4</v>
      </c>
      <c r="E717" s="3">
        <f t="shared" si="11"/>
        <v>21038</v>
      </c>
      <c r="F717" t="str">
        <f>VLOOKUP(E717,Sheet2!A:B,2,FALSE)</f>
        <v>WLS</v>
      </c>
    </row>
    <row r="718" spans="1:6" x14ac:dyDescent="0.25">
      <c r="A718" s="17">
        <v>43131.783619606482</v>
      </c>
      <c r="B718" s="2">
        <v>21038300026924</v>
      </c>
      <c r="C718">
        <v>1.49</v>
      </c>
      <c r="D718" t="s">
        <v>4</v>
      </c>
      <c r="E718" s="3">
        <f t="shared" si="11"/>
        <v>21038</v>
      </c>
      <c r="F718" t="str">
        <f>VLOOKUP(E718,Sheet2!A:B,2,FALSE)</f>
        <v>WLS</v>
      </c>
    </row>
    <row r="719" spans="1:6" x14ac:dyDescent="0.25">
      <c r="A719" s="17">
        <v>43131.857554722221</v>
      </c>
      <c r="B719" s="2">
        <v>21038100008163</v>
      </c>
      <c r="C719">
        <v>1.69</v>
      </c>
      <c r="D719" t="s">
        <v>1</v>
      </c>
      <c r="E719" s="3">
        <f t="shared" si="11"/>
        <v>21038</v>
      </c>
      <c r="F719" t="str">
        <f>VLOOKUP(E719,Sheet2!A:B,2,FALSE)</f>
        <v>WLS</v>
      </c>
    </row>
    <row r="720" spans="1:6" x14ac:dyDescent="0.25">
      <c r="A720" s="17">
        <v>43131.85817388889</v>
      </c>
      <c r="B720" s="2">
        <v>21038100008163</v>
      </c>
      <c r="C720">
        <v>1.29</v>
      </c>
      <c r="D720" t="s">
        <v>1</v>
      </c>
      <c r="E720" s="3">
        <f t="shared" si="11"/>
        <v>21038</v>
      </c>
      <c r="F720" t="str">
        <f>VLOOKUP(E720,Sheet2!A:B,2,FALSE)</f>
        <v>WLS</v>
      </c>
    </row>
    <row r="721" spans="1:6" x14ac:dyDescent="0.25">
      <c r="A721" s="17">
        <v>43100.908328645834</v>
      </c>
      <c r="B721" s="2">
        <v>21544001921255</v>
      </c>
      <c r="C721">
        <v>1.49</v>
      </c>
      <c r="D721" t="s">
        <v>3</v>
      </c>
      <c r="E721" s="3">
        <f t="shared" si="11"/>
        <v>21544</v>
      </c>
      <c r="F721" t="str">
        <f>VLOOKUP(E721,Sheet2!A:B,2,FALSE)</f>
        <v>WHI</v>
      </c>
    </row>
    <row r="722" spans="1:6" x14ac:dyDescent="0.25">
      <c r="A722" s="17">
        <v>43101.020326909726</v>
      </c>
      <c r="B722" s="2">
        <v>21544001397142</v>
      </c>
      <c r="C722">
        <v>2.99</v>
      </c>
      <c r="D722" t="s">
        <v>4</v>
      </c>
      <c r="E722" s="3">
        <f t="shared" si="11"/>
        <v>21544</v>
      </c>
      <c r="F722" t="str">
        <f>VLOOKUP(E722,Sheet2!A:B,2,FALSE)</f>
        <v>WHI</v>
      </c>
    </row>
    <row r="723" spans="1:6" x14ac:dyDescent="0.25">
      <c r="A723" s="17">
        <v>43101.328817326386</v>
      </c>
      <c r="B723" s="2">
        <v>21544001988619</v>
      </c>
      <c r="C723">
        <v>1.49</v>
      </c>
      <c r="D723" t="s">
        <v>3</v>
      </c>
      <c r="E723" s="3">
        <f t="shared" si="11"/>
        <v>21544</v>
      </c>
      <c r="F723" t="str">
        <f>VLOOKUP(E723,Sheet2!A:B,2,FALSE)</f>
        <v>WHI</v>
      </c>
    </row>
    <row r="724" spans="1:6" x14ac:dyDescent="0.25">
      <c r="A724" s="17">
        <v>43101.40534662037</v>
      </c>
      <c r="B724" s="2">
        <v>21544001882887</v>
      </c>
      <c r="C724">
        <v>2.29</v>
      </c>
      <c r="D724" t="s">
        <v>4</v>
      </c>
      <c r="E724" s="3">
        <f t="shared" si="11"/>
        <v>21544</v>
      </c>
      <c r="F724" t="str">
        <f>VLOOKUP(E724,Sheet2!A:B,2,FALSE)</f>
        <v>WHI</v>
      </c>
    </row>
    <row r="725" spans="1:6" x14ac:dyDescent="0.25">
      <c r="A725" s="17">
        <v>43101.43037519676</v>
      </c>
      <c r="B725" s="2">
        <v>21544002277996</v>
      </c>
      <c r="C725">
        <v>2.4900000000000002</v>
      </c>
      <c r="D725" t="s">
        <v>4</v>
      </c>
      <c r="E725" s="3">
        <f t="shared" si="11"/>
        <v>21544</v>
      </c>
      <c r="F725" t="str">
        <f>VLOOKUP(E725,Sheet2!A:B,2,FALSE)</f>
        <v>WHI</v>
      </c>
    </row>
    <row r="726" spans="1:6" x14ac:dyDescent="0.25">
      <c r="A726" s="17">
        <v>43101.553032824071</v>
      </c>
      <c r="B726" s="2">
        <v>21544001687252</v>
      </c>
      <c r="C726">
        <v>2.29</v>
      </c>
      <c r="D726" t="s">
        <v>1</v>
      </c>
      <c r="E726" s="3">
        <f t="shared" si="11"/>
        <v>21544</v>
      </c>
      <c r="F726" t="str">
        <f>VLOOKUP(E726,Sheet2!A:B,2,FALSE)</f>
        <v>WHI</v>
      </c>
    </row>
    <row r="727" spans="1:6" x14ac:dyDescent="0.25">
      <c r="A727" s="17">
        <v>43101.609893067129</v>
      </c>
      <c r="B727" s="2">
        <v>21544001977240</v>
      </c>
      <c r="C727">
        <v>1.69</v>
      </c>
      <c r="D727" t="s">
        <v>4</v>
      </c>
      <c r="E727" s="3">
        <f t="shared" si="11"/>
        <v>21544</v>
      </c>
      <c r="F727" t="str">
        <f>VLOOKUP(E727,Sheet2!A:B,2,FALSE)</f>
        <v>WHI</v>
      </c>
    </row>
    <row r="728" spans="1:6" x14ac:dyDescent="0.25">
      <c r="A728" s="17">
        <v>43101.633423576386</v>
      </c>
      <c r="B728" s="2">
        <v>21544001882887</v>
      </c>
      <c r="C728">
        <v>2.99</v>
      </c>
      <c r="D728" t="s">
        <v>0</v>
      </c>
      <c r="E728" s="3">
        <f t="shared" si="11"/>
        <v>21544</v>
      </c>
      <c r="F728" t="str">
        <f>VLOOKUP(E728,Sheet2!A:B,2,FALSE)</f>
        <v>WHI</v>
      </c>
    </row>
    <row r="729" spans="1:6" x14ac:dyDescent="0.25">
      <c r="A729" s="17">
        <v>43101.721865</v>
      </c>
      <c r="B729" s="2">
        <v>21544002272161</v>
      </c>
      <c r="C729">
        <v>3.99</v>
      </c>
      <c r="D729" t="s">
        <v>4</v>
      </c>
      <c r="E729" s="3">
        <f t="shared" si="11"/>
        <v>21544</v>
      </c>
      <c r="F729" t="str">
        <f>VLOOKUP(E729,Sheet2!A:B,2,FALSE)</f>
        <v>WHI</v>
      </c>
    </row>
    <row r="730" spans="1:6" x14ac:dyDescent="0.25">
      <c r="A730" s="17">
        <v>43101.724711006944</v>
      </c>
      <c r="B730" s="2">
        <v>21544001844325</v>
      </c>
      <c r="C730">
        <v>2.4900000000000002</v>
      </c>
      <c r="D730" t="s">
        <v>5</v>
      </c>
      <c r="E730" s="3">
        <f t="shared" si="11"/>
        <v>21544</v>
      </c>
      <c r="F730" t="str">
        <f>VLOOKUP(E730,Sheet2!A:B,2,FALSE)</f>
        <v>WHI</v>
      </c>
    </row>
    <row r="731" spans="1:6" x14ac:dyDescent="0.25">
      <c r="A731" s="17">
        <v>43101.749652719911</v>
      </c>
      <c r="B731" s="2">
        <v>21544001950858</v>
      </c>
      <c r="C731">
        <v>2.99</v>
      </c>
      <c r="D731" t="s">
        <v>4</v>
      </c>
      <c r="E731" s="3">
        <f t="shared" si="11"/>
        <v>21544</v>
      </c>
      <c r="F731" t="str">
        <f>VLOOKUP(E731,Sheet2!A:B,2,FALSE)</f>
        <v>WHI</v>
      </c>
    </row>
    <row r="732" spans="1:6" x14ac:dyDescent="0.25">
      <c r="A732" s="17">
        <v>43101.752260879628</v>
      </c>
      <c r="B732" s="2">
        <v>21544002019398</v>
      </c>
      <c r="C732">
        <v>2.29</v>
      </c>
      <c r="D732" t="s">
        <v>1</v>
      </c>
      <c r="E732" s="3">
        <f t="shared" si="11"/>
        <v>21544</v>
      </c>
      <c r="F732" t="str">
        <f>VLOOKUP(E732,Sheet2!A:B,2,FALSE)</f>
        <v>WHI</v>
      </c>
    </row>
    <row r="733" spans="1:6" x14ac:dyDescent="0.25">
      <c r="A733" s="17">
        <v>43101.853000810188</v>
      </c>
      <c r="B733" s="2">
        <v>21544002072918</v>
      </c>
      <c r="C733">
        <v>0.49</v>
      </c>
      <c r="D733" t="s">
        <v>1</v>
      </c>
      <c r="E733" s="3">
        <f t="shared" si="11"/>
        <v>21544</v>
      </c>
      <c r="F733" t="str">
        <f>VLOOKUP(E733,Sheet2!A:B,2,FALSE)</f>
        <v>WHI</v>
      </c>
    </row>
    <row r="734" spans="1:6" x14ac:dyDescent="0.25">
      <c r="A734" s="17">
        <v>43101.859711377314</v>
      </c>
      <c r="B734" s="2">
        <v>21544002054429</v>
      </c>
      <c r="C734">
        <v>1.99</v>
      </c>
      <c r="D734" t="s">
        <v>1</v>
      </c>
      <c r="E734" s="3">
        <f t="shared" si="11"/>
        <v>21544</v>
      </c>
      <c r="F734" t="str">
        <f>VLOOKUP(E734,Sheet2!A:B,2,FALSE)</f>
        <v>WHI</v>
      </c>
    </row>
    <row r="735" spans="1:6" x14ac:dyDescent="0.25">
      <c r="A735" s="17">
        <v>43101.869884502317</v>
      </c>
      <c r="B735" s="2">
        <v>21544001120908</v>
      </c>
      <c r="C735">
        <v>1.69</v>
      </c>
      <c r="D735" t="s">
        <v>4</v>
      </c>
      <c r="E735" s="3">
        <f t="shared" si="11"/>
        <v>21544</v>
      </c>
      <c r="F735" t="str">
        <f>VLOOKUP(E735,Sheet2!A:B,2,FALSE)</f>
        <v>WHI</v>
      </c>
    </row>
    <row r="736" spans="1:6" x14ac:dyDescent="0.25">
      <c r="A736" s="17">
        <v>43101.908309027778</v>
      </c>
      <c r="B736" s="2">
        <v>21544001941329</v>
      </c>
      <c r="C736">
        <v>1.99</v>
      </c>
      <c r="D736" t="s">
        <v>4</v>
      </c>
      <c r="E736" s="3">
        <f t="shared" si="11"/>
        <v>21544</v>
      </c>
      <c r="F736" t="str">
        <f>VLOOKUP(E736,Sheet2!A:B,2,FALSE)</f>
        <v>WHI</v>
      </c>
    </row>
    <row r="737" spans="1:6" x14ac:dyDescent="0.25">
      <c r="A737" s="17">
        <v>43101.949116886572</v>
      </c>
      <c r="B737" s="2">
        <v>21544001512187</v>
      </c>
      <c r="C737">
        <v>1.99</v>
      </c>
      <c r="D737" t="s">
        <v>4</v>
      </c>
      <c r="E737" s="3">
        <f t="shared" si="11"/>
        <v>21544</v>
      </c>
      <c r="F737" t="str">
        <f>VLOOKUP(E737,Sheet2!A:B,2,FALSE)</f>
        <v>WHI</v>
      </c>
    </row>
    <row r="738" spans="1:6" x14ac:dyDescent="0.25">
      <c r="A738" s="17">
        <v>43102.038054293982</v>
      </c>
      <c r="B738" s="2">
        <v>21544001657123</v>
      </c>
      <c r="C738">
        <v>0.99</v>
      </c>
      <c r="D738" t="s">
        <v>1</v>
      </c>
      <c r="E738" s="3">
        <f t="shared" si="11"/>
        <v>21544</v>
      </c>
      <c r="F738" t="str">
        <f>VLOOKUP(E738,Sheet2!A:B,2,FALSE)</f>
        <v>WHI</v>
      </c>
    </row>
    <row r="739" spans="1:6" x14ac:dyDescent="0.25">
      <c r="A739" s="17">
        <v>43102.079253807868</v>
      </c>
      <c r="B739" s="2">
        <v>21544002170456</v>
      </c>
      <c r="C739">
        <v>0.99</v>
      </c>
      <c r="D739" t="s">
        <v>4</v>
      </c>
      <c r="E739" s="3">
        <f t="shared" si="11"/>
        <v>21544</v>
      </c>
      <c r="F739" t="str">
        <f>VLOOKUP(E739,Sheet2!A:B,2,FALSE)</f>
        <v>WHI</v>
      </c>
    </row>
    <row r="740" spans="1:6" x14ac:dyDescent="0.25">
      <c r="A740" s="17">
        <v>43102.357832465277</v>
      </c>
      <c r="B740" s="2">
        <v>21544001876517</v>
      </c>
      <c r="C740">
        <v>1.49</v>
      </c>
      <c r="D740" t="s">
        <v>3</v>
      </c>
      <c r="E740" s="3">
        <f t="shared" si="11"/>
        <v>21544</v>
      </c>
      <c r="F740" t="str">
        <f>VLOOKUP(E740,Sheet2!A:B,2,FALSE)</f>
        <v>WHI</v>
      </c>
    </row>
    <row r="741" spans="1:6" x14ac:dyDescent="0.25">
      <c r="A741" s="17">
        <v>43102.373166076388</v>
      </c>
      <c r="B741" s="2">
        <v>21544001835943</v>
      </c>
      <c r="C741">
        <v>1.69</v>
      </c>
      <c r="D741" t="s">
        <v>1</v>
      </c>
      <c r="E741" s="3">
        <f t="shared" si="11"/>
        <v>21544</v>
      </c>
      <c r="F741" t="str">
        <f>VLOOKUP(E741,Sheet2!A:B,2,FALSE)</f>
        <v>WHI</v>
      </c>
    </row>
    <row r="742" spans="1:6" x14ac:dyDescent="0.25">
      <c r="A742" s="17">
        <v>43102.402807129627</v>
      </c>
      <c r="B742" s="2">
        <v>21544002123745</v>
      </c>
      <c r="C742">
        <v>2.99</v>
      </c>
      <c r="D742" t="s">
        <v>4</v>
      </c>
      <c r="E742" s="3">
        <f t="shared" si="11"/>
        <v>21544</v>
      </c>
      <c r="F742" t="str">
        <f>VLOOKUP(E742,Sheet2!A:B,2,FALSE)</f>
        <v>WHI</v>
      </c>
    </row>
    <row r="743" spans="1:6" x14ac:dyDescent="0.25">
      <c r="A743" s="17">
        <v>43102.419339432869</v>
      </c>
      <c r="B743" s="2">
        <v>21544002173682</v>
      </c>
      <c r="C743">
        <v>1.49</v>
      </c>
      <c r="D743" t="s">
        <v>3</v>
      </c>
      <c r="E743" s="3">
        <f t="shared" si="11"/>
        <v>21544</v>
      </c>
      <c r="F743" t="str">
        <f>VLOOKUP(E743,Sheet2!A:B,2,FALSE)</f>
        <v>WHI</v>
      </c>
    </row>
    <row r="744" spans="1:6" x14ac:dyDescent="0.25">
      <c r="A744" s="17">
        <v>43102.479934490744</v>
      </c>
      <c r="B744" s="2">
        <v>21544001269572</v>
      </c>
      <c r="C744">
        <v>1.99</v>
      </c>
      <c r="D744" t="s">
        <v>4</v>
      </c>
      <c r="E744" s="3">
        <f t="shared" si="11"/>
        <v>21544</v>
      </c>
      <c r="F744" t="str">
        <f>VLOOKUP(E744,Sheet2!A:B,2,FALSE)</f>
        <v>WHI</v>
      </c>
    </row>
    <row r="745" spans="1:6" x14ac:dyDescent="0.25">
      <c r="A745" s="17">
        <v>43102.583008564812</v>
      </c>
      <c r="B745" s="2">
        <v>21544002159608</v>
      </c>
      <c r="C745">
        <v>1.99</v>
      </c>
      <c r="D745" t="s">
        <v>1</v>
      </c>
      <c r="E745" s="3">
        <f t="shared" si="11"/>
        <v>21544</v>
      </c>
      <c r="F745" t="str">
        <f>VLOOKUP(E745,Sheet2!A:B,2,FALSE)</f>
        <v>WHI</v>
      </c>
    </row>
    <row r="746" spans="1:6" x14ac:dyDescent="0.25">
      <c r="A746" s="17">
        <v>43102.58332917824</v>
      </c>
      <c r="B746" s="2">
        <v>21544002159608</v>
      </c>
      <c r="C746">
        <v>1.99</v>
      </c>
      <c r="D746" t="s">
        <v>1</v>
      </c>
      <c r="E746" s="3">
        <f t="shared" si="11"/>
        <v>21544</v>
      </c>
      <c r="F746" t="str">
        <f>VLOOKUP(E746,Sheet2!A:B,2,FALSE)</f>
        <v>WHI</v>
      </c>
    </row>
    <row r="747" spans="1:6" x14ac:dyDescent="0.25">
      <c r="A747" s="17">
        <v>43102.63815770833</v>
      </c>
      <c r="B747" s="2">
        <v>21544002145771</v>
      </c>
      <c r="C747">
        <v>2.39</v>
      </c>
      <c r="D747" t="s">
        <v>0</v>
      </c>
      <c r="E747" s="3">
        <f t="shared" si="11"/>
        <v>21544</v>
      </c>
      <c r="F747" t="str">
        <f>VLOOKUP(E747,Sheet2!A:B,2,FALSE)</f>
        <v>WHI</v>
      </c>
    </row>
    <row r="748" spans="1:6" x14ac:dyDescent="0.25">
      <c r="A748" s="17">
        <v>43102.721722812501</v>
      </c>
      <c r="B748" s="2">
        <v>21544002174383</v>
      </c>
      <c r="C748">
        <v>1.99</v>
      </c>
      <c r="D748" t="s">
        <v>4</v>
      </c>
      <c r="E748" s="3">
        <f t="shared" si="11"/>
        <v>21544</v>
      </c>
      <c r="F748" t="str">
        <f>VLOOKUP(E748,Sheet2!A:B,2,FALSE)</f>
        <v>WHI</v>
      </c>
    </row>
    <row r="749" spans="1:6" x14ac:dyDescent="0.25">
      <c r="A749" s="17">
        <v>43102.795040949073</v>
      </c>
      <c r="B749" s="2">
        <v>21544002272161</v>
      </c>
      <c r="C749">
        <v>3.99</v>
      </c>
      <c r="D749" t="s">
        <v>4</v>
      </c>
      <c r="E749" s="3">
        <f t="shared" si="11"/>
        <v>21544</v>
      </c>
      <c r="F749" t="str">
        <f>VLOOKUP(E749,Sheet2!A:B,2,FALSE)</f>
        <v>WHI</v>
      </c>
    </row>
    <row r="750" spans="1:6" x14ac:dyDescent="0.25">
      <c r="A750" s="17">
        <v>43102.810743819442</v>
      </c>
      <c r="B750" s="2">
        <v>21544001622358</v>
      </c>
      <c r="C750">
        <v>3.99</v>
      </c>
      <c r="D750" t="s">
        <v>4</v>
      </c>
      <c r="E750" s="3">
        <f t="shared" si="11"/>
        <v>21544</v>
      </c>
      <c r="F750" t="str">
        <f>VLOOKUP(E750,Sheet2!A:B,2,FALSE)</f>
        <v>WHI</v>
      </c>
    </row>
    <row r="751" spans="1:6" x14ac:dyDescent="0.25">
      <c r="A751" s="17">
        <v>43102.845639629631</v>
      </c>
      <c r="B751" s="2">
        <v>21544002195354</v>
      </c>
      <c r="C751">
        <v>0.99</v>
      </c>
      <c r="D751" t="s">
        <v>1</v>
      </c>
      <c r="E751" s="3">
        <f t="shared" si="11"/>
        <v>21544</v>
      </c>
      <c r="F751" t="str">
        <f>VLOOKUP(E751,Sheet2!A:B,2,FALSE)</f>
        <v>WHI</v>
      </c>
    </row>
    <row r="752" spans="1:6" x14ac:dyDescent="0.25">
      <c r="A752" s="17">
        <v>43102.846053946756</v>
      </c>
      <c r="B752" s="2">
        <v>21544002278093</v>
      </c>
      <c r="C752">
        <v>0.49</v>
      </c>
      <c r="D752" t="s">
        <v>1</v>
      </c>
      <c r="E752" s="3">
        <f t="shared" si="11"/>
        <v>21544</v>
      </c>
      <c r="F752" t="str">
        <f>VLOOKUP(E752,Sheet2!A:B,2,FALSE)</f>
        <v>WHI</v>
      </c>
    </row>
    <row r="753" spans="1:6" x14ac:dyDescent="0.25">
      <c r="A753" s="17">
        <v>43102.848693460648</v>
      </c>
      <c r="B753" s="2">
        <v>21544002278093</v>
      </c>
      <c r="C753">
        <v>1.49</v>
      </c>
      <c r="D753" t="s">
        <v>1</v>
      </c>
      <c r="E753" s="3">
        <f t="shared" si="11"/>
        <v>21544</v>
      </c>
      <c r="F753" t="str">
        <f>VLOOKUP(E753,Sheet2!A:B,2,FALSE)</f>
        <v>WHI</v>
      </c>
    </row>
    <row r="754" spans="1:6" x14ac:dyDescent="0.25">
      <c r="A754" s="17">
        <v>43102.848815891201</v>
      </c>
      <c r="B754" s="2">
        <v>21544001912684</v>
      </c>
      <c r="C754">
        <v>3.99</v>
      </c>
      <c r="D754" t="s">
        <v>4</v>
      </c>
      <c r="E754" s="3">
        <f t="shared" si="11"/>
        <v>21544</v>
      </c>
      <c r="F754" t="str">
        <f>VLOOKUP(E754,Sheet2!A:B,2,FALSE)</f>
        <v>WHI</v>
      </c>
    </row>
    <row r="755" spans="1:6" x14ac:dyDescent="0.25">
      <c r="A755" s="17">
        <v>43102.873943113424</v>
      </c>
      <c r="B755" s="2">
        <v>21544001895129</v>
      </c>
      <c r="C755">
        <v>1.49</v>
      </c>
      <c r="D755" t="s">
        <v>3</v>
      </c>
      <c r="E755" s="3">
        <f t="shared" si="11"/>
        <v>21544</v>
      </c>
      <c r="F755" t="str">
        <f>VLOOKUP(E755,Sheet2!A:B,2,FALSE)</f>
        <v>WHI</v>
      </c>
    </row>
    <row r="756" spans="1:6" x14ac:dyDescent="0.25">
      <c r="A756" s="17">
        <v>43102.957769340275</v>
      </c>
      <c r="B756" s="2">
        <v>21544001321803</v>
      </c>
      <c r="C756">
        <v>1.49</v>
      </c>
      <c r="D756" t="s">
        <v>1</v>
      </c>
      <c r="E756" s="3">
        <f t="shared" si="11"/>
        <v>21544</v>
      </c>
      <c r="F756" t="str">
        <f>VLOOKUP(E756,Sheet2!A:B,2,FALSE)</f>
        <v>WHI</v>
      </c>
    </row>
    <row r="757" spans="1:6" x14ac:dyDescent="0.25">
      <c r="A757" s="17">
        <v>43103.033899548609</v>
      </c>
      <c r="B757" s="2">
        <v>21544001958356</v>
      </c>
      <c r="C757">
        <v>2.4900000000000002</v>
      </c>
      <c r="D757" t="s">
        <v>1</v>
      </c>
      <c r="E757" s="3">
        <f t="shared" si="11"/>
        <v>21544</v>
      </c>
      <c r="F757" t="str">
        <f>VLOOKUP(E757,Sheet2!A:B,2,FALSE)</f>
        <v>WHI</v>
      </c>
    </row>
    <row r="758" spans="1:6" x14ac:dyDescent="0.25">
      <c r="A758" s="17">
        <v>43103.406880960647</v>
      </c>
      <c r="B758" s="2">
        <v>21544002145771</v>
      </c>
      <c r="C758">
        <v>1.99</v>
      </c>
      <c r="D758" t="s">
        <v>0</v>
      </c>
      <c r="E758" s="3">
        <f t="shared" si="11"/>
        <v>21544</v>
      </c>
      <c r="F758" t="str">
        <f>VLOOKUP(E758,Sheet2!A:B,2,FALSE)</f>
        <v>WHI</v>
      </c>
    </row>
    <row r="759" spans="1:6" x14ac:dyDescent="0.25">
      <c r="A759" s="17">
        <v>43103.431991493053</v>
      </c>
      <c r="B759" s="2">
        <v>21544002171843</v>
      </c>
      <c r="C759">
        <v>1.99</v>
      </c>
      <c r="D759" t="s">
        <v>3</v>
      </c>
      <c r="E759" s="3">
        <f t="shared" si="11"/>
        <v>21544</v>
      </c>
      <c r="F759" t="str">
        <f>VLOOKUP(E759,Sheet2!A:B,2,FALSE)</f>
        <v>WHI</v>
      </c>
    </row>
    <row r="760" spans="1:6" x14ac:dyDescent="0.25">
      <c r="A760" s="17">
        <v>43103.45606517361</v>
      </c>
      <c r="B760" s="2">
        <v>21544002013151</v>
      </c>
      <c r="C760">
        <v>1.99</v>
      </c>
      <c r="D760" t="s">
        <v>0</v>
      </c>
      <c r="E760" s="3">
        <f t="shared" si="11"/>
        <v>21544</v>
      </c>
      <c r="F760" t="str">
        <f>VLOOKUP(E760,Sheet2!A:B,2,FALSE)</f>
        <v>WHI</v>
      </c>
    </row>
    <row r="761" spans="1:6" x14ac:dyDescent="0.25">
      <c r="A761" s="17">
        <v>43103.481882997687</v>
      </c>
      <c r="B761" s="2">
        <v>21544001998402</v>
      </c>
      <c r="C761">
        <v>0.99</v>
      </c>
      <c r="D761" t="s">
        <v>1</v>
      </c>
      <c r="E761" s="3">
        <f t="shared" si="11"/>
        <v>21544</v>
      </c>
      <c r="F761" t="str">
        <f>VLOOKUP(E761,Sheet2!A:B,2,FALSE)</f>
        <v>WHI</v>
      </c>
    </row>
    <row r="762" spans="1:6" x14ac:dyDescent="0.25">
      <c r="A762" s="17">
        <v>43103.631829861108</v>
      </c>
      <c r="B762" s="2">
        <v>21544001876517</v>
      </c>
      <c r="C762">
        <v>1.49</v>
      </c>
      <c r="D762" t="s">
        <v>3</v>
      </c>
      <c r="E762" s="3">
        <f t="shared" si="11"/>
        <v>21544</v>
      </c>
      <c r="F762" t="str">
        <f>VLOOKUP(E762,Sheet2!A:B,2,FALSE)</f>
        <v>WHI</v>
      </c>
    </row>
    <row r="763" spans="1:6" x14ac:dyDescent="0.25">
      <c r="A763" s="17">
        <v>43103.647848715278</v>
      </c>
      <c r="B763" s="2">
        <v>21544002106542</v>
      </c>
      <c r="C763">
        <v>1.99</v>
      </c>
      <c r="D763" t="s">
        <v>0</v>
      </c>
      <c r="E763" s="3">
        <f t="shared" si="11"/>
        <v>21544</v>
      </c>
      <c r="F763" t="str">
        <f>VLOOKUP(E763,Sheet2!A:B,2,FALSE)</f>
        <v>WHI</v>
      </c>
    </row>
    <row r="764" spans="1:6" x14ac:dyDescent="0.25">
      <c r="A764" s="17">
        <v>43103.793151782411</v>
      </c>
      <c r="B764" s="2">
        <v>21544002072918</v>
      </c>
      <c r="C764">
        <v>3.19</v>
      </c>
      <c r="D764" t="s">
        <v>4</v>
      </c>
      <c r="E764" s="3">
        <f t="shared" si="11"/>
        <v>21544</v>
      </c>
      <c r="F764" t="str">
        <f>VLOOKUP(E764,Sheet2!A:B,2,FALSE)</f>
        <v>WHI</v>
      </c>
    </row>
    <row r="765" spans="1:6" x14ac:dyDescent="0.25">
      <c r="A765" s="17">
        <v>43103.793362870369</v>
      </c>
      <c r="B765" s="2">
        <v>21544002072918</v>
      </c>
      <c r="C765">
        <v>0.99</v>
      </c>
      <c r="D765" t="s">
        <v>1</v>
      </c>
      <c r="E765" s="3">
        <f t="shared" si="11"/>
        <v>21544</v>
      </c>
      <c r="F765" t="str">
        <f>VLOOKUP(E765,Sheet2!A:B,2,FALSE)</f>
        <v>WHI</v>
      </c>
    </row>
    <row r="766" spans="1:6" x14ac:dyDescent="0.25">
      <c r="A766" s="17">
        <v>43103.793573229166</v>
      </c>
      <c r="B766" s="2">
        <v>21544002072918</v>
      </c>
      <c r="C766">
        <v>0.49</v>
      </c>
      <c r="D766" t="s">
        <v>5</v>
      </c>
      <c r="E766" s="3">
        <f t="shared" si="11"/>
        <v>21544</v>
      </c>
      <c r="F766" t="str">
        <f>VLOOKUP(E766,Sheet2!A:B,2,FALSE)</f>
        <v>WHI</v>
      </c>
    </row>
    <row r="767" spans="1:6" x14ac:dyDescent="0.25">
      <c r="A767" s="17">
        <v>43103.800478379628</v>
      </c>
      <c r="B767" s="2">
        <v>21544001846643</v>
      </c>
      <c r="C767">
        <v>1.49</v>
      </c>
      <c r="D767" t="s">
        <v>1</v>
      </c>
      <c r="E767" s="3">
        <f t="shared" si="11"/>
        <v>21544</v>
      </c>
      <c r="F767" t="str">
        <f>VLOOKUP(E767,Sheet2!A:B,2,FALSE)</f>
        <v>WHI</v>
      </c>
    </row>
    <row r="768" spans="1:6" x14ac:dyDescent="0.25">
      <c r="A768" s="17">
        <v>43103.800523321763</v>
      </c>
      <c r="B768" s="2">
        <v>21544002271841</v>
      </c>
      <c r="C768">
        <v>1.99</v>
      </c>
      <c r="D768" t="s">
        <v>2</v>
      </c>
      <c r="E768" s="3">
        <f t="shared" si="11"/>
        <v>21544</v>
      </c>
      <c r="F768" t="str">
        <f>VLOOKUP(E768,Sheet2!A:B,2,FALSE)</f>
        <v>WHI</v>
      </c>
    </row>
    <row r="769" spans="1:6" x14ac:dyDescent="0.25">
      <c r="A769" s="17">
        <v>43103.803644745371</v>
      </c>
      <c r="B769" s="2">
        <v>21544001846643</v>
      </c>
      <c r="C769">
        <v>1.49</v>
      </c>
      <c r="D769" t="s">
        <v>1</v>
      </c>
      <c r="E769" s="3">
        <f t="shared" si="11"/>
        <v>21544</v>
      </c>
      <c r="F769" t="str">
        <f>VLOOKUP(E769,Sheet2!A:B,2,FALSE)</f>
        <v>WHI</v>
      </c>
    </row>
    <row r="770" spans="1:6" x14ac:dyDescent="0.25">
      <c r="A770" s="17">
        <v>43103.803765983794</v>
      </c>
      <c r="B770" s="2">
        <v>21544001328048</v>
      </c>
      <c r="C770">
        <v>1.99</v>
      </c>
      <c r="D770" t="s">
        <v>1</v>
      </c>
      <c r="E770" s="3">
        <f t="shared" ref="E770:E833" si="12">_xlfn.NUMBERVALUE(LEFT(B770,5), "#####")</f>
        <v>21544</v>
      </c>
      <c r="F770" t="str">
        <f>VLOOKUP(E770,Sheet2!A:B,2,FALSE)</f>
        <v>WHI</v>
      </c>
    </row>
    <row r="771" spans="1:6" x14ac:dyDescent="0.25">
      <c r="A771" s="17">
        <v>43103.918603055557</v>
      </c>
      <c r="B771" s="2">
        <v>21544001845025</v>
      </c>
      <c r="C771">
        <v>1.49</v>
      </c>
      <c r="D771" t="s">
        <v>1</v>
      </c>
      <c r="E771" s="3">
        <f t="shared" si="12"/>
        <v>21544</v>
      </c>
      <c r="F771" t="str">
        <f>VLOOKUP(E771,Sheet2!A:B,2,FALSE)</f>
        <v>WHI</v>
      </c>
    </row>
    <row r="772" spans="1:6" x14ac:dyDescent="0.25">
      <c r="A772" s="17">
        <v>43103.93517409722</v>
      </c>
      <c r="B772" s="2">
        <v>21544001666264</v>
      </c>
      <c r="C772">
        <v>1.99</v>
      </c>
      <c r="D772" t="s">
        <v>1</v>
      </c>
      <c r="E772" s="3">
        <f t="shared" si="12"/>
        <v>21544</v>
      </c>
      <c r="F772" t="str">
        <f>VLOOKUP(E772,Sheet2!A:B,2,FALSE)</f>
        <v>WHI</v>
      </c>
    </row>
    <row r="773" spans="1:6" x14ac:dyDescent="0.25">
      <c r="A773" s="17">
        <v>43103.97588302083</v>
      </c>
      <c r="B773" s="2">
        <v>21544002259374</v>
      </c>
      <c r="C773">
        <v>0.49</v>
      </c>
      <c r="D773" t="s">
        <v>1</v>
      </c>
      <c r="E773" s="3">
        <f t="shared" si="12"/>
        <v>21544</v>
      </c>
      <c r="F773" t="str">
        <f>VLOOKUP(E773,Sheet2!A:B,2,FALSE)</f>
        <v>WHI</v>
      </c>
    </row>
    <row r="774" spans="1:6" x14ac:dyDescent="0.25">
      <c r="A774" s="17">
        <v>43103.985003043985</v>
      </c>
      <c r="B774" s="2">
        <v>21544001944372</v>
      </c>
      <c r="C774">
        <v>1.99</v>
      </c>
      <c r="D774" t="s">
        <v>1</v>
      </c>
      <c r="E774" s="3">
        <f t="shared" si="12"/>
        <v>21544</v>
      </c>
      <c r="F774" t="str">
        <f>VLOOKUP(E774,Sheet2!A:B,2,FALSE)</f>
        <v>WHI</v>
      </c>
    </row>
    <row r="775" spans="1:6" x14ac:dyDescent="0.25">
      <c r="A775" s="17">
        <v>43103.992622939812</v>
      </c>
      <c r="B775" s="2">
        <v>21544002259374</v>
      </c>
      <c r="C775">
        <v>0.49</v>
      </c>
      <c r="D775" t="s">
        <v>1</v>
      </c>
      <c r="E775" s="3">
        <f t="shared" si="12"/>
        <v>21544</v>
      </c>
      <c r="F775" t="str">
        <f>VLOOKUP(E775,Sheet2!A:B,2,FALSE)</f>
        <v>WHI</v>
      </c>
    </row>
    <row r="776" spans="1:6" x14ac:dyDescent="0.25">
      <c r="A776" s="17">
        <v>43103.992712569445</v>
      </c>
      <c r="B776" s="2">
        <v>21544001212085</v>
      </c>
      <c r="C776">
        <v>0.94</v>
      </c>
      <c r="D776" t="s">
        <v>5</v>
      </c>
      <c r="E776" s="3">
        <f t="shared" si="12"/>
        <v>21544</v>
      </c>
      <c r="F776" t="str">
        <f>VLOOKUP(E776,Sheet2!A:B,2,FALSE)</f>
        <v>WHI</v>
      </c>
    </row>
    <row r="777" spans="1:6" x14ac:dyDescent="0.25">
      <c r="A777" s="17">
        <v>43103.995201319442</v>
      </c>
      <c r="B777" s="2">
        <v>21544001212085</v>
      </c>
      <c r="C777">
        <v>1.99</v>
      </c>
      <c r="D777" t="s">
        <v>1</v>
      </c>
      <c r="E777" s="3">
        <f t="shared" si="12"/>
        <v>21544</v>
      </c>
      <c r="F777" t="str">
        <f>VLOOKUP(E777,Sheet2!A:B,2,FALSE)</f>
        <v>WHI</v>
      </c>
    </row>
    <row r="778" spans="1:6" x14ac:dyDescent="0.25">
      <c r="A778" s="17">
        <v>43104.027487488427</v>
      </c>
      <c r="B778" s="2">
        <v>21544001397142</v>
      </c>
      <c r="C778">
        <v>1.29</v>
      </c>
      <c r="D778" t="s">
        <v>4</v>
      </c>
      <c r="E778" s="3">
        <f t="shared" si="12"/>
        <v>21544</v>
      </c>
      <c r="F778" t="str">
        <f>VLOOKUP(E778,Sheet2!A:B,2,FALSE)</f>
        <v>WHI</v>
      </c>
    </row>
    <row r="779" spans="1:6" x14ac:dyDescent="0.25">
      <c r="A779" s="17">
        <v>43104.425849178238</v>
      </c>
      <c r="B779" s="2">
        <v>21544002261750</v>
      </c>
      <c r="C779">
        <v>1.99</v>
      </c>
      <c r="D779" t="s">
        <v>4</v>
      </c>
      <c r="E779" s="3">
        <f t="shared" si="12"/>
        <v>21544</v>
      </c>
      <c r="F779" t="str">
        <f>VLOOKUP(E779,Sheet2!A:B,2,FALSE)</f>
        <v>WHI</v>
      </c>
    </row>
    <row r="780" spans="1:6" x14ac:dyDescent="0.25">
      <c r="A780" s="17">
        <v>43104.42591244213</v>
      </c>
      <c r="B780" s="2">
        <v>21544002261750</v>
      </c>
      <c r="C780">
        <v>2.99</v>
      </c>
      <c r="D780" t="s">
        <v>4</v>
      </c>
      <c r="E780" s="3">
        <f t="shared" si="12"/>
        <v>21544</v>
      </c>
      <c r="F780" t="str">
        <f>VLOOKUP(E780,Sheet2!A:B,2,FALSE)</f>
        <v>WHI</v>
      </c>
    </row>
    <row r="781" spans="1:6" x14ac:dyDescent="0.25">
      <c r="A781" s="17">
        <v>43104.58399796296</v>
      </c>
      <c r="B781" s="2">
        <v>21544002276683</v>
      </c>
      <c r="C781">
        <v>1.99</v>
      </c>
      <c r="D781" t="s">
        <v>5</v>
      </c>
      <c r="E781" s="3">
        <f t="shared" si="12"/>
        <v>21544</v>
      </c>
      <c r="F781" t="str">
        <f>VLOOKUP(E781,Sheet2!A:B,2,FALSE)</f>
        <v>WHI</v>
      </c>
    </row>
    <row r="782" spans="1:6" x14ac:dyDescent="0.25">
      <c r="A782" s="17">
        <v>43104.58972142361</v>
      </c>
      <c r="B782" s="2">
        <v>21544002159434</v>
      </c>
      <c r="C782">
        <v>1.99</v>
      </c>
      <c r="D782" t="s">
        <v>4</v>
      </c>
      <c r="E782" s="3">
        <f t="shared" si="12"/>
        <v>21544</v>
      </c>
      <c r="F782" t="str">
        <f>VLOOKUP(E782,Sheet2!A:B,2,FALSE)</f>
        <v>WHI</v>
      </c>
    </row>
    <row r="783" spans="1:6" x14ac:dyDescent="0.25">
      <c r="A783" s="17">
        <v>43104.602980798612</v>
      </c>
      <c r="B783" s="2">
        <v>21544002173682</v>
      </c>
      <c r="C783">
        <v>1.49</v>
      </c>
      <c r="D783" t="s">
        <v>3</v>
      </c>
      <c r="E783" s="3">
        <f t="shared" si="12"/>
        <v>21544</v>
      </c>
      <c r="F783" t="str">
        <f>VLOOKUP(E783,Sheet2!A:B,2,FALSE)</f>
        <v>WHI</v>
      </c>
    </row>
    <row r="784" spans="1:6" x14ac:dyDescent="0.25">
      <c r="A784" s="17">
        <v>43104.693342812498</v>
      </c>
      <c r="B784" s="2">
        <v>21544002271841</v>
      </c>
      <c r="C784">
        <v>1.99</v>
      </c>
      <c r="D784" t="s">
        <v>2</v>
      </c>
      <c r="E784" s="3">
        <f t="shared" si="12"/>
        <v>21544</v>
      </c>
      <c r="F784" t="str">
        <f>VLOOKUP(E784,Sheet2!A:B,2,FALSE)</f>
        <v>WHI</v>
      </c>
    </row>
    <row r="785" spans="1:6" x14ac:dyDescent="0.25">
      <c r="A785" s="17">
        <v>43104.72593886574</v>
      </c>
      <c r="B785" s="2">
        <v>21544001616509</v>
      </c>
      <c r="C785">
        <v>3.99</v>
      </c>
      <c r="D785" t="s">
        <v>4</v>
      </c>
      <c r="E785" s="3">
        <f t="shared" si="12"/>
        <v>21544</v>
      </c>
      <c r="F785" t="str">
        <f>VLOOKUP(E785,Sheet2!A:B,2,FALSE)</f>
        <v>WHI</v>
      </c>
    </row>
    <row r="786" spans="1:6" x14ac:dyDescent="0.25">
      <c r="A786" s="17">
        <v>43104.78952366898</v>
      </c>
      <c r="B786" s="2">
        <v>21544002019398</v>
      </c>
      <c r="C786">
        <v>1.49</v>
      </c>
      <c r="D786" t="s">
        <v>1</v>
      </c>
      <c r="E786" s="3">
        <f t="shared" si="12"/>
        <v>21544</v>
      </c>
      <c r="F786" t="str">
        <f>VLOOKUP(E786,Sheet2!A:B,2,FALSE)</f>
        <v>WHI</v>
      </c>
    </row>
    <row r="787" spans="1:6" x14ac:dyDescent="0.25">
      <c r="A787" s="17">
        <v>43104.794229108797</v>
      </c>
      <c r="B787" s="2">
        <v>21544001524836</v>
      </c>
      <c r="C787">
        <v>1.24</v>
      </c>
      <c r="D787" t="s">
        <v>1</v>
      </c>
      <c r="E787" s="3">
        <f t="shared" si="12"/>
        <v>21544</v>
      </c>
      <c r="F787" t="str">
        <f>VLOOKUP(E787,Sheet2!A:B,2,FALSE)</f>
        <v>WHI</v>
      </c>
    </row>
    <row r="788" spans="1:6" x14ac:dyDescent="0.25">
      <c r="A788" s="17">
        <v>43104.794940601852</v>
      </c>
      <c r="B788" s="2">
        <v>21544001977240</v>
      </c>
      <c r="C788">
        <v>1.99</v>
      </c>
      <c r="D788" t="s">
        <v>4</v>
      </c>
      <c r="E788" s="3">
        <f t="shared" si="12"/>
        <v>21544</v>
      </c>
      <c r="F788" t="str">
        <f>VLOOKUP(E788,Sheet2!A:B,2,FALSE)</f>
        <v>WHI</v>
      </c>
    </row>
    <row r="789" spans="1:6" x14ac:dyDescent="0.25">
      <c r="A789" s="17">
        <v>43104.867334710645</v>
      </c>
      <c r="B789" s="2">
        <v>21544002167965</v>
      </c>
      <c r="C789">
        <v>0.49</v>
      </c>
      <c r="D789" t="s">
        <v>5</v>
      </c>
      <c r="E789" s="3">
        <f t="shared" si="12"/>
        <v>21544</v>
      </c>
      <c r="F789" t="str">
        <f>VLOOKUP(E789,Sheet2!A:B,2,FALSE)</f>
        <v>WHI</v>
      </c>
    </row>
    <row r="790" spans="1:6" x14ac:dyDescent="0.25">
      <c r="A790" s="17">
        <v>43104.868832083332</v>
      </c>
      <c r="B790" s="2">
        <v>21544002167965</v>
      </c>
      <c r="C790">
        <v>0.99</v>
      </c>
      <c r="D790" t="s">
        <v>5</v>
      </c>
      <c r="E790" s="3">
        <f t="shared" si="12"/>
        <v>21544</v>
      </c>
      <c r="F790" t="str">
        <f>VLOOKUP(E790,Sheet2!A:B,2,FALSE)</f>
        <v>WHI</v>
      </c>
    </row>
    <row r="791" spans="1:6" x14ac:dyDescent="0.25">
      <c r="A791" s="17">
        <v>43104.882508703704</v>
      </c>
      <c r="B791" s="2">
        <v>21544001846684</v>
      </c>
      <c r="C791">
        <v>1.49</v>
      </c>
      <c r="D791" t="s">
        <v>1</v>
      </c>
      <c r="E791" s="3">
        <f t="shared" si="12"/>
        <v>21544</v>
      </c>
      <c r="F791" t="str">
        <f>VLOOKUP(E791,Sheet2!A:B,2,FALSE)</f>
        <v>WHI</v>
      </c>
    </row>
    <row r="792" spans="1:6" x14ac:dyDescent="0.25">
      <c r="A792" s="17">
        <v>43104.927433090277</v>
      </c>
      <c r="B792" s="2">
        <v>21544001990573</v>
      </c>
      <c r="C792">
        <v>2.4900000000000002</v>
      </c>
      <c r="D792" t="s">
        <v>1</v>
      </c>
      <c r="E792" s="3">
        <f t="shared" si="12"/>
        <v>21544</v>
      </c>
      <c r="F792" t="str">
        <f>VLOOKUP(E792,Sheet2!A:B,2,FALSE)</f>
        <v>WHI</v>
      </c>
    </row>
    <row r="793" spans="1:6" x14ac:dyDescent="0.25">
      <c r="A793" s="17">
        <v>43104.934280011577</v>
      </c>
      <c r="B793" s="2">
        <v>21544001853235</v>
      </c>
      <c r="C793">
        <v>1.99</v>
      </c>
      <c r="D793" t="s">
        <v>4</v>
      </c>
      <c r="E793" s="3">
        <f t="shared" si="12"/>
        <v>21544</v>
      </c>
      <c r="F793" t="str">
        <f>VLOOKUP(E793,Sheet2!A:B,2,FALSE)</f>
        <v>WHI</v>
      </c>
    </row>
    <row r="794" spans="1:6" x14ac:dyDescent="0.25">
      <c r="A794" s="17">
        <v>43104.942398206018</v>
      </c>
      <c r="B794" s="2">
        <v>21544001970252</v>
      </c>
      <c r="C794">
        <v>2.99</v>
      </c>
      <c r="D794" t="s">
        <v>0</v>
      </c>
      <c r="E794" s="3">
        <f t="shared" si="12"/>
        <v>21544</v>
      </c>
      <c r="F794" t="str">
        <f>VLOOKUP(E794,Sheet2!A:B,2,FALSE)</f>
        <v>WHI</v>
      </c>
    </row>
    <row r="795" spans="1:6" x14ac:dyDescent="0.25">
      <c r="A795" s="17">
        <v>43104.955175057868</v>
      </c>
      <c r="B795" s="2">
        <v>21544002276683</v>
      </c>
      <c r="C795">
        <v>2.4900000000000002</v>
      </c>
      <c r="D795" t="s">
        <v>5</v>
      </c>
      <c r="E795" s="3">
        <f t="shared" si="12"/>
        <v>21544</v>
      </c>
      <c r="F795" t="str">
        <f>VLOOKUP(E795,Sheet2!A:B,2,FALSE)</f>
        <v>WHI</v>
      </c>
    </row>
    <row r="796" spans="1:6" x14ac:dyDescent="0.25">
      <c r="A796" s="17">
        <v>43105.010455995369</v>
      </c>
      <c r="B796" s="2">
        <v>21544001598459</v>
      </c>
      <c r="C796">
        <v>3.19</v>
      </c>
      <c r="D796" t="s">
        <v>4</v>
      </c>
      <c r="E796" s="3">
        <f t="shared" si="12"/>
        <v>21544</v>
      </c>
      <c r="F796" t="str">
        <f>VLOOKUP(E796,Sheet2!A:B,2,FALSE)</f>
        <v>WHI</v>
      </c>
    </row>
    <row r="797" spans="1:6" x14ac:dyDescent="0.25">
      <c r="A797" s="17">
        <v>43105.521152662041</v>
      </c>
      <c r="B797" s="2">
        <v>21544002140210</v>
      </c>
      <c r="C797">
        <v>1.49</v>
      </c>
      <c r="D797" t="s">
        <v>1</v>
      </c>
      <c r="E797" s="3">
        <f t="shared" si="12"/>
        <v>21544</v>
      </c>
      <c r="F797" t="str">
        <f>VLOOKUP(E797,Sheet2!A:B,2,FALSE)</f>
        <v>WHI</v>
      </c>
    </row>
    <row r="798" spans="1:6" x14ac:dyDescent="0.25">
      <c r="A798" s="17">
        <v>43105.551485069445</v>
      </c>
      <c r="B798" s="2">
        <v>21544002195354</v>
      </c>
      <c r="C798">
        <v>1.99</v>
      </c>
      <c r="D798" t="s">
        <v>4</v>
      </c>
      <c r="E798" s="3">
        <f t="shared" si="12"/>
        <v>21544</v>
      </c>
      <c r="F798" t="str">
        <f>VLOOKUP(E798,Sheet2!A:B,2,FALSE)</f>
        <v>WHI</v>
      </c>
    </row>
    <row r="799" spans="1:6" x14ac:dyDescent="0.25">
      <c r="A799" s="17">
        <v>43105.603464074076</v>
      </c>
      <c r="B799" s="2">
        <v>21544002052019</v>
      </c>
      <c r="C799">
        <v>1.99</v>
      </c>
      <c r="D799" t="s">
        <v>0</v>
      </c>
      <c r="E799" s="3">
        <f t="shared" si="12"/>
        <v>21544</v>
      </c>
      <c r="F799" t="str">
        <f>VLOOKUP(E799,Sheet2!A:B,2,FALSE)</f>
        <v>WHI</v>
      </c>
    </row>
    <row r="800" spans="1:6" x14ac:dyDescent="0.25">
      <c r="A800" s="17">
        <v>43105.812161608796</v>
      </c>
      <c r="B800" s="2">
        <v>21544001970252</v>
      </c>
      <c r="C800">
        <v>2.99</v>
      </c>
      <c r="D800" t="s">
        <v>0</v>
      </c>
      <c r="E800" s="3">
        <f t="shared" si="12"/>
        <v>21544</v>
      </c>
      <c r="F800" t="str">
        <f>VLOOKUP(E800,Sheet2!A:B,2,FALSE)</f>
        <v>WHI</v>
      </c>
    </row>
    <row r="801" spans="1:6" x14ac:dyDescent="0.25">
      <c r="A801" s="17">
        <v>43105.834341481481</v>
      </c>
      <c r="B801" s="2">
        <v>21544001889064</v>
      </c>
      <c r="C801">
        <v>0.99</v>
      </c>
      <c r="D801" t="s">
        <v>1</v>
      </c>
      <c r="E801" s="3">
        <f t="shared" si="12"/>
        <v>21544</v>
      </c>
      <c r="F801" t="str">
        <f>VLOOKUP(E801,Sheet2!A:B,2,FALSE)</f>
        <v>WHI</v>
      </c>
    </row>
    <row r="802" spans="1:6" x14ac:dyDescent="0.25">
      <c r="A802" s="17">
        <v>43105.841253773149</v>
      </c>
      <c r="B802" s="2">
        <v>21544001998584</v>
      </c>
      <c r="C802">
        <v>1.49</v>
      </c>
      <c r="D802" t="s">
        <v>3</v>
      </c>
      <c r="E802" s="3">
        <f t="shared" si="12"/>
        <v>21544</v>
      </c>
      <c r="F802" t="str">
        <f>VLOOKUP(E802,Sheet2!A:B,2,FALSE)</f>
        <v>WHI</v>
      </c>
    </row>
    <row r="803" spans="1:6" x14ac:dyDescent="0.25">
      <c r="A803" s="17">
        <v>43105.84177994213</v>
      </c>
      <c r="B803" s="2">
        <v>21544001998584</v>
      </c>
      <c r="C803">
        <v>1.49</v>
      </c>
      <c r="D803" t="s">
        <v>3</v>
      </c>
      <c r="E803" s="3">
        <f t="shared" si="12"/>
        <v>21544</v>
      </c>
      <c r="F803" t="str">
        <f>VLOOKUP(E803,Sheet2!A:B,2,FALSE)</f>
        <v>WHI</v>
      </c>
    </row>
    <row r="804" spans="1:6" x14ac:dyDescent="0.25">
      <c r="A804" s="17">
        <v>43105.842610497682</v>
      </c>
      <c r="B804" s="2">
        <v>21544001998584</v>
      </c>
      <c r="C804">
        <v>1.49</v>
      </c>
      <c r="D804" t="s">
        <v>3</v>
      </c>
      <c r="E804" s="3">
        <f t="shared" si="12"/>
        <v>21544</v>
      </c>
      <c r="F804" t="str">
        <f>VLOOKUP(E804,Sheet2!A:B,2,FALSE)</f>
        <v>WHI</v>
      </c>
    </row>
    <row r="805" spans="1:6" x14ac:dyDescent="0.25">
      <c r="A805" s="17">
        <v>43105.843453252317</v>
      </c>
      <c r="B805" s="2">
        <v>21544001998584</v>
      </c>
      <c r="C805">
        <v>1.99</v>
      </c>
      <c r="D805" t="s">
        <v>0</v>
      </c>
      <c r="E805" s="3">
        <f t="shared" si="12"/>
        <v>21544</v>
      </c>
      <c r="F805" t="str">
        <f>VLOOKUP(E805,Sheet2!A:B,2,FALSE)</f>
        <v>WHI</v>
      </c>
    </row>
    <row r="806" spans="1:6" x14ac:dyDescent="0.25">
      <c r="A806" s="17">
        <v>43105.869751099533</v>
      </c>
      <c r="B806" s="2">
        <v>21544001889064</v>
      </c>
      <c r="C806">
        <v>0.99</v>
      </c>
      <c r="D806" t="s">
        <v>1</v>
      </c>
      <c r="E806" s="3">
        <f t="shared" si="12"/>
        <v>21544</v>
      </c>
      <c r="F806" t="str">
        <f>VLOOKUP(E806,Sheet2!A:B,2,FALSE)</f>
        <v>WHI</v>
      </c>
    </row>
    <row r="807" spans="1:6" x14ac:dyDescent="0.25">
      <c r="A807" s="17">
        <v>43105.869900578706</v>
      </c>
      <c r="B807" s="2">
        <v>21544001889064</v>
      </c>
      <c r="C807">
        <v>1.69</v>
      </c>
      <c r="D807" t="s">
        <v>1</v>
      </c>
      <c r="E807" s="3">
        <f t="shared" si="12"/>
        <v>21544</v>
      </c>
      <c r="F807" t="str">
        <f>VLOOKUP(E807,Sheet2!A:B,2,FALSE)</f>
        <v>WHI</v>
      </c>
    </row>
    <row r="808" spans="1:6" x14ac:dyDescent="0.25">
      <c r="A808" s="17">
        <v>43105.883727893517</v>
      </c>
      <c r="B808" s="2">
        <v>21544002170456</v>
      </c>
      <c r="C808">
        <v>2.99</v>
      </c>
      <c r="D808" t="s">
        <v>4</v>
      </c>
      <c r="E808" s="3">
        <f t="shared" si="12"/>
        <v>21544</v>
      </c>
      <c r="F808" t="str">
        <f>VLOOKUP(E808,Sheet2!A:B,2,FALSE)</f>
        <v>WHI</v>
      </c>
    </row>
    <row r="809" spans="1:6" x14ac:dyDescent="0.25">
      <c r="A809" s="17">
        <v>43105.902324131945</v>
      </c>
      <c r="B809" s="2">
        <v>21544001998584</v>
      </c>
      <c r="C809">
        <v>1.49</v>
      </c>
      <c r="D809" t="s">
        <v>3</v>
      </c>
      <c r="E809" s="3">
        <f t="shared" si="12"/>
        <v>21544</v>
      </c>
      <c r="F809" t="str">
        <f>VLOOKUP(E809,Sheet2!A:B,2,FALSE)</f>
        <v>WHI</v>
      </c>
    </row>
    <row r="810" spans="1:6" x14ac:dyDescent="0.25">
      <c r="A810" s="17">
        <v>43106.252166192127</v>
      </c>
      <c r="B810" s="2">
        <v>21544002170456</v>
      </c>
      <c r="C810">
        <v>1.99</v>
      </c>
      <c r="D810" t="s">
        <v>4</v>
      </c>
      <c r="E810" s="3">
        <f t="shared" si="12"/>
        <v>21544</v>
      </c>
      <c r="F810" t="str">
        <f>VLOOKUP(E810,Sheet2!A:B,2,FALSE)</f>
        <v>WHI</v>
      </c>
    </row>
    <row r="811" spans="1:6" x14ac:dyDescent="0.25">
      <c r="A811" s="17">
        <v>43106.40588528935</v>
      </c>
      <c r="B811" s="2">
        <v>21544002271841</v>
      </c>
      <c r="C811">
        <v>1.99</v>
      </c>
      <c r="D811" t="s">
        <v>2</v>
      </c>
      <c r="E811" s="3">
        <f t="shared" si="12"/>
        <v>21544</v>
      </c>
      <c r="F811" t="str">
        <f>VLOOKUP(E811,Sheet2!A:B,2,FALSE)</f>
        <v>WHI</v>
      </c>
    </row>
    <row r="812" spans="1:6" x14ac:dyDescent="0.25">
      <c r="A812" s="17">
        <v>43106.495337962966</v>
      </c>
      <c r="B812" s="2">
        <v>21544002135970</v>
      </c>
      <c r="C812">
        <v>1.49</v>
      </c>
      <c r="D812" t="s">
        <v>3</v>
      </c>
      <c r="E812" s="3">
        <f t="shared" si="12"/>
        <v>21544</v>
      </c>
      <c r="F812" t="str">
        <f>VLOOKUP(E812,Sheet2!A:B,2,FALSE)</f>
        <v>WHI</v>
      </c>
    </row>
    <row r="813" spans="1:6" x14ac:dyDescent="0.25">
      <c r="A813" s="17">
        <v>43106.554237141201</v>
      </c>
      <c r="B813" s="2">
        <v>21544001616509</v>
      </c>
      <c r="C813">
        <v>2.99</v>
      </c>
      <c r="D813" t="s">
        <v>0</v>
      </c>
      <c r="E813" s="3">
        <f t="shared" si="12"/>
        <v>21544</v>
      </c>
      <c r="F813" t="str">
        <f>VLOOKUP(E813,Sheet2!A:B,2,FALSE)</f>
        <v>WHI</v>
      </c>
    </row>
    <row r="814" spans="1:6" x14ac:dyDescent="0.25">
      <c r="A814" s="17">
        <v>43106.80397760417</v>
      </c>
      <c r="B814" s="2">
        <v>21544002271841</v>
      </c>
      <c r="C814">
        <v>0.99</v>
      </c>
      <c r="D814" t="s">
        <v>0</v>
      </c>
      <c r="E814" s="3">
        <f t="shared" si="12"/>
        <v>21544</v>
      </c>
      <c r="F814" t="str">
        <f>VLOOKUP(E814,Sheet2!A:B,2,FALSE)</f>
        <v>WHI</v>
      </c>
    </row>
    <row r="815" spans="1:6" x14ac:dyDescent="0.25">
      <c r="A815" s="17">
        <v>43106.869451354163</v>
      </c>
      <c r="B815" s="2">
        <v>21544002159434</v>
      </c>
      <c r="C815">
        <v>3.19</v>
      </c>
      <c r="D815" t="s">
        <v>4</v>
      </c>
      <c r="E815" s="3">
        <f t="shared" si="12"/>
        <v>21544</v>
      </c>
      <c r="F815" t="str">
        <f>VLOOKUP(E815,Sheet2!A:B,2,FALSE)</f>
        <v>WHI</v>
      </c>
    </row>
    <row r="816" spans="1:6" x14ac:dyDescent="0.25">
      <c r="A816" s="17">
        <v>43106.890691284723</v>
      </c>
      <c r="B816" s="2">
        <v>21544001941329</v>
      </c>
      <c r="C816">
        <v>1.49</v>
      </c>
      <c r="D816" t="s">
        <v>3</v>
      </c>
      <c r="E816" s="3">
        <f t="shared" si="12"/>
        <v>21544</v>
      </c>
      <c r="F816" t="str">
        <f>VLOOKUP(E816,Sheet2!A:B,2,FALSE)</f>
        <v>WHI</v>
      </c>
    </row>
    <row r="817" spans="1:6" x14ac:dyDescent="0.25">
      <c r="A817" s="17">
        <v>43106.894178807874</v>
      </c>
      <c r="B817" s="2">
        <v>21544001941329</v>
      </c>
      <c r="C817">
        <v>1.49</v>
      </c>
      <c r="D817" t="s">
        <v>3</v>
      </c>
      <c r="E817" s="3">
        <f t="shared" si="12"/>
        <v>21544</v>
      </c>
      <c r="F817" t="str">
        <f>VLOOKUP(E817,Sheet2!A:B,2,FALSE)</f>
        <v>WHI</v>
      </c>
    </row>
    <row r="818" spans="1:6" x14ac:dyDescent="0.25">
      <c r="A818" s="17">
        <v>43106.904326967589</v>
      </c>
      <c r="B818" s="2">
        <v>21544001941329</v>
      </c>
      <c r="C818">
        <v>1.49</v>
      </c>
      <c r="D818" t="s">
        <v>3</v>
      </c>
      <c r="E818" s="3">
        <f t="shared" si="12"/>
        <v>21544</v>
      </c>
      <c r="F818" t="str">
        <f>VLOOKUP(E818,Sheet2!A:B,2,FALSE)</f>
        <v>WHI</v>
      </c>
    </row>
    <row r="819" spans="1:6" x14ac:dyDescent="0.25">
      <c r="A819" s="17">
        <v>43106.909857256942</v>
      </c>
      <c r="B819" s="2">
        <v>21544001941329</v>
      </c>
      <c r="C819">
        <v>1.49</v>
      </c>
      <c r="D819" t="s">
        <v>3</v>
      </c>
      <c r="E819" s="3">
        <f t="shared" si="12"/>
        <v>21544</v>
      </c>
      <c r="F819" t="str">
        <f>VLOOKUP(E819,Sheet2!A:B,2,FALSE)</f>
        <v>WHI</v>
      </c>
    </row>
    <row r="820" spans="1:6" x14ac:dyDescent="0.25">
      <c r="A820" s="17">
        <v>43107.126642743053</v>
      </c>
      <c r="B820" s="2">
        <v>21544002128348</v>
      </c>
      <c r="C820">
        <v>2.99</v>
      </c>
      <c r="D820" t="s">
        <v>1</v>
      </c>
      <c r="E820" s="3">
        <f t="shared" si="12"/>
        <v>21544</v>
      </c>
      <c r="F820" t="str">
        <f>VLOOKUP(E820,Sheet2!A:B,2,FALSE)</f>
        <v>WHI</v>
      </c>
    </row>
    <row r="821" spans="1:6" x14ac:dyDescent="0.25">
      <c r="A821" s="17">
        <v>43107.127063194443</v>
      </c>
      <c r="B821" s="2">
        <v>21544002128348</v>
      </c>
      <c r="C821">
        <v>2.99</v>
      </c>
      <c r="D821" t="s">
        <v>1</v>
      </c>
      <c r="E821" s="3">
        <f t="shared" si="12"/>
        <v>21544</v>
      </c>
      <c r="F821" t="str">
        <f>VLOOKUP(E821,Sheet2!A:B,2,FALSE)</f>
        <v>WHI</v>
      </c>
    </row>
    <row r="822" spans="1:6" x14ac:dyDescent="0.25">
      <c r="A822" s="17">
        <v>43107.475375266207</v>
      </c>
      <c r="B822" s="2">
        <v>21544001917220</v>
      </c>
      <c r="C822">
        <v>0.99</v>
      </c>
      <c r="D822" t="s">
        <v>1</v>
      </c>
      <c r="E822" s="3">
        <f t="shared" si="12"/>
        <v>21544</v>
      </c>
      <c r="F822" t="str">
        <f>VLOOKUP(E822,Sheet2!A:B,2,FALSE)</f>
        <v>WHI</v>
      </c>
    </row>
    <row r="823" spans="1:6" x14ac:dyDescent="0.25">
      <c r="A823" s="17">
        <v>43107.558716006941</v>
      </c>
      <c r="B823" s="2">
        <v>21544002159863</v>
      </c>
      <c r="C823">
        <v>0.99</v>
      </c>
      <c r="D823" t="s">
        <v>1</v>
      </c>
      <c r="E823" s="3">
        <f t="shared" si="12"/>
        <v>21544</v>
      </c>
      <c r="F823" t="str">
        <f>VLOOKUP(E823,Sheet2!A:B,2,FALSE)</f>
        <v>WHI</v>
      </c>
    </row>
    <row r="824" spans="1:6" x14ac:dyDescent="0.25">
      <c r="A824" s="17">
        <v>43107.625050266201</v>
      </c>
      <c r="B824" s="2">
        <v>21544001882887</v>
      </c>
      <c r="C824">
        <v>1.69</v>
      </c>
      <c r="D824" t="s">
        <v>4</v>
      </c>
      <c r="E824" s="3">
        <f t="shared" si="12"/>
        <v>21544</v>
      </c>
      <c r="F824" t="str">
        <f>VLOOKUP(E824,Sheet2!A:B,2,FALSE)</f>
        <v>WHI</v>
      </c>
    </row>
    <row r="825" spans="1:6" x14ac:dyDescent="0.25">
      <c r="A825" s="17">
        <v>43107.716088437497</v>
      </c>
      <c r="B825" s="2">
        <v>21544002135970</v>
      </c>
      <c r="C825">
        <v>1.49</v>
      </c>
      <c r="D825" t="s">
        <v>3</v>
      </c>
      <c r="E825" s="3">
        <f t="shared" si="12"/>
        <v>21544</v>
      </c>
      <c r="F825" t="str">
        <f>VLOOKUP(E825,Sheet2!A:B,2,FALSE)</f>
        <v>WHI</v>
      </c>
    </row>
    <row r="826" spans="1:6" x14ac:dyDescent="0.25">
      <c r="A826" s="17">
        <v>43107.727802592592</v>
      </c>
      <c r="B826" s="2">
        <v>21544001841875</v>
      </c>
      <c r="C826">
        <v>1.99</v>
      </c>
      <c r="D826" t="s">
        <v>4</v>
      </c>
      <c r="E826" s="3">
        <f t="shared" si="12"/>
        <v>21544</v>
      </c>
      <c r="F826" t="str">
        <f>VLOOKUP(E826,Sheet2!A:B,2,FALSE)</f>
        <v>WHI</v>
      </c>
    </row>
    <row r="827" spans="1:6" x14ac:dyDescent="0.25">
      <c r="A827" s="17">
        <v>43107.729266608796</v>
      </c>
      <c r="B827" s="2">
        <v>21544002271841</v>
      </c>
      <c r="C827">
        <v>1.99</v>
      </c>
      <c r="D827" t="s">
        <v>2</v>
      </c>
      <c r="E827" s="3">
        <f t="shared" si="12"/>
        <v>21544</v>
      </c>
      <c r="F827" t="str">
        <f>VLOOKUP(E827,Sheet2!A:B,2,FALSE)</f>
        <v>WHI</v>
      </c>
    </row>
    <row r="828" spans="1:6" x14ac:dyDescent="0.25">
      <c r="A828" s="17">
        <v>43107.73188605324</v>
      </c>
      <c r="B828" s="2">
        <v>21544002013151</v>
      </c>
      <c r="C828">
        <v>1.99</v>
      </c>
      <c r="D828" t="s">
        <v>0</v>
      </c>
      <c r="E828" s="3">
        <f t="shared" si="12"/>
        <v>21544</v>
      </c>
      <c r="F828" t="str">
        <f>VLOOKUP(E828,Sheet2!A:B,2,FALSE)</f>
        <v>WHI</v>
      </c>
    </row>
    <row r="829" spans="1:6" x14ac:dyDescent="0.25">
      <c r="A829" s="17">
        <v>43107.820772175925</v>
      </c>
      <c r="B829" s="2">
        <v>21544001941956</v>
      </c>
      <c r="C829">
        <v>2.4900000000000002</v>
      </c>
      <c r="D829" t="s">
        <v>1</v>
      </c>
      <c r="E829" s="3">
        <f t="shared" si="12"/>
        <v>21544</v>
      </c>
      <c r="F829" t="str">
        <f>VLOOKUP(E829,Sheet2!A:B,2,FALSE)</f>
        <v>WHI</v>
      </c>
    </row>
    <row r="830" spans="1:6" x14ac:dyDescent="0.25">
      <c r="A830" s="17">
        <v>43107.872348946759</v>
      </c>
      <c r="B830" s="2">
        <v>21544001111220</v>
      </c>
      <c r="C830">
        <v>1.49</v>
      </c>
      <c r="D830" t="s">
        <v>1</v>
      </c>
      <c r="E830" s="3">
        <f t="shared" si="12"/>
        <v>21544</v>
      </c>
      <c r="F830" t="str">
        <f>VLOOKUP(E830,Sheet2!A:B,2,FALSE)</f>
        <v>WHI</v>
      </c>
    </row>
    <row r="831" spans="1:6" x14ac:dyDescent="0.25">
      <c r="A831" s="17">
        <v>43107.889541064818</v>
      </c>
      <c r="B831" s="2">
        <v>21544002277996</v>
      </c>
      <c r="C831">
        <v>2.99</v>
      </c>
      <c r="D831" t="s">
        <v>4</v>
      </c>
      <c r="E831" s="3">
        <f t="shared" si="12"/>
        <v>21544</v>
      </c>
      <c r="F831" t="str">
        <f>VLOOKUP(E831,Sheet2!A:B,2,FALSE)</f>
        <v>WHI</v>
      </c>
    </row>
    <row r="832" spans="1:6" x14ac:dyDescent="0.25">
      <c r="A832" s="17">
        <v>43107.89249327546</v>
      </c>
      <c r="B832" s="2">
        <v>21544002277996</v>
      </c>
      <c r="C832">
        <v>2.99</v>
      </c>
      <c r="D832" t="s">
        <v>4</v>
      </c>
      <c r="E832" s="3">
        <f t="shared" si="12"/>
        <v>21544</v>
      </c>
      <c r="F832" t="str">
        <f>VLOOKUP(E832,Sheet2!A:B,2,FALSE)</f>
        <v>WHI</v>
      </c>
    </row>
    <row r="833" spans="1:6" x14ac:dyDescent="0.25">
      <c r="A833" s="17">
        <v>43107.89418408565</v>
      </c>
      <c r="B833" s="2">
        <v>21544002011817</v>
      </c>
      <c r="C833">
        <v>1.49</v>
      </c>
      <c r="D833" t="s">
        <v>1</v>
      </c>
      <c r="E833" s="3">
        <f t="shared" si="12"/>
        <v>21544</v>
      </c>
      <c r="F833" t="str">
        <f>VLOOKUP(E833,Sheet2!A:B,2,FALSE)</f>
        <v>WHI</v>
      </c>
    </row>
    <row r="834" spans="1:6" x14ac:dyDescent="0.25">
      <c r="A834" s="17">
        <v>43107.974717581019</v>
      </c>
      <c r="B834" s="2">
        <v>21544002123406</v>
      </c>
      <c r="C834">
        <v>0.99</v>
      </c>
      <c r="D834" t="s">
        <v>4</v>
      </c>
      <c r="E834" s="3">
        <f t="shared" ref="E834:E897" si="13">_xlfn.NUMBERVALUE(LEFT(B834,5), "#####")</f>
        <v>21544</v>
      </c>
      <c r="F834" t="str">
        <f>VLOOKUP(E834,Sheet2!A:B,2,FALSE)</f>
        <v>WHI</v>
      </c>
    </row>
    <row r="835" spans="1:6" x14ac:dyDescent="0.25">
      <c r="A835" s="17">
        <v>43108.042598217595</v>
      </c>
      <c r="B835" s="2">
        <v>21544002148379</v>
      </c>
      <c r="C835">
        <v>3.99</v>
      </c>
      <c r="D835" t="s">
        <v>4</v>
      </c>
      <c r="E835" s="3">
        <f t="shared" si="13"/>
        <v>21544</v>
      </c>
      <c r="F835" t="str">
        <f>VLOOKUP(E835,Sheet2!A:B,2,FALSE)</f>
        <v>WHI</v>
      </c>
    </row>
    <row r="836" spans="1:6" x14ac:dyDescent="0.25">
      <c r="A836" s="17">
        <v>43108.051457430556</v>
      </c>
      <c r="B836" s="2">
        <v>21544001214198</v>
      </c>
      <c r="C836">
        <v>0.69</v>
      </c>
      <c r="D836" t="s">
        <v>1</v>
      </c>
      <c r="E836" s="3">
        <f t="shared" si="13"/>
        <v>21544</v>
      </c>
      <c r="F836" t="str">
        <f>VLOOKUP(E836,Sheet2!A:B,2,FALSE)</f>
        <v>WHI</v>
      </c>
    </row>
    <row r="837" spans="1:6" x14ac:dyDescent="0.25">
      <c r="A837" s="17">
        <v>43108.29403459491</v>
      </c>
      <c r="B837" s="2">
        <v>21544002274811</v>
      </c>
      <c r="C837">
        <v>2.99</v>
      </c>
      <c r="D837" t="s">
        <v>4</v>
      </c>
      <c r="E837" s="3">
        <f t="shared" si="13"/>
        <v>21544</v>
      </c>
      <c r="F837" t="str">
        <f>VLOOKUP(E837,Sheet2!A:B,2,FALSE)</f>
        <v>WHI</v>
      </c>
    </row>
    <row r="838" spans="1:6" x14ac:dyDescent="0.25">
      <c r="A838" s="17">
        <v>43108.367230416668</v>
      </c>
      <c r="B838" s="2">
        <v>21544002267674</v>
      </c>
      <c r="C838">
        <v>0.99</v>
      </c>
      <c r="D838" t="s">
        <v>4</v>
      </c>
      <c r="E838" s="3">
        <f t="shared" si="13"/>
        <v>21544</v>
      </c>
      <c r="F838" t="str">
        <f>VLOOKUP(E838,Sheet2!A:B,2,FALSE)</f>
        <v>WHI</v>
      </c>
    </row>
    <row r="839" spans="1:6" x14ac:dyDescent="0.25">
      <c r="A839" s="17">
        <v>43108.390798159722</v>
      </c>
      <c r="B839" s="2">
        <v>21544002026583</v>
      </c>
      <c r="C839">
        <v>1.49</v>
      </c>
      <c r="D839" t="s">
        <v>4</v>
      </c>
      <c r="E839" s="3">
        <f t="shared" si="13"/>
        <v>21544</v>
      </c>
      <c r="F839" t="str">
        <f>VLOOKUP(E839,Sheet2!A:B,2,FALSE)</f>
        <v>WHI</v>
      </c>
    </row>
    <row r="840" spans="1:6" x14ac:dyDescent="0.25">
      <c r="A840" s="17">
        <v>43108.427257060182</v>
      </c>
      <c r="B840" s="2">
        <v>21544002175026</v>
      </c>
      <c r="C840">
        <v>1.99</v>
      </c>
      <c r="D840" t="s">
        <v>4</v>
      </c>
      <c r="E840" s="3">
        <f t="shared" si="13"/>
        <v>21544</v>
      </c>
      <c r="F840" t="str">
        <f>VLOOKUP(E840,Sheet2!A:B,2,FALSE)</f>
        <v>WHI</v>
      </c>
    </row>
    <row r="841" spans="1:6" x14ac:dyDescent="0.25">
      <c r="A841" s="17">
        <v>43108.441872858799</v>
      </c>
      <c r="B841" s="2">
        <v>21544001659707</v>
      </c>
      <c r="C841">
        <v>1.49</v>
      </c>
      <c r="D841" t="s">
        <v>3</v>
      </c>
      <c r="E841" s="3">
        <f t="shared" si="13"/>
        <v>21544</v>
      </c>
      <c r="F841" t="str">
        <f>VLOOKUP(E841,Sheet2!A:B,2,FALSE)</f>
        <v>WHI</v>
      </c>
    </row>
    <row r="842" spans="1:6" x14ac:dyDescent="0.25">
      <c r="A842" s="17">
        <v>43108.458831620374</v>
      </c>
      <c r="B842" s="2">
        <v>21544002272161</v>
      </c>
      <c r="C842">
        <v>3.19</v>
      </c>
      <c r="D842" t="s">
        <v>4</v>
      </c>
      <c r="E842" s="3">
        <f t="shared" si="13"/>
        <v>21544</v>
      </c>
      <c r="F842" t="str">
        <f>VLOOKUP(E842,Sheet2!A:B,2,FALSE)</f>
        <v>WHI</v>
      </c>
    </row>
    <row r="843" spans="1:6" x14ac:dyDescent="0.25">
      <c r="A843" s="17">
        <v>43108.556819861114</v>
      </c>
      <c r="B843" s="2">
        <v>21544002143339</v>
      </c>
      <c r="C843">
        <v>1.49</v>
      </c>
      <c r="D843" t="s">
        <v>3</v>
      </c>
      <c r="E843" s="3">
        <f t="shared" si="13"/>
        <v>21544</v>
      </c>
      <c r="F843" t="str">
        <f>VLOOKUP(E843,Sheet2!A:B,2,FALSE)</f>
        <v>WHI</v>
      </c>
    </row>
    <row r="844" spans="1:6" x14ac:dyDescent="0.25">
      <c r="A844" s="17">
        <v>43108.639464016203</v>
      </c>
      <c r="B844" s="2">
        <v>21544002008649</v>
      </c>
      <c r="C844">
        <v>3.19</v>
      </c>
      <c r="D844" t="s">
        <v>4</v>
      </c>
      <c r="E844" s="3">
        <f t="shared" si="13"/>
        <v>21544</v>
      </c>
      <c r="F844" t="str">
        <f>VLOOKUP(E844,Sheet2!A:B,2,FALSE)</f>
        <v>WHI</v>
      </c>
    </row>
    <row r="845" spans="1:6" x14ac:dyDescent="0.25">
      <c r="A845" s="17">
        <v>43108.762254120367</v>
      </c>
      <c r="B845" s="2">
        <v>21544001983859</v>
      </c>
      <c r="C845">
        <v>2.29</v>
      </c>
      <c r="D845" t="s">
        <v>1</v>
      </c>
      <c r="E845" s="3">
        <f t="shared" si="13"/>
        <v>21544</v>
      </c>
      <c r="F845" t="str">
        <f>VLOOKUP(E845,Sheet2!A:B,2,FALSE)</f>
        <v>WHI</v>
      </c>
    </row>
    <row r="846" spans="1:6" x14ac:dyDescent="0.25">
      <c r="A846" s="17">
        <v>43108.803395625</v>
      </c>
      <c r="B846" s="2">
        <v>21544002259374</v>
      </c>
      <c r="C846">
        <v>0.99</v>
      </c>
      <c r="D846" t="s">
        <v>0</v>
      </c>
      <c r="E846" s="3">
        <f t="shared" si="13"/>
        <v>21544</v>
      </c>
      <c r="F846" t="str">
        <f>VLOOKUP(E846,Sheet2!A:B,2,FALSE)</f>
        <v>WHI</v>
      </c>
    </row>
    <row r="847" spans="1:6" x14ac:dyDescent="0.25">
      <c r="A847" s="17">
        <v>43108.858469571758</v>
      </c>
      <c r="B847" s="2">
        <v>21544001977240</v>
      </c>
      <c r="C847">
        <v>2.99</v>
      </c>
      <c r="D847" t="s">
        <v>4</v>
      </c>
      <c r="E847" s="3">
        <f t="shared" si="13"/>
        <v>21544</v>
      </c>
      <c r="F847" t="str">
        <f>VLOOKUP(E847,Sheet2!A:B,2,FALSE)</f>
        <v>WHI</v>
      </c>
    </row>
    <row r="848" spans="1:6" x14ac:dyDescent="0.25">
      <c r="A848" s="17">
        <v>43108.871493611114</v>
      </c>
      <c r="B848" s="2">
        <v>21544001951336</v>
      </c>
      <c r="C848">
        <v>2.99</v>
      </c>
      <c r="D848" t="s">
        <v>0</v>
      </c>
      <c r="E848" s="3">
        <f t="shared" si="13"/>
        <v>21544</v>
      </c>
      <c r="F848" t="str">
        <f>VLOOKUP(E848,Sheet2!A:B,2,FALSE)</f>
        <v>WHI</v>
      </c>
    </row>
    <row r="849" spans="1:6" x14ac:dyDescent="0.25">
      <c r="A849" s="17">
        <v>43108.895440057873</v>
      </c>
      <c r="B849" s="2">
        <v>21544002054429</v>
      </c>
      <c r="C849">
        <v>1.99</v>
      </c>
      <c r="D849" t="s">
        <v>1</v>
      </c>
      <c r="E849" s="3">
        <f t="shared" si="13"/>
        <v>21544</v>
      </c>
      <c r="F849" t="str">
        <f>VLOOKUP(E849,Sheet2!A:B,2,FALSE)</f>
        <v>WHI</v>
      </c>
    </row>
    <row r="850" spans="1:6" x14ac:dyDescent="0.25">
      <c r="A850" s="17">
        <v>43108.918460277775</v>
      </c>
      <c r="B850" s="2">
        <v>21544001998527</v>
      </c>
      <c r="C850">
        <v>1.99</v>
      </c>
      <c r="D850" t="s">
        <v>0</v>
      </c>
      <c r="E850" s="3">
        <f t="shared" si="13"/>
        <v>21544</v>
      </c>
      <c r="F850" t="str">
        <f>VLOOKUP(E850,Sheet2!A:B,2,FALSE)</f>
        <v>WHI</v>
      </c>
    </row>
    <row r="851" spans="1:6" x14ac:dyDescent="0.25">
      <c r="A851" s="17">
        <v>43108.918590567133</v>
      </c>
      <c r="B851" s="2">
        <v>21544001998527</v>
      </c>
      <c r="C851">
        <v>1.99</v>
      </c>
      <c r="D851" t="s">
        <v>0</v>
      </c>
      <c r="E851" s="3">
        <f t="shared" si="13"/>
        <v>21544</v>
      </c>
      <c r="F851" t="str">
        <f>VLOOKUP(E851,Sheet2!A:B,2,FALSE)</f>
        <v>WHI</v>
      </c>
    </row>
    <row r="852" spans="1:6" x14ac:dyDescent="0.25">
      <c r="A852" s="17">
        <v>43108.92643133102</v>
      </c>
      <c r="B852" s="2">
        <v>21544001998527</v>
      </c>
      <c r="C852">
        <v>1.49</v>
      </c>
      <c r="D852" t="s">
        <v>0</v>
      </c>
      <c r="E852" s="3">
        <f t="shared" si="13"/>
        <v>21544</v>
      </c>
      <c r="F852" t="str">
        <f>VLOOKUP(E852,Sheet2!A:B,2,FALSE)</f>
        <v>WHI</v>
      </c>
    </row>
    <row r="853" spans="1:6" x14ac:dyDescent="0.25">
      <c r="A853" s="17">
        <v>43108.939026273147</v>
      </c>
      <c r="B853" s="2">
        <v>21544002148379</v>
      </c>
      <c r="C853">
        <v>1.69</v>
      </c>
      <c r="D853" t="s">
        <v>4</v>
      </c>
      <c r="E853" s="3">
        <f t="shared" si="13"/>
        <v>21544</v>
      </c>
      <c r="F853" t="str">
        <f>VLOOKUP(E853,Sheet2!A:B,2,FALSE)</f>
        <v>WHI</v>
      </c>
    </row>
    <row r="854" spans="1:6" x14ac:dyDescent="0.25">
      <c r="A854" s="17">
        <v>43108.955751550922</v>
      </c>
      <c r="B854" s="2">
        <v>21544001864612</v>
      </c>
      <c r="C854">
        <v>3.99</v>
      </c>
      <c r="D854" t="s">
        <v>4</v>
      </c>
      <c r="E854" s="3">
        <f t="shared" si="13"/>
        <v>21544</v>
      </c>
      <c r="F854" t="str">
        <f>VLOOKUP(E854,Sheet2!A:B,2,FALSE)</f>
        <v>WHI</v>
      </c>
    </row>
    <row r="855" spans="1:6" x14ac:dyDescent="0.25">
      <c r="A855" s="17">
        <v>43108.986858923614</v>
      </c>
      <c r="B855" s="2">
        <v>21544001998527</v>
      </c>
      <c r="C855">
        <v>1.49</v>
      </c>
      <c r="D855" t="s">
        <v>3</v>
      </c>
      <c r="E855" s="3">
        <f t="shared" si="13"/>
        <v>21544</v>
      </c>
      <c r="F855" t="str">
        <f>VLOOKUP(E855,Sheet2!A:B,2,FALSE)</f>
        <v>WHI</v>
      </c>
    </row>
    <row r="856" spans="1:6" x14ac:dyDescent="0.25">
      <c r="A856" s="17">
        <v>43108.988216435187</v>
      </c>
      <c r="B856" s="2">
        <v>21544001998527</v>
      </c>
      <c r="C856">
        <v>1.49</v>
      </c>
      <c r="D856" t="s">
        <v>3</v>
      </c>
      <c r="E856" s="3">
        <f t="shared" si="13"/>
        <v>21544</v>
      </c>
      <c r="F856" t="str">
        <f>VLOOKUP(E856,Sheet2!A:B,2,FALSE)</f>
        <v>WHI</v>
      </c>
    </row>
    <row r="857" spans="1:6" x14ac:dyDescent="0.25">
      <c r="A857" s="17">
        <v>43108.990760081018</v>
      </c>
      <c r="B857" s="2">
        <v>21544001915836</v>
      </c>
      <c r="C857">
        <v>1.29</v>
      </c>
      <c r="D857" t="s">
        <v>5</v>
      </c>
      <c r="E857" s="3">
        <f t="shared" si="13"/>
        <v>21544</v>
      </c>
      <c r="F857" t="str">
        <f>VLOOKUP(E857,Sheet2!A:B,2,FALSE)</f>
        <v>WHI</v>
      </c>
    </row>
    <row r="858" spans="1:6" x14ac:dyDescent="0.25">
      <c r="A858" s="17">
        <v>43109.253609548614</v>
      </c>
      <c r="B858" s="2">
        <v>21544002274811</v>
      </c>
      <c r="C858">
        <v>3.99</v>
      </c>
      <c r="D858" t="s">
        <v>4</v>
      </c>
      <c r="E858" s="3">
        <f t="shared" si="13"/>
        <v>21544</v>
      </c>
      <c r="F858" t="str">
        <f>VLOOKUP(E858,Sheet2!A:B,2,FALSE)</f>
        <v>WHI</v>
      </c>
    </row>
    <row r="859" spans="1:6" x14ac:dyDescent="0.25">
      <c r="A859" s="17">
        <v>43109.254002222224</v>
      </c>
      <c r="B859" s="2">
        <v>21544001616509</v>
      </c>
      <c r="C859">
        <v>0.99</v>
      </c>
      <c r="D859" t="s">
        <v>1</v>
      </c>
      <c r="E859" s="3">
        <f t="shared" si="13"/>
        <v>21544</v>
      </c>
      <c r="F859" t="str">
        <f>VLOOKUP(E859,Sheet2!A:B,2,FALSE)</f>
        <v>WHI</v>
      </c>
    </row>
    <row r="860" spans="1:6" x14ac:dyDescent="0.25">
      <c r="A860" s="17">
        <v>43109.254959699072</v>
      </c>
      <c r="B860" s="2">
        <v>21544001616509</v>
      </c>
      <c r="C860">
        <v>0.99</v>
      </c>
      <c r="D860" t="s">
        <v>4</v>
      </c>
      <c r="E860" s="3">
        <f t="shared" si="13"/>
        <v>21544</v>
      </c>
      <c r="F860" t="str">
        <f>VLOOKUP(E860,Sheet2!A:B,2,FALSE)</f>
        <v>WHI</v>
      </c>
    </row>
    <row r="861" spans="1:6" x14ac:dyDescent="0.25">
      <c r="A861" s="17">
        <v>43109.283172118056</v>
      </c>
      <c r="B861" s="2">
        <v>21544002173682</v>
      </c>
      <c r="C861">
        <v>1.49</v>
      </c>
      <c r="D861" t="s">
        <v>3</v>
      </c>
      <c r="E861" s="3">
        <f t="shared" si="13"/>
        <v>21544</v>
      </c>
      <c r="F861" t="str">
        <f>VLOOKUP(E861,Sheet2!A:B,2,FALSE)</f>
        <v>WHI</v>
      </c>
    </row>
    <row r="862" spans="1:6" x14ac:dyDescent="0.25">
      <c r="A862" s="17">
        <v>43109.283766412038</v>
      </c>
      <c r="B862" s="2">
        <v>21544002143339</v>
      </c>
      <c r="C862">
        <v>1.49</v>
      </c>
      <c r="D862" t="s">
        <v>3</v>
      </c>
      <c r="E862" s="3">
        <f t="shared" si="13"/>
        <v>21544</v>
      </c>
      <c r="F862" t="str">
        <f>VLOOKUP(E862,Sheet2!A:B,2,FALSE)</f>
        <v>WHI</v>
      </c>
    </row>
    <row r="863" spans="1:6" x14ac:dyDescent="0.25">
      <c r="A863" s="17">
        <v>43109.28378302083</v>
      </c>
      <c r="B863" s="2">
        <v>21544002173682</v>
      </c>
      <c r="C863">
        <v>1.49</v>
      </c>
      <c r="D863" t="s">
        <v>3</v>
      </c>
      <c r="E863" s="3">
        <f t="shared" si="13"/>
        <v>21544</v>
      </c>
      <c r="F863" t="str">
        <f>VLOOKUP(E863,Sheet2!A:B,2,FALSE)</f>
        <v>WHI</v>
      </c>
    </row>
    <row r="864" spans="1:6" x14ac:dyDescent="0.25">
      <c r="A864" s="17">
        <v>43109.284616122684</v>
      </c>
      <c r="B864" s="2">
        <v>21544002173682</v>
      </c>
      <c r="C864">
        <v>0.69</v>
      </c>
      <c r="D864" t="s">
        <v>4</v>
      </c>
      <c r="E864" s="3">
        <f t="shared" si="13"/>
        <v>21544</v>
      </c>
      <c r="F864" t="str">
        <f>VLOOKUP(E864,Sheet2!A:B,2,FALSE)</f>
        <v>WHI</v>
      </c>
    </row>
    <row r="865" spans="1:6" x14ac:dyDescent="0.25">
      <c r="A865" s="17">
        <v>43109.314596828706</v>
      </c>
      <c r="B865" s="2">
        <v>21544001470246</v>
      </c>
      <c r="C865">
        <v>0.99</v>
      </c>
      <c r="D865" t="s">
        <v>4</v>
      </c>
      <c r="E865" s="3">
        <f t="shared" si="13"/>
        <v>21544</v>
      </c>
      <c r="F865" t="str">
        <f>VLOOKUP(E865,Sheet2!A:B,2,FALSE)</f>
        <v>WHI</v>
      </c>
    </row>
    <row r="866" spans="1:6" x14ac:dyDescent="0.25">
      <c r="A866" s="17">
        <v>43109.412639837959</v>
      </c>
      <c r="B866" s="2">
        <v>21544001988833</v>
      </c>
      <c r="C866">
        <v>1.99</v>
      </c>
      <c r="D866" t="s">
        <v>1</v>
      </c>
      <c r="E866" s="3">
        <f t="shared" si="13"/>
        <v>21544</v>
      </c>
      <c r="F866" t="str">
        <f>VLOOKUP(E866,Sheet2!A:B,2,FALSE)</f>
        <v>WHI</v>
      </c>
    </row>
    <row r="867" spans="1:6" x14ac:dyDescent="0.25">
      <c r="A867" s="17">
        <v>43109.416340717595</v>
      </c>
      <c r="B867" s="2">
        <v>21544001988833</v>
      </c>
      <c r="C867">
        <v>3.99</v>
      </c>
      <c r="D867" t="s">
        <v>4</v>
      </c>
      <c r="E867" s="3">
        <f t="shared" si="13"/>
        <v>21544</v>
      </c>
      <c r="F867" t="str">
        <f>VLOOKUP(E867,Sheet2!A:B,2,FALSE)</f>
        <v>WHI</v>
      </c>
    </row>
    <row r="868" spans="1:6" x14ac:dyDescent="0.25">
      <c r="A868" s="17">
        <v>43109.4406084375</v>
      </c>
      <c r="B868" s="2">
        <v>21544002139782</v>
      </c>
      <c r="C868">
        <v>0.99</v>
      </c>
      <c r="D868" t="s">
        <v>1</v>
      </c>
      <c r="E868" s="3">
        <f t="shared" si="13"/>
        <v>21544</v>
      </c>
      <c r="F868" t="str">
        <f>VLOOKUP(E868,Sheet2!A:B,2,FALSE)</f>
        <v>WHI</v>
      </c>
    </row>
    <row r="869" spans="1:6" x14ac:dyDescent="0.25">
      <c r="A869" s="17">
        <v>43109.512024733798</v>
      </c>
      <c r="B869" s="2">
        <v>21544001952409</v>
      </c>
      <c r="C869">
        <v>1.99</v>
      </c>
      <c r="D869" t="s">
        <v>0</v>
      </c>
      <c r="E869" s="3">
        <f t="shared" si="13"/>
        <v>21544</v>
      </c>
      <c r="F869" t="str">
        <f>VLOOKUP(E869,Sheet2!A:B,2,FALSE)</f>
        <v>WHI</v>
      </c>
    </row>
    <row r="870" spans="1:6" x14ac:dyDescent="0.25">
      <c r="A870" s="17">
        <v>43109.530819837964</v>
      </c>
      <c r="B870" s="2">
        <v>21544001512187</v>
      </c>
      <c r="C870">
        <v>1.99</v>
      </c>
      <c r="D870" t="s">
        <v>4</v>
      </c>
      <c r="E870" s="3">
        <f t="shared" si="13"/>
        <v>21544</v>
      </c>
      <c r="F870" t="str">
        <f>VLOOKUP(E870,Sheet2!A:B,2,FALSE)</f>
        <v>WHI</v>
      </c>
    </row>
    <row r="871" spans="1:6" x14ac:dyDescent="0.25">
      <c r="A871" s="17">
        <v>43109.633292025464</v>
      </c>
      <c r="B871" s="2">
        <v>21544001657123</v>
      </c>
      <c r="C871">
        <v>0.69</v>
      </c>
      <c r="D871" t="s">
        <v>1</v>
      </c>
      <c r="E871" s="3">
        <f t="shared" si="13"/>
        <v>21544</v>
      </c>
      <c r="F871" t="str">
        <f>VLOOKUP(E871,Sheet2!A:B,2,FALSE)</f>
        <v>WHI</v>
      </c>
    </row>
    <row r="872" spans="1:6" x14ac:dyDescent="0.25">
      <c r="A872" s="17">
        <v>43109.730013796296</v>
      </c>
      <c r="B872" s="2">
        <v>21544002165662</v>
      </c>
      <c r="C872">
        <v>0.99</v>
      </c>
      <c r="D872" t="s">
        <v>4</v>
      </c>
      <c r="E872" s="3">
        <f t="shared" si="13"/>
        <v>21544</v>
      </c>
      <c r="F872" t="str">
        <f>VLOOKUP(E872,Sheet2!A:B,2,FALSE)</f>
        <v>WHI</v>
      </c>
    </row>
    <row r="873" spans="1:6" x14ac:dyDescent="0.25">
      <c r="A873" s="17">
        <v>43109.807634976853</v>
      </c>
      <c r="B873" s="2">
        <v>21544002259374</v>
      </c>
      <c r="C873">
        <v>2.99</v>
      </c>
      <c r="D873" t="s">
        <v>0</v>
      </c>
      <c r="E873" s="3">
        <f t="shared" si="13"/>
        <v>21544</v>
      </c>
      <c r="F873" t="str">
        <f>VLOOKUP(E873,Sheet2!A:B,2,FALSE)</f>
        <v>WHI</v>
      </c>
    </row>
    <row r="874" spans="1:6" x14ac:dyDescent="0.25">
      <c r="A874" s="17">
        <v>43109.878200416664</v>
      </c>
      <c r="B874" s="2">
        <v>21544002168393</v>
      </c>
      <c r="C874">
        <v>2.99</v>
      </c>
      <c r="D874" t="s">
        <v>0</v>
      </c>
      <c r="E874" s="3">
        <f t="shared" si="13"/>
        <v>21544</v>
      </c>
      <c r="F874" t="str">
        <f>VLOOKUP(E874,Sheet2!A:B,2,FALSE)</f>
        <v>WHI</v>
      </c>
    </row>
    <row r="875" spans="1:6" x14ac:dyDescent="0.25">
      <c r="A875" s="17">
        <v>43109.880725798612</v>
      </c>
      <c r="B875" s="2">
        <v>21544002168393</v>
      </c>
      <c r="C875">
        <v>2.99</v>
      </c>
      <c r="D875" t="s">
        <v>0</v>
      </c>
      <c r="E875" s="3">
        <f t="shared" si="13"/>
        <v>21544</v>
      </c>
      <c r="F875" t="str">
        <f>VLOOKUP(E875,Sheet2!A:B,2,FALSE)</f>
        <v>WHI</v>
      </c>
    </row>
    <row r="876" spans="1:6" x14ac:dyDescent="0.25">
      <c r="A876" s="17">
        <v>43109.889788981483</v>
      </c>
      <c r="B876" s="2">
        <v>21544002011338</v>
      </c>
      <c r="C876">
        <v>0.99</v>
      </c>
      <c r="D876" t="s">
        <v>1</v>
      </c>
      <c r="E876" s="3">
        <f t="shared" si="13"/>
        <v>21544</v>
      </c>
      <c r="F876" t="str">
        <f>VLOOKUP(E876,Sheet2!A:B,2,FALSE)</f>
        <v>WHI</v>
      </c>
    </row>
    <row r="877" spans="1:6" x14ac:dyDescent="0.25">
      <c r="A877" s="17">
        <v>43109.895646342593</v>
      </c>
      <c r="B877" s="2">
        <v>21544002011338</v>
      </c>
      <c r="C877">
        <v>0.89</v>
      </c>
      <c r="D877" t="s">
        <v>1</v>
      </c>
      <c r="E877" s="3">
        <f t="shared" si="13"/>
        <v>21544</v>
      </c>
      <c r="F877" t="str">
        <f>VLOOKUP(E877,Sheet2!A:B,2,FALSE)</f>
        <v>WHI</v>
      </c>
    </row>
    <row r="878" spans="1:6" x14ac:dyDescent="0.25">
      <c r="A878" s="17">
        <v>43109.901381875003</v>
      </c>
      <c r="B878" s="2">
        <v>21544002011338</v>
      </c>
      <c r="C878">
        <v>0.49</v>
      </c>
      <c r="D878" t="s">
        <v>1</v>
      </c>
      <c r="E878" s="3">
        <f t="shared" si="13"/>
        <v>21544</v>
      </c>
      <c r="F878" t="str">
        <f>VLOOKUP(E878,Sheet2!A:B,2,FALSE)</f>
        <v>WHI</v>
      </c>
    </row>
    <row r="879" spans="1:6" x14ac:dyDescent="0.25">
      <c r="A879" s="17">
        <v>43109.90373017361</v>
      </c>
      <c r="B879" s="2">
        <v>21544002011338</v>
      </c>
      <c r="C879">
        <v>0.99</v>
      </c>
      <c r="D879" t="s">
        <v>1</v>
      </c>
      <c r="E879" s="3">
        <f t="shared" si="13"/>
        <v>21544</v>
      </c>
      <c r="F879" t="str">
        <f>VLOOKUP(E879,Sheet2!A:B,2,FALSE)</f>
        <v>WHI</v>
      </c>
    </row>
    <row r="880" spans="1:6" x14ac:dyDescent="0.25">
      <c r="A880" s="17">
        <v>43109.911299791667</v>
      </c>
      <c r="B880" s="2">
        <v>21544002011338</v>
      </c>
      <c r="C880">
        <v>0.89</v>
      </c>
      <c r="D880" t="s">
        <v>1</v>
      </c>
      <c r="E880" s="3">
        <f t="shared" si="13"/>
        <v>21544</v>
      </c>
      <c r="F880" t="str">
        <f>VLOOKUP(E880,Sheet2!A:B,2,FALSE)</f>
        <v>WHI</v>
      </c>
    </row>
    <row r="881" spans="1:6" x14ac:dyDescent="0.25">
      <c r="A881" s="17">
        <v>43109.917009999997</v>
      </c>
      <c r="B881" s="2">
        <v>21544002148379</v>
      </c>
      <c r="C881">
        <v>1.69</v>
      </c>
      <c r="D881" t="s">
        <v>4</v>
      </c>
      <c r="E881" s="3">
        <f t="shared" si="13"/>
        <v>21544</v>
      </c>
      <c r="F881" t="str">
        <f>VLOOKUP(E881,Sheet2!A:B,2,FALSE)</f>
        <v>WHI</v>
      </c>
    </row>
    <row r="882" spans="1:6" x14ac:dyDescent="0.25">
      <c r="A882" s="17">
        <v>43109.919342384259</v>
      </c>
      <c r="B882" s="2">
        <v>21544002148379</v>
      </c>
      <c r="C882">
        <v>2.99</v>
      </c>
      <c r="D882" t="s">
        <v>4</v>
      </c>
      <c r="E882" s="3">
        <f t="shared" si="13"/>
        <v>21544</v>
      </c>
      <c r="F882" t="str">
        <f>VLOOKUP(E882,Sheet2!A:B,2,FALSE)</f>
        <v>WHI</v>
      </c>
    </row>
    <row r="883" spans="1:6" x14ac:dyDescent="0.25">
      <c r="A883" s="17">
        <v>43110.011387592589</v>
      </c>
      <c r="B883" s="2">
        <v>21544002195354</v>
      </c>
      <c r="C883">
        <v>1.49</v>
      </c>
      <c r="D883" t="s">
        <v>3</v>
      </c>
      <c r="E883" s="3">
        <f t="shared" si="13"/>
        <v>21544</v>
      </c>
      <c r="F883" t="str">
        <f>VLOOKUP(E883,Sheet2!A:B,2,FALSE)</f>
        <v>WHI</v>
      </c>
    </row>
    <row r="884" spans="1:6" x14ac:dyDescent="0.25">
      <c r="A884" s="17">
        <v>43110.266652696759</v>
      </c>
      <c r="B884" s="2">
        <v>21544002153544</v>
      </c>
      <c r="C884">
        <v>1.29</v>
      </c>
      <c r="D884" t="s">
        <v>5</v>
      </c>
      <c r="E884" s="3">
        <f t="shared" si="13"/>
        <v>21544</v>
      </c>
      <c r="F884" t="str">
        <f>VLOOKUP(E884,Sheet2!A:B,2,FALSE)</f>
        <v>WHI</v>
      </c>
    </row>
    <row r="885" spans="1:6" x14ac:dyDescent="0.25">
      <c r="A885" s="17">
        <v>43110.290099826387</v>
      </c>
      <c r="B885" s="2">
        <v>21544001616962</v>
      </c>
      <c r="C885">
        <v>1.99</v>
      </c>
      <c r="D885" t="s">
        <v>4</v>
      </c>
      <c r="E885" s="3">
        <f t="shared" si="13"/>
        <v>21544</v>
      </c>
      <c r="F885" t="str">
        <f>VLOOKUP(E885,Sheet2!A:B,2,FALSE)</f>
        <v>WHI</v>
      </c>
    </row>
    <row r="886" spans="1:6" x14ac:dyDescent="0.25">
      <c r="A886" s="17">
        <v>43110.32748359954</v>
      </c>
      <c r="B886" s="2">
        <v>21544001917220</v>
      </c>
      <c r="C886">
        <v>1.69</v>
      </c>
      <c r="D886" t="s">
        <v>1</v>
      </c>
      <c r="E886" s="3">
        <f t="shared" si="13"/>
        <v>21544</v>
      </c>
      <c r="F886" t="str">
        <f>VLOOKUP(E886,Sheet2!A:B,2,FALSE)</f>
        <v>WHI</v>
      </c>
    </row>
    <row r="887" spans="1:6" x14ac:dyDescent="0.25">
      <c r="A887" s="17">
        <v>43110.330294976855</v>
      </c>
      <c r="B887" s="2">
        <v>21544001917220</v>
      </c>
      <c r="C887">
        <v>2.4900000000000002</v>
      </c>
      <c r="D887" t="s">
        <v>1</v>
      </c>
      <c r="E887" s="3">
        <f t="shared" si="13"/>
        <v>21544</v>
      </c>
      <c r="F887" t="str">
        <f>VLOOKUP(E887,Sheet2!A:B,2,FALSE)</f>
        <v>WHI</v>
      </c>
    </row>
    <row r="888" spans="1:6" x14ac:dyDescent="0.25">
      <c r="A888" s="17">
        <v>43110.411542199072</v>
      </c>
      <c r="B888" s="2">
        <v>21544002139493</v>
      </c>
      <c r="C888">
        <v>1.49</v>
      </c>
      <c r="D888" t="s">
        <v>3</v>
      </c>
      <c r="E888" s="3">
        <f t="shared" si="13"/>
        <v>21544</v>
      </c>
      <c r="F888" t="str">
        <f>VLOOKUP(E888,Sheet2!A:B,2,FALSE)</f>
        <v>WHI</v>
      </c>
    </row>
    <row r="889" spans="1:6" x14ac:dyDescent="0.25">
      <c r="A889" s="17">
        <v>43110.507163541668</v>
      </c>
      <c r="B889" s="2">
        <v>21544001835943</v>
      </c>
      <c r="C889">
        <v>1.29</v>
      </c>
      <c r="D889" t="s">
        <v>4</v>
      </c>
      <c r="E889" s="3">
        <f t="shared" si="13"/>
        <v>21544</v>
      </c>
      <c r="F889" t="str">
        <f>VLOOKUP(E889,Sheet2!A:B,2,FALSE)</f>
        <v>WHI</v>
      </c>
    </row>
    <row r="890" spans="1:6" x14ac:dyDescent="0.25">
      <c r="A890" s="17">
        <v>43110.508774675924</v>
      </c>
      <c r="B890" s="2">
        <v>21544001835943</v>
      </c>
      <c r="C890">
        <v>0.49</v>
      </c>
      <c r="D890" t="s">
        <v>1</v>
      </c>
      <c r="E890" s="3">
        <f t="shared" si="13"/>
        <v>21544</v>
      </c>
      <c r="F890" t="str">
        <f>VLOOKUP(E890,Sheet2!A:B,2,FALSE)</f>
        <v>WHI</v>
      </c>
    </row>
    <row r="891" spans="1:6" x14ac:dyDescent="0.25">
      <c r="A891" s="17">
        <v>43110.58320335648</v>
      </c>
      <c r="B891" s="2">
        <v>21544002276683</v>
      </c>
      <c r="C891">
        <v>2.4900000000000002</v>
      </c>
      <c r="D891" t="s">
        <v>5</v>
      </c>
      <c r="E891" s="3">
        <f t="shared" si="13"/>
        <v>21544</v>
      </c>
      <c r="F891" t="str">
        <f>VLOOKUP(E891,Sheet2!A:B,2,FALSE)</f>
        <v>WHI</v>
      </c>
    </row>
    <row r="892" spans="1:6" x14ac:dyDescent="0.25">
      <c r="A892" s="17">
        <v>43110.604308379632</v>
      </c>
      <c r="B892" s="2">
        <v>21544002010496</v>
      </c>
      <c r="C892">
        <v>1.99</v>
      </c>
      <c r="D892" t="s">
        <v>4</v>
      </c>
      <c r="E892" s="3">
        <f t="shared" si="13"/>
        <v>21544</v>
      </c>
      <c r="F892" t="str">
        <f>VLOOKUP(E892,Sheet2!A:B,2,FALSE)</f>
        <v>WHI</v>
      </c>
    </row>
    <row r="893" spans="1:6" x14ac:dyDescent="0.25">
      <c r="A893" s="17">
        <v>43110.613552256946</v>
      </c>
      <c r="B893" s="2">
        <v>21544002267492</v>
      </c>
      <c r="C893">
        <v>0.49</v>
      </c>
      <c r="D893" t="s">
        <v>1</v>
      </c>
      <c r="E893" s="3">
        <f t="shared" si="13"/>
        <v>21544</v>
      </c>
      <c r="F893" t="str">
        <f>VLOOKUP(E893,Sheet2!A:B,2,FALSE)</f>
        <v>WHI</v>
      </c>
    </row>
    <row r="894" spans="1:6" x14ac:dyDescent="0.25">
      <c r="A894" s="17">
        <v>43110.614124722226</v>
      </c>
      <c r="B894" s="2">
        <v>21544002267492</v>
      </c>
      <c r="C894">
        <v>0.49</v>
      </c>
      <c r="D894" t="s">
        <v>1</v>
      </c>
      <c r="E894" s="3">
        <f t="shared" si="13"/>
        <v>21544</v>
      </c>
      <c r="F894" t="str">
        <f>VLOOKUP(E894,Sheet2!A:B,2,FALSE)</f>
        <v>WHI</v>
      </c>
    </row>
    <row r="895" spans="1:6" x14ac:dyDescent="0.25">
      <c r="A895" s="17">
        <v>43110.618904803239</v>
      </c>
      <c r="B895" s="2">
        <v>21544002267492</v>
      </c>
      <c r="C895">
        <v>0.49</v>
      </c>
      <c r="D895" t="s">
        <v>1</v>
      </c>
      <c r="E895" s="3">
        <f t="shared" si="13"/>
        <v>21544</v>
      </c>
      <c r="F895" t="str">
        <f>VLOOKUP(E895,Sheet2!A:B,2,FALSE)</f>
        <v>WHI</v>
      </c>
    </row>
    <row r="896" spans="1:6" x14ac:dyDescent="0.25">
      <c r="A896" s="17">
        <v>43110.619864733795</v>
      </c>
      <c r="B896" s="2">
        <v>21544002267492</v>
      </c>
      <c r="C896">
        <v>2.99</v>
      </c>
      <c r="D896" t="s">
        <v>1</v>
      </c>
      <c r="E896" s="3">
        <f t="shared" si="13"/>
        <v>21544</v>
      </c>
      <c r="F896" t="str">
        <f>VLOOKUP(E896,Sheet2!A:B,2,FALSE)</f>
        <v>WHI</v>
      </c>
    </row>
    <row r="897" spans="1:6" x14ac:dyDescent="0.25">
      <c r="A897" s="17">
        <v>43110.620761076389</v>
      </c>
      <c r="B897" s="2">
        <v>21544002267492</v>
      </c>
      <c r="C897">
        <v>0.49</v>
      </c>
      <c r="D897" t="s">
        <v>1</v>
      </c>
      <c r="E897" s="3">
        <f t="shared" si="13"/>
        <v>21544</v>
      </c>
      <c r="F897" t="str">
        <f>VLOOKUP(E897,Sheet2!A:B,2,FALSE)</f>
        <v>WHI</v>
      </c>
    </row>
    <row r="898" spans="1:6" x14ac:dyDescent="0.25">
      <c r="A898" s="17">
        <v>43110.64166922454</v>
      </c>
      <c r="B898" s="2">
        <v>21544002195354</v>
      </c>
      <c r="C898">
        <v>1.49</v>
      </c>
      <c r="D898" t="s">
        <v>3</v>
      </c>
      <c r="E898" s="3">
        <f t="shared" ref="E898:E961" si="14">_xlfn.NUMBERVALUE(LEFT(B898,5), "#####")</f>
        <v>21544</v>
      </c>
      <c r="F898" t="str">
        <f>VLOOKUP(E898,Sheet2!A:B,2,FALSE)</f>
        <v>WHI</v>
      </c>
    </row>
    <row r="899" spans="1:6" x14ac:dyDescent="0.25">
      <c r="A899" s="17">
        <v>43110.669370891206</v>
      </c>
      <c r="B899" s="2">
        <v>21544002272161</v>
      </c>
      <c r="C899">
        <v>1.29</v>
      </c>
      <c r="D899" t="s">
        <v>4</v>
      </c>
      <c r="E899" s="3">
        <f t="shared" si="14"/>
        <v>21544</v>
      </c>
      <c r="F899" t="str">
        <f>VLOOKUP(E899,Sheet2!A:B,2,FALSE)</f>
        <v>WHI</v>
      </c>
    </row>
    <row r="900" spans="1:6" x14ac:dyDescent="0.25">
      <c r="A900" s="17">
        <v>43110.778429513892</v>
      </c>
      <c r="B900" s="2">
        <v>21544002159434</v>
      </c>
      <c r="C900">
        <v>3.99</v>
      </c>
      <c r="D900" t="s">
        <v>4</v>
      </c>
      <c r="E900" s="3">
        <f t="shared" si="14"/>
        <v>21544</v>
      </c>
      <c r="F900" t="str">
        <f>VLOOKUP(E900,Sheet2!A:B,2,FALSE)</f>
        <v>WHI</v>
      </c>
    </row>
    <row r="901" spans="1:6" x14ac:dyDescent="0.25">
      <c r="A901" s="17">
        <v>43110.779307685189</v>
      </c>
      <c r="B901" s="2">
        <v>21544002159434</v>
      </c>
      <c r="C901">
        <v>3.99</v>
      </c>
      <c r="D901" t="s">
        <v>4</v>
      </c>
      <c r="E901" s="3">
        <f t="shared" si="14"/>
        <v>21544</v>
      </c>
      <c r="F901" t="str">
        <f>VLOOKUP(E901,Sheet2!A:B,2,FALSE)</f>
        <v>WHI</v>
      </c>
    </row>
    <row r="902" spans="1:6" x14ac:dyDescent="0.25">
      <c r="A902" s="17">
        <v>43110.91426164352</v>
      </c>
      <c r="B902" s="2">
        <v>21544001917220</v>
      </c>
      <c r="C902">
        <v>1.69</v>
      </c>
      <c r="D902" t="s">
        <v>1</v>
      </c>
      <c r="E902" s="3">
        <f t="shared" si="14"/>
        <v>21544</v>
      </c>
      <c r="F902" t="str">
        <f>VLOOKUP(E902,Sheet2!A:B,2,FALSE)</f>
        <v>WHI</v>
      </c>
    </row>
    <row r="903" spans="1:6" x14ac:dyDescent="0.25">
      <c r="A903" s="17">
        <v>43110.970671689814</v>
      </c>
      <c r="B903" s="2">
        <v>21544001915836</v>
      </c>
      <c r="C903">
        <v>1.29</v>
      </c>
      <c r="D903" t="s">
        <v>5</v>
      </c>
      <c r="E903" s="3">
        <f t="shared" si="14"/>
        <v>21544</v>
      </c>
      <c r="F903" t="str">
        <f>VLOOKUP(E903,Sheet2!A:B,2,FALSE)</f>
        <v>WHI</v>
      </c>
    </row>
    <row r="904" spans="1:6" x14ac:dyDescent="0.25">
      <c r="A904" s="17">
        <v>43110.977796631945</v>
      </c>
      <c r="B904" s="2">
        <v>21544002195354</v>
      </c>
      <c r="C904">
        <v>1.49</v>
      </c>
      <c r="D904" t="s">
        <v>3</v>
      </c>
      <c r="E904" s="3">
        <f t="shared" si="14"/>
        <v>21544</v>
      </c>
      <c r="F904" t="str">
        <f>VLOOKUP(E904,Sheet2!A:B,2,FALSE)</f>
        <v>WHI</v>
      </c>
    </row>
    <row r="905" spans="1:6" x14ac:dyDescent="0.25">
      <c r="A905" s="17">
        <v>43111.032380925928</v>
      </c>
      <c r="B905" s="2">
        <v>21544002127142</v>
      </c>
      <c r="C905">
        <v>0.99</v>
      </c>
      <c r="D905" t="s">
        <v>1</v>
      </c>
      <c r="E905" s="3">
        <f t="shared" si="14"/>
        <v>21544</v>
      </c>
      <c r="F905" t="str">
        <f>VLOOKUP(E905,Sheet2!A:B,2,FALSE)</f>
        <v>WHI</v>
      </c>
    </row>
    <row r="906" spans="1:6" x14ac:dyDescent="0.25">
      <c r="A906" s="17">
        <v>43111.294838842594</v>
      </c>
      <c r="B906" s="2">
        <v>21544001853235</v>
      </c>
      <c r="C906">
        <v>1.99</v>
      </c>
      <c r="D906" t="s">
        <v>1</v>
      </c>
      <c r="E906" s="3">
        <f t="shared" si="14"/>
        <v>21544</v>
      </c>
      <c r="F906" t="str">
        <f>VLOOKUP(E906,Sheet2!A:B,2,FALSE)</f>
        <v>WHI</v>
      </c>
    </row>
    <row r="907" spans="1:6" x14ac:dyDescent="0.25">
      <c r="A907" s="17">
        <v>43111.466240393522</v>
      </c>
      <c r="B907" s="2">
        <v>21544002135970</v>
      </c>
      <c r="C907">
        <v>3.99</v>
      </c>
      <c r="D907" t="s">
        <v>4</v>
      </c>
      <c r="E907" s="3">
        <f t="shared" si="14"/>
        <v>21544</v>
      </c>
      <c r="F907" t="str">
        <f>VLOOKUP(E907,Sheet2!A:B,2,FALSE)</f>
        <v>WHI</v>
      </c>
    </row>
    <row r="908" spans="1:6" x14ac:dyDescent="0.25">
      <c r="A908" s="17">
        <v>43111.540791423613</v>
      </c>
      <c r="B908" s="2">
        <v>21544001950643</v>
      </c>
      <c r="C908">
        <v>1.49</v>
      </c>
      <c r="D908" t="s">
        <v>3</v>
      </c>
      <c r="E908" s="3">
        <f t="shared" si="14"/>
        <v>21544</v>
      </c>
      <c r="F908" t="str">
        <f>VLOOKUP(E908,Sheet2!A:B,2,FALSE)</f>
        <v>WHI</v>
      </c>
    </row>
    <row r="909" spans="1:6" x14ac:dyDescent="0.25">
      <c r="A909" s="17">
        <v>43111.546687766204</v>
      </c>
      <c r="B909" s="2">
        <v>21544001529611</v>
      </c>
      <c r="C909">
        <v>0.49</v>
      </c>
      <c r="D909" t="s">
        <v>4</v>
      </c>
      <c r="E909" s="3">
        <f t="shared" si="14"/>
        <v>21544</v>
      </c>
      <c r="F909" t="str">
        <f>VLOOKUP(E909,Sheet2!A:B,2,FALSE)</f>
        <v>WHI</v>
      </c>
    </row>
    <row r="910" spans="1:6" x14ac:dyDescent="0.25">
      <c r="A910" s="17">
        <v>43111.564839421299</v>
      </c>
      <c r="B910" s="2">
        <v>21544002139782</v>
      </c>
      <c r="C910">
        <v>2.69</v>
      </c>
      <c r="D910" t="s">
        <v>1</v>
      </c>
      <c r="E910" s="3">
        <f t="shared" si="14"/>
        <v>21544</v>
      </c>
      <c r="F910" t="str">
        <f>VLOOKUP(E910,Sheet2!A:B,2,FALSE)</f>
        <v>WHI</v>
      </c>
    </row>
    <row r="911" spans="1:6" x14ac:dyDescent="0.25">
      <c r="A911" s="17">
        <v>43111.656047025463</v>
      </c>
      <c r="B911" s="2">
        <v>21544002154377</v>
      </c>
      <c r="C911">
        <v>1.49</v>
      </c>
      <c r="D911" t="s">
        <v>3</v>
      </c>
      <c r="E911" s="3">
        <f t="shared" si="14"/>
        <v>21544</v>
      </c>
      <c r="F911" t="str">
        <f>VLOOKUP(E911,Sheet2!A:B,2,FALSE)</f>
        <v>WHI</v>
      </c>
    </row>
    <row r="912" spans="1:6" x14ac:dyDescent="0.25">
      <c r="A912" s="17">
        <v>43111.671355497689</v>
      </c>
      <c r="B912" s="2">
        <v>21544002008003</v>
      </c>
      <c r="C912">
        <v>0.99</v>
      </c>
      <c r="D912" t="s">
        <v>1</v>
      </c>
      <c r="E912" s="3">
        <f t="shared" si="14"/>
        <v>21544</v>
      </c>
      <c r="F912" t="str">
        <f>VLOOKUP(E912,Sheet2!A:B,2,FALSE)</f>
        <v>WHI</v>
      </c>
    </row>
    <row r="913" spans="1:6" x14ac:dyDescent="0.25">
      <c r="A913" s="17">
        <v>43111.710212754631</v>
      </c>
      <c r="B913" s="2">
        <v>21544002054429</v>
      </c>
      <c r="C913">
        <v>2.29</v>
      </c>
      <c r="D913" t="s">
        <v>1</v>
      </c>
      <c r="E913" s="3">
        <f t="shared" si="14"/>
        <v>21544</v>
      </c>
      <c r="F913" t="str">
        <f>VLOOKUP(E913,Sheet2!A:B,2,FALSE)</f>
        <v>WHI</v>
      </c>
    </row>
    <row r="914" spans="1:6" x14ac:dyDescent="0.25">
      <c r="A914" s="17">
        <v>43111.751494965276</v>
      </c>
      <c r="B914" s="2">
        <v>21544002135970</v>
      </c>
      <c r="C914">
        <v>2.4900000000000002</v>
      </c>
      <c r="D914" t="s">
        <v>1</v>
      </c>
      <c r="E914" s="3">
        <f t="shared" si="14"/>
        <v>21544</v>
      </c>
      <c r="F914" t="str">
        <f>VLOOKUP(E914,Sheet2!A:B,2,FALSE)</f>
        <v>WHI</v>
      </c>
    </row>
    <row r="915" spans="1:6" x14ac:dyDescent="0.25">
      <c r="A915" s="17">
        <v>43111.794825763885</v>
      </c>
      <c r="B915" s="2">
        <v>21544001917220</v>
      </c>
      <c r="C915">
        <v>1.99</v>
      </c>
      <c r="D915" t="s">
        <v>4</v>
      </c>
      <c r="E915" s="3">
        <f t="shared" si="14"/>
        <v>21544</v>
      </c>
      <c r="F915" t="str">
        <f>VLOOKUP(E915,Sheet2!A:B,2,FALSE)</f>
        <v>WHI</v>
      </c>
    </row>
    <row r="916" spans="1:6" x14ac:dyDescent="0.25">
      <c r="A916" s="17">
        <v>43111.822899965278</v>
      </c>
      <c r="B916" s="2">
        <v>21544002282145</v>
      </c>
      <c r="C916">
        <v>2.99</v>
      </c>
      <c r="D916" t="s">
        <v>0</v>
      </c>
      <c r="E916" s="3">
        <f t="shared" si="14"/>
        <v>21544</v>
      </c>
      <c r="F916" t="str">
        <f>VLOOKUP(E916,Sheet2!A:B,2,FALSE)</f>
        <v>WHI</v>
      </c>
    </row>
    <row r="917" spans="1:6" x14ac:dyDescent="0.25">
      <c r="A917" s="17">
        <v>43111.825121875001</v>
      </c>
      <c r="B917" s="2">
        <v>21544002282145</v>
      </c>
      <c r="C917">
        <v>2.99</v>
      </c>
      <c r="D917" t="s">
        <v>0</v>
      </c>
      <c r="E917" s="3">
        <f t="shared" si="14"/>
        <v>21544</v>
      </c>
      <c r="F917" t="str">
        <f>VLOOKUP(E917,Sheet2!A:B,2,FALSE)</f>
        <v>WHI</v>
      </c>
    </row>
    <row r="918" spans="1:6" x14ac:dyDescent="0.25">
      <c r="A918" s="17">
        <v>43111.895005648148</v>
      </c>
      <c r="B918" s="2">
        <v>21544002056689</v>
      </c>
      <c r="C918">
        <v>0.99</v>
      </c>
      <c r="D918" t="s">
        <v>1</v>
      </c>
      <c r="E918" s="3">
        <f t="shared" si="14"/>
        <v>21544</v>
      </c>
      <c r="F918" t="str">
        <f>VLOOKUP(E918,Sheet2!A:B,2,FALSE)</f>
        <v>WHI</v>
      </c>
    </row>
    <row r="919" spans="1:6" x14ac:dyDescent="0.25">
      <c r="A919" s="17">
        <v>43111.952085520832</v>
      </c>
      <c r="B919" s="2">
        <v>21544001397142</v>
      </c>
      <c r="C919">
        <v>3.99</v>
      </c>
      <c r="D919" t="s">
        <v>4</v>
      </c>
      <c r="E919" s="3">
        <f t="shared" si="14"/>
        <v>21544</v>
      </c>
      <c r="F919" t="str">
        <f>VLOOKUP(E919,Sheet2!A:B,2,FALSE)</f>
        <v>WHI</v>
      </c>
    </row>
    <row r="920" spans="1:6" x14ac:dyDescent="0.25">
      <c r="A920" s="17">
        <v>43112.194070497688</v>
      </c>
      <c r="B920" s="2">
        <v>21544002279794</v>
      </c>
      <c r="C920">
        <v>1.99</v>
      </c>
      <c r="D920" t="s">
        <v>4</v>
      </c>
      <c r="E920" s="3">
        <f t="shared" si="14"/>
        <v>21544</v>
      </c>
      <c r="F920" t="str">
        <f>VLOOKUP(E920,Sheet2!A:B,2,FALSE)</f>
        <v>WHI</v>
      </c>
    </row>
    <row r="921" spans="1:6" x14ac:dyDescent="0.25">
      <c r="A921" s="17">
        <v>43112.473897905089</v>
      </c>
      <c r="B921" s="2">
        <v>21544002056689</v>
      </c>
      <c r="C921">
        <v>0.99</v>
      </c>
      <c r="D921" t="s">
        <v>1</v>
      </c>
      <c r="E921" s="3">
        <f t="shared" si="14"/>
        <v>21544</v>
      </c>
      <c r="F921" t="str">
        <f>VLOOKUP(E921,Sheet2!A:B,2,FALSE)</f>
        <v>WHI</v>
      </c>
    </row>
    <row r="922" spans="1:6" x14ac:dyDescent="0.25">
      <c r="A922" s="17">
        <v>43112.553359606478</v>
      </c>
      <c r="B922" s="2">
        <v>21544002158022</v>
      </c>
      <c r="C922">
        <v>2.4900000000000002</v>
      </c>
      <c r="D922" t="s">
        <v>1</v>
      </c>
      <c r="E922" s="3">
        <f t="shared" si="14"/>
        <v>21544</v>
      </c>
      <c r="F922" t="str">
        <f>VLOOKUP(E922,Sheet2!A:B,2,FALSE)</f>
        <v>WHI</v>
      </c>
    </row>
    <row r="923" spans="1:6" x14ac:dyDescent="0.25">
      <c r="A923" s="17">
        <v>43112.649019583332</v>
      </c>
      <c r="B923" s="2">
        <v>21544001853235</v>
      </c>
      <c r="C923">
        <v>1.69</v>
      </c>
      <c r="D923" t="s">
        <v>4</v>
      </c>
      <c r="E923" s="3">
        <f t="shared" si="14"/>
        <v>21544</v>
      </c>
      <c r="F923" t="str">
        <f>VLOOKUP(E923,Sheet2!A:B,2,FALSE)</f>
        <v>WHI</v>
      </c>
    </row>
    <row r="924" spans="1:6" x14ac:dyDescent="0.25">
      <c r="A924" s="17">
        <v>43112.649776076389</v>
      </c>
      <c r="B924" s="2">
        <v>21544001853235</v>
      </c>
      <c r="C924">
        <v>1.99</v>
      </c>
      <c r="D924" t="s">
        <v>1</v>
      </c>
      <c r="E924" s="3">
        <f t="shared" si="14"/>
        <v>21544</v>
      </c>
      <c r="F924" t="str">
        <f>VLOOKUP(E924,Sheet2!A:B,2,FALSE)</f>
        <v>WHI</v>
      </c>
    </row>
    <row r="925" spans="1:6" x14ac:dyDescent="0.25">
      <c r="A925" s="17">
        <v>43112.726164259257</v>
      </c>
      <c r="B925" s="2">
        <v>21544001289760</v>
      </c>
      <c r="C925">
        <v>2.4900000000000002</v>
      </c>
      <c r="D925" t="s">
        <v>1</v>
      </c>
      <c r="E925" s="3">
        <f t="shared" si="14"/>
        <v>21544</v>
      </c>
      <c r="F925" t="str">
        <f>VLOOKUP(E925,Sheet2!A:B,2,FALSE)</f>
        <v>WHI</v>
      </c>
    </row>
    <row r="926" spans="1:6" x14ac:dyDescent="0.25">
      <c r="A926" s="17">
        <v>43112.726321793984</v>
      </c>
      <c r="B926" s="2">
        <v>21544001289760</v>
      </c>
      <c r="C926">
        <v>1.49</v>
      </c>
      <c r="D926" t="s">
        <v>1</v>
      </c>
      <c r="E926" s="3">
        <f t="shared" si="14"/>
        <v>21544</v>
      </c>
      <c r="F926" t="str">
        <f>VLOOKUP(E926,Sheet2!A:B,2,FALSE)</f>
        <v>WHI</v>
      </c>
    </row>
    <row r="927" spans="1:6" x14ac:dyDescent="0.25">
      <c r="A927" s="17">
        <v>43112.727025856482</v>
      </c>
      <c r="B927" s="2">
        <v>21544001289760</v>
      </c>
      <c r="C927">
        <v>1.49</v>
      </c>
      <c r="D927" t="s">
        <v>1</v>
      </c>
      <c r="E927" s="3">
        <f t="shared" si="14"/>
        <v>21544</v>
      </c>
      <c r="F927" t="str">
        <f>VLOOKUP(E927,Sheet2!A:B,2,FALSE)</f>
        <v>WHI</v>
      </c>
    </row>
    <row r="928" spans="1:6" x14ac:dyDescent="0.25">
      <c r="A928" s="17">
        <v>43112.728506701387</v>
      </c>
      <c r="B928" s="2">
        <v>21544002159434</v>
      </c>
      <c r="C928">
        <v>3.19</v>
      </c>
      <c r="D928" t="s">
        <v>4</v>
      </c>
      <c r="E928" s="3">
        <f t="shared" si="14"/>
        <v>21544</v>
      </c>
      <c r="F928" t="str">
        <f>VLOOKUP(E928,Sheet2!A:B,2,FALSE)</f>
        <v>WHI</v>
      </c>
    </row>
    <row r="929" spans="1:6" x14ac:dyDescent="0.25">
      <c r="A929" s="17">
        <v>43112.779955659724</v>
      </c>
      <c r="B929" s="2">
        <v>21544001578352</v>
      </c>
      <c r="C929">
        <v>0.99</v>
      </c>
      <c r="D929" t="s">
        <v>1</v>
      </c>
      <c r="E929" s="3">
        <f t="shared" si="14"/>
        <v>21544</v>
      </c>
      <c r="F929" t="str">
        <f>VLOOKUP(E929,Sheet2!A:B,2,FALSE)</f>
        <v>WHI</v>
      </c>
    </row>
    <row r="930" spans="1:6" x14ac:dyDescent="0.25">
      <c r="A930" s="17">
        <v>43112.781864062497</v>
      </c>
      <c r="B930" s="2">
        <v>21544002271098</v>
      </c>
      <c r="C930">
        <v>2.99</v>
      </c>
      <c r="D930" t="s">
        <v>0</v>
      </c>
      <c r="E930" s="3">
        <f t="shared" si="14"/>
        <v>21544</v>
      </c>
      <c r="F930" t="str">
        <f>VLOOKUP(E930,Sheet2!A:B,2,FALSE)</f>
        <v>WHI</v>
      </c>
    </row>
    <row r="931" spans="1:6" x14ac:dyDescent="0.25">
      <c r="A931" s="17">
        <v>43112.95767560185</v>
      </c>
      <c r="B931" s="2">
        <v>21544001846643</v>
      </c>
      <c r="C931">
        <v>1.49</v>
      </c>
      <c r="D931" t="s">
        <v>2</v>
      </c>
      <c r="E931" s="3">
        <f t="shared" si="14"/>
        <v>21544</v>
      </c>
      <c r="F931" t="str">
        <f>VLOOKUP(E931,Sheet2!A:B,2,FALSE)</f>
        <v>WHI</v>
      </c>
    </row>
    <row r="932" spans="1:6" x14ac:dyDescent="0.25">
      <c r="A932" s="17">
        <v>43113.002657708334</v>
      </c>
      <c r="B932" s="2">
        <v>21544001218322</v>
      </c>
      <c r="C932">
        <v>3.99</v>
      </c>
      <c r="D932" t="s">
        <v>4</v>
      </c>
      <c r="E932" s="3">
        <f t="shared" si="14"/>
        <v>21544</v>
      </c>
      <c r="F932" t="str">
        <f>VLOOKUP(E932,Sheet2!A:B,2,FALSE)</f>
        <v>WHI</v>
      </c>
    </row>
    <row r="933" spans="1:6" x14ac:dyDescent="0.25">
      <c r="A933" s="17">
        <v>43113.306409317127</v>
      </c>
      <c r="B933" s="2">
        <v>21544001864612</v>
      </c>
      <c r="C933">
        <v>3.99</v>
      </c>
      <c r="D933" t="s">
        <v>4</v>
      </c>
      <c r="E933" s="3">
        <f t="shared" si="14"/>
        <v>21544</v>
      </c>
      <c r="F933" t="str">
        <f>VLOOKUP(E933,Sheet2!A:B,2,FALSE)</f>
        <v>WHI</v>
      </c>
    </row>
    <row r="934" spans="1:6" x14ac:dyDescent="0.25">
      <c r="A934" s="17">
        <v>43113.458442303243</v>
      </c>
      <c r="B934" s="2">
        <v>21544001846643</v>
      </c>
      <c r="C934">
        <v>0.49</v>
      </c>
      <c r="D934" t="s">
        <v>1</v>
      </c>
      <c r="E934" s="3">
        <f t="shared" si="14"/>
        <v>21544</v>
      </c>
      <c r="F934" t="str">
        <f>VLOOKUP(E934,Sheet2!A:B,2,FALSE)</f>
        <v>WHI</v>
      </c>
    </row>
    <row r="935" spans="1:6" x14ac:dyDescent="0.25">
      <c r="A935" s="17">
        <v>43113.459491898146</v>
      </c>
      <c r="B935" s="2">
        <v>21544001846643</v>
      </c>
      <c r="C935">
        <v>1.49</v>
      </c>
      <c r="D935" t="s">
        <v>1</v>
      </c>
      <c r="E935" s="3">
        <f t="shared" si="14"/>
        <v>21544</v>
      </c>
      <c r="F935" t="str">
        <f>VLOOKUP(E935,Sheet2!A:B,2,FALSE)</f>
        <v>WHI</v>
      </c>
    </row>
    <row r="936" spans="1:6" x14ac:dyDescent="0.25">
      <c r="A936" s="17">
        <v>43113.487562222224</v>
      </c>
      <c r="B936" s="2">
        <v>21544002267674</v>
      </c>
      <c r="C936">
        <v>1.49</v>
      </c>
      <c r="D936" t="s">
        <v>4</v>
      </c>
      <c r="E936" s="3">
        <f t="shared" si="14"/>
        <v>21544</v>
      </c>
      <c r="F936" t="str">
        <f>VLOOKUP(E936,Sheet2!A:B,2,FALSE)</f>
        <v>WHI</v>
      </c>
    </row>
    <row r="937" spans="1:6" x14ac:dyDescent="0.25">
      <c r="A937" s="17">
        <v>43113.559573310187</v>
      </c>
      <c r="B937" s="2">
        <v>21544002175026</v>
      </c>
      <c r="C937">
        <v>0.99</v>
      </c>
      <c r="D937" t="s">
        <v>4</v>
      </c>
      <c r="E937" s="3">
        <f t="shared" si="14"/>
        <v>21544</v>
      </c>
      <c r="F937" t="str">
        <f>VLOOKUP(E937,Sheet2!A:B,2,FALSE)</f>
        <v>WHI</v>
      </c>
    </row>
    <row r="938" spans="1:6" x14ac:dyDescent="0.25">
      <c r="A938" s="17">
        <v>43113.611599988428</v>
      </c>
      <c r="B938" s="2">
        <v>21544002026583</v>
      </c>
      <c r="C938">
        <v>1.19</v>
      </c>
      <c r="D938" t="s">
        <v>1</v>
      </c>
      <c r="E938" s="3">
        <f t="shared" si="14"/>
        <v>21544</v>
      </c>
      <c r="F938" t="str">
        <f>VLOOKUP(E938,Sheet2!A:B,2,FALSE)</f>
        <v>WHI</v>
      </c>
    </row>
    <row r="939" spans="1:6" x14ac:dyDescent="0.25">
      <c r="A939" s="17">
        <v>43113.639359317131</v>
      </c>
      <c r="B939" s="2">
        <v>21544002171843</v>
      </c>
      <c r="C939">
        <v>1.99</v>
      </c>
      <c r="D939" t="s">
        <v>3</v>
      </c>
      <c r="E939" s="3">
        <f t="shared" si="14"/>
        <v>21544</v>
      </c>
      <c r="F939" t="str">
        <f>VLOOKUP(E939,Sheet2!A:B,2,FALSE)</f>
        <v>WHI</v>
      </c>
    </row>
    <row r="940" spans="1:6" x14ac:dyDescent="0.25">
      <c r="A940" s="17">
        <v>43113.683271087961</v>
      </c>
      <c r="B940" s="2">
        <v>21544002139782</v>
      </c>
      <c r="C940">
        <v>2.4900000000000002</v>
      </c>
      <c r="D940" t="s">
        <v>1</v>
      </c>
      <c r="E940" s="3">
        <f t="shared" si="14"/>
        <v>21544</v>
      </c>
      <c r="F940" t="str">
        <f>VLOOKUP(E940,Sheet2!A:B,2,FALSE)</f>
        <v>WHI</v>
      </c>
    </row>
    <row r="941" spans="1:6" x14ac:dyDescent="0.25">
      <c r="A941" s="17">
        <v>43113.719046724538</v>
      </c>
      <c r="B941" s="2">
        <v>21544002262204</v>
      </c>
      <c r="C941">
        <v>3.19</v>
      </c>
      <c r="D941" t="s">
        <v>4</v>
      </c>
      <c r="E941" s="3">
        <f t="shared" si="14"/>
        <v>21544</v>
      </c>
      <c r="F941" t="str">
        <f>VLOOKUP(E941,Sheet2!A:B,2,FALSE)</f>
        <v>WHI</v>
      </c>
    </row>
    <row r="942" spans="1:6" x14ac:dyDescent="0.25">
      <c r="A942" s="17">
        <v>43113.72028415509</v>
      </c>
      <c r="B942" s="2">
        <v>21544002262204</v>
      </c>
      <c r="C942">
        <v>1.99</v>
      </c>
      <c r="D942" t="s">
        <v>4</v>
      </c>
      <c r="E942" s="3">
        <f t="shared" si="14"/>
        <v>21544</v>
      </c>
      <c r="F942" t="str">
        <f>VLOOKUP(E942,Sheet2!A:B,2,FALSE)</f>
        <v>WHI</v>
      </c>
    </row>
    <row r="943" spans="1:6" x14ac:dyDescent="0.25">
      <c r="A943" s="17">
        <v>43113.759558877318</v>
      </c>
      <c r="B943" s="2">
        <v>21544002275768</v>
      </c>
      <c r="C943">
        <v>1.99</v>
      </c>
      <c r="D943" t="s">
        <v>1</v>
      </c>
      <c r="E943" s="3">
        <f t="shared" si="14"/>
        <v>21544</v>
      </c>
      <c r="F943" t="str">
        <f>VLOOKUP(E943,Sheet2!A:B,2,FALSE)</f>
        <v>WHI</v>
      </c>
    </row>
    <row r="944" spans="1:6" x14ac:dyDescent="0.25">
      <c r="A944" s="17">
        <v>43113.762492326387</v>
      </c>
      <c r="B944" s="2">
        <v>21544002275768</v>
      </c>
      <c r="C944">
        <v>1.99</v>
      </c>
      <c r="D944" t="s">
        <v>4</v>
      </c>
      <c r="E944" s="3">
        <f t="shared" si="14"/>
        <v>21544</v>
      </c>
      <c r="F944" t="str">
        <f>VLOOKUP(E944,Sheet2!A:B,2,FALSE)</f>
        <v>WHI</v>
      </c>
    </row>
    <row r="945" spans="1:6" x14ac:dyDescent="0.25">
      <c r="A945" s="17">
        <v>43113.854607986112</v>
      </c>
      <c r="B945" s="2">
        <v>21544001915836</v>
      </c>
      <c r="C945">
        <v>1.29</v>
      </c>
      <c r="D945" t="s">
        <v>5</v>
      </c>
      <c r="E945" s="3">
        <f t="shared" si="14"/>
        <v>21544</v>
      </c>
      <c r="F945" t="str">
        <f>VLOOKUP(E945,Sheet2!A:B,2,FALSE)</f>
        <v>WHI</v>
      </c>
    </row>
    <row r="946" spans="1:6" x14ac:dyDescent="0.25">
      <c r="A946" s="17">
        <v>43113.854682476849</v>
      </c>
      <c r="B946" s="2">
        <v>21544001915836</v>
      </c>
      <c r="C946">
        <v>1.29</v>
      </c>
      <c r="D946" t="s">
        <v>5</v>
      </c>
      <c r="E946" s="3">
        <f t="shared" si="14"/>
        <v>21544</v>
      </c>
      <c r="F946" t="str">
        <f>VLOOKUP(E946,Sheet2!A:B,2,FALSE)</f>
        <v>WHI</v>
      </c>
    </row>
    <row r="947" spans="1:6" x14ac:dyDescent="0.25">
      <c r="A947" s="17">
        <v>43113.874141793982</v>
      </c>
      <c r="B947" s="2">
        <v>21544001981804</v>
      </c>
      <c r="C947">
        <v>0.99</v>
      </c>
      <c r="D947" t="s">
        <v>1</v>
      </c>
      <c r="E947" s="3">
        <f t="shared" si="14"/>
        <v>21544</v>
      </c>
      <c r="F947" t="str">
        <f>VLOOKUP(E947,Sheet2!A:B,2,FALSE)</f>
        <v>WHI</v>
      </c>
    </row>
    <row r="948" spans="1:6" x14ac:dyDescent="0.25">
      <c r="A948" s="17">
        <v>43113.883114629629</v>
      </c>
      <c r="B948" s="2">
        <v>21544001983859</v>
      </c>
      <c r="C948">
        <v>2.69</v>
      </c>
      <c r="D948" t="s">
        <v>1</v>
      </c>
      <c r="E948" s="3">
        <f t="shared" si="14"/>
        <v>21544</v>
      </c>
      <c r="F948" t="str">
        <f>VLOOKUP(E948,Sheet2!A:B,2,FALSE)</f>
        <v>WHI</v>
      </c>
    </row>
    <row r="949" spans="1:6" x14ac:dyDescent="0.25">
      <c r="A949" s="17">
        <v>43113.933761851855</v>
      </c>
      <c r="B949" s="2">
        <v>21544002267674</v>
      </c>
      <c r="C949">
        <v>3.19</v>
      </c>
      <c r="D949" t="s">
        <v>4</v>
      </c>
      <c r="E949" s="3">
        <f t="shared" si="14"/>
        <v>21544</v>
      </c>
      <c r="F949" t="str">
        <f>VLOOKUP(E949,Sheet2!A:B,2,FALSE)</f>
        <v>WHI</v>
      </c>
    </row>
    <row r="950" spans="1:6" x14ac:dyDescent="0.25">
      <c r="A950" s="17">
        <v>43113.969135868057</v>
      </c>
      <c r="B950" s="2">
        <v>21544001944372</v>
      </c>
      <c r="C950">
        <v>1.69</v>
      </c>
      <c r="D950" t="s">
        <v>1</v>
      </c>
      <c r="E950" s="3">
        <f t="shared" si="14"/>
        <v>21544</v>
      </c>
      <c r="F950" t="str">
        <f>VLOOKUP(E950,Sheet2!A:B,2,FALSE)</f>
        <v>WHI</v>
      </c>
    </row>
    <row r="951" spans="1:6" x14ac:dyDescent="0.25">
      <c r="A951" s="17">
        <v>43114.047534189813</v>
      </c>
      <c r="B951" s="2">
        <v>21544002131565</v>
      </c>
      <c r="C951">
        <v>3.69</v>
      </c>
      <c r="D951" t="s">
        <v>4</v>
      </c>
      <c r="E951" s="3">
        <f t="shared" si="14"/>
        <v>21544</v>
      </c>
      <c r="F951" t="str">
        <f>VLOOKUP(E951,Sheet2!A:B,2,FALSE)</f>
        <v>WHI</v>
      </c>
    </row>
    <row r="952" spans="1:6" x14ac:dyDescent="0.25">
      <c r="A952" s="17">
        <v>43114.104943900464</v>
      </c>
      <c r="B952" s="2">
        <v>21544001556192</v>
      </c>
      <c r="C952">
        <v>1.49</v>
      </c>
      <c r="D952" t="s">
        <v>3</v>
      </c>
      <c r="E952" s="3">
        <f t="shared" si="14"/>
        <v>21544</v>
      </c>
      <c r="F952" t="str">
        <f>VLOOKUP(E952,Sheet2!A:B,2,FALSE)</f>
        <v>WHI</v>
      </c>
    </row>
    <row r="953" spans="1:6" x14ac:dyDescent="0.25">
      <c r="A953" s="17">
        <v>43114.239750208333</v>
      </c>
      <c r="B953" s="2">
        <v>21544001988619</v>
      </c>
      <c r="C953">
        <v>1.49</v>
      </c>
      <c r="D953" t="s">
        <v>3</v>
      </c>
      <c r="E953" s="3">
        <f t="shared" si="14"/>
        <v>21544</v>
      </c>
      <c r="F953" t="str">
        <f>VLOOKUP(E953,Sheet2!A:B,2,FALSE)</f>
        <v>WHI</v>
      </c>
    </row>
    <row r="954" spans="1:6" x14ac:dyDescent="0.25">
      <c r="A954" s="17">
        <v>43114.471340833334</v>
      </c>
      <c r="B954" s="2">
        <v>21544002174383</v>
      </c>
      <c r="C954">
        <v>1.69</v>
      </c>
      <c r="D954" t="s">
        <v>1</v>
      </c>
      <c r="E954" s="3">
        <f t="shared" si="14"/>
        <v>21544</v>
      </c>
      <c r="F954" t="str">
        <f>VLOOKUP(E954,Sheet2!A:B,2,FALSE)</f>
        <v>WHI</v>
      </c>
    </row>
    <row r="955" spans="1:6" x14ac:dyDescent="0.25">
      <c r="A955" s="17">
        <v>43114.626055162036</v>
      </c>
      <c r="B955" s="2">
        <v>21544001835943</v>
      </c>
      <c r="C955">
        <v>1.69</v>
      </c>
      <c r="D955" t="s">
        <v>1</v>
      </c>
      <c r="E955" s="3">
        <f t="shared" si="14"/>
        <v>21544</v>
      </c>
      <c r="F955" t="str">
        <f>VLOOKUP(E955,Sheet2!A:B,2,FALSE)</f>
        <v>WHI</v>
      </c>
    </row>
    <row r="956" spans="1:6" x14ac:dyDescent="0.25">
      <c r="A956" s="17">
        <v>43114.740796469909</v>
      </c>
      <c r="B956" s="2">
        <v>21544001915836</v>
      </c>
      <c r="C956">
        <v>1.69</v>
      </c>
      <c r="D956" t="s">
        <v>5</v>
      </c>
      <c r="E956" s="3">
        <f t="shared" si="14"/>
        <v>21544</v>
      </c>
      <c r="F956" t="str">
        <f>VLOOKUP(E956,Sheet2!A:B,2,FALSE)</f>
        <v>WHI</v>
      </c>
    </row>
    <row r="957" spans="1:6" x14ac:dyDescent="0.25">
      <c r="A957" s="17">
        <v>43114.74946796296</v>
      </c>
      <c r="B957" s="2">
        <v>21544002135970</v>
      </c>
      <c r="C957">
        <v>1.49</v>
      </c>
      <c r="D957" t="s">
        <v>3</v>
      </c>
      <c r="E957" s="3">
        <f t="shared" si="14"/>
        <v>21544</v>
      </c>
      <c r="F957" t="str">
        <f>VLOOKUP(E957,Sheet2!A:B,2,FALSE)</f>
        <v>WHI</v>
      </c>
    </row>
    <row r="958" spans="1:6" x14ac:dyDescent="0.25">
      <c r="A958" s="17">
        <v>43114.836644687501</v>
      </c>
      <c r="B958" s="2">
        <v>21544002266429</v>
      </c>
      <c r="C958">
        <v>3.99</v>
      </c>
      <c r="D958" t="s">
        <v>4</v>
      </c>
      <c r="E958" s="3">
        <f t="shared" si="14"/>
        <v>21544</v>
      </c>
      <c r="F958" t="str">
        <f>VLOOKUP(E958,Sheet2!A:B,2,FALSE)</f>
        <v>WHI</v>
      </c>
    </row>
    <row r="959" spans="1:6" x14ac:dyDescent="0.25">
      <c r="A959" s="17">
        <v>43114.850122962962</v>
      </c>
      <c r="B959" s="2">
        <v>21544002174698</v>
      </c>
      <c r="C959">
        <v>1.49</v>
      </c>
      <c r="D959" t="s">
        <v>3</v>
      </c>
      <c r="E959" s="3">
        <f t="shared" si="14"/>
        <v>21544</v>
      </c>
      <c r="F959" t="str">
        <f>VLOOKUP(E959,Sheet2!A:B,2,FALSE)</f>
        <v>WHI</v>
      </c>
    </row>
    <row r="960" spans="1:6" x14ac:dyDescent="0.25">
      <c r="A960" s="17">
        <v>43114.932028831019</v>
      </c>
      <c r="B960" s="2">
        <v>21544001598459</v>
      </c>
      <c r="C960">
        <v>3.99</v>
      </c>
      <c r="D960" t="s">
        <v>4</v>
      </c>
      <c r="E960" s="3">
        <f t="shared" si="14"/>
        <v>21544</v>
      </c>
      <c r="F960" t="str">
        <f>VLOOKUP(E960,Sheet2!A:B,2,FALSE)</f>
        <v>WHI</v>
      </c>
    </row>
    <row r="961" spans="1:6" x14ac:dyDescent="0.25">
      <c r="A961" s="17">
        <v>43115.004504143515</v>
      </c>
      <c r="B961" s="2">
        <v>21544001556192</v>
      </c>
      <c r="C961">
        <v>1.49</v>
      </c>
      <c r="D961" t="s">
        <v>3</v>
      </c>
      <c r="E961" s="3">
        <f t="shared" si="14"/>
        <v>21544</v>
      </c>
      <c r="F961" t="str">
        <f>VLOOKUP(E961,Sheet2!A:B,2,FALSE)</f>
        <v>WHI</v>
      </c>
    </row>
    <row r="962" spans="1:6" x14ac:dyDescent="0.25">
      <c r="A962" s="17">
        <v>43115.137020682872</v>
      </c>
      <c r="B962" s="2">
        <v>21544001622358</v>
      </c>
      <c r="C962">
        <v>2.99</v>
      </c>
      <c r="D962" t="s">
        <v>4</v>
      </c>
      <c r="E962" s="3">
        <f t="shared" ref="E962:E1025" si="15">_xlfn.NUMBERVALUE(LEFT(B962,5), "#####")</f>
        <v>21544</v>
      </c>
      <c r="F962" t="str">
        <f>VLOOKUP(E962,Sheet2!A:B,2,FALSE)</f>
        <v>WHI</v>
      </c>
    </row>
    <row r="963" spans="1:6" x14ac:dyDescent="0.25">
      <c r="A963" s="17">
        <v>43115.461391261575</v>
      </c>
      <c r="B963" s="2">
        <v>21544002019398</v>
      </c>
      <c r="C963">
        <v>2.4900000000000002</v>
      </c>
      <c r="D963" t="s">
        <v>1</v>
      </c>
      <c r="E963" s="3">
        <f t="shared" si="15"/>
        <v>21544</v>
      </c>
      <c r="F963" t="str">
        <f>VLOOKUP(E963,Sheet2!A:B,2,FALSE)</f>
        <v>WHI</v>
      </c>
    </row>
    <row r="964" spans="1:6" x14ac:dyDescent="0.25">
      <c r="A964" s="17">
        <v>43115.463881111114</v>
      </c>
      <c r="B964" s="2">
        <v>21544002019398</v>
      </c>
      <c r="C964">
        <v>3.99</v>
      </c>
      <c r="D964" t="s">
        <v>4</v>
      </c>
      <c r="E964" s="3">
        <f t="shared" si="15"/>
        <v>21544</v>
      </c>
      <c r="F964" t="str">
        <f>VLOOKUP(E964,Sheet2!A:B,2,FALSE)</f>
        <v>WHI</v>
      </c>
    </row>
    <row r="965" spans="1:6" x14ac:dyDescent="0.25">
      <c r="A965" s="17">
        <v>43115.471302812497</v>
      </c>
      <c r="B965" s="2">
        <v>21544002019398</v>
      </c>
      <c r="C965">
        <v>2.69</v>
      </c>
      <c r="D965" t="s">
        <v>1</v>
      </c>
      <c r="E965" s="3">
        <f t="shared" si="15"/>
        <v>21544</v>
      </c>
      <c r="F965" t="str">
        <f>VLOOKUP(E965,Sheet2!A:B,2,FALSE)</f>
        <v>WHI</v>
      </c>
    </row>
    <row r="966" spans="1:6" x14ac:dyDescent="0.25">
      <c r="A966" s="17">
        <v>43115.534034201388</v>
      </c>
      <c r="B966" s="2">
        <v>21544001998279</v>
      </c>
      <c r="C966">
        <v>1.99</v>
      </c>
      <c r="D966" t="s">
        <v>1</v>
      </c>
      <c r="E966" s="3">
        <f t="shared" si="15"/>
        <v>21544</v>
      </c>
      <c r="F966" t="str">
        <f>VLOOKUP(E966,Sheet2!A:B,2,FALSE)</f>
        <v>WHI</v>
      </c>
    </row>
    <row r="967" spans="1:6" x14ac:dyDescent="0.25">
      <c r="A967" s="17">
        <v>43115.575466550923</v>
      </c>
      <c r="B967" s="2">
        <v>21544002026583</v>
      </c>
      <c r="C967">
        <v>0.69</v>
      </c>
      <c r="D967" t="s">
        <v>1</v>
      </c>
      <c r="E967" s="3">
        <f t="shared" si="15"/>
        <v>21544</v>
      </c>
      <c r="F967" t="str">
        <f>VLOOKUP(E967,Sheet2!A:B,2,FALSE)</f>
        <v>WHI</v>
      </c>
    </row>
    <row r="968" spans="1:6" x14ac:dyDescent="0.25">
      <c r="A968" s="17">
        <v>43115.621333888892</v>
      </c>
      <c r="B968" s="2">
        <v>21544002087965</v>
      </c>
      <c r="C968">
        <v>0.69</v>
      </c>
      <c r="D968" t="s">
        <v>1</v>
      </c>
      <c r="E968" s="3">
        <f t="shared" si="15"/>
        <v>21544</v>
      </c>
      <c r="F968" t="str">
        <f>VLOOKUP(E968,Sheet2!A:B,2,FALSE)</f>
        <v>WHI</v>
      </c>
    </row>
    <row r="969" spans="1:6" x14ac:dyDescent="0.25">
      <c r="A969" s="17">
        <v>43115.622063344905</v>
      </c>
      <c r="B969" s="2">
        <v>21544002087965</v>
      </c>
      <c r="C969">
        <v>0.49</v>
      </c>
      <c r="D969" t="s">
        <v>1</v>
      </c>
      <c r="E969" s="3">
        <f t="shared" si="15"/>
        <v>21544</v>
      </c>
      <c r="F969" t="str">
        <f>VLOOKUP(E969,Sheet2!A:B,2,FALSE)</f>
        <v>WHI</v>
      </c>
    </row>
    <row r="970" spans="1:6" x14ac:dyDescent="0.25">
      <c r="A970" s="17">
        <v>43115.62235445602</v>
      </c>
      <c r="B970" s="2">
        <v>21544002087965</v>
      </c>
      <c r="C970">
        <v>0.49</v>
      </c>
      <c r="D970" t="s">
        <v>1</v>
      </c>
      <c r="E970" s="3">
        <f t="shared" si="15"/>
        <v>21544</v>
      </c>
      <c r="F970" t="str">
        <f>VLOOKUP(E970,Sheet2!A:B,2,FALSE)</f>
        <v>WHI</v>
      </c>
    </row>
    <row r="971" spans="1:6" x14ac:dyDescent="0.25">
      <c r="A971" s="17">
        <v>43115.622761527775</v>
      </c>
      <c r="B971" s="2">
        <v>21544002087965</v>
      </c>
      <c r="C971">
        <v>1.99</v>
      </c>
      <c r="D971" t="s">
        <v>4</v>
      </c>
      <c r="E971" s="3">
        <f t="shared" si="15"/>
        <v>21544</v>
      </c>
      <c r="F971" t="str">
        <f>VLOOKUP(E971,Sheet2!A:B,2,FALSE)</f>
        <v>WHI</v>
      </c>
    </row>
    <row r="972" spans="1:6" x14ac:dyDescent="0.25">
      <c r="A972" s="17">
        <v>43115.628733055557</v>
      </c>
      <c r="B972" s="2">
        <v>21544002087965</v>
      </c>
      <c r="C972">
        <v>1.49</v>
      </c>
      <c r="D972" t="s">
        <v>3</v>
      </c>
      <c r="E972" s="3">
        <f t="shared" si="15"/>
        <v>21544</v>
      </c>
      <c r="F972" t="str">
        <f>VLOOKUP(E972,Sheet2!A:B,2,FALSE)</f>
        <v>WHI</v>
      </c>
    </row>
    <row r="973" spans="1:6" x14ac:dyDescent="0.25">
      <c r="A973" s="17">
        <v>43115.735836898151</v>
      </c>
      <c r="B973" s="2">
        <v>21544001882887</v>
      </c>
      <c r="C973">
        <v>2.99</v>
      </c>
      <c r="D973" t="s">
        <v>0</v>
      </c>
      <c r="E973" s="3">
        <f t="shared" si="15"/>
        <v>21544</v>
      </c>
      <c r="F973" t="str">
        <f>VLOOKUP(E973,Sheet2!A:B,2,FALSE)</f>
        <v>WHI</v>
      </c>
    </row>
    <row r="974" spans="1:6" x14ac:dyDescent="0.25">
      <c r="A974" s="17">
        <v>43115.753042060183</v>
      </c>
      <c r="B974" s="2">
        <v>21544002265744</v>
      </c>
      <c r="C974">
        <v>2.99</v>
      </c>
      <c r="D974" t="s">
        <v>4</v>
      </c>
      <c r="E974" s="3">
        <f t="shared" si="15"/>
        <v>21544</v>
      </c>
      <c r="F974" t="str">
        <f>VLOOKUP(E974,Sheet2!A:B,2,FALSE)</f>
        <v>WHI</v>
      </c>
    </row>
    <row r="975" spans="1:6" x14ac:dyDescent="0.25">
      <c r="A975" s="17">
        <v>43115.755084803241</v>
      </c>
      <c r="B975" s="2">
        <v>21544002279794</v>
      </c>
      <c r="C975">
        <v>3.99</v>
      </c>
      <c r="D975" t="s">
        <v>4</v>
      </c>
      <c r="E975" s="3">
        <f t="shared" si="15"/>
        <v>21544</v>
      </c>
      <c r="F975" t="str">
        <f>VLOOKUP(E975,Sheet2!A:B,2,FALSE)</f>
        <v>WHI</v>
      </c>
    </row>
    <row r="976" spans="1:6" x14ac:dyDescent="0.25">
      <c r="A976" s="17">
        <v>43115.800691701392</v>
      </c>
      <c r="B976" s="2">
        <v>21544002144568</v>
      </c>
      <c r="C976">
        <v>0.99</v>
      </c>
      <c r="D976" t="s">
        <v>1</v>
      </c>
      <c r="E976" s="3">
        <f t="shared" si="15"/>
        <v>21544</v>
      </c>
      <c r="F976" t="str">
        <f>VLOOKUP(E976,Sheet2!A:B,2,FALSE)</f>
        <v>WHI</v>
      </c>
    </row>
    <row r="977" spans="1:6" x14ac:dyDescent="0.25">
      <c r="A977" s="17">
        <v>43115.849418645834</v>
      </c>
      <c r="B977" s="2">
        <v>21544001616962</v>
      </c>
      <c r="C977">
        <v>1.99</v>
      </c>
      <c r="D977" t="s">
        <v>4</v>
      </c>
      <c r="E977" s="3">
        <f t="shared" si="15"/>
        <v>21544</v>
      </c>
      <c r="F977" t="str">
        <f>VLOOKUP(E977,Sheet2!A:B,2,FALSE)</f>
        <v>WHI</v>
      </c>
    </row>
    <row r="978" spans="1:6" x14ac:dyDescent="0.25">
      <c r="A978" s="17">
        <v>43115.853974120371</v>
      </c>
      <c r="B978" s="2">
        <v>21544001524836</v>
      </c>
      <c r="C978">
        <v>0.99</v>
      </c>
      <c r="D978" t="s">
        <v>1</v>
      </c>
      <c r="E978" s="3">
        <f t="shared" si="15"/>
        <v>21544</v>
      </c>
      <c r="F978" t="str">
        <f>VLOOKUP(E978,Sheet2!A:B,2,FALSE)</f>
        <v>WHI</v>
      </c>
    </row>
    <row r="979" spans="1:6" x14ac:dyDescent="0.25">
      <c r="A979" s="17">
        <v>43115.948296932867</v>
      </c>
      <c r="B979" s="2">
        <v>21544001982398</v>
      </c>
      <c r="C979">
        <v>3.69</v>
      </c>
      <c r="D979" t="s">
        <v>5</v>
      </c>
      <c r="E979" s="3">
        <f t="shared" si="15"/>
        <v>21544</v>
      </c>
      <c r="F979" t="str">
        <f>VLOOKUP(E979,Sheet2!A:B,2,FALSE)</f>
        <v>WHI</v>
      </c>
    </row>
    <row r="980" spans="1:6" x14ac:dyDescent="0.25">
      <c r="A980" s="17">
        <v>43115.94948891204</v>
      </c>
      <c r="B980" s="2">
        <v>21544001982398</v>
      </c>
      <c r="C980">
        <v>2.4900000000000002</v>
      </c>
      <c r="D980" t="s">
        <v>5</v>
      </c>
      <c r="E980" s="3">
        <f t="shared" si="15"/>
        <v>21544</v>
      </c>
      <c r="F980" t="str">
        <f>VLOOKUP(E980,Sheet2!A:B,2,FALSE)</f>
        <v>WHI</v>
      </c>
    </row>
    <row r="981" spans="1:6" x14ac:dyDescent="0.25">
      <c r="A981" s="17">
        <v>43115.96071846065</v>
      </c>
      <c r="B981" s="2">
        <v>21544002279968</v>
      </c>
      <c r="C981">
        <v>1.99</v>
      </c>
      <c r="D981" t="s">
        <v>0</v>
      </c>
      <c r="E981" s="3">
        <f t="shared" si="15"/>
        <v>21544</v>
      </c>
      <c r="F981" t="str">
        <f>VLOOKUP(E981,Sheet2!A:B,2,FALSE)</f>
        <v>WHI</v>
      </c>
    </row>
    <row r="982" spans="1:6" x14ac:dyDescent="0.25">
      <c r="A982" s="17">
        <v>43115.973702465279</v>
      </c>
      <c r="B982" s="2">
        <v>21544002145771</v>
      </c>
      <c r="C982">
        <v>1.99</v>
      </c>
      <c r="D982" t="s">
        <v>0</v>
      </c>
      <c r="E982" s="3">
        <f t="shared" si="15"/>
        <v>21544</v>
      </c>
      <c r="F982" t="str">
        <f>VLOOKUP(E982,Sheet2!A:B,2,FALSE)</f>
        <v>WHI</v>
      </c>
    </row>
    <row r="983" spans="1:6" x14ac:dyDescent="0.25">
      <c r="A983" s="17">
        <v>43115.994665347222</v>
      </c>
      <c r="B983" s="2">
        <v>21544002279968</v>
      </c>
      <c r="C983">
        <v>2.99</v>
      </c>
      <c r="D983" t="s">
        <v>0</v>
      </c>
      <c r="E983" s="3">
        <f t="shared" si="15"/>
        <v>21544</v>
      </c>
      <c r="F983" t="str">
        <f>VLOOKUP(E983,Sheet2!A:B,2,FALSE)</f>
        <v>WHI</v>
      </c>
    </row>
    <row r="984" spans="1:6" x14ac:dyDescent="0.25">
      <c r="A984" s="17">
        <v>43116.010398136576</v>
      </c>
      <c r="B984" s="2">
        <v>21544001221185</v>
      </c>
      <c r="C984">
        <v>0.49</v>
      </c>
      <c r="D984" t="s">
        <v>1</v>
      </c>
      <c r="E984" s="3">
        <f t="shared" si="15"/>
        <v>21544</v>
      </c>
      <c r="F984" t="str">
        <f>VLOOKUP(E984,Sheet2!A:B,2,FALSE)</f>
        <v>WHI</v>
      </c>
    </row>
    <row r="985" spans="1:6" x14ac:dyDescent="0.25">
      <c r="A985" s="17">
        <v>43116.062532430558</v>
      </c>
      <c r="B985" s="2">
        <v>21544002279968</v>
      </c>
      <c r="C985">
        <v>1.99</v>
      </c>
      <c r="D985" t="s">
        <v>0</v>
      </c>
      <c r="E985" s="3">
        <f t="shared" si="15"/>
        <v>21544</v>
      </c>
      <c r="F985" t="str">
        <f>VLOOKUP(E985,Sheet2!A:B,2,FALSE)</f>
        <v>WHI</v>
      </c>
    </row>
    <row r="986" spans="1:6" x14ac:dyDescent="0.25">
      <c r="A986" s="17">
        <v>43116.072191840278</v>
      </c>
      <c r="B986" s="2">
        <v>21544002279968</v>
      </c>
      <c r="C986">
        <v>2.99</v>
      </c>
      <c r="D986" t="s">
        <v>0</v>
      </c>
      <c r="E986" s="3">
        <f t="shared" si="15"/>
        <v>21544</v>
      </c>
      <c r="F986" t="str">
        <f>VLOOKUP(E986,Sheet2!A:B,2,FALSE)</f>
        <v>WHI</v>
      </c>
    </row>
    <row r="987" spans="1:6" x14ac:dyDescent="0.25">
      <c r="A987" s="17">
        <v>43116.139357384258</v>
      </c>
      <c r="B987" s="2">
        <v>21544002279968</v>
      </c>
      <c r="C987">
        <v>1.99</v>
      </c>
      <c r="D987" t="s">
        <v>0</v>
      </c>
      <c r="E987" s="3">
        <f t="shared" si="15"/>
        <v>21544</v>
      </c>
      <c r="F987" t="str">
        <f>VLOOKUP(E987,Sheet2!A:B,2,FALSE)</f>
        <v>WHI</v>
      </c>
    </row>
    <row r="988" spans="1:6" x14ac:dyDescent="0.25">
      <c r="A988" s="17">
        <v>43116.359902094904</v>
      </c>
      <c r="B988" s="2">
        <v>21544002153544</v>
      </c>
      <c r="C988">
        <v>1.29</v>
      </c>
      <c r="D988" t="s">
        <v>5</v>
      </c>
      <c r="E988" s="3">
        <f t="shared" si="15"/>
        <v>21544</v>
      </c>
      <c r="F988" t="str">
        <f>VLOOKUP(E988,Sheet2!A:B,2,FALSE)</f>
        <v>WHI</v>
      </c>
    </row>
    <row r="989" spans="1:6" x14ac:dyDescent="0.25">
      <c r="A989" s="17">
        <v>43116.460485763891</v>
      </c>
      <c r="B989" s="2">
        <v>21544002026583</v>
      </c>
      <c r="C989">
        <v>0.49</v>
      </c>
      <c r="D989" t="s">
        <v>1</v>
      </c>
      <c r="E989" s="3">
        <f t="shared" si="15"/>
        <v>21544</v>
      </c>
      <c r="F989" t="str">
        <f>VLOOKUP(E989,Sheet2!A:B,2,FALSE)</f>
        <v>WHI</v>
      </c>
    </row>
    <row r="990" spans="1:6" x14ac:dyDescent="0.25">
      <c r="A990" s="17">
        <v>43116.590341979165</v>
      </c>
      <c r="B990" s="2">
        <v>21544002002956</v>
      </c>
      <c r="C990">
        <v>1.49</v>
      </c>
      <c r="D990" t="s">
        <v>3</v>
      </c>
      <c r="E990" s="3">
        <f t="shared" si="15"/>
        <v>21544</v>
      </c>
      <c r="F990" t="str">
        <f>VLOOKUP(E990,Sheet2!A:B,2,FALSE)</f>
        <v>WHI</v>
      </c>
    </row>
    <row r="991" spans="1:6" x14ac:dyDescent="0.25">
      <c r="A991" s="17">
        <v>43116.620776076386</v>
      </c>
      <c r="B991" s="2">
        <v>21544002174698</v>
      </c>
      <c r="C991">
        <v>3.99</v>
      </c>
      <c r="D991" t="s">
        <v>4</v>
      </c>
      <c r="E991" s="3">
        <f t="shared" si="15"/>
        <v>21544</v>
      </c>
      <c r="F991" t="str">
        <f>VLOOKUP(E991,Sheet2!A:B,2,FALSE)</f>
        <v>WHI</v>
      </c>
    </row>
    <row r="992" spans="1:6" x14ac:dyDescent="0.25">
      <c r="A992" s="17">
        <v>43116.742054155089</v>
      </c>
      <c r="B992" s="2">
        <v>21544001998279</v>
      </c>
      <c r="C992">
        <v>1.99</v>
      </c>
      <c r="D992" t="s">
        <v>1</v>
      </c>
      <c r="E992" s="3">
        <f t="shared" si="15"/>
        <v>21544</v>
      </c>
      <c r="F992" t="str">
        <f>VLOOKUP(E992,Sheet2!A:B,2,FALSE)</f>
        <v>WHI</v>
      </c>
    </row>
    <row r="993" spans="1:6" x14ac:dyDescent="0.25">
      <c r="A993" s="17">
        <v>43116.770173854165</v>
      </c>
      <c r="B993" s="2">
        <v>21544001998279</v>
      </c>
      <c r="C993">
        <v>1.69</v>
      </c>
      <c r="D993" t="s">
        <v>4</v>
      </c>
      <c r="E993" s="3">
        <f t="shared" si="15"/>
        <v>21544</v>
      </c>
      <c r="F993" t="str">
        <f>VLOOKUP(E993,Sheet2!A:B,2,FALSE)</f>
        <v>WHI</v>
      </c>
    </row>
    <row r="994" spans="1:6" x14ac:dyDescent="0.25">
      <c r="A994" s="17">
        <v>43116.798779201388</v>
      </c>
      <c r="B994" s="2">
        <v>21544001717059</v>
      </c>
      <c r="C994">
        <v>0.99</v>
      </c>
      <c r="D994" t="s">
        <v>1</v>
      </c>
      <c r="E994" s="3">
        <f t="shared" si="15"/>
        <v>21544</v>
      </c>
      <c r="F994" t="str">
        <f>VLOOKUP(E994,Sheet2!A:B,2,FALSE)</f>
        <v>WHI</v>
      </c>
    </row>
    <row r="995" spans="1:6" x14ac:dyDescent="0.25">
      <c r="A995" s="17">
        <v>43116.813987442132</v>
      </c>
      <c r="B995" s="2">
        <v>21544002026583</v>
      </c>
      <c r="C995">
        <v>1.34</v>
      </c>
      <c r="D995" t="s">
        <v>1</v>
      </c>
      <c r="E995" s="3">
        <f t="shared" si="15"/>
        <v>21544</v>
      </c>
      <c r="F995" t="str">
        <f>VLOOKUP(E995,Sheet2!A:B,2,FALSE)</f>
        <v>WHI</v>
      </c>
    </row>
    <row r="996" spans="1:6" x14ac:dyDescent="0.25">
      <c r="A996" s="17">
        <v>43116.840724814814</v>
      </c>
      <c r="B996" s="2">
        <v>21544001836917</v>
      </c>
      <c r="C996">
        <v>2.99</v>
      </c>
      <c r="D996" t="s">
        <v>0</v>
      </c>
      <c r="E996" s="3">
        <f t="shared" si="15"/>
        <v>21544</v>
      </c>
      <c r="F996" t="str">
        <f>VLOOKUP(E996,Sheet2!A:B,2,FALSE)</f>
        <v>WHI</v>
      </c>
    </row>
    <row r="997" spans="1:6" x14ac:dyDescent="0.25">
      <c r="A997" s="17">
        <v>43116.870213159724</v>
      </c>
      <c r="B997" s="2">
        <v>21544002144782</v>
      </c>
      <c r="C997">
        <v>1.69</v>
      </c>
      <c r="D997" t="s">
        <v>1</v>
      </c>
      <c r="E997" s="3">
        <f t="shared" si="15"/>
        <v>21544</v>
      </c>
      <c r="F997" t="str">
        <f>VLOOKUP(E997,Sheet2!A:B,2,FALSE)</f>
        <v>WHI</v>
      </c>
    </row>
    <row r="998" spans="1:6" x14ac:dyDescent="0.25">
      <c r="A998" s="17">
        <v>43116.988676238427</v>
      </c>
      <c r="B998" s="2">
        <v>21544001996430</v>
      </c>
      <c r="C998">
        <v>1.99</v>
      </c>
      <c r="D998" t="s">
        <v>4</v>
      </c>
      <c r="E998" s="3">
        <f t="shared" si="15"/>
        <v>21544</v>
      </c>
      <c r="F998" t="str">
        <f>VLOOKUP(E998,Sheet2!A:B,2,FALSE)</f>
        <v>WHI</v>
      </c>
    </row>
    <row r="999" spans="1:6" x14ac:dyDescent="0.25">
      <c r="A999" s="17">
        <v>43117.057027303243</v>
      </c>
      <c r="B999" s="2">
        <v>21544001556192</v>
      </c>
      <c r="C999">
        <v>1.49</v>
      </c>
      <c r="D999" t="s">
        <v>3</v>
      </c>
      <c r="E999" s="3">
        <f t="shared" si="15"/>
        <v>21544</v>
      </c>
      <c r="F999" t="str">
        <f>VLOOKUP(E999,Sheet2!A:B,2,FALSE)</f>
        <v>WHI</v>
      </c>
    </row>
    <row r="1000" spans="1:6" x14ac:dyDescent="0.25">
      <c r="A1000" s="17">
        <v>43117.065153310185</v>
      </c>
      <c r="B1000" s="2">
        <v>21544001556192</v>
      </c>
      <c r="C1000">
        <v>1.49</v>
      </c>
      <c r="D1000" t="s">
        <v>3</v>
      </c>
      <c r="E1000" s="3">
        <f t="shared" si="15"/>
        <v>21544</v>
      </c>
      <c r="F1000" t="str">
        <f>VLOOKUP(E1000,Sheet2!A:B,2,FALSE)</f>
        <v>WHI</v>
      </c>
    </row>
    <row r="1001" spans="1:6" x14ac:dyDescent="0.25">
      <c r="A1001" s="17">
        <v>43117.315563935183</v>
      </c>
      <c r="B1001" s="2">
        <v>21544001981739</v>
      </c>
      <c r="C1001">
        <v>1.99</v>
      </c>
      <c r="D1001" t="s">
        <v>4</v>
      </c>
      <c r="E1001" s="3">
        <f t="shared" si="15"/>
        <v>21544</v>
      </c>
      <c r="F1001" t="str">
        <f>VLOOKUP(E1001,Sheet2!A:B,2,FALSE)</f>
        <v>WHI</v>
      </c>
    </row>
    <row r="1002" spans="1:6" x14ac:dyDescent="0.25">
      <c r="A1002" s="17">
        <v>43117.326246793978</v>
      </c>
      <c r="B1002" s="2">
        <v>21544002033480</v>
      </c>
      <c r="C1002">
        <v>3.19</v>
      </c>
      <c r="D1002" t="s">
        <v>4</v>
      </c>
      <c r="E1002" s="3">
        <f t="shared" si="15"/>
        <v>21544</v>
      </c>
      <c r="F1002" t="str">
        <f>VLOOKUP(E1002,Sheet2!A:B,2,FALSE)</f>
        <v>WHI</v>
      </c>
    </row>
    <row r="1003" spans="1:6" x14ac:dyDescent="0.25">
      <c r="A1003" s="17">
        <v>43117.405491689817</v>
      </c>
      <c r="B1003" s="2">
        <v>21544001138975</v>
      </c>
      <c r="C1003">
        <v>1.99</v>
      </c>
      <c r="D1003" t="s">
        <v>4</v>
      </c>
      <c r="E1003" s="3">
        <f t="shared" si="15"/>
        <v>21544</v>
      </c>
      <c r="F1003" t="str">
        <f>VLOOKUP(E1003,Sheet2!A:B,2,FALSE)</f>
        <v>WHI</v>
      </c>
    </row>
    <row r="1004" spans="1:6" x14ac:dyDescent="0.25">
      <c r="A1004" s="17">
        <v>43117.405991701387</v>
      </c>
      <c r="B1004" s="2">
        <v>21544001138975</v>
      </c>
      <c r="C1004">
        <v>1.99</v>
      </c>
      <c r="D1004" t="s">
        <v>4</v>
      </c>
      <c r="E1004" s="3">
        <f t="shared" si="15"/>
        <v>21544</v>
      </c>
      <c r="F1004" t="str">
        <f>VLOOKUP(E1004,Sheet2!A:B,2,FALSE)</f>
        <v>WHI</v>
      </c>
    </row>
    <row r="1005" spans="1:6" x14ac:dyDescent="0.25">
      <c r="A1005" s="17">
        <v>43117.406468263885</v>
      </c>
      <c r="B1005" s="2">
        <v>21544001138975</v>
      </c>
      <c r="C1005">
        <v>3.99</v>
      </c>
      <c r="D1005" t="s">
        <v>4</v>
      </c>
      <c r="E1005" s="3">
        <f t="shared" si="15"/>
        <v>21544</v>
      </c>
      <c r="F1005" t="str">
        <f>VLOOKUP(E1005,Sheet2!A:B,2,FALSE)</f>
        <v>WHI</v>
      </c>
    </row>
    <row r="1006" spans="1:6" x14ac:dyDescent="0.25">
      <c r="A1006" s="17">
        <v>43117.407192881947</v>
      </c>
      <c r="B1006" s="2">
        <v>21544001138975</v>
      </c>
      <c r="C1006">
        <v>2.99</v>
      </c>
      <c r="D1006" t="s">
        <v>4</v>
      </c>
      <c r="E1006" s="3">
        <f t="shared" si="15"/>
        <v>21544</v>
      </c>
      <c r="F1006" t="str">
        <f>VLOOKUP(E1006,Sheet2!A:B,2,FALSE)</f>
        <v>WHI</v>
      </c>
    </row>
    <row r="1007" spans="1:6" x14ac:dyDescent="0.25">
      <c r="A1007" s="17">
        <v>43117.407463425923</v>
      </c>
      <c r="B1007" s="2">
        <v>21544001138975</v>
      </c>
      <c r="C1007">
        <v>3.99</v>
      </c>
      <c r="D1007" t="s">
        <v>4</v>
      </c>
      <c r="E1007" s="3">
        <f t="shared" si="15"/>
        <v>21544</v>
      </c>
      <c r="F1007" t="str">
        <f>VLOOKUP(E1007,Sheet2!A:B,2,FALSE)</f>
        <v>WHI</v>
      </c>
    </row>
    <row r="1008" spans="1:6" x14ac:dyDescent="0.25">
      <c r="A1008" s="17">
        <v>43117.415127094908</v>
      </c>
      <c r="B1008" s="2">
        <v>21544002270710</v>
      </c>
      <c r="C1008">
        <v>0.49</v>
      </c>
      <c r="D1008" t="s">
        <v>4</v>
      </c>
      <c r="E1008" s="3">
        <f t="shared" si="15"/>
        <v>21544</v>
      </c>
      <c r="F1008" t="str">
        <f>VLOOKUP(E1008,Sheet2!A:B,2,FALSE)</f>
        <v>WHI</v>
      </c>
    </row>
    <row r="1009" spans="1:6" x14ac:dyDescent="0.25">
      <c r="A1009" s="17">
        <v>43117.439783090274</v>
      </c>
      <c r="B1009" s="2">
        <v>21544001876517</v>
      </c>
      <c r="C1009">
        <v>1.49</v>
      </c>
      <c r="D1009" t="s">
        <v>3</v>
      </c>
      <c r="E1009" s="3">
        <f t="shared" si="15"/>
        <v>21544</v>
      </c>
      <c r="F1009" t="str">
        <f>VLOOKUP(E1009,Sheet2!A:B,2,FALSE)</f>
        <v>WHI</v>
      </c>
    </row>
    <row r="1010" spans="1:6" x14ac:dyDescent="0.25">
      <c r="A1010" s="17">
        <v>43117.447268391203</v>
      </c>
      <c r="B1010" s="2">
        <v>21544001402603</v>
      </c>
      <c r="C1010">
        <v>2.99</v>
      </c>
      <c r="D1010" t="s">
        <v>5</v>
      </c>
      <c r="E1010" s="3">
        <f t="shared" si="15"/>
        <v>21544</v>
      </c>
      <c r="F1010" t="str">
        <f>VLOOKUP(E1010,Sheet2!A:B,2,FALSE)</f>
        <v>WHI</v>
      </c>
    </row>
    <row r="1011" spans="1:6" x14ac:dyDescent="0.25">
      <c r="A1011" s="17">
        <v>43117.507453900464</v>
      </c>
      <c r="B1011" s="2">
        <v>21544002275008</v>
      </c>
      <c r="C1011">
        <v>2.99</v>
      </c>
      <c r="D1011" t="s">
        <v>4</v>
      </c>
      <c r="E1011" s="3">
        <f t="shared" si="15"/>
        <v>21544</v>
      </c>
      <c r="F1011" t="str">
        <f>VLOOKUP(E1011,Sheet2!A:B,2,FALSE)</f>
        <v>WHI</v>
      </c>
    </row>
    <row r="1012" spans="1:6" x14ac:dyDescent="0.25">
      <c r="A1012" s="17">
        <v>43117.536100046294</v>
      </c>
      <c r="B1012" s="2">
        <v>21544001924788</v>
      </c>
      <c r="C1012">
        <v>1.49</v>
      </c>
      <c r="D1012" t="s">
        <v>2</v>
      </c>
      <c r="E1012" s="3">
        <f t="shared" si="15"/>
        <v>21544</v>
      </c>
      <c r="F1012" t="str">
        <f>VLOOKUP(E1012,Sheet2!A:B,2,FALSE)</f>
        <v>WHI</v>
      </c>
    </row>
    <row r="1013" spans="1:6" x14ac:dyDescent="0.25">
      <c r="A1013" s="17">
        <v>43117.690291562503</v>
      </c>
      <c r="B1013" s="2">
        <v>21544002012104</v>
      </c>
      <c r="C1013">
        <v>2.99</v>
      </c>
      <c r="D1013" t="s">
        <v>0</v>
      </c>
      <c r="E1013" s="3">
        <f t="shared" si="15"/>
        <v>21544</v>
      </c>
      <c r="F1013" t="str">
        <f>VLOOKUP(E1013,Sheet2!A:B,2,FALSE)</f>
        <v>WHI</v>
      </c>
    </row>
    <row r="1014" spans="1:6" x14ac:dyDescent="0.25">
      <c r="A1014" s="17">
        <v>43117.708792488425</v>
      </c>
      <c r="B1014" s="2">
        <v>21544002261271</v>
      </c>
      <c r="C1014">
        <v>1.99</v>
      </c>
      <c r="D1014" t="s">
        <v>1</v>
      </c>
      <c r="E1014" s="3">
        <f t="shared" si="15"/>
        <v>21544</v>
      </c>
      <c r="F1014" t="str">
        <f>VLOOKUP(E1014,Sheet2!A:B,2,FALSE)</f>
        <v>WHI</v>
      </c>
    </row>
    <row r="1015" spans="1:6" x14ac:dyDescent="0.25">
      <c r="A1015" s="17">
        <v>43117.711576400463</v>
      </c>
      <c r="B1015" s="2">
        <v>21544002261271</v>
      </c>
      <c r="C1015">
        <v>1.49</v>
      </c>
      <c r="D1015" t="s">
        <v>3</v>
      </c>
      <c r="E1015" s="3">
        <f t="shared" si="15"/>
        <v>21544</v>
      </c>
      <c r="F1015" t="str">
        <f>VLOOKUP(E1015,Sheet2!A:B,2,FALSE)</f>
        <v>WHI</v>
      </c>
    </row>
    <row r="1016" spans="1:6" x14ac:dyDescent="0.25">
      <c r="A1016" s="17">
        <v>43117.728379490742</v>
      </c>
      <c r="B1016" s="2">
        <v>21544002174698</v>
      </c>
      <c r="C1016">
        <v>0.69</v>
      </c>
      <c r="D1016" t="s">
        <v>4</v>
      </c>
      <c r="E1016" s="3">
        <f t="shared" si="15"/>
        <v>21544</v>
      </c>
      <c r="F1016" t="str">
        <f>VLOOKUP(E1016,Sheet2!A:B,2,FALSE)</f>
        <v>WHI</v>
      </c>
    </row>
    <row r="1017" spans="1:6" x14ac:dyDescent="0.25">
      <c r="A1017" s="17">
        <v>43117.880100127317</v>
      </c>
      <c r="B1017" s="2">
        <v>21544002174698</v>
      </c>
      <c r="C1017">
        <v>0.69</v>
      </c>
      <c r="D1017" t="s">
        <v>4</v>
      </c>
      <c r="E1017" s="3">
        <f t="shared" si="15"/>
        <v>21544</v>
      </c>
      <c r="F1017" t="str">
        <f>VLOOKUP(E1017,Sheet2!A:B,2,FALSE)</f>
        <v>WHI</v>
      </c>
    </row>
    <row r="1018" spans="1:6" x14ac:dyDescent="0.25">
      <c r="A1018" s="17">
        <v>43117.908793599534</v>
      </c>
      <c r="B1018" s="2">
        <v>21544002270710</v>
      </c>
      <c r="C1018">
        <v>1.49</v>
      </c>
      <c r="D1018" t="s">
        <v>3</v>
      </c>
      <c r="E1018" s="3">
        <f t="shared" si="15"/>
        <v>21544</v>
      </c>
      <c r="F1018" t="str">
        <f>VLOOKUP(E1018,Sheet2!A:B,2,FALSE)</f>
        <v>WHI</v>
      </c>
    </row>
    <row r="1019" spans="1:6" x14ac:dyDescent="0.25">
      <c r="A1019" s="17">
        <v>43117.915971504626</v>
      </c>
      <c r="B1019" s="2">
        <v>21544002260521</v>
      </c>
      <c r="C1019">
        <v>1.99</v>
      </c>
      <c r="D1019" t="s">
        <v>0</v>
      </c>
      <c r="E1019" s="3">
        <f t="shared" si="15"/>
        <v>21544</v>
      </c>
      <c r="F1019" t="str">
        <f>VLOOKUP(E1019,Sheet2!A:B,2,FALSE)</f>
        <v>WHI</v>
      </c>
    </row>
    <row r="1020" spans="1:6" x14ac:dyDescent="0.25">
      <c r="A1020" s="17">
        <v>43118.303700960649</v>
      </c>
      <c r="B1020" s="2">
        <v>21544002274811</v>
      </c>
      <c r="C1020">
        <v>1.99</v>
      </c>
      <c r="D1020" t="s">
        <v>4</v>
      </c>
      <c r="E1020" s="3">
        <f t="shared" si="15"/>
        <v>21544</v>
      </c>
      <c r="F1020" t="str">
        <f>VLOOKUP(E1020,Sheet2!A:B,2,FALSE)</f>
        <v>WHI</v>
      </c>
    </row>
    <row r="1021" spans="1:6" x14ac:dyDescent="0.25">
      <c r="A1021" s="17">
        <v>43118.487467060186</v>
      </c>
      <c r="B1021" s="2">
        <v>21544002269928</v>
      </c>
      <c r="C1021">
        <v>1.99</v>
      </c>
      <c r="D1021" t="s">
        <v>4</v>
      </c>
      <c r="E1021" s="3">
        <f t="shared" si="15"/>
        <v>21544</v>
      </c>
      <c r="F1021" t="str">
        <f>VLOOKUP(E1021,Sheet2!A:B,2,FALSE)</f>
        <v>WHI</v>
      </c>
    </row>
    <row r="1022" spans="1:6" x14ac:dyDescent="0.25">
      <c r="A1022" s="17">
        <v>43118.555987581021</v>
      </c>
      <c r="B1022" s="2">
        <v>21544002153544</v>
      </c>
      <c r="C1022">
        <v>1.29</v>
      </c>
      <c r="D1022" t="s">
        <v>5</v>
      </c>
      <c r="E1022" s="3">
        <f t="shared" si="15"/>
        <v>21544</v>
      </c>
      <c r="F1022" t="str">
        <f>VLOOKUP(E1022,Sheet2!A:B,2,FALSE)</f>
        <v>WHI</v>
      </c>
    </row>
    <row r="1023" spans="1:6" x14ac:dyDescent="0.25">
      <c r="A1023" s="17">
        <v>43118.614020081019</v>
      </c>
      <c r="B1023" s="2">
        <v>21544002266205</v>
      </c>
      <c r="C1023">
        <v>1.99</v>
      </c>
      <c r="D1023" t="s">
        <v>0</v>
      </c>
      <c r="E1023" s="3">
        <f t="shared" si="15"/>
        <v>21544</v>
      </c>
      <c r="F1023" t="str">
        <f>VLOOKUP(E1023,Sheet2!A:B,2,FALSE)</f>
        <v>WHI</v>
      </c>
    </row>
    <row r="1024" spans="1:6" x14ac:dyDescent="0.25">
      <c r="A1024" s="17">
        <v>43118.659934097224</v>
      </c>
      <c r="B1024" s="2">
        <v>21544001853235</v>
      </c>
      <c r="C1024">
        <v>0.99</v>
      </c>
      <c r="D1024" t="s">
        <v>1</v>
      </c>
      <c r="E1024" s="3">
        <f t="shared" si="15"/>
        <v>21544</v>
      </c>
      <c r="F1024" t="str">
        <f>VLOOKUP(E1024,Sheet2!A:B,2,FALSE)</f>
        <v>WHI</v>
      </c>
    </row>
    <row r="1025" spans="1:6" x14ac:dyDescent="0.25">
      <c r="A1025" s="17">
        <v>43118.66097759259</v>
      </c>
      <c r="B1025" s="2">
        <v>21544002145771</v>
      </c>
      <c r="C1025">
        <v>2.39</v>
      </c>
      <c r="D1025" t="s">
        <v>0</v>
      </c>
      <c r="E1025" s="3">
        <f t="shared" si="15"/>
        <v>21544</v>
      </c>
      <c r="F1025" t="str">
        <f>VLOOKUP(E1025,Sheet2!A:B,2,FALSE)</f>
        <v>WHI</v>
      </c>
    </row>
    <row r="1026" spans="1:6" x14ac:dyDescent="0.25">
      <c r="A1026" s="17">
        <v>43118.679333483793</v>
      </c>
      <c r="B1026" s="2">
        <v>21544001269572</v>
      </c>
      <c r="C1026">
        <v>0.99</v>
      </c>
      <c r="D1026" t="s">
        <v>2</v>
      </c>
      <c r="E1026" s="3">
        <f t="shared" ref="E1026:E1089" si="16">_xlfn.NUMBERVALUE(LEFT(B1026,5), "#####")</f>
        <v>21544</v>
      </c>
      <c r="F1026" t="str">
        <f>VLOOKUP(E1026,Sheet2!A:B,2,FALSE)</f>
        <v>WHI</v>
      </c>
    </row>
    <row r="1027" spans="1:6" x14ac:dyDescent="0.25">
      <c r="A1027" s="17">
        <v>43118.702801828702</v>
      </c>
      <c r="B1027" s="2">
        <v>21544002270710</v>
      </c>
      <c r="C1027">
        <v>1.99</v>
      </c>
      <c r="D1027" t="s">
        <v>3</v>
      </c>
      <c r="E1027" s="3">
        <f t="shared" si="16"/>
        <v>21544</v>
      </c>
      <c r="F1027" t="str">
        <f>VLOOKUP(E1027,Sheet2!A:B,2,FALSE)</f>
        <v>WHI</v>
      </c>
    </row>
    <row r="1028" spans="1:6" x14ac:dyDescent="0.25">
      <c r="A1028" s="17">
        <v>43118.734377407411</v>
      </c>
      <c r="B1028" s="2">
        <v>21544002261271</v>
      </c>
      <c r="C1028">
        <v>1.99</v>
      </c>
      <c r="D1028" t="s">
        <v>1</v>
      </c>
      <c r="E1028" s="3">
        <f t="shared" si="16"/>
        <v>21544</v>
      </c>
      <c r="F1028" t="str">
        <f>VLOOKUP(E1028,Sheet2!A:B,2,FALSE)</f>
        <v>WHI</v>
      </c>
    </row>
    <row r="1029" spans="1:6" x14ac:dyDescent="0.25">
      <c r="A1029" s="17">
        <v>43118.737967928239</v>
      </c>
      <c r="B1029" s="2">
        <v>21544001998279</v>
      </c>
      <c r="C1029">
        <v>1.49</v>
      </c>
      <c r="D1029" t="s">
        <v>2</v>
      </c>
      <c r="E1029" s="3">
        <f t="shared" si="16"/>
        <v>21544</v>
      </c>
      <c r="F1029" t="str">
        <f>VLOOKUP(E1029,Sheet2!A:B,2,FALSE)</f>
        <v>WHI</v>
      </c>
    </row>
    <row r="1030" spans="1:6" x14ac:dyDescent="0.25">
      <c r="A1030" s="17">
        <v>43118.852168796293</v>
      </c>
      <c r="B1030" s="2">
        <v>21544002265744</v>
      </c>
      <c r="C1030">
        <v>1.69</v>
      </c>
      <c r="D1030" t="s">
        <v>1</v>
      </c>
      <c r="E1030" s="3">
        <f t="shared" si="16"/>
        <v>21544</v>
      </c>
      <c r="F1030" t="str">
        <f>VLOOKUP(E1030,Sheet2!A:B,2,FALSE)</f>
        <v>WHI</v>
      </c>
    </row>
    <row r="1031" spans="1:6" x14ac:dyDescent="0.25">
      <c r="A1031" s="17">
        <v>43118.856282627312</v>
      </c>
      <c r="B1031" s="2">
        <v>21544002265744</v>
      </c>
      <c r="C1031">
        <v>2.99</v>
      </c>
      <c r="D1031" t="s">
        <v>4</v>
      </c>
      <c r="E1031" s="3">
        <f t="shared" si="16"/>
        <v>21544</v>
      </c>
      <c r="F1031" t="str">
        <f>VLOOKUP(E1031,Sheet2!A:B,2,FALSE)</f>
        <v>WHI</v>
      </c>
    </row>
    <row r="1032" spans="1:6" x14ac:dyDescent="0.25">
      <c r="A1032" s="17">
        <v>43118.901301064812</v>
      </c>
      <c r="B1032" s="2">
        <v>21544001103128</v>
      </c>
      <c r="C1032">
        <v>2.99</v>
      </c>
      <c r="D1032" t="s">
        <v>4</v>
      </c>
      <c r="E1032" s="3">
        <f t="shared" si="16"/>
        <v>21544</v>
      </c>
      <c r="F1032" t="str">
        <f>VLOOKUP(E1032,Sheet2!A:B,2,FALSE)</f>
        <v>WHI</v>
      </c>
    </row>
    <row r="1033" spans="1:6" x14ac:dyDescent="0.25">
      <c r="A1033" s="17">
        <v>43118.940455115742</v>
      </c>
      <c r="B1033" s="2">
        <v>21544002145771</v>
      </c>
      <c r="C1033">
        <v>1.99</v>
      </c>
      <c r="D1033" t="s">
        <v>0</v>
      </c>
      <c r="E1033" s="3">
        <f t="shared" si="16"/>
        <v>21544</v>
      </c>
      <c r="F1033" t="str">
        <f>VLOOKUP(E1033,Sheet2!A:B,2,FALSE)</f>
        <v>WHI</v>
      </c>
    </row>
    <row r="1034" spans="1:6" x14ac:dyDescent="0.25">
      <c r="A1034" s="17">
        <v>43118.941044895837</v>
      </c>
      <c r="B1034" s="2">
        <v>21544001864612</v>
      </c>
      <c r="C1034">
        <v>0.99</v>
      </c>
      <c r="D1034" t="s">
        <v>1</v>
      </c>
      <c r="E1034" s="3">
        <f t="shared" si="16"/>
        <v>21544</v>
      </c>
      <c r="F1034" t="str">
        <f>VLOOKUP(E1034,Sheet2!A:B,2,FALSE)</f>
        <v>WHI</v>
      </c>
    </row>
    <row r="1035" spans="1:6" x14ac:dyDescent="0.25">
      <c r="A1035" s="17">
        <v>43118.957036342596</v>
      </c>
      <c r="B1035" s="2">
        <v>21544002266429</v>
      </c>
      <c r="C1035">
        <v>1.49</v>
      </c>
      <c r="D1035" t="s">
        <v>4</v>
      </c>
      <c r="E1035" s="3">
        <f t="shared" si="16"/>
        <v>21544</v>
      </c>
      <c r="F1035" t="str">
        <f>VLOOKUP(E1035,Sheet2!A:B,2,FALSE)</f>
        <v>WHI</v>
      </c>
    </row>
    <row r="1036" spans="1:6" x14ac:dyDescent="0.25">
      <c r="A1036" s="17">
        <v>43118.959405833331</v>
      </c>
      <c r="B1036" s="2">
        <v>21544002134528</v>
      </c>
      <c r="C1036">
        <v>2.99</v>
      </c>
      <c r="D1036" t="s">
        <v>0</v>
      </c>
      <c r="E1036" s="3">
        <f t="shared" si="16"/>
        <v>21544</v>
      </c>
      <c r="F1036" t="str">
        <f>VLOOKUP(E1036,Sheet2!A:B,2,FALSE)</f>
        <v>WHI</v>
      </c>
    </row>
    <row r="1037" spans="1:6" x14ac:dyDescent="0.25">
      <c r="A1037" s="17">
        <v>43118.959715856479</v>
      </c>
      <c r="B1037" s="2">
        <v>21544002266429</v>
      </c>
      <c r="C1037">
        <v>2.4900000000000002</v>
      </c>
      <c r="D1037" t="s">
        <v>4</v>
      </c>
      <c r="E1037" s="3">
        <f t="shared" si="16"/>
        <v>21544</v>
      </c>
      <c r="F1037" t="str">
        <f>VLOOKUP(E1037,Sheet2!A:B,2,FALSE)</f>
        <v>WHI</v>
      </c>
    </row>
    <row r="1038" spans="1:6" x14ac:dyDescent="0.25">
      <c r="A1038" s="17">
        <v>43118.962579085652</v>
      </c>
      <c r="B1038" s="2">
        <v>21544002266429</v>
      </c>
      <c r="C1038">
        <v>2.4900000000000002</v>
      </c>
      <c r="D1038" t="s">
        <v>4</v>
      </c>
      <c r="E1038" s="3">
        <f t="shared" si="16"/>
        <v>21544</v>
      </c>
      <c r="F1038" t="str">
        <f>VLOOKUP(E1038,Sheet2!A:B,2,FALSE)</f>
        <v>WHI</v>
      </c>
    </row>
    <row r="1039" spans="1:6" x14ac:dyDescent="0.25">
      <c r="A1039" s="17">
        <v>43118.965598252318</v>
      </c>
      <c r="B1039" s="2">
        <v>21544002266429</v>
      </c>
      <c r="C1039">
        <v>2.4900000000000002</v>
      </c>
      <c r="D1039" t="s">
        <v>4</v>
      </c>
      <c r="E1039" s="3">
        <f t="shared" si="16"/>
        <v>21544</v>
      </c>
      <c r="F1039" t="str">
        <f>VLOOKUP(E1039,Sheet2!A:B,2,FALSE)</f>
        <v>WHI</v>
      </c>
    </row>
    <row r="1040" spans="1:6" x14ac:dyDescent="0.25">
      <c r="A1040" s="17">
        <v>43119.457146111112</v>
      </c>
      <c r="B1040" s="2">
        <v>21544001659707</v>
      </c>
      <c r="C1040">
        <v>1.49</v>
      </c>
      <c r="D1040" t="s">
        <v>3</v>
      </c>
      <c r="E1040" s="3">
        <f t="shared" si="16"/>
        <v>21544</v>
      </c>
      <c r="F1040" t="str">
        <f>VLOOKUP(E1040,Sheet2!A:B,2,FALSE)</f>
        <v>WHI</v>
      </c>
    </row>
    <row r="1041" spans="1:6" x14ac:dyDescent="0.25">
      <c r="A1041" s="17">
        <v>43119.480655347223</v>
      </c>
      <c r="B1041" s="2">
        <v>21544001998279</v>
      </c>
      <c r="C1041">
        <v>3.99</v>
      </c>
      <c r="D1041" t="s">
        <v>4</v>
      </c>
      <c r="E1041" s="3">
        <f t="shared" si="16"/>
        <v>21544</v>
      </c>
      <c r="F1041" t="str">
        <f>VLOOKUP(E1041,Sheet2!A:B,2,FALSE)</f>
        <v>WHI</v>
      </c>
    </row>
    <row r="1042" spans="1:6" x14ac:dyDescent="0.25">
      <c r="A1042" s="17">
        <v>43119.672287719906</v>
      </c>
      <c r="B1042" s="2">
        <v>21544002169730</v>
      </c>
      <c r="C1042">
        <v>2.99</v>
      </c>
      <c r="D1042" t="s">
        <v>4</v>
      </c>
      <c r="E1042" s="3">
        <f t="shared" si="16"/>
        <v>21544</v>
      </c>
      <c r="F1042" t="str">
        <f>VLOOKUP(E1042,Sheet2!A:B,2,FALSE)</f>
        <v>WHI</v>
      </c>
    </row>
    <row r="1043" spans="1:6" x14ac:dyDescent="0.25">
      <c r="A1043" s="17">
        <v>43119.677038657406</v>
      </c>
      <c r="B1043" s="2">
        <v>21544002169730</v>
      </c>
      <c r="C1043">
        <v>1.99</v>
      </c>
      <c r="D1043" t="s">
        <v>4</v>
      </c>
      <c r="E1043" s="3">
        <f t="shared" si="16"/>
        <v>21544</v>
      </c>
      <c r="F1043" t="str">
        <f>VLOOKUP(E1043,Sheet2!A:B,2,FALSE)</f>
        <v>WHI</v>
      </c>
    </row>
    <row r="1044" spans="1:6" x14ac:dyDescent="0.25">
      <c r="A1044" s="17">
        <v>43119.679905335652</v>
      </c>
      <c r="B1044" s="2">
        <v>21544002169730</v>
      </c>
      <c r="C1044">
        <v>2.99</v>
      </c>
      <c r="D1044" t="s">
        <v>4</v>
      </c>
      <c r="E1044" s="3">
        <f t="shared" si="16"/>
        <v>21544</v>
      </c>
      <c r="F1044" t="str">
        <f>VLOOKUP(E1044,Sheet2!A:B,2,FALSE)</f>
        <v>WHI</v>
      </c>
    </row>
    <row r="1045" spans="1:6" x14ac:dyDescent="0.25">
      <c r="A1045" s="17">
        <v>43119.765368425928</v>
      </c>
      <c r="B1045" s="2">
        <v>21544002159863</v>
      </c>
      <c r="C1045">
        <v>1.99</v>
      </c>
      <c r="D1045" t="s">
        <v>1</v>
      </c>
      <c r="E1045" s="3">
        <f t="shared" si="16"/>
        <v>21544</v>
      </c>
      <c r="F1045" t="str">
        <f>VLOOKUP(E1045,Sheet2!A:B,2,FALSE)</f>
        <v>WHI</v>
      </c>
    </row>
    <row r="1046" spans="1:6" x14ac:dyDescent="0.25">
      <c r="A1046" s="17">
        <v>43119.767114467591</v>
      </c>
      <c r="B1046" s="2">
        <v>21544002159863</v>
      </c>
      <c r="C1046">
        <v>0.99</v>
      </c>
      <c r="D1046" t="s">
        <v>5</v>
      </c>
      <c r="E1046" s="3">
        <f t="shared" si="16"/>
        <v>21544</v>
      </c>
      <c r="F1046" t="str">
        <f>VLOOKUP(E1046,Sheet2!A:B,2,FALSE)</f>
        <v>WHI</v>
      </c>
    </row>
    <row r="1047" spans="1:6" x14ac:dyDescent="0.25">
      <c r="A1047" s="17">
        <v>43119.798257604169</v>
      </c>
      <c r="B1047" s="2">
        <v>21544002161000</v>
      </c>
      <c r="C1047">
        <v>1.49</v>
      </c>
      <c r="D1047" t="s">
        <v>3</v>
      </c>
      <c r="E1047" s="3">
        <f t="shared" si="16"/>
        <v>21544</v>
      </c>
      <c r="F1047" t="str">
        <f>VLOOKUP(E1047,Sheet2!A:B,2,FALSE)</f>
        <v>WHI</v>
      </c>
    </row>
    <row r="1048" spans="1:6" x14ac:dyDescent="0.25">
      <c r="A1048" s="17">
        <v>43119.927095185187</v>
      </c>
      <c r="B1048" s="2">
        <v>21544002173757</v>
      </c>
      <c r="C1048">
        <v>1.99</v>
      </c>
      <c r="D1048" t="s">
        <v>0</v>
      </c>
      <c r="E1048" s="3">
        <f t="shared" si="16"/>
        <v>21544</v>
      </c>
      <c r="F1048" t="str">
        <f>VLOOKUP(E1048,Sheet2!A:B,2,FALSE)</f>
        <v>WHI</v>
      </c>
    </row>
    <row r="1049" spans="1:6" x14ac:dyDescent="0.25">
      <c r="A1049" s="17">
        <v>43119.946150682874</v>
      </c>
      <c r="B1049" s="2">
        <v>21544002106542</v>
      </c>
      <c r="C1049">
        <v>1.49</v>
      </c>
      <c r="D1049" t="s">
        <v>3</v>
      </c>
      <c r="E1049" s="3">
        <f t="shared" si="16"/>
        <v>21544</v>
      </c>
      <c r="F1049" t="str">
        <f>VLOOKUP(E1049,Sheet2!A:B,2,FALSE)</f>
        <v>WHI</v>
      </c>
    </row>
    <row r="1050" spans="1:6" x14ac:dyDescent="0.25">
      <c r="A1050" s="17">
        <v>43120.003794270837</v>
      </c>
      <c r="B1050" s="2">
        <v>21544001882887</v>
      </c>
      <c r="C1050">
        <v>2.99</v>
      </c>
      <c r="D1050" t="s">
        <v>0</v>
      </c>
      <c r="E1050" s="3">
        <f t="shared" si="16"/>
        <v>21544</v>
      </c>
      <c r="F1050" t="str">
        <f>VLOOKUP(E1050,Sheet2!A:B,2,FALSE)</f>
        <v>WHI</v>
      </c>
    </row>
    <row r="1051" spans="1:6" x14ac:dyDescent="0.25">
      <c r="A1051" s="17">
        <v>43120.324391504633</v>
      </c>
      <c r="B1051" s="2">
        <v>21544001841875</v>
      </c>
      <c r="C1051">
        <v>2.29</v>
      </c>
      <c r="D1051" t="s">
        <v>4</v>
      </c>
      <c r="E1051" s="3">
        <f t="shared" si="16"/>
        <v>21544</v>
      </c>
      <c r="F1051" t="str">
        <f>VLOOKUP(E1051,Sheet2!A:B,2,FALSE)</f>
        <v>WHI</v>
      </c>
    </row>
    <row r="1052" spans="1:6" x14ac:dyDescent="0.25">
      <c r="A1052" s="17">
        <v>43120.374670543984</v>
      </c>
      <c r="B1052" s="2">
        <v>21544002172015</v>
      </c>
      <c r="C1052">
        <v>1.49</v>
      </c>
      <c r="D1052" t="s">
        <v>3</v>
      </c>
      <c r="E1052" s="3">
        <f t="shared" si="16"/>
        <v>21544</v>
      </c>
      <c r="F1052" t="str">
        <f>VLOOKUP(E1052,Sheet2!A:B,2,FALSE)</f>
        <v>WHI</v>
      </c>
    </row>
    <row r="1053" spans="1:6" x14ac:dyDescent="0.25">
      <c r="A1053" s="17">
        <v>43120.510803819445</v>
      </c>
      <c r="B1053" s="2">
        <v>21544002153544</v>
      </c>
      <c r="C1053">
        <v>1.29</v>
      </c>
      <c r="D1053" t="s">
        <v>5</v>
      </c>
      <c r="E1053" s="3">
        <f t="shared" si="16"/>
        <v>21544</v>
      </c>
      <c r="F1053" t="str">
        <f>VLOOKUP(E1053,Sheet2!A:B,2,FALSE)</f>
        <v>WHI</v>
      </c>
    </row>
    <row r="1054" spans="1:6" x14ac:dyDescent="0.25">
      <c r="A1054" s="17">
        <v>43120.594751828707</v>
      </c>
      <c r="B1054" s="2">
        <v>21544001835943</v>
      </c>
      <c r="C1054">
        <v>1.29</v>
      </c>
      <c r="D1054" t="s">
        <v>4</v>
      </c>
      <c r="E1054" s="3">
        <f t="shared" si="16"/>
        <v>21544</v>
      </c>
      <c r="F1054" t="str">
        <f>VLOOKUP(E1054,Sheet2!A:B,2,FALSE)</f>
        <v>WHI</v>
      </c>
    </row>
    <row r="1055" spans="1:6" x14ac:dyDescent="0.25">
      <c r="A1055" s="17">
        <v>43120.600496793981</v>
      </c>
      <c r="B1055" s="2">
        <v>21544001512187</v>
      </c>
      <c r="C1055">
        <v>1.99</v>
      </c>
      <c r="D1055" t="s">
        <v>4</v>
      </c>
      <c r="E1055" s="3">
        <f t="shared" si="16"/>
        <v>21544</v>
      </c>
      <c r="F1055" t="str">
        <f>VLOOKUP(E1055,Sheet2!A:B,2,FALSE)</f>
        <v>WHI</v>
      </c>
    </row>
    <row r="1056" spans="1:6" x14ac:dyDescent="0.25">
      <c r="A1056" s="17">
        <v>43120.65177423611</v>
      </c>
      <c r="B1056" s="2">
        <v>21544001659707</v>
      </c>
      <c r="C1056">
        <v>1.99</v>
      </c>
      <c r="D1056" t="s">
        <v>3</v>
      </c>
      <c r="E1056" s="3">
        <f t="shared" si="16"/>
        <v>21544</v>
      </c>
      <c r="F1056" t="str">
        <f>VLOOKUP(E1056,Sheet2!A:B,2,FALSE)</f>
        <v>WHI</v>
      </c>
    </row>
    <row r="1057" spans="1:6" x14ac:dyDescent="0.25">
      <c r="A1057" s="17">
        <v>43120.711932280094</v>
      </c>
      <c r="B1057" s="2">
        <v>21544002140210</v>
      </c>
      <c r="C1057">
        <v>1.99</v>
      </c>
      <c r="D1057" t="s">
        <v>1</v>
      </c>
      <c r="E1057" s="3">
        <f t="shared" si="16"/>
        <v>21544</v>
      </c>
      <c r="F1057" t="str">
        <f>VLOOKUP(E1057,Sheet2!A:B,2,FALSE)</f>
        <v>WHI</v>
      </c>
    </row>
    <row r="1058" spans="1:6" x14ac:dyDescent="0.25">
      <c r="A1058" s="17">
        <v>43120.904686469905</v>
      </c>
      <c r="B1058" s="2">
        <v>21544002148379</v>
      </c>
      <c r="C1058">
        <v>0.99</v>
      </c>
      <c r="D1058" t="s">
        <v>5</v>
      </c>
      <c r="E1058" s="3">
        <f t="shared" si="16"/>
        <v>21544</v>
      </c>
      <c r="F1058" t="str">
        <f>VLOOKUP(E1058,Sheet2!A:B,2,FALSE)</f>
        <v>WHI</v>
      </c>
    </row>
    <row r="1059" spans="1:6" x14ac:dyDescent="0.25">
      <c r="A1059" s="17">
        <v>43120.928833935184</v>
      </c>
      <c r="B1059" s="2">
        <v>21544001845025</v>
      </c>
      <c r="C1059">
        <v>1.24</v>
      </c>
      <c r="D1059" t="s">
        <v>1</v>
      </c>
      <c r="E1059" s="3">
        <f t="shared" si="16"/>
        <v>21544</v>
      </c>
      <c r="F1059" t="str">
        <f>VLOOKUP(E1059,Sheet2!A:B,2,FALSE)</f>
        <v>WHI</v>
      </c>
    </row>
    <row r="1060" spans="1:6" x14ac:dyDescent="0.25">
      <c r="A1060" s="17">
        <v>43120.929165439811</v>
      </c>
      <c r="B1060" s="2">
        <v>21544001845025</v>
      </c>
      <c r="C1060">
        <v>1.24</v>
      </c>
      <c r="D1060" t="s">
        <v>1</v>
      </c>
      <c r="E1060" s="3">
        <f t="shared" si="16"/>
        <v>21544</v>
      </c>
      <c r="F1060" t="str">
        <f>VLOOKUP(E1060,Sheet2!A:B,2,FALSE)</f>
        <v>WHI</v>
      </c>
    </row>
    <row r="1061" spans="1:6" x14ac:dyDescent="0.25">
      <c r="A1061" s="17">
        <v>43120.939719756941</v>
      </c>
      <c r="B1061" s="2">
        <v>21544002056689</v>
      </c>
      <c r="C1061">
        <v>1.99</v>
      </c>
      <c r="D1061" t="s">
        <v>0</v>
      </c>
      <c r="E1061" s="3">
        <f t="shared" si="16"/>
        <v>21544</v>
      </c>
      <c r="F1061" t="str">
        <f>VLOOKUP(E1061,Sheet2!A:B,2,FALSE)</f>
        <v>WHI</v>
      </c>
    </row>
    <row r="1062" spans="1:6" x14ac:dyDescent="0.25">
      <c r="A1062" s="17">
        <v>43121.309640868058</v>
      </c>
      <c r="B1062" s="2">
        <v>21544002143339</v>
      </c>
      <c r="C1062">
        <v>1.49</v>
      </c>
      <c r="D1062" t="s">
        <v>3</v>
      </c>
      <c r="E1062" s="3">
        <f t="shared" si="16"/>
        <v>21544</v>
      </c>
      <c r="F1062" t="str">
        <f>VLOOKUP(E1062,Sheet2!A:B,2,FALSE)</f>
        <v>WHI</v>
      </c>
    </row>
    <row r="1063" spans="1:6" x14ac:dyDescent="0.25">
      <c r="A1063" s="17">
        <v>43121.32766678241</v>
      </c>
      <c r="B1063" s="2">
        <v>21544001266867</v>
      </c>
      <c r="C1063">
        <v>2.29</v>
      </c>
      <c r="D1063" t="s">
        <v>1</v>
      </c>
      <c r="E1063" s="3">
        <f t="shared" si="16"/>
        <v>21544</v>
      </c>
      <c r="F1063" t="str">
        <f>VLOOKUP(E1063,Sheet2!A:B,2,FALSE)</f>
        <v>WHI</v>
      </c>
    </row>
    <row r="1064" spans="1:6" x14ac:dyDescent="0.25">
      <c r="A1064" s="17">
        <v>43121.339699270837</v>
      </c>
      <c r="B1064" s="2">
        <v>21544001585456</v>
      </c>
      <c r="C1064">
        <v>0.49</v>
      </c>
      <c r="D1064" t="s">
        <v>4</v>
      </c>
      <c r="E1064" s="3">
        <f t="shared" si="16"/>
        <v>21544</v>
      </c>
      <c r="F1064" t="str">
        <f>VLOOKUP(E1064,Sheet2!A:B,2,FALSE)</f>
        <v>WHI</v>
      </c>
    </row>
    <row r="1065" spans="1:6" x14ac:dyDescent="0.25">
      <c r="A1065" s="17">
        <v>43121.458090127315</v>
      </c>
      <c r="B1065" s="2">
        <v>21544002267054</v>
      </c>
      <c r="C1065">
        <v>0.49</v>
      </c>
      <c r="D1065" t="s">
        <v>1</v>
      </c>
      <c r="E1065" s="3">
        <f t="shared" si="16"/>
        <v>21544</v>
      </c>
      <c r="F1065" t="str">
        <f>VLOOKUP(E1065,Sheet2!A:B,2,FALSE)</f>
        <v>WHI</v>
      </c>
    </row>
    <row r="1066" spans="1:6" x14ac:dyDescent="0.25">
      <c r="A1066" s="17">
        <v>43121.510627627315</v>
      </c>
      <c r="B1066" s="2">
        <v>21544002154377</v>
      </c>
      <c r="C1066">
        <v>0.49</v>
      </c>
      <c r="D1066" t="s">
        <v>1</v>
      </c>
      <c r="E1066" s="3">
        <f t="shared" si="16"/>
        <v>21544</v>
      </c>
      <c r="F1066" t="str">
        <f>VLOOKUP(E1066,Sheet2!A:B,2,FALSE)</f>
        <v>WHI</v>
      </c>
    </row>
    <row r="1067" spans="1:6" x14ac:dyDescent="0.25">
      <c r="A1067" s="17">
        <v>43121.535507789355</v>
      </c>
      <c r="B1067" s="2">
        <v>21544001988619</v>
      </c>
      <c r="C1067">
        <v>1.49</v>
      </c>
      <c r="D1067" t="s">
        <v>3</v>
      </c>
      <c r="E1067" s="3">
        <f t="shared" si="16"/>
        <v>21544</v>
      </c>
      <c r="F1067" t="str">
        <f>VLOOKUP(E1067,Sheet2!A:B,2,FALSE)</f>
        <v>WHI</v>
      </c>
    </row>
    <row r="1068" spans="1:6" x14ac:dyDescent="0.25">
      <c r="A1068" s="17">
        <v>43121.706914386574</v>
      </c>
      <c r="B1068" s="2">
        <v>21544001409822</v>
      </c>
      <c r="C1068">
        <v>1.99</v>
      </c>
      <c r="D1068" t="s">
        <v>1</v>
      </c>
      <c r="E1068" s="3">
        <f t="shared" si="16"/>
        <v>21544</v>
      </c>
      <c r="F1068" t="str">
        <f>VLOOKUP(E1068,Sheet2!A:B,2,FALSE)</f>
        <v>WHI</v>
      </c>
    </row>
    <row r="1069" spans="1:6" x14ac:dyDescent="0.25">
      <c r="A1069" s="17">
        <v>43121.711705995367</v>
      </c>
      <c r="B1069" s="2">
        <v>21544001409822</v>
      </c>
      <c r="C1069">
        <v>1.29</v>
      </c>
      <c r="D1069" t="s">
        <v>1</v>
      </c>
      <c r="E1069" s="3">
        <f t="shared" si="16"/>
        <v>21544</v>
      </c>
      <c r="F1069" t="str">
        <f>VLOOKUP(E1069,Sheet2!A:B,2,FALSE)</f>
        <v>WHI</v>
      </c>
    </row>
    <row r="1070" spans="1:6" x14ac:dyDescent="0.25">
      <c r="A1070" s="17">
        <v>43121.716540520836</v>
      </c>
      <c r="B1070" s="2">
        <v>21544001409822</v>
      </c>
      <c r="C1070">
        <v>0.49</v>
      </c>
      <c r="D1070" t="s">
        <v>1</v>
      </c>
      <c r="E1070" s="3">
        <f t="shared" si="16"/>
        <v>21544</v>
      </c>
      <c r="F1070" t="str">
        <f>VLOOKUP(E1070,Sheet2!A:B,2,FALSE)</f>
        <v>WHI</v>
      </c>
    </row>
    <row r="1071" spans="1:6" x14ac:dyDescent="0.25">
      <c r="A1071" s="17">
        <v>43121.744450150465</v>
      </c>
      <c r="B1071" s="2">
        <v>21544001347626</v>
      </c>
      <c r="C1071">
        <v>1.99</v>
      </c>
      <c r="D1071" t="s">
        <v>1</v>
      </c>
      <c r="E1071" s="3">
        <f t="shared" si="16"/>
        <v>21544</v>
      </c>
      <c r="F1071" t="str">
        <f>VLOOKUP(E1071,Sheet2!A:B,2,FALSE)</f>
        <v>WHI</v>
      </c>
    </row>
    <row r="1072" spans="1:6" x14ac:dyDescent="0.25">
      <c r="A1072" s="17">
        <v>43121.749980231485</v>
      </c>
      <c r="B1072" s="2">
        <v>21544001347626</v>
      </c>
      <c r="C1072">
        <v>2.4900000000000002</v>
      </c>
      <c r="D1072" t="s">
        <v>1</v>
      </c>
      <c r="E1072" s="3">
        <f t="shared" si="16"/>
        <v>21544</v>
      </c>
      <c r="F1072" t="str">
        <f>VLOOKUP(E1072,Sheet2!A:B,2,FALSE)</f>
        <v>WHI</v>
      </c>
    </row>
    <row r="1073" spans="1:6" x14ac:dyDescent="0.25">
      <c r="A1073" s="17">
        <v>43121.753598715281</v>
      </c>
      <c r="B1073" s="2">
        <v>21544001347626</v>
      </c>
      <c r="C1073">
        <v>2.69</v>
      </c>
      <c r="D1073" t="s">
        <v>1</v>
      </c>
      <c r="E1073" s="3">
        <f t="shared" si="16"/>
        <v>21544</v>
      </c>
      <c r="F1073" t="str">
        <f>VLOOKUP(E1073,Sheet2!A:B,2,FALSE)</f>
        <v>WHI</v>
      </c>
    </row>
    <row r="1074" spans="1:6" x14ac:dyDescent="0.25">
      <c r="A1074" s="17">
        <v>43121.755451759258</v>
      </c>
      <c r="B1074" s="2">
        <v>21544001347626</v>
      </c>
      <c r="C1074">
        <v>1.29</v>
      </c>
      <c r="D1074" t="s">
        <v>1</v>
      </c>
      <c r="E1074" s="3">
        <f t="shared" si="16"/>
        <v>21544</v>
      </c>
      <c r="F1074" t="str">
        <f>VLOOKUP(E1074,Sheet2!A:B,2,FALSE)</f>
        <v>WHI</v>
      </c>
    </row>
    <row r="1075" spans="1:6" x14ac:dyDescent="0.25">
      <c r="A1075" s="17">
        <v>43121.756876550928</v>
      </c>
      <c r="B1075" s="2">
        <v>21544001347626</v>
      </c>
      <c r="C1075">
        <v>1.29</v>
      </c>
      <c r="D1075" t="s">
        <v>1</v>
      </c>
      <c r="E1075" s="3">
        <f t="shared" si="16"/>
        <v>21544</v>
      </c>
      <c r="F1075" t="str">
        <f>VLOOKUP(E1075,Sheet2!A:B,2,FALSE)</f>
        <v>WHI</v>
      </c>
    </row>
    <row r="1076" spans="1:6" x14ac:dyDescent="0.25">
      <c r="A1076" s="17">
        <v>43121.797267708331</v>
      </c>
      <c r="B1076" s="2">
        <v>21544002131524</v>
      </c>
      <c r="C1076">
        <v>0.99</v>
      </c>
      <c r="D1076" t="s">
        <v>4</v>
      </c>
      <c r="E1076" s="3">
        <f t="shared" si="16"/>
        <v>21544</v>
      </c>
      <c r="F1076" t="str">
        <f>VLOOKUP(E1076,Sheet2!A:B,2,FALSE)</f>
        <v>WHI</v>
      </c>
    </row>
    <row r="1077" spans="1:6" x14ac:dyDescent="0.25">
      <c r="A1077" s="17">
        <v>43121.806912986111</v>
      </c>
      <c r="B1077" s="2">
        <v>21544001510991</v>
      </c>
      <c r="C1077">
        <v>1.99</v>
      </c>
      <c r="D1077" t="s">
        <v>0</v>
      </c>
      <c r="E1077" s="3">
        <f t="shared" si="16"/>
        <v>21544</v>
      </c>
      <c r="F1077" t="str">
        <f>VLOOKUP(E1077,Sheet2!A:B,2,FALSE)</f>
        <v>WHI</v>
      </c>
    </row>
    <row r="1078" spans="1:6" x14ac:dyDescent="0.25">
      <c r="A1078" s="17">
        <v>43121.814002673615</v>
      </c>
      <c r="B1078" s="2">
        <v>21544002266205</v>
      </c>
      <c r="C1078">
        <v>2.99</v>
      </c>
      <c r="D1078" t="s">
        <v>0</v>
      </c>
      <c r="E1078" s="3">
        <f t="shared" si="16"/>
        <v>21544</v>
      </c>
      <c r="F1078" t="str">
        <f>VLOOKUP(E1078,Sheet2!A:B,2,FALSE)</f>
        <v>WHI</v>
      </c>
    </row>
    <row r="1079" spans="1:6" x14ac:dyDescent="0.25">
      <c r="A1079" s="17">
        <v>43121.866082858796</v>
      </c>
      <c r="B1079" s="2">
        <v>21544001598459</v>
      </c>
      <c r="C1079">
        <v>3.99</v>
      </c>
      <c r="D1079" t="s">
        <v>4</v>
      </c>
      <c r="E1079" s="3">
        <f t="shared" si="16"/>
        <v>21544</v>
      </c>
      <c r="F1079" t="str">
        <f>VLOOKUP(E1079,Sheet2!A:B,2,FALSE)</f>
        <v>WHI</v>
      </c>
    </row>
    <row r="1080" spans="1:6" x14ac:dyDescent="0.25">
      <c r="A1080" s="17">
        <v>43122.025957349535</v>
      </c>
      <c r="B1080" s="2">
        <v>21544002167445</v>
      </c>
      <c r="C1080">
        <v>3.29</v>
      </c>
      <c r="D1080" t="s">
        <v>1</v>
      </c>
      <c r="E1080" s="3">
        <f t="shared" si="16"/>
        <v>21544</v>
      </c>
      <c r="F1080" t="str">
        <f>VLOOKUP(E1080,Sheet2!A:B,2,FALSE)</f>
        <v>WHI</v>
      </c>
    </row>
    <row r="1081" spans="1:6" x14ac:dyDescent="0.25">
      <c r="A1081" s="17">
        <v>43122.097276423614</v>
      </c>
      <c r="B1081" s="2">
        <v>21544001622358</v>
      </c>
      <c r="C1081">
        <v>1.49</v>
      </c>
      <c r="D1081" t="s">
        <v>4</v>
      </c>
      <c r="E1081" s="3">
        <f t="shared" si="16"/>
        <v>21544</v>
      </c>
      <c r="F1081" t="str">
        <f>VLOOKUP(E1081,Sheet2!A:B,2,FALSE)</f>
        <v>WHI</v>
      </c>
    </row>
    <row r="1082" spans="1:6" x14ac:dyDescent="0.25">
      <c r="A1082" s="17">
        <v>43122.336879340277</v>
      </c>
      <c r="B1082" s="2">
        <v>21544002277996</v>
      </c>
      <c r="C1082">
        <v>2.4900000000000002</v>
      </c>
      <c r="D1082" t="s">
        <v>4</v>
      </c>
      <c r="E1082" s="3">
        <f t="shared" si="16"/>
        <v>21544</v>
      </c>
      <c r="F1082" t="str">
        <f>VLOOKUP(E1082,Sheet2!A:B,2,FALSE)</f>
        <v>WHI</v>
      </c>
    </row>
    <row r="1083" spans="1:6" x14ac:dyDescent="0.25">
      <c r="A1083" s="17">
        <v>43122.340128252312</v>
      </c>
      <c r="B1083" s="2">
        <v>21544002277996</v>
      </c>
      <c r="C1083">
        <v>2.99</v>
      </c>
      <c r="D1083" t="s">
        <v>4</v>
      </c>
      <c r="E1083" s="3">
        <f t="shared" si="16"/>
        <v>21544</v>
      </c>
      <c r="F1083" t="str">
        <f>VLOOKUP(E1083,Sheet2!A:B,2,FALSE)</f>
        <v>WHI</v>
      </c>
    </row>
    <row r="1084" spans="1:6" x14ac:dyDescent="0.25">
      <c r="A1084" s="17">
        <v>43122.398147905093</v>
      </c>
      <c r="B1084" s="2">
        <v>21544002138677</v>
      </c>
      <c r="C1084">
        <v>1.99</v>
      </c>
      <c r="D1084" t="s">
        <v>4</v>
      </c>
      <c r="E1084" s="3">
        <f t="shared" si="16"/>
        <v>21544</v>
      </c>
      <c r="F1084" t="str">
        <f>VLOOKUP(E1084,Sheet2!A:B,2,FALSE)</f>
        <v>WHI</v>
      </c>
    </row>
    <row r="1085" spans="1:6" x14ac:dyDescent="0.25">
      <c r="A1085" s="17">
        <v>43122.45764763889</v>
      </c>
      <c r="B1085" s="2">
        <v>21544002272161</v>
      </c>
      <c r="C1085">
        <v>1.49</v>
      </c>
      <c r="D1085" t="s">
        <v>4</v>
      </c>
      <c r="E1085" s="3">
        <f t="shared" si="16"/>
        <v>21544</v>
      </c>
      <c r="F1085" t="str">
        <f>VLOOKUP(E1085,Sheet2!A:B,2,FALSE)</f>
        <v>WHI</v>
      </c>
    </row>
    <row r="1086" spans="1:6" x14ac:dyDescent="0.25">
      <c r="A1086" s="17">
        <v>43122.6366065162</v>
      </c>
      <c r="B1086" s="2">
        <v>21544001998402</v>
      </c>
      <c r="C1086">
        <v>2.4900000000000002</v>
      </c>
      <c r="D1086" t="s">
        <v>1</v>
      </c>
      <c r="E1086" s="3">
        <f t="shared" si="16"/>
        <v>21544</v>
      </c>
      <c r="F1086" t="str">
        <f>VLOOKUP(E1086,Sheet2!A:B,2,FALSE)</f>
        <v>WHI</v>
      </c>
    </row>
    <row r="1087" spans="1:6" x14ac:dyDescent="0.25">
      <c r="A1087" s="17">
        <v>43122.636845671295</v>
      </c>
      <c r="B1087" s="2">
        <v>21544001998402</v>
      </c>
      <c r="C1087">
        <v>0.99</v>
      </c>
      <c r="D1087" t="s">
        <v>1</v>
      </c>
      <c r="E1087" s="3">
        <f t="shared" si="16"/>
        <v>21544</v>
      </c>
      <c r="F1087" t="str">
        <f>VLOOKUP(E1087,Sheet2!A:B,2,FALSE)</f>
        <v>WHI</v>
      </c>
    </row>
    <row r="1088" spans="1:6" x14ac:dyDescent="0.25">
      <c r="A1088" s="17">
        <v>43122.637061469904</v>
      </c>
      <c r="B1088" s="2">
        <v>21544001998402</v>
      </c>
      <c r="C1088">
        <v>2.69</v>
      </c>
      <c r="D1088" t="s">
        <v>4</v>
      </c>
      <c r="E1088" s="3">
        <f t="shared" si="16"/>
        <v>21544</v>
      </c>
      <c r="F1088" t="str">
        <f>VLOOKUP(E1088,Sheet2!A:B,2,FALSE)</f>
        <v>WHI</v>
      </c>
    </row>
    <row r="1089" spans="1:6" x14ac:dyDescent="0.25">
      <c r="A1089" s="17">
        <v>43122.730725208334</v>
      </c>
      <c r="B1089" s="2">
        <v>21544002175026</v>
      </c>
      <c r="C1089">
        <v>3.99</v>
      </c>
      <c r="D1089" t="s">
        <v>4</v>
      </c>
      <c r="E1089" s="3">
        <f t="shared" si="16"/>
        <v>21544</v>
      </c>
      <c r="F1089" t="str">
        <f>VLOOKUP(E1089,Sheet2!A:B,2,FALSE)</f>
        <v>WHI</v>
      </c>
    </row>
    <row r="1090" spans="1:6" x14ac:dyDescent="0.25">
      <c r="A1090" s="17">
        <v>43122.797454004627</v>
      </c>
      <c r="B1090" s="2">
        <v>21544002106542</v>
      </c>
      <c r="C1090">
        <v>1.49</v>
      </c>
      <c r="D1090" t="s">
        <v>3</v>
      </c>
      <c r="E1090" s="3">
        <f t="shared" ref="E1090:E1153" si="17">_xlfn.NUMBERVALUE(LEFT(B1090,5), "#####")</f>
        <v>21544</v>
      </c>
      <c r="F1090" t="str">
        <f>VLOOKUP(E1090,Sheet2!A:B,2,FALSE)</f>
        <v>WHI</v>
      </c>
    </row>
    <row r="1091" spans="1:6" x14ac:dyDescent="0.25">
      <c r="A1091" s="17">
        <v>43122.89536855324</v>
      </c>
      <c r="B1091" s="2">
        <v>21544002000380</v>
      </c>
      <c r="C1091">
        <v>2.29</v>
      </c>
      <c r="D1091" t="s">
        <v>4</v>
      </c>
      <c r="E1091" s="3">
        <f t="shared" si="17"/>
        <v>21544</v>
      </c>
      <c r="F1091" t="str">
        <f>VLOOKUP(E1091,Sheet2!A:B,2,FALSE)</f>
        <v>WHI</v>
      </c>
    </row>
    <row r="1092" spans="1:6" x14ac:dyDescent="0.25">
      <c r="A1092" s="17">
        <v>43122.987603680558</v>
      </c>
      <c r="B1092" s="2">
        <v>21544002260521</v>
      </c>
      <c r="C1092">
        <v>1.99</v>
      </c>
      <c r="D1092" t="s">
        <v>0</v>
      </c>
      <c r="E1092" s="3">
        <f t="shared" si="17"/>
        <v>21544</v>
      </c>
      <c r="F1092" t="str">
        <f>VLOOKUP(E1092,Sheet2!A:B,2,FALSE)</f>
        <v>WHI</v>
      </c>
    </row>
    <row r="1093" spans="1:6" x14ac:dyDescent="0.25">
      <c r="A1093" s="17">
        <v>43123.1220353588</v>
      </c>
      <c r="B1093" s="2">
        <v>21544001857293</v>
      </c>
      <c r="C1093">
        <v>1.99</v>
      </c>
      <c r="D1093" t="s">
        <v>0</v>
      </c>
      <c r="E1093" s="3">
        <f t="shared" si="17"/>
        <v>21544</v>
      </c>
      <c r="F1093" t="str">
        <f>VLOOKUP(E1093,Sheet2!A:B,2,FALSE)</f>
        <v>WHI</v>
      </c>
    </row>
    <row r="1094" spans="1:6" x14ac:dyDescent="0.25">
      <c r="A1094" s="17">
        <v>43123.502758240742</v>
      </c>
      <c r="B1094" s="2">
        <v>21544002270710</v>
      </c>
      <c r="C1094">
        <v>0.49</v>
      </c>
      <c r="D1094" t="s">
        <v>4</v>
      </c>
      <c r="E1094" s="3">
        <f t="shared" si="17"/>
        <v>21544</v>
      </c>
      <c r="F1094" t="str">
        <f>VLOOKUP(E1094,Sheet2!A:B,2,FALSE)</f>
        <v>WHI</v>
      </c>
    </row>
    <row r="1095" spans="1:6" x14ac:dyDescent="0.25">
      <c r="A1095" s="17">
        <v>43123.623321030092</v>
      </c>
      <c r="B1095" s="2">
        <v>21544001402603</v>
      </c>
      <c r="C1095">
        <v>1.69</v>
      </c>
      <c r="D1095" t="s">
        <v>1</v>
      </c>
      <c r="E1095" s="3">
        <f t="shared" si="17"/>
        <v>21544</v>
      </c>
      <c r="F1095" t="str">
        <f>VLOOKUP(E1095,Sheet2!A:B,2,FALSE)</f>
        <v>WHI</v>
      </c>
    </row>
    <row r="1096" spans="1:6" x14ac:dyDescent="0.25">
      <c r="A1096" s="17">
        <v>43123.680954953707</v>
      </c>
      <c r="B1096" s="2">
        <v>21544001844325</v>
      </c>
      <c r="C1096">
        <v>1.99</v>
      </c>
      <c r="D1096" t="s">
        <v>5</v>
      </c>
      <c r="E1096" s="3">
        <f t="shared" si="17"/>
        <v>21544</v>
      </c>
      <c r="F1096" t="str">
        <f>VLOOKUP(E1096,Sheet2!A:B,2,FALSE)</f>
        <v>WHI</v>
      </c>
    </row>
    <row r="1097" spans="1:6" x14ac:dyDescent="0.25">
      <c r="A1097" s="17">
        <v>43123.681077476853</v>
      </c>
      <c r="B1097" s="2">
        <v>21544001844325</v>
      </c>
      <c r="C1097">
        <v>2.4900000000000002</v>
      </c>
      <c r="D1097" t="s">
        <v>5</v>
      </c>
      <c r="E1097" s="3">
        <f t="shared" si="17"/>
        <v>21544</v>
      </c>
      <c r="F1097" t="str">
        <f>VLOOKUP(E1097,Sheet2!A:B,2,FALSE)</f>
        <v>WHI</v>
      </c>
    </row>
    <row r="1098" spans="1:6" x14ac:dyDescent="0.25">
      <c r="A1098" s="17">
        <v>43123.763765995369</v>
      </c>
      <c r="B1098" s="2">
        <v>21544002013151</v>
      </c>
      <c r="C1098">
        <v>1.99</v>
      </c>
      <c r="D1098" t="s">
        <v>0</v>
      </c>
      <c r="E1098" s="3">
        <f t="shared" si="17"/>
        <v>21544</v>
      </c>
      <c r="F1098" t="str">
        <f>VLOOKUP(E1098,Sheet2!A:B,2,FALSE)</f>
        <v>WHI</v>
      </c>
    </row>
    <row r="1099" spans="1:6" x14ac:dyDescent="0.25">
      <c r="A1099" s="17">
        <v>43123.869921817131</v>
      </c>
      <c r="B1099" s="2">
        <v>21544001683459</v>
      </c>
      <c r="C1099">
        <v>0.99</v>
      </c>
      <c r="D1099" t="s">
        <v>1</v>
      </c>
      <c r="E1099" s="3">
        <f t="shared" si="17"/>
        <v>21544</v>
      </c>
      <c r="F1099" t="str">
        <f>VLOOKUP(E1099,Sheet2!A:B,2,FALSE)</f>
        <v>WHI</v>
      </c>
    </row>
    <row r="1100" spans="1:6" x14ac:dyDescent="0.25">
      <c r="A1100" s="17">
        <v>43123.890181631941</v>
      </c>
      <c r="B1100" s="2">
        <v>21544002278093</v>
      </c>
      <c r="C1100">
        <v>0.99</v>
      </c>
      <c r="D1100" t="s">
        <v>1</v>
      </c>
      <c r="E1100" s="3">
        <f t="shared" si="17"/>
        <v>21544</v>
      </c>
      <c r="F1100" t="str">
        <f>VLOOKUP(E1100,Sheet2!A:B,2,FALSE)</f>
        <v>WHI</v>
      </c>
    </row>
    <row r="1101" spans="1:6" x14ac:dyDescent="0.25">
      <c r="A1101" s="17">
        <v>43123.956170381942</v>
      </c>
      <c r="B1101" s="2">
        <v>21544002274860</v>
      </c>
      <c r="C1101">
        <v>2.99</v>
      </c>
      <c r="D1101" t="s">
        <v>0</v>
      </c>
      <c r="E1101" s="3">
        <f t="shared" si="17"/>
        <v>21544</v>
      </c>
      <c r="F1101" t="str">
        <f>VLOOKUP(E1101,Sheet2!A:B,2,FALSE)</f>
        <v>WHI</v>
      </c>
    </row>
    <row r="1102" spans="1:6" x14ac:dyDescent="0.25">
      <c r="A1102" s="17">
        <v>43123.996891898147</v>
      </c>
      <c r="B1102" s="2">
        <v>21544001397142</v>
      </c>
      <c r="C1102">
        <v>3.19</v>
      </c>
      <c r="D1102" t="s">
        <v>4</v>
      </c>
      <c r="E1102" s="3">
        <f t="shared" si="17"/>
        <v>21544</v>
      </c>
      <c r="F1102" t="str">
        <f>VLOOKUP(E1102,Sheet2!A:B,2,FALSE)</f>
        <v>WHI</v>
      </c>
    </row>
    <row r="1103" spans="1:6" x14ac:dyDescent="0.25">
      <c r="A1103" s="17">
        <v>43124.124520381942</v>
      </c>
      <c r="B1103" s="2">
        <v>21544001298290</v>
      </c>
      <c r="C1103">
        <v>0.99</v>
      </c>
      <c r="D1103" t="s">
        <v>1</v>
      </c>
      <c r="E1103" s="3">
        <f t="shared" si="17"/>
        <v>21544</v>
      </c>
      <c r="F1103" t="str">
        <f>VLOOKUP(E1103,Sheet2!A:B,2,FALSE)</f>
        <v>WHI</v>
      </c>
    </row>
    <row r="1104" spans="1:6" x14ac:dyDescent="0.25">
      <c r="A1104" s="17">
        <v>43124.134476018517</v>
      </c>
      <c r="B1104" s="2">
        <v>21544001298290</v>
      </c>
      <c r="C1104">
        <v>1.69</v>
      </c>
      <c r="D1104" t="s">
        <v>1</v>
      </c>
      <c r="E1104" s="3">
        <f t="shared" si="17"/>
        <v>21544</v>
      </c>
      <c r="F1104" t="str">
        <f>VLOOKUP(E1104,Sheet2!A:B,2,FALSE)</f>
        <v>WHI</v>
      </c>
    </row>
    <row r="1105" spans="1:6" x14ac:dyDescent="0.25">
      <c r="A1105" s="17">
        <v>43124.167442013888</v>
      </c>
      <c r="B1105" s="2">
        <v>21544001970047</v>
      </c>
      <c r="C1105">
        <v>0.99</v>
      </c>
      <c r="D1105" t="s">
        <v>2</v>
      </c>
      <c r="E1105" s="3">
        <f t="shared" si="17"/>
        <v>21544</v>
      </c>
      <c r="F1105" t="str">
        <f>VLOOKUP(E1105,Sheet2!A:B,2,FALSE)</f>
        <v>WHI</v>
      </c>
    </row>
    <row r="1106" spans="1:6" x14ac:dyDescent="0.25">
      <c r="A1106" s="17">
        <v>43124.226368379626</v>
      </c>
      <c r="B1106" s="2">
        <v>21544002128348</v>
      </c>
      <c r="C1106">
        <v>2.99</v>
      </c>
      <c r="D1106" t="s">
        <v>0</v>
      </c>
      <c r="E1106" s="3">
        <f t="shared" si="17"/>
        <v>21544</v>
      </c>
      <c r="F1106" t="str">
        <f>VLOOKUP(E1106,Sheet2!A:B,2,FALSE)</f>
        <v>WHI</v>
      </c>
    </row>
    <row r="1107" spans="1:6" x14ac:dyDescent="0.25">
      <c r="A1107" s="17">
        <v>43124.305612546297</v>
      </c>
      <c r="B1107" s="2">
        <v>21544002040972</v>
      </c>
      <c r="C1107">
        <v>2.99</v>
      </c>
      <c r="D1107" t="s">
        <v>1</v>
      </c>
      <c r="E1107" s="3">
        <f t="shared" si="17"/>
        <v>21544</v>
      </c>
      <c r="F1107" t="str">
        <f>VLOOKUP(E1107,Sheet2!A:B,2,FALSE)</f>
        <v>WHI</v>
      </c>
    </row>
    <row r="1108" spans="1:6" x14ac:dyDescent="0.25">
      <c r="A1108" s="17">
        <v>43124.335566087961</v>
      </c>
      <c r="B1108" s="2">
        <v>21544002134528</v>
      </c>
      <c r="C1108">
        <v>1.69</v>
      </c>
      <c r="D1108" t="s">
        <v>1</v>
      </c>
      <c r="E1108" s="3">
        <f t="shared" si="17"/>
        <v>21544</v>
      </c>
      <c r="F1108" t="str">
        <f>VLOOKUP(E1108,Sheet2!A:B,2,FALSE)</f>
        <v>WHI</v>
      </c>
    </row>
    <row r="1109" spans="1:6" x14ac:dyDescent="0.25">
      <c r="A1109" s="17">
        <v>43124.337689259257</v>
      </c>
      <c r="B1109" s="2">
        <v>21544002134528</v>
      </c>
      <c r="C1109">
        <v>1.99</v>
      </c>
      <c r="D1109" t="s">
        <v>4</v>
      </c>
      <c r="E1109" s="3">
        <f t="shared" si="17"/>
        <v>21544</v>
      </c>
      <c r="F1109" t="str">
        <f>VLOOKUP(E1109,Sheet2!A:B,2,FALSE)</f>
        <v>WHI</v>
      </c>
    </row>
    <row r="1110" spans="1:6" x14ac:dyDescent="0.25">
      <c r="A1110" s="17">
        <v>43124.355730034724</v>
      </c>
      <c r="B1110" s="2">
        <v>21544001918996</v>
      </c>
      <c r="C1110">
        <v>2.4900000000000002</v>
      </c>
      <c r="D1110" t="s">
        <v>1</v>
      </c>
      <c r="E1110" s="3">
        <f t="shared" si="17"/>
        <v>21544</v>
      </c>
      <c r="F1110" t="str">
        <f>VLOOKUP(E1110,Sheet2!A:B,2,FALSE)</f>
        <v>WHI</v>
      </c>
    </row>
    <row r="1111" spans="1:6" x14ac:dyDescent="0.25">
      <c r="A1111" s="17">
        <v>43124.388015034725</v>
      </c>
      <c r="B1111" s="2">
        <v>21544002134528</v>
      </c>
      <c r="C1111">
        <v>2.29</v>
      </c>
      <c r="D1111" t="s">
        <v>4</v>
      </c>
      <c r="E1111" s="3">
        <f t="shared" si="17"/>
        <v>21544</v>
      </c>
      <c r="F1111" t="str">
        <f>VLOOKUP(E1111,Sheet2!A:B,2,FALSE)</f>
        <v>WHI</v>
      </c>
    </row>
    <row r="1112" spans="1:6" x14ac:dyDescent="0.25">
      <c r="A1112" s="17">
        <v>43124.44190646991</v>
      </c>
      <c r="B1112" s="2">
        <v>21544002269928</v>
      </c>
      <c r="C1112">
        <v>0.99</v>
      </c>
      <c r="D1112" t="s">
        <v>4</v>
      </c>
      <c r="E1112" s="3">
        <f t="shared" si="17"/>
        <v>21544</v>
      </c>
      <c r="F1112" t="str">
        <f>VLOOKUP(E1112,Sheet2!A:B,2,FALSE)</f>
        <v>WHI</v>
      </c>
    </row>
    <row r="1113" spans="1:6" x14ac:dyDescent="0.25">
      <c r="A1113" s="17">
        <v>43124.504285196759</v>
      </c>
      <c r="B1113" s="2">
        <v>21544001876517</v>
      </c>
      <c r="C1113">
        <v>1.49</v>
      </c>
      <c r="D1113" t="s">
        <v>3</v>
      </c>
      <c r="E1113" s="3">
        <f t="shared" si="17"/>
        <v>21544</v>
      </c>
      <c r="F1113" t="str">
        <f>VLOOKUP(E1113,Sheet2!A:B,2,FALSE)</f>
        <v>WHI</v>
      </c>
    </row>
    <row r="1114" spans="1:6" x14ac:dyDescent="0.25">
      <c r="A1114" s="17">
        <v>43124.517991365741</v>
      </c>
      <c r="B1114" s="2">
        <v>21544001571829</v>
      </c>
      <c r="C1114">
        <v>3.29</v>
      </c>
      <c r="D1114" t="s">
        <v>1</v>
      </c>
      <c r="E1114" s="3">
        <f t="shared" si="17"/>
        <v>21544</v>
      </c>
      <c r="F1114" t="str">
        <f>VLOOKUP(E1114,Sheet2!A:B,2,FALSE)</f>
        <v>WHI</v>
      </c>
    </row>
    <row r="1115" spans="1:6" x14ac:dyDescent="0.25">
      <c r="A1115" s="17">
        <v>43124.607816469907</v>
      </c>
      <c r="B1115" s="2">
        <v>21544001737503</v>
      </c>
      <c r="C1115">
        <v>1.49</v>
      </c>
      <c r="D1115" t="s">
        <v>3</v>
      </c>
      <c r="E1115" s="3">
        <f t="shared" si="17"/>
        <v>21544</v>
      </c>
      <c r="F1115" t="str">
        <f>VLOOKUP(E1115,Sheet2!A:B,2,FALSE)</f>
        <v>WHI</v>
      </c>
    </row>
    <row r="1116" spans="1:6" x14ac:dyDescent="0.25">
      <c r="A1116" s="17">
        <v>43124.612213194443</v>
      </c>
      <c r="B1116" s="2">
        <v>21544001737503</v>
      </c>
      <c r="C1116">
        <v>1.49</v>
      </c>
      <c r="D1116" t="s">
        <v>3</v>
      </c>
      <c r="E1116" s="3">
        <f t="shared" si="17"/>
        <v>21544</v>
      </c>
      <c r="F1116" t="str">
        <f>VLOOKUP(E1116,Sheet2!A:B,2,FALSE)</f>
        <v>WHI</v>
      </c>
    </row>
    <row r="1117" spans="1:6" x14ac:dyDescent="0.25">
      <c r="A1117" s="17">
        <v>43124.661871782409</v>
      </c>
      <c r="B1117" s="2">
        <v>21544001683459</v>
      </c>
      <c r="C1117">
        <v>2.4900000000000002</v>
      </c>
      <c r="D1117" t="s">
        <v>1</v>
      </c>
      <c r="E1117" s="3">
        <f t="shared" si="17"/>
        <v>21544</v>
      </c>
      <c r="F1117" t="str">
        <f>VLOOKUP(E1117,Sheet2!A:B,2,FALSE)</f>
        <v>WHI</v>
      </c>
    </row>
    <row r="1118" spans="1:6" x14ac:dyDescent="0.25">
      <c r="A1118" s="17">
        <v>43124.671299942129</v>
      </c>
      <c r="B1118" s="2">
        <v>21544002283499</v>
      </c>
      <c r="C1118">
        <v>1.69</v>
      </c>
      <c r="D1118" t="s">
        <v>4</v>
      </c>
      <c r="E1118" s="3">
        <f t="shared" si="17"/>
        <v>21544</v>
      </c>
      <c r="F1118" t="str">
        <f>VLOOKUP(E1118,Sheet2!A:B,2,FALSE)</f>
        <v>WHI</v>
      </c>
    </row>
    <row r="1119" spans="1:6" x14ac:dyDescent="0.25">
      <c r="A1119" s="17">
        <v>43124.710392511573</v>
      </c>
      <c r="B1119" s="2">
        <v>21544001836719</v>
      </c>
      <c r="C1119">
        <v>1.69</v>
      </c>
      <c r="D1119" t="s">
        <v>1</v>
      </c>
      <c r="E1119" s="3">
        <f t="shared" si="17"/>
        <v>21544</v>
      </c>
      <c r="F1119" t="str">
        <f>VLOOKUP(E1119,Sheet2!A:B,2,FALSE)</f>
        <v>WHI</v>
      </c>
    </row>
    <row r="1120" spans="1:6" x14ac:dyDescent="0.25">
      <c r="A1120" s="17">
        <v>43124.711447118054</v>
      </c>
      <c r="B1120" s="2">
        <v>21544001836719</v>
      </c>
      <c r="C1120">
        <v>3.49</v>
      </c>
      <c r="D1120" t="s">
        <v>4</v>
      </c>
      <c r="E1120" s="3">
        <f t="shared" si="17"/>
        <v>21544</v>
      </c>
      <c r="F1120" t="str">
        <f>VLOOKUP(E1120,Sheet2!A:B,2,FALSE)</f>
        <v>WHI</v>
      </c>
    </row>
    <row r="1121" spans="1:6" x14ac:dyDescent="0.25">
      <c r="A1121" s="17">
        <v>43124.755848726854</v>
      </c>
      <c r="B1121" s="2">
        <v>21544001996307</v>
      </c>
      <c r="C1121">
        <v>0.99</v>
      </c>
      <c r="D1121" t="s">
        <v>1</v>
      </c>
      <c r="E1121" s="3">
        <f t="shared" si="17"/>
        <v>21544</v>
      </c>
      <c r="F1121" t="str">
        <f>VLOOKUP(E1121,Sheet2!A:B,2,FALSE)</f>
        <v>WHI</v>
      </c>
    </row>
    <row r="1122" spans="1:6" x14ac:dyDescent="0.25">
      <c r="A1122" s="17">
        <v>43124.860719131946</v>
      </c>
      <c r="B1122" s="2">
        <v>21544002265744</v>
      </c>
      <c r="C1122">
        <v>2.99</v>
      </c>
      <c r="D1122" t="s">
        <v>4</v>
      </c>
      <c r="E1122" s="3">
        <f t="shared" si="17"/>
        <v>21544</v>
      </c>
      <c r="F1122" t="str">
        <f>VLOOKUP(E1122,Sheet2!A:B,2,FALSE)</f>
        <v>WHI</v>
      </c>
    </row>
    <row r="1123" spans="1:6" x14ac:dyDescent="0.25">
      <c r="A1123" s="17">
        <v>43124.862787453705</v>
      </c>
      <c r="B1123" s="2">
        <v>21544002259374</v>
      </c>
      <c r="C1123">
        <v>2.99</v>
      </c>
      <c r="D1123" t="s">
        <v>0</v>
      </c>
      <c r="E1123" s="3">
        <f t="shared" si="17"/>
        <v>21544</v>
      </c>
      <c r="F1123" t="str">
        <f>VLOOKUP(E1123,Sheet2!A:B,2,FALSE)</f>
        <v>WHI</v>
      </c>
    </row>
    <row r="1124" spans="1:6" x14ac:dyDescent="0.25">
      <c r="A1124" s="17">
        <v>43124.885735381948</v>
      </c>
      <c r="B1124" s="2">
        <v>21544002039396</v>
      </c>
      <c r="C1124">
        <v>3.99</v>
      </c>
      <c r="D1124" t="s">
        <v>4</v>
      </c>
      <c r="E1124" s="3">
        <f t="shared" si="17"/>
        <v>21544</v>
      </c>
      <c r="F1124" t="str">
        <f>VLOOKUP(E1124,Sheet2!A:B,2,FALSE)</f>
        <v>WHI</v>
      </c>
    </row>
    <row r="1125" spans="1:6" x14ac:dyDescent="0.25">
      <c r="A1125" s="17">
        <v>43124.904346157404</v>
      </c>
      <c r="B1125" s="2">
        <v>21544001512187</v>
      </c>
      <c r="C1125">
        <v>1.49</v>
      </c>
      <c r="D1125" t="s">
        <v>4</v>
      </c>
      <c r="E1125" s="3">
        <f t="shared" si="17"/>
        <v>21544</v>
      </c>
      <c r="F1125" t="str">
        <f>VLOOKUP(E1125,Sheet2!A:B,2,FALSE)</f>
        <v>WHI</v>
      </c>
    </row>
    <row r="1126" spans="1:6" x14ac:dyDescent="0.25">
      <c r="A1126" s="17">
        <v>43124.912156180559</v>
      </c>
      <c r="B1126" s="2">
        <v>21544002172049</v>
      </c>
      <c r="C1126">
        <v>2.99</v>
      </c>
      <c r="D1126" t="s">
        <v>0</v>
      </c>
      <c r="E1126" s="3">
        <f t="shared" si="17"/>
        <v>21544</v>
      </c>
      <c r="F1126" t="str">
        <f>VLOOKUP(E1126,Sheet2!A:B,2,FALSE)</f>
        <v>WHI</v>
      </c>
    </row>
    <row r="1127" spans="1:6" x14ac:dyDescent="0.25">
      <c r="A1127" s="17">
        <v>43124.928957777774</v>
      </c>
      <c r="B1127" s="2">
        <v>21544002002733</v>
      </c>
      <c r="C1127">
        <v>0.99</v>
      </c>
      <c r="D1127" t="s">
        <v>1</v>
      </c>
      <c r="E1127" s="3">
        <f t="shared" si="17"/>
        <v>21544</v>
      </c>
      <c r="F1127" t="str">
        <f>VLOOKUP(E1127,Sheet2!A:B,2,FALSE)</f>
        <v>WHI</v>
      </c>
    </row>
    <row r="1128" spans="1:6" x14ac:dyDescent="0.25">
      <c r="A1128" s="17">
        <v>43124.942087766205</v>
      </c>
      <c r="B1128" s="2">
        <v>21544001899642</v>
      </c>
      <c r="C1128">
        <v>2.99</v>
      </c>
      <c r="D1128" t="s">
        <v>0</v>
      </c>
      <c r="E1128" s="3">
        <f t="shared" si="17"/>
        <v>21544</v>
      </c>
      <c r="F1128" t="str">
        <f>VLOOKUP(E1128,Sheet2!A:B,2,FALSE)</f>
        <v>WHI</v>
      </c>
    </row>
    <row r="1129" spans="1:6" x14ac:dyDescent="0.25">
      <c r="A1129" s="17">
        <v>43124.953410925926</v>
      </c>
      <c r="B1129" s="2">
        <v>21544002267674</v>
      </c>
      <c r="C1129">
        <v>2.99</v>
      </c>
      <c r="D1129" t="s">
        <v>4</v>
      </c>
      <c r="E1129" s="3">
        <f t="shared" si="17"/>
        <v>21544</v>
      </c>
      <c r="F1129" t="str">
        <f>VLOOKUP(E1129,Sheet2!A:B,2,FALSE)</f>
        <v>WHI</v>
      </c>
    </row>
    <row r="1130" spans="1:6" x14ac:dyDescent="0.25">
      <c r="A1130" s="17">
        <v>43125.256484143516</v>
      </c>
      <c r="B1130" s="2">
        <v>21544001981739</v>
      </c>
      <c r="C1130">
        <v>3.99</v>
      </c>
      <c r="D1130" t="s">
        <v>4</v>
      </c>
      <c r="E1130" s="3">
        <f t="shared" si="17"/>
        <v>21544</v>
      </c>
      <c r="F1130" t="str">
        <f>VLOOKUP(E1130,Sheet2!A:B,2,FALSE)</f>
        <v>WHI</v>
      </c>
    </row>
    <row r="1131" spans="1:6" x14ac:dyDescent="0.25">
      <c r="A1131" s="17">
        <v>43125.326104988424</v>
      </c>
      <c r="B1131" s="2">
        <v>21544002065003</v>
      </c>
      <c r="C1131">
        <v>1.74</v>
      </c>
      <c r="D1131" t="s">
        <v>5</v>
      </c>
      <c r="E1131" s="3">
        <f t="shared" si="17"/>
        <v>21544</v>
      </c>
      <c r="F1131" t="str">
        <f>VLOOKUP(E1131,Sheet2!A:B,2,FALSE)</f>
        <v>WHI</v>
      </c>
    </row>
    <row r="1132" spans="1:6" x14ac:dyDescent="0.25">
      <c r="A1132" s="17">
        <v>43125.326839456022</v>
      </c>
      <c r="B1132" s="2">
        <v>21544002065003</v>
      </c>
      <c r="C1132">
        <v>0.74</v>
      </c>
      <c r="D1132" t="s">
        <v>5</v>
      </c>
      <c r="E1132" s="3">
        <f t="shared" si="17"/>
        <v>21544</v>
      </c>
      <c r="F1132" t="str">
        <f>VLOOKUP(E1132,Sheet2!A:B,2,FALSE)</f>
        <v>WHI</v>
      </c>
    </row>
    <row r="1133" spans="1:6" x14ac:dyDescent="0.25">
      <c r="A1133" s="17">
        <v>43125.511103668985</v>
      </c>
      <c r="B1133" s="2">
        <v>21544001298290</v>
      </c>
      <c r="C1133">
        <v>1.49</v>
      </c>
      <c r="D1133" t="s">
        <v>2</v>
      </c>
      <c r="E1133" s="3">
        <f t="shared" si="17"/>
        <v>21544</v>
      </c>
      <c r="F1133" t="str">
        <f>VLOOKUP(E1133,Sheet2!A:B,2,FALSE)</f>
        <v>WHI</v>
      </c>
    </row>
    <row r="1134" spans="1:6" x14ac:dyDescent="0.25">
      <c r="A1134" s="17">
        <v>43125.553779027781</v>
      </c>
      <c r="B1134" s="2">
        <v>21544002013151</v>
      </c>
      <c r="C1134">
        <v>2.99</v>
      </c>
      <c r="D1134" t="s">
        <v>0</v>
      </c>
      <c r="E1134" s="3">
        <f t="shared" si="17"/>
        <v>21544</v>
      </c>
      <c r="F1134" t="str">
        <f>VLOOKUP(E1134,Sheet2!A:B,2,FALSE)</f>
        <v>WHI</v>
      </c>
    </row>
    <row r="1135" spans="1:6" x14ac:dyDescent="0.25">
      <c r="A1135" s="17">
        <v>43125.599741932871</v>
      </c>
      <c r="B1135" s="2">
        <v>21544002134528</v>
      </c>
      <c r="C1135">
        <v>2.99</v>
      </c>
      <c r="D1135" t="s">
        <v>4</v>
      </c>
      <c r="E1135" s="3">
        <f t="shared" si="17"/>
        <v>21544</v>
      </c>
      <c r="F1135" t="str">
        <f>VLOOKUP(E1135,Sheet2!A:B,2,FALSE)</f>
        <v>WHI</v>
      </c>
    </row>
    <row r="1136" spans="1:6" x14ac:dyDescent="0.25">
      <c r="A1136" s="17">
        <v>43125.629660972219</v>
      </c>
      <c r="B1136" s="2">
        <v>21544002184796</v>
      </c>
      <c r="C1136">
        <v>1.99</v>
      </c>
      <c r="D1136" t="s">
        <v>1</v>
      </c>
      <c r="E1136" s="3">
        <f t="shared" si="17"/>
        <v>21544</v>
      </c>
      <c r="F1136" t="str">
        <f>VLOOKUP(E1136,Sheet2!A:B,2,FALSE)</f>
        <v>WHI</v>
      </c>
    </row>
    <row r="1137" spans="1:6" x14ac:dyDescent="0.25">
      <c r="A1137" s="17">
        <v>43125.63042332176</v>
      </c>
      <c r="B1137" s="2">
        <v>21544002184796</v>
      </c>
      <c r="C1137">
        <v>1.99</v>
      </c>
      <c r="D1137" t="s">
        <v>1</v>
      </c>
      <c r="E1137" s="3">
        <f t="shared" si="17"/>
        <v>21544</v>
      </c>
      <c r="F1137" t="str">
        <f>VLOOKUP(E1137,Sheet2!A:B,2,FALSE)</f>
        <v>WHI</v>
      </c>
    </row>
    <row r="1138" spans="1:6" x14ac:dyDescent="0.25">
      <c r="A1138" s="17">
        <v>43125.631262604169</v>
      </c>
      <c r="B1138" s="2">
        <v>21544002184796</v>
      </c>
      <c r="C1138">
        <v>0.99</v>
      </c>
      <c r="D1138" t="s">
        <v>1</v>
      </c>
      <c r="E1138" s="3">
        <f t="shared" si="17"/>
        <v>21544</v>
      </c>
      <c r="F1138" t="str">
        <f>VLOOKUP(E1138,Sheet2!A:B,2,FALSE)</f>
        <v>WHI</v>
      </c>
    </row>
    <row r="1139" spans="1:6" x14ac:dyDescent="0.25">
      <c r="A1139" s="17">
        <v>43125.641332407409</v>
      </c>
      <c r="B1139" s="2">
        <v>21544002184796</v>
      </c>
      <c r="C1139">
        <v>1.49</v>
      </c>
      <c r="D1139" t="s">
        <v>3</v>
      </c>
      <c r="E1139" s="3">
        <f t="shared" si="17"/>
        <v>21544</v>
      </c>
      <c r="F1139" t="str">
        <f>VLOOKUP(E1139,Sheet2!A:B,2,FALSE)</f>
        <v>WHI</v>
      </c>
    </row>
    <row r="1140" spans="1:6" x14ac:dyDescent="0.25">
      <c r="A1140" s="17">
        <v>43125.683565694446</v>
      </c>
      <c r="B1140" s="2">
        <v>21544001924788</v>
      </c>
      <c r="C1140">
        <v>2.99</v>
      </c>
      <c r="D1140" t="s">
        <v>4</v>
      </c>
      <c r="E1140" s="3">
        <f t="shared" si="17"/>
        <v>21544</v>
      </c>
      <c r="F1140" t="str">
        <f>VLOOKUP(E1140,Sheet2!A:B,2,FALSE)</f>
        <v>WHI</v>
      </c>
    </row>
    <row r="1141" spans="1:6" x14ac:dyDescent="0.25">
      <c r="A1141" s="17">
        <v>43125.710537696759</v>
      </c>
      <c r="B1141" s="2">
        <v>21544001468588</v>
      </c>
      <c r="C1141">
        <v>1.99</v>
      </c>
      <c r="D1141" t="s">
        <v>4</v>
      </c>
      <c r="E1141" s="3">
        <f t="shared" si="17"/>
        <v>21544</v>
      </c>
      <c r="F1141" t="str">
        <f>VLOOKUP(E1141,Sheet2!A:B,2,FALSE)</f>
        <v>WHI</v>
      </c>
    </row>
    <row r="1142" spans="1:6" x14ac:dyDescent="0.25">
      <c r="A1142" s="17">
        <v>43125.832459675927</v>
      </c>
      <c r="B1142" s="2">
        <v>21544002065003</v>
      </c>
      <c r="C1142">
        <v>0.94</v>
      </c>
      <c r="D1142" t="s">
        <v>5</v>
      </c>
      <c r="E1142" s="3">
        <f t="shared" si="17"/>
        <v>21544</v>
      </c>
      <c r="F1142" t="str">
        <f>VLOOKUP(E1142,Sheet2!A:B,2,FALSE)</f>
        <v>WHI</v>
      </c>
    </row>
    <row r="1143" spans="1:6" x14ac:dyDescent="0.25">
      <c r="A1143" s="17">
        <v>43125.832890277779</v>
      </c>
      <c r="B1143" s="2">
        <v>21544002065003</v>
      </c>
      <c r="C1143">
        <v>0.94</v>
      </c>
      <c r="D1143" t="s">
        <v>5</v>
      </c>
      <c r="E1143" s="3">
        <f t="shared" si="17"/>
        <v>21544</v>
      </c>
      <c r="F1143" t="str">
        <f>VLOOKUP(E1143,Sheet2!A:B,2,FALSE)</f>
        <v>WHI</v>
      </c>
    </row>
    <row r="1144" spans="1:6" x14ac:dyDescent="0.25">
      <c r="A1144" s="17">
        <v>43125.849121493055</v>
      </c>
      <c r="B1144" s="2">
        <v>21544001977240</v>
      </c>
      <c r="C1144">
        <v>2.29</v>
      </c>
      <c r="D1144" t="s">
        <v>4</v>
      </c>
      <c r="E1144" s="3">
        <f t="shared" si="17"/>
        <v>21544</v>
      </c>
      <c r="F1144" t="str">
        <f>VLOOKUP(E1144,Sheet2!A:B,2,FALSE)</f>
        <v>WHI</v>
      </c>
    </row>
    <row r="1145" spans="1:6" x14ac:dyDescent="0.25">
      <c r="A1145" s="17">
        <v>43125.862604016205</v>
      </c>
      <c r="B1145" s="2">
        <v>21544002065003</v>
      </c>
      <c r="C1145">
        <v>0.64</v>
      </c>
      <c r="D1145" t="s">
        <v>5</v>
      </c>
      <c r="E1145" s="3">
        <f t="shared" si="17"/>
        <v>21544</v>
      </c>
      <c r="F1145" t="str">
        <f>VLOOKUP(E1145,Sheet2!A:B,2,FALSE)</f>
        <v>WHI</v>
      </c>
    </row>
    <row r="1146" spans="1:6" x14ac:dyDescent="0.25">
      <c r="A1146" s="17">
        <v>43125.9160190162</v>
      </c>
      <c r="B1146" s="2">
        <v>21544002011817</v>
      </c>
      <c r="C1146">
        <v>3.99</v>
      </c>
      <c r="D1146" t="s">
        <v>4</v>
      </c>
      <c r="E1146" s="3">
        <f t="shared" si="17"/>
        <v>21544</v>
      </c>
      <c r="F1146" t="str">
        <f>VLOOKUP(E1146,Sheet2!A:B,2,FALSE)</f>
        <v>WHI</v>
      </c>
    </row>
    <row r="1147" spans="1:6" x14ac:dyDescent="0.25">
      <c r="A1147" s="17">
        <v>43125.928117766205</v>
      </c>
      <c r="B1147" s="2">
        <v>21544001397142</v>
      </c>
      <c r="C1147">
        <v>3.99</v>
      </c>
      <c r="D1147" t="s">
        <v>4</v>
      </c>
      <c r="E1147" s="3">
        <f t="shared" si="17"/>
        <v>21544</v>
      </c>
      <c r="F1147" t="str">
        <f>VLOOKUP(E1147,Sheet2!A:B,2,FALSE)</f>
        <v>WHI</v>
      </c>
    </row>
    <row r="1148" spans="1:6" x14ac:dyDescent="0.25">
      <c r="A1148" s="17">
        <v>43125.959963807873</v>
      </c>
      <c r="B1148" s="2">
        <v>21544001904988</v>
      </c>
      <c r="C1148">
        <v>3.99</v>
      </c>
      <c r="D1148" t="s">
        <v>4</v>
      </c>
      <c r="E1148" s="3">
        <f t="shared" si="17"/>
        <v>21544</v>
      </c>
      <c r="F1148" t="str">
        <f>VLOOKUP(E1148,Sheet2!A:B,2,FALSE)</f>
        <v>WHI</v>
      </c>
    </row>
    <row r="1149" spans="1:6" x14ac:dyDescent="0.25">
      <c r="A1149" s="17">
        <v>43126.03954795139</v>
      </c>
      <c r="B1149" s="2">
        <v>21544002008649</v>
      </c>
      <c r="C1149">
        <v>1.69</v>
      </c>
      <c r="D1149" t="s">
        <v>4</v>
      </c>
      <c r="E1149" s="3">
        <f t="shared" si="17"/>
        <v>21544</v>
      </c>
      <c r="F1149" t="str">
        <f>VLOOKUP(E1149,Sheet2!A:B,2,FALSE)</f>
        <v>WHI</v>
      </c>
    </row>
    <row r="1150" spans="1:6" x14ac:dyDescent="0.25">
      <c r="A1150" s="17">
        <v>43126.31060045139</v>
      </c>
      <c r="B1150" s="2">
        <v>21544002184796</v>
      </c>
      <c r="C1150">
        <v>1.49</v>
      </c>
      <c r="D1150" t="s">
        <v>3</v>
      </c>
      <c r="E1150" s="3">
        <f t="shared" si="17"/>
        <v>21544</v>
      </c>
      <c r="F1150" t="str">
        <f>VLOOKUP(E1150,Sheet2!A:B,2,FALSE)</f>
        <v>WHI</v>
      </c>
    </row>
    <row r="1151" spans="1:6" x14ac:dyDescent="0.25">
      <c r="A1151" s="17">
        <v>43126.559117175922</v>
      </c>
      <c r="B1151" s="2">
        <v>21544001103128</v>
      </c>
      <c r="C1151">
        <v>1.49</v>
      </c>
      <c r="D1151" t="s">
        <v>1</v>
      </c>
      <c r="E1151" s="3">
        <f t="shared" si="17"/>
        <v>21544</v>
      </c>
      <c r="F1151" t="str">
        <f>VLOOKUP(E1151,Sheet2!A:B,2,FALSE)</f>
        <v>WHI</v>
      </c>
    </row>
    <row r="1152" spans="1:6" x14ac:dyDescent="0.25">
      <c r="A1152" s="17">
        <v>43126.583956805553</v>
      </c>
      <c r="B1152" s="2">
        <v>21544002151134</v>
      </c>
      <c r="C1152">
        <v>1.99</v>
      </c>
      <c r="D1152" t="s">
        <v>4</v>
      </c>
      <c r="E1152" s="3">
        <f t="shared" si="17"/>
        <v>21544</v>
      </c>
      <c r="F1152" t="str">
        <f>VLOOKUP(E1152,Sheet2!A:B,2,FALSE)</f>
        <v>WHI</v>
      </c>
    </row>
    <row r="1153" spans="1:6" x14ac:dyDescent="0.25">
      <c r="A1153" s="17">
        <v>43126.675633043982</v>
      </c>
      <c r="B1153" s="2">
        <v>21544002016774</v>
      </c>
      <c r="C1153">
        <v>0.99</v>
      </c>
      <c r="D1153" t="s">
        <v>1</v>
      </c>
      <c r="E1153" s="3">
        <f t="shared" si="17"/>
        <v>21544</v>
      </c>
      <c r="F1153" t="str">
        <f>VLOOKUP(E1153,Sheet2!A:B,2,FALSE)</f>
        <v>WHI</v>
      </c>
    </row>
    <row r="1154" spans="1:6" x14ac:dyDescent="0.25">
      <c r="A1154" s="17">
        <v>43126.677554456015</v>
      </c>
      <c r="B1154" s="2">
        <v>21544002016774</v>
      </c>
      <c r="C1154">
        <v>0.84</v>
      </c>
      <c r="D1154" t="s">
        <v>1</v>
      </c>
      <c r="E1154" s="3">
        <f t="shared" ref="E1154:E1217" si="18">_xlfn.NUMBERVALUE(LEFT(B1154,5), "#####")</f>
        <v>21544</v>
      </c>
      <c r="F1154" t="str">
        <f>VLOOKUP(E1154,Sheet2!A:B,2,FALSE)</f>
        <v>WHI</v>
      </c>
    </row>
    <row r="1155" spans="1:6" x14ac:dyDescent="0.25">
      <c r="A1155" s="17">
        <v>43126.712197893517</v>
      </c>
      <c r="B1155" s="2">
        <v>21544002140210</v>
      </c>
      <c r="C1155">
        <v>2.29</v>
      </c>
      <c r="D1155" t="s">
        <v>4</v>
      </c>
      <c r="E1155" s="3">
        <f t="shared" si="18"/>
        <v>21544</v>
      </c>
      <c r="F1155" t="str">
        <f>VLOOKUP(E1155,Sheet2!A:B,2,FALSE)</f>
        <v>WHI</v>
      </c>
    </row>
    <row r="1156" spans="1:6" x14ac:dyDescent="0.25">
      <c r="A1156" s="17">
        <v>43126.724466712963</v>
      </c>
      <c r="B1156" s="2">
        <v>21544001221185</v>
      </c>
      <c r="C1156">
        <v>0.99</v>
      </c>
      <c r="D1156" t="s">
        <v>1</v>
      </c>
      <c r="E1156" s="3">
        <f t="shared" si="18"/>
        <v>21544</v>
      </c>
      <c r="F1156" t="str">
        <f>VLOOKUP(E1156,Sheet2!A:B,2,FALSE)</f>
        <v>WHI</v>
      </c>
    </row>
    <row r="1157" spans="1:6" x14ac:dyDescent="0.25">
      <c r="A1157" s="17">
        <v>43126.745194930554</v>
      </c>
      <c r="B1157" s="2">
        <v>21544002260521</v>
      </c>
      <c r="C1157">
        <v>1.49</v>
      </c>
      <c r="D1157" t="s">
        <v>1</v>
      </c>
      <c r="E1157" s="3">
        <f t="shared" si="18"/>
        <v>21544</v>
      </c>
      <c r="F1157" t="str">
        <f>VLOOKUP(E1157,Sheet2!A:B,2,FALSE)</f>
        <v>WHI</v>
      </c>
    </row>
    <row r="1158" spans="1:6" x14ac:dyDescent="0.25">
      <c r="A1158" s="17">
        <v>43126.820742002317</v>
      </c>
      <c r="B1158" s="2">
        <v>21544001614405</v>
      </c>
      <c r="C1158">
        <v>1.99</v>
      </c>
      <c r="D1158" t="s">
        <v>1</v>
      </c>
      <c r="E1158" s="3">
        <f t="shared" si="18"/>
        <v>21544</v>
      </c>
      <c r="F1158" t="str">
        <f>VLOOKUP(E1158,Sheet2!A:B,2,FALSE)</f>
        <v>WHI</v>
      </c>
    </row>
    <row r="1159" spans="1:6" x14ac:dyDescent="0.25">
      <c r="A1159" s="17">
        <v>43126.822793182873</v>
      </c>
      <c r="B1159" s="2">
        <v>21544001614405</v>
      </c>
      <c r="C1159">
        <v>3.99</v>
      </c>
      <c r="D1159" t="s">
        <v>1</v>
      </c>
      <c r="E1159" s="3">
        <f t="shared" si="18"/>
        <v>21544</v>
      </c>
      <c r="F1159" t="str">
        <f>VLOOKUP(E1159,Sheet2!A:B,2,FALSE)</f>
        <v>WHI</v>
      </c>
    </row>
    <row r="1160" spans="1:6" x14ac:dyDescent="0.25">
      <c r="A1160" s="17">
        <v>43126.838804224535</v>
      </c>
      <c r="B1160" s="2">
        <v>21544001889064</v>
      </c>
      <c r="C1160">
        <v>0.99</v>
      </c>
      <c r="D1160" t="s">
        <v>1</v>
      </c>
      <c r="E1160" s="3">
        <f t="shared" si="18"/>
        <v>21544</v>
      </c>
      <c r="F1160" t="str">
        <f>VLOOKUP(E1160,Sheet2!A:B,2,FALSE)</f>
        <v>WHI</v>
      </c>
    </row>
    <row r="1161" spans="1:6" x14ac:dyDescent="0.25">
      <c r="A1161" s="17">
        <v>43126.870361157409</v>
      </c>
      <c r="B1161" s="2">
        <v>21544001841875</v>
      </c>
      <c r="C1161">
        <v>1.99</v>
      </c>
      <c r="D1161" t="s">
        <v>4</v>
      </c>
      <c r="E1161" s="3">
        <f t="shared" si="18"/>
        <v>21544</v>
      </c>
      <c r="F1161" t="str">
        <f>VLOOKUP(E1161,Sheet2!A:B,2,FALSE)</f>
        <v>WHI</v>
      </c>
    </row>
    <row r="1162" spans="1:6" x14ac:dyDescent="0.25">
      <c r="A1162" s="17">
        <v>43126.871059074074</v>
      </c>
      <c r="B1162" s="2">
        <v>21544001841875</v>
      </c>
      <c r="C1162">
        <v>1.29</v>
      </c>
      <c r="D1162" t="s">
        <v>4</v>
      </c>
      <c r="E1162" s="3">
        <f t="shared" si="18"/>
        <v>21544</v>
      </c>
      <c r="F1162" t="str">
        <f>VLOOKUP(E1162,Sheet2!A:B,2,FALSE)</f>
        <v>WHI</v>
      </c>
    </row>
    <row r="1163" spans="1:6" x14ac:dyDescent="0.25">
      <c r="A1163" s="17">
        <v>43126.872062511575</v>
      </c>
      <c r="B1163" s="2">
        <v>21544001841875</v>
      </c>
      <c r="C1163">
        <v>1.99</v>
      </c>
      <c r="D1163" t="s">
        <v>4</v>
      </c>
      <c r="E1163" s="3">
        <f t="shared" si="18"/>
        <v>21544</v>
      </c>
      <c r="F1163" t="str">
        <f>VLOOKUP(E1163,Sheet2!A:B,2,FALSE)</f>
        <v>WHI</v>
      </c>
    </row>
    <row r="1164" spans="1:6" x14ac:dyDescent="0.25">
      <c r="A1164" s="17">
        <v>43126.911364247688</v>
      </c>
      <c r="B1164" s="2">
        <v>21544002169730</v>
      </c>
      <c r="C1164">
        <v>1.99</v>
      </c>
      <c r="D1164" t="s">
        <v>4</v>
      </c>
      <c r="E1164" s="3">
        <f t="shared" si="18"/>
        <v>21544</v>
      </c>
      <c r="F1164" t="str">
        <f>VLOOKUP(E1164,Sheet2!A:B,2,FALSE)</f>
        <v>WHI</v>
      </c>
    </row>
    <row r="1165" spans="1:6" x14ac:dyDescent="0.25">
      <c r="A1165" s="17">
        <v>43127.229336319448</v>
      </c>
      <c r="B1165" s="2">
        <v>21544002054429</v>
      </c>
      <c r="C1165">
        <v>0.99</v>
      </c>
      <c r="D1165" t="s">
        <v>1</v>
      </c>
      <c r="E1165" s="3">
        <f t="shared" si="18"/>
        <v>21544</v>
      </c>
      <c r="F1165" t="str">
        <f>VLOOKUP(E1165,Sheet2!A:B,2,FALSE)</f>
        <v>WHI</v>
      </c>
    </row>
    <row r="1166" spans="1:6" x14ac:dyDescent="0.25">
      <c r="A1166" s="17">
        <v>43127.40466216435</v>
      </c>
      <c r="B1166" s="2">
        <v>21544002170456</v>
      </c>
      <c r="C1166">
        <v>2.4900000000000002</v>
      </c>
      <c r="D1166" t="s">
        <v>4</v>
      </c>
      <c r="E1166" s="3">
        <f t="shared" si="18"/>
        <v>21544</v>
      </c>
      <c r="F1166" t="str">
        <f>VLOOKUP(E1166,Sheet2!A:B,2,FALSE)</f>
        <v>WHI</v>
      </c>
    </row>
    <row r="1167" spans="1:6" x14ac:dyDescent="0.25">
      <c r="A1167" s="17">
        <v>43127.405683495374</v>
      </c>
      <c r="B1167" s="2">
        <v>21544002139782</v>
      </c>
      <c r="C1167">
        <v>2.99</v>
      </c>
      <c r="D1167" t="s">
        <v>1</v>
      </c>
      <c r="E1167" s="3">
        <f t="shared" si="18"/>
        <v>21544</v>
      </c>
      <c r="F1167" t="str">
        <f>VLOOKUP(E1167,Sheet2!A:B,2,FALSE)</f>
        <v>WHI</v>
      </c>
    </row>
    <row r="1168" spans="1:6" x14ac:dyDescent="0.25">
      <c r="A1168" s="17">
        <v>43127.422293842596</v>
      </c>
      <c r="B1168" s="2">
        <v>21544001250770</v>
      </c>
      <c r="C1168">
        <v>2.4900000000000002</v>
      </c>
      <c r="D1168" t="s">
        <v>1</v>
      </c>
      <c r="E1168" s="3">
        <f t="shared" si="18"/>
        <v>21544</v>
      </c>
      <c r="F1168" t="str">
        <f>VLOOKUP(E1168,Sheet2!A:B,2,FALSE)</f>
        <v>WHI</v>
      </c>
    </row>
    <row r="1169" spans="1:6" x14ac:dyDescent="0.25">
      <c r="A1169" s="17">
        <v>43127.424373657406</v>
      </c>
      <c r="B1169" s="2">
        <v>21544001250770</v>
      </c>
      <c r="C1169">
        <v>0.99</v>
      </c>
      <c r="D1169" t="s">
        <v>1</v>
      </c>
      <c r="E1169" s="3">
        <f t="shared" si="18"/>
        <v>21544</v>
      </c>
      <c r="F1169" t="str">
        <f>VLOOKUP(E1169,Sheet2!A:B,2,FALSE)</f>
        <v>WHI</v>
      </c>
    </row>
    <row r="1170" spans="1:6" x14ac:dyDescent="0.25">
      <c r="A1170" s="17">
        <v>43127.452700671296</v>
      </c>
      <c r="B1170" s="2">
        <v>21544001458084</v>
      </c>
      <c r="C1170">
        <v>1.29</v>
      </c>
      <c r="D1170" t="s">
        <v>5</v>
      </c>
      <c r="E1170" s="3">
        <f t="shared" si="18"/>
        <v>21544</v>
      </c>
      <c r="F1170" t="str">
        <f>VLOOKUP(E1170,Sheet2!A:B,2,FALSE)</f>
        <v>WHI</v>
      </c>
    </row>
    <row r="1171" spans="1:6" x14ac:dyDescent="0.25">
      <c r="A1171" s="17">
        <v>43127.474225509257</v>
      </c>
      <c r="B1171" s="2">
        <v>21544001857293</v>
      </c>
      <c r="C1171">
        <v>2.4900000000000002</v>
      </c>
      <c r="D1171" t="s">
        <v>1</v>
      </c>
      <c r="E1171" s="3">
        <f t="shared" si="18"/>
        <v>21544</v>
      </c>
      <c r="F1171" t="str">
        <f>VLOOKUP(E1171,Sheet2!A:B,2,FALSE)</f>
        <v>WHI</v>
      </c>
    </row>
    <row r="1172" spans="1:6" x14ac:dyDescent="0.25">
      <c r="A1172" s="17">
        <v>43127.498209039353</v>
      </c>
      <c r="B1172" s="2">
        <v>21544001842311</v>
      </c>
      <c r="C1172">
        <v>0.99</v>
      </c>
      <c r="D1172" t="s">
        <v>4</v>
      </c>
      <c r="E1172" s="3">
        <f t="shared" si="18"/>
        <v>21544</v>
      </c>
      <c r="F1172" t="str">
        <f>VLOOKUP(E1172,Sheet2!A:B,2,FALSE)</f>
        <v>WHI</v>
      </c>
    </row>
    <row r="1173" spans="1:6" x14ac:dyDescent="0.25">
      <c r="A1173" s="17">
        <v>43127.598429710648</v>
      </c>
      <c r="B1173" s="2">
        <v>21544001988833</v>
      </c>
      <c r="C1173">
        <v>1.99</v>
      </c>
      <c r="D1173" t="s">
        <v>4</v>
      </c>
      <c r="E1173" s="3">
        <f t="shared" si="18"/>
        <v>21544</v>
      </c>
      <c r="F1173" t="str">
        <f>VLOOKUP(E1173,Sheet2!A:B,2,FALSE)</f>
        <v>WHI</v>
      </c>
    </row>
    <row r="1174" spans="1:6" x14ac:dyDescent="0.25">
      <c r="A1174" s="17">
        <v>43127.615143275463</v>
      </c>
      <c r="B1174" s="2">
        <v>21544002139493</v>
      </c>
      <c r="C1174">
        <v>1.49</v>
      </c>
      <c r="D1174" t="s">
        <v>3</v>
      </c>
      <c r="E1174" s="3">
        <f t="shared" si="18"/>
        <v>21544</v>
      </c>
      <c r="F1174" t="str">
        <f>VLOOKUP(E1174,Sheet2!A:B,2,FALSE)</f>
        <v>WHI</v>
      </c>
    </row>
    <row r="1175" spans="1:6" x14ac:dyDescent="0.25">
      <c r="A1175" s="17">
        <v>43127.618389166666</v>
      </c>
      <c r="B1175" s="2">
        <v>21544002139493</v>
      </c>
      <c r="C1175">
        <v>1.49</v>
      </c>
      <c r="D1175" t="s">
        <v>3</v>
      </c>
      <c r="E1175" s="3">
        <f t="shared" si="18"/>
        <v>21544</v>
      </c>
      <c r="F1175" t="str">
        <f>VLOOKUP(E1175,Sheet2!A:B,2,FALSE)</f>
        <v>WHI</v>
      </c>
    </row>
    <row r="1176" spans="1:6" x14ac:dyDescent="0.25">
      <c r="A1176" s="17">
        <v>43127.647143506947</v>
      </c>
      <c r="B1176" s="2">
        <v>21544002284992</v>
      </c>
      <c r="C1176">
        <v>2.99</v>
      </c>
      <c r="D1176" t="s">
        <v>0</v>
      </c>
      <c r="E1176" s="3">
        <f t="shared" si="18"/>
        <v>21544</v>
      </c>
      <c r="F1176" t="str">
        <f>VLOOKUP(E1176,Sheet2!A:B,2,FALSE)</f>
        <v>WHI</v>
      </c>
    </row>
    <row r="1177" spans="1:6" x14ac:dyDescent="0.25">
      <c r="A1177" s="17">
        <v>43127.681617592592</v>
      </c>
      <c r="B1177" s="2">
        <v>21544002125377</v>
      </c>
      <c r="C1177">
        <v>0.99</v>
      </c>
      <c r="D1177" t="s">
        <v>1</v>
      </c>
      <c r="E1177" s="3">
        <f t="shared" si="18"/>
        <v>21544</v>
      </c>
      <c r="F1177" t="str">
        <f>VLOOKUP(E1177,Sheet2!A:B,2,FALSE)</f>
        <v>WHI</v>
      </c>
    </row>
    <row r="1178" spans="1:6" x14ac:dyDescent="0.25">
      <c r="A1178" s="17">
        <v>43127.729641469909</v>
      </c>
      <c r="B1178" s="2">
        <v>21544001250770</v>
      </c>
      <c r="C1178">
        <v>1.99</v>
      </c>
      <c r="D1178" t="s">
        <v>1</v>
      </c>
      <c r="E1178" s="3">
        <f t="shared" si="18"/>
        <v>21544</v>
      </c>
      <c r="F1178" t="str">
        <f>VLOOKUP(E1178,Sheet2!A:B,2,FALSE)</f>
        <v>WHI</v>
      </c>
    </row>
    <row r="1179" spans="1:6" x14ac:dyDescent="0.25">
      <c r="A1179" s="17">
        <v>43127.832331400467</v>
      </c>
      <c r="B1179" s="2">
        <v>21544002011817</v>
      </c>
      <c r="C1179">
        <v>0.99</v>
      </c>
      <c r="D1179" t="s">
        <v>1</v>
      </c>
      <c r="E1179" s="3">
        <f t="shared" si="18"/>
        <v>21544</v>
      </c>
      <c r="F1179" t="str">
        <f>VLOOKUP(E1179,Sheet2!A:B,2,FALSE)</f>
        <v>WHI</v>
      </c>
    </row>
    <row r="1180" spans="1:6" x14ac:dyDescent="0.25">
      <c r="A1180" s="17">
        <v>43127.852900474536</v>
      </c>
      <c r="B1180" s="2">
        <v>21544002266734</v>
      </c>
      <c r="C1180">
        <v>1.99</v>
      </c>
      <c r="D1180" t="s">
        <v>0</v>
      </c>
      <c r="E1180" s="3">
        <f t="shared" si="18"/>
        <v>21544</v>
      </c>
      <c r="F1180" t="str">
        <f>VLOOKUP(E1180,Sheet2!A:B,2,FALSE)</f>
        <v>WHI</v>
      </c>
    </row>
    <row r="1181" spans="1:6" x14ac:dyDescent="0.25">
      <c r="A1181" s="17">
        <v>43127.902560891205</v>
      </c>
      <c r="B1181" s="2">
        <v>21544001221185</v>
      </c>
      <c r="C1181">
        <v>1.29</v>
      </c>
      <c r="D1181" t="s">
        <v>4</v>
      </c>
      <c r="E1181" s="3">
        <f t="shared" si="18"/>
        <v>21544</v>
      </c>
      <c r="F1181" t="str">
        <f>VLOOKUP(E1181,Sheet2!A:B,2,FALSE)</f>
        <v>WHI</v>
      </c>
    </row>
    <row r="1182" spans="1:6" x14ac:dyDescent="0.25">
      <c r="A1182" s="17">
        <v>43127.935943599536</v>
      </c>
      <c r="B1182" s="2">
        <v>21544002266734</v>
      </c>
      <c r="C1182">
        <v>1.49</v>
      </c>
      <c r="D1182" t="s">
        <v>0</v>
      </c>
      <c r="E1182" s="3">
        <f t="shared" si="18"/>
        <v>21544</v>
      </c>
      <c r="F1182" t="str">
        <f>VLOOKUP(E1182,Sheet2!A:B,2,FALSE)</f>
        <v>WHI</v>
      </c>
    </row>
    <row r="1183" spans="1:6" x14ac:dyDescent="0.25">
      <c r="A1183" s="17">
        <v>43127.936264733798</v>
      </c>
      <c r="B1183" s="2">
        <v>21544001982398</v>
      </c>
      <c r="C1183">
        <v>1.29</v>
      </c>
      <c r="D1183" t="s">
        <v>5</v>
      </c>
      <c r="E1183" s="3">
        <f t="shared" si="18"/>
        <v>21544</v>
      </c>
      <c r="F1183" t="str">
        <f>VLOOKUP(E1183,Sheet2!A:B,2,FALSE)</f>
        <v>WHI</v>
      </c>
    </row>
    <row r="1184" spans="1:6" x14ac:dyDescent="0.25">
      <c r="A1184" s="17">
        <v>43127.936678449078</v>
      </c>
      <c r="B1184" s="2">
        <v>21544001982398</v>
      </c>
      <c r="C1184">
        <v>1.29</v>
      </c>
      <c r="D1184" t="s">
        <v>5</v>
      </c>
      <c r="E1184" s="3">
        <f t="shared" si="18"/>
        <v>21544</v>
      </c>
      <c r="F1184" t="str">
        <f>VLOOKUP(E1184,Sheet2!A:B,2,FALSE)</f>
        <v>WHI</v>
      </c>
    </row>
    <row r="1185" spans="1:6" x14ac:dyDescent="0.25">
      <c r="A1185" s="17">
        <v>43127.936907800926</v>
      </c>
      <c r="B1185" s="2">
        <v>21544001982398</v>
      </c>
      <c r="C1185">
        <v>1.29</v>
      </c>
      <c r="D1185" t="s">
        <v>5</v>
      </c>
      <c r="E1185" s="3">
        <f t="shared" si="18"/>
        <v>21544</v>
      </c>
      <c r="F1185" t="str">
        <f>VLOOKUP(E1185,Sheet2!A:B,2,FALSE)</f>
        <v>WHI</v>
      </c>
    </row>
    <row r="1186" spans="1:6" x14ac:dyDescent="0.25">
      <c r="A1186" s="17">
        <v>43127.953289988429</v>
      </c>
      <c r="B1186" s="2">
        <v>21544002005223</v>
      </c>
      <c r="C1186">
        <v>3.99</v>
      </c>
      <c r="D1186" t="s">
        <v>4</v>
      </c>
      <c r="E1186" s="3">
        <f t="shared" si="18"/>
        <v>21544</v>
      </c>
      <c r="F1186" t="str">
        <f>VLOOKUP(E1186,Sheet2!A:B,2,FALSE)</f>
        <v>WHI</v>
      </c>
    </row>
    <row r="1187" spans="1:6" x14ac:dyDescent="0.25">
      <c r="A1187" s="17">
        <v>43128.085709560182</v>
      </c>
      <c r="B1187" s="2">
        <v>21544001111220</v>
      </c>
      <c r="C1187">
        <v>0.99</v>
      </c>
      <c r="D1187" t="s">
        <v>1</v>
      </c>
      <c r="E1187" s="3">
        <f t="shared" si="18"/>
        <v>21544</v>
      </c>
      <c r="F1187" t="str">
        <f>VLOOKUP(E1187,Sheet2!A:B,2,FALSE)</f>
        <v>WHI</v>
      </c>
    </row>
    <row r="1188" spans="1:6" x14ac:dyDescent="0.25">
      <c r="A1188" s="17">
        <v>43128.0903415625</v>
      </c>
      <c r="B1188" s="2">
        <v>21544001111220</v>
      </c>
      <c r="C1188">
        <v>1.49</v>
      </c>
      <c r="D1188" t="s">
        <v>1</v>
      </c>
      <c r="E1188" s="3">
        <f t="shared" si="18"/>
        <v>21544</v>
      </c>
      <c r="F1188" t="str">
        <f>VLOOKUP(E1188,Sheet2!A:B,2,FALSE)</f>
        <v>WHI</v>
      </c>
    </row>
    <row r="1189" spans="1:6" x14ac:dyDescent="0.25">
      <c r="A1189" s="17">
        <v>43128.306304641206</v>
      </c>
      <c r="B1189" s="2">
        <v>21544002283754</v>
      </c>
      <c r="C1189">
        <v>0.49</v>
      </c>
      <c r="D1189" t="s">
        <v>1</v>
      </c>
      <c r="E1189" s="3">
        <f t="shared" si="18"/>
        <v>21544</v>
      </c>
      <c r="F1189" t="str">
        <f>VLOOKUP(E1189,Sheet2!A:B,2,FALSE)</f>
        <v>WHI</v>
      </c>
    </row>
    <row r="1190" spans="1:6" x14ac:dyDescent="0.25">
      <c r="A1190" s="17">
        <v>43128.306454583333</v>
      </c>
      <c r="B1190" s="2">
        <v>21544002283754</v>
      </c>
      <c r="C1190">
        <v>0.49</v>
      </c>
      <c r="D1190" t="s">
        <v>1</v>
      </c>
      <c r="E1190" s="3">
        <f t="shared" si="18"/>
        <v>21544</v>
      </c>
      <c r="F1190" t="str">
        <f>VLOOKUP(E1190,Sheet2!A:B,2,FALSE)</f>
        <v>WHI</v>
      </c>
    </row>
    <row r="1191" spans="1:6" x14ac:dyDescent="0.25">
      <c r="A1191" s="17">
        <v>43128.31136310185</v>
      </c>
      <c r="B1191" s="2">
        <v>21544002143339</v>
      </c>
      <c r="C1191">
        <v>2.99</v>
      </c>
      <c r="D1191" t="s">
        <v>4</v>
      </c>
      <c r="E1191" s="3">
        <f t="shared" si="18"/>
        <v>21544</v>
      </c>
      <c r="F1191" t="str">
        <f>VLOOKUP(E1191,Sheet2!A:B,2,FALSE)</f>
        <v>WHI</v>
      </c>
    </row>
    <row r="1192" spans="1:6" x14ac:dyDescent="0.25">
      <c r="A1192" s="17">
        <v>43128.327800289349</v>
      </c>
      <c r="B1192" s="2">
        <v>21544002143339</v>
      </c>
      <c r="C1192">
        <v>3.99</v>
      </c>
      <c r="D1192" t="s">
        <v>4</v>
      </c>
      <c r="E1192" s="3">
        <f t="shared" si="18"/>
        <v>21544</v>
      </c>
      <c r="F1192" t="str">
        <f>VLOOKUP(E1192,Sheet2!A:B,2,FALSE)</f>
        <v>WHI</v>
      </c>
    </row>
    <row r="1193" spans="1:6" x14ac:dyDescent="0.25">
      <c r="A1193" s="17">
        <v>43128.358637430552</v>
      </c>
      <c r="B1193" s="2">
        <v>21544002283754</v>
      </c>
      <c r="C1193">
        <v>1.69</v>
      </c>
      <c r="D1193" t="s">
        <v>1</v>
      </c>
      <c r="E1193" s="3">
        <f t="shared" si="18"/>
        <v>21544</v>
      </c>
      <c r="F1193" t="str">
        <f>VLOOKUP(E1193,Sheet2!A:B,2,FALSE)</f>
        <v>WHI</v>
      </c>
    </row>
    <row r="1194" spans="1:6" x14ac:dyDescent="0.25">
      <c r="A1194" s="17">
        <v>43128.395938472226</v>
      </c>
      <c r="B1194" s="2">
        <v>21544001988833</v>
      </c>
      <c r="C1194">
        <v>3.99</v>
      </c>
      <c r="D1194" t="s">
        <v>4</v>
      </c>
      <c r="E1194" s="3">
        <f t="shared" si="18"/>
        <v>21544</v>
      </c>
      <c r="F1194" t="str">
        <f>VLOOKUP(E1194,Sheet2!A:B,2,FALSE)</f>
        <v>WHI</v>
      </c>
    </row>
    <row r="1195" spans="1:6" x14ac:dyDescent="0.25">
      <c r="A1195" s="17">
        <v>43128.464047546295</v>
      </c>
      <c r="B1195" s="2">
        <v>21544002166496</v>
      </c>
      <c r="C1195">
        <v>0.49</v>
      </c>
      <c r="D1195" t="s">
        <v>4</v>
      </c>
      <c r="E1195" s="3">
        <f t="shared" si="18"/>
        <v>21544</v>
      </c>
      <c r="F1195" t="str">
        <f>VLOOKUP(E1195,Sheet2!A:B,2,FALSE)</f>
        <v>WHI</v>
      </c>
    </row>
    <row r="1196" spans="1:6" x14ac:dyDescent="0.25">
      <c r="A1196" s="17">
        <v>43128.614332395831</v>
      </c>
      <c r="B1196" s="2">
        <v>21544001432774</v>
      </c>
      <c r="C1196">
        <v>2.99</v>
      </c>
      <c r="D1196" t="s">
        <v>4</v>
      </c>
      <c r="E1196" s="3">
        <f t="shared" si="18"/>
        <v>21544</v>
      </c>
      <c r="F1196" t="str">
        <f>VLOOKUP(E1196,Sheet2!A:B,2,FALSE)</f>
        <v>WHI</v>
      </c>
    </row>
    <row r="1197" spans="1:6" x14ac:dyDescent="0.25">
      <c r="A1197" s="17">
        <v>43128.617063055557</v>
      </c>
      <c r="B1197" s="2">
        <v>21544001900911</v>
      </c>
      <c r="C1197">
        <v>1.99</v>
      </c>
      <c r="D1197" t="s">
        <v>4</v>
      </c>
      <c r="E1197" s="3">
        <f t="shared" si="18"/>
        <v>21544</v>
      </c>
      <c r="F1197" t="str">
        <f>VLOOKUP(E1197,Sheet2!A:B,2,FALSE)</f>
        <v>WHI</v>
      </c>
    </row>
    <row r="1198" spans="1:6" x14ac:dyDescent="0.25">
      <c r="A1198" s="17">
        <v>43128.659870358795</v>
      </c>
      <c r="B1198" s="2">
        <v>21544002276899</v>
      </c>
      <c r="C1198">
        <v>3.99</v>
      </c>
      <c r="D1198" t="s">
        <v>4</v>
      </c>
      <c r="E1198" s="3">
        <f t="shared" si="18"/>
        <v>21544</v>
      </c>
      <c r="F1198" t="str">
        <f>VLOOKUP(E1198,Sheet2!A:B,2,FALSE)</f>
        <v>WHI</v>
      </c>
    </row>
    <row r="1199" spans="1:6" x14ac:dyDescent="0.25">
      <c r="A1199" s="17">
        <v>43128.664326990744</v>
      </c>
      <c r="B1199" s="2">
        <v>21544002274811</v>
      </c>
      <c r="C1199">
        <v>1.99</v>
      </c>
      <c r="D1199" t="s">
        <v>1</v>
      </c>
      <c r="E1199" s="3">
        <f t="shared" si="18"/>
        <v>21544</v>
      </c>
      <c r="F1199" t="str">
        <f>VLOOKUP(E1199,Sheet2!A:B,2,FALSE)</f>
        <v>WHI</v>
      </c>
    </row>
    <row r="1200" spans="1:6" x14ac:dyDescent="0.25">
      <c r="A1200" s="17">
        <v>43128.708206435185</v>
      </c>
      <c r="B1200" s="2">
        <v>21544002274811</v>
      </c>
      <c r="C1200">
        <v>1.29</v>
      </c>
      <c r="D1200" t="s">
        <v>4</v>
      </c>
      <c r="E1200" s="3">
        <f t="shared" si="18"/>
        <v>21544</v>
      </c>
      <c r="F1200" t="str">
        <f>VLOOKUP(E1200,Sheet2!A:B,2,FALSE)</f>
        <v>WHI</v>
      </c>
    </row>
    <row r="1201" spans="1:6" x14ac:dyDescent="0.25">
      <c r="A1201" s="17">
        <v>43128.714749814812</v>
      </c>
      <c r="B1201" s="2">
        <v>21544002276683</v>
      </c>
      <c r="C1201">
        <v>2.4900000000000002</v>
      </c>
      <c r="D1201" t="s">
        <v>5</v>
      </c>
      <c r="E1201" s="3">
        <f t="shared" si="18"/>
        <v>21544</v>
      </c>
      <c r="F1201" t="str">
        <f>VLOOKUP(E1201,Sheet2!A:B,2,FALSE)</f>
        <v>WHI</v>
      </c>
    </row>
    <row r="1202" spans="1:6" x14ac:dyDescent="0.25">
      <c r="A1202" s="17">
        <v>43128.716227002318</v>
      </c>
      <c r="B1202" s="2">
        <v>21544002276683</v>
      </c>
      <c r="C1202">
        <v>0.99</v>
      </c>
      <c r="D1202" t="s">
        <v>5</v>
      </c>
      <c r="E1202" s="3">
        <f t="shared" si="18"/>
        <v>21544</v>
      </c>
      <c r="F1202" t="str">
        <f>VLOOKUP(E1202,Sheet2!A:B,2,FALSE)</f>
        <v>WHI</v>
      </c>
    </row>
    <row r="1203" spans="1:6" x14ac:dyDescent="0.25">
      <c r="A1203" s="17">
        <v>43128.761576736113</v>
      </c>
      <c r="B1203" s="2">
        <v>21544001402603</v>
      </c>
      <c r="C1203">
        <v>1.49</v>
      </c>
      <c r="D1203" t="s">
        <v>1</v>
      </c>
      <c r="E1203" s="3">
        <f t="shared" si="18"/>
        <v>21544</v>
      </c>
      <c r="F1203" t="str">
        <f>VLOOKUP(E1203,Sheet2!A:B,2,FALSE)</f>
        <v>WHI</v>
      </c>
    </row>
    <row r="1204" spans="1:6" x14ac:dyDescent="0.25">
      <c r="A1204" s="17">
        <v>43128.848705925928</v>
      </c>
      <c r="B1204" s="2">
        <v>21544002072918</v>
      </c>
      <c r="C1204">
        <v>2.99</v>
      </c>
      <c r="D1204" t="s">
        <v>4</v>
      </c>
      <c r="E1204" s="3">
        <f t="shared" si="18"/>
        <v>21544</v>
      </c>
      <c r="F1204" t="str">
        <f>VLOOKUP(E1204,Sheet2!A:B,2,FALSE)</f>
        <v>WHI</v>
      </c>
    </row>
    <row r="1205" spans="1:6" x14ac:dyDescent="0.25">
      <c r="A1205" s="17">
        <v>43128.886282627318</v>
      </c>
      <c r="B1205" s="2">
        <v>21544001941956</v>
      </c>
      <c r="C1205">
        <v>2.4900000000000002</v>
      </c>
      <c r="D1205" t="s">
        <v>1</v>
      </c>
      <c r="E1205" s="3">
        <f t="shared" si="18"/>
        <v>21544</v>
      </c>
      <c r="F1205" t="str">
        <f>VLOOKUP(E1205,Sheet2!A:B,2,FALSE)</f>
        <v>WHI</v>
      </c>
    </row>
    <row r="1206" spans="1:6" x14ac:dyDescent="0.25">
      <c r="A1206" s="17">
        <v>43128.976337060187</v>
      </c>
      <c r="B1206" s="2">
        <v>21544002283754</v>
      </c>
      <c r="C1206">
        <v>0.49</v>
      </c>
      <c r="D1206" t="s">
        <v>1</v>
      </c>
      <c r="E1206" s="3">
        <f t="shared" si="18"/>
        <v>21544</v>
      </c>
      <c r="F1206" t="str">
        <f>VLOOKUP(E1206,Sheet2!A:B,2,FALSE)</f>
        <v>WHI</v>
      </c>
    </row>
    <row r="1207" spans="1:6" x14ac:dyDescent="0.25">
      <c r="A1207" s="17">
        <v>43128.983521145834</v>
      </c>
      <c r="B1207" s="2">
        <v>21544001250770</v>
      </c>
      <c r="C1207">
        <v>1.49</v>
      </c>
      <c r="D1207" t="s">
        <v>1</v>
      </c>
      <c r="E1207" s="3">
        <f t="shared" si="18"/>
        <v>21544</v>
      </c>
      <c r="F1207" t="str">
        <f>VLOOKUP(E1207,Sheet2!A:B,2,FALSE)</f>
        <v>WHI</v>
      </c>
    </row>
    <row r="1208" spans="1:6" x14ac:dyDescent="0.25">
      <c r="A1208" s="17">
        <v>43128.990342523146</v>
      </c>
      <c r="B1208" s="2">
        <v>21544001250770</v>
      </c>
      <c r="C1208">
        <v>1.99</v>
      </c>
      <c r="D1208" t="s">
        <v>4</v>
      </c>
      <c r="E1208" s="3">
        <f t="shared" si="18"/>
        <v>21544</v>
      </c>
      <c r="F1208" t="str">
        <f>VLOOKUP(E1208,Sheet2!A:B,2,FALSE)</f>
        <v>WHI</v>
      </c>
    </row>
    <row r="1209" spans="1:6" x14ac:dyDescent="0.25">
      <c r="A1209" s="17">
        <v>43129.029830381944</v>
      </c>
      <c r="B1209" s="2">
        <v>21544001556192</v>
      </c>
      <c r="C1209">
        <v>1.49</v>
      </c>
      <c r="D1209" t="s">
        <v>3</v>
      </c>
      <c r="E1209" s="3">
        <f t="shared" si="18"/>
        <v>21544</v>
      </c>
      <c r="F1209" t="str">
        <f>VLOOKUP(E1209,Sheet2!A:B,2,FALSE)</f>
        <v>WHI</v>
      </c>
    </row>
    <row r="1210" spans="1:6" x14ac:dyDescent="0.25">
      <c r="A1210" s="17">
        <v>43129.177368124998</v>
      </c>
      <c r="B1210" s="2">
        <v>21544001988619</v>
      </c>
      <c r="C1210">
        <v>1.49</v>
      </c>
      <c r="D1210" t="s">
        <v>3</v>
      </c>
      <c r="E1210" s="3">
        <f t="shared" si="18"/>
        <v>21544</v>
      </c>
      <c r="F1210" t="str">
        <f>VLOOKUP(E1210,Sheet2!A:B,2,FALSE)</f>
        <v>WHI</v>
      </c>
    </row>
    <row r="1211" spans="1:6" x14ac:dyDescent="0.25">
      <c r="A1211" s="17">
        <v>43129.397106990742</v>
      </c>
      <c r="B1211" s="2">
        <v>21544002169730</v>
      </c>
      <c r="C1211">
        <v>1.99</v>
      </c>
      <c r="D1211" t="s">
        <v>4</v>
      </c>
      <c r="E1211" s="3">
        <f t="shared" si="18"/>
        <v>21544</v>
      </c>
      <c r="F1211" t="str">
        <f>VLOOKUP(E1211,Sheet2!A:B,2,FALSE)</f>
        <v>WHI</v>
      </c>
    </row>
    <row r="1212" spans="1:6" x14ac:dyDescent="0.25">
      <c r="A1212" s="17">
        <v>43129.559468078704</v>
      </c>
      <c r="B1212" s="2">
        <v>21544001844325</v>
      </c>
      <c r="C1212">
        <v>1.99</v>
      </c>
      <c r="D1212" t="s">
        <v>5</v>
      </c>
      <c r="E1212" s="3">
        <f t="shared" si="18"/>
        <v>21544</v>
      </c>
      <c r="F1212" t="str">
        <f>VLOOKUP(E1212,Sheet2!A:B,2,FALSE)</f>
        <v>WHI</v>
      </c>
    </row>
    <row r="1213" spans="1:6" x14ac:dyDescent="0.25">
      <c r="A1213" s="17">
        <v>43129.559576030093</v>
      </c>
      <c r="B1213" s="2">
        <v>21544001844325</v>
      </c>
      <c r="C1213">
        <v>2.4900000000000002</v>
      </c>
      <c r="D1213" t="s">
        <v>5</v>
      </c>
      <c r="E1213" s="3">
        <f t="shared" si="18"/>
        <v>21544</v>
      </c>
      <c r="F1213" t="str">
        <f>VLOOKUP(E1213,Sheet2!A:B,2,FALSE)</f>
        <v>WHI</v>
      </c>
    </row>
    <row r="1214" spans="1:6" x14ac:dyDescent="0.25">
      <c r="A1214" s="17">
        <v>43129.581126122685</v>
      </c>
      <c r="B1214" s="2">
        <v>21544001657123</v>
      </c>
      <c r="C1214">
        <v>1.49</v>
      </c>
      <c r="D1214" t="s">
        <v>4</v>
      </c>
      <c r="E1214" s="3">
        <f t="shared" si="18"/>
        <v>21544</v>
      </c>
      <c r="F1214" t="str">
        <f>VLOOKUP(E1214,Sheet2!A:B,2,FALSE)</f>
        <v>WHI</v>
      </c>
    </row>
    <row r="1215" spans="1:6" x14ac:dyDescent="0.25">
      <c r="A1215" s="17">
        <v>43129.611345925929</v>
      </c>
      <c r="B1215" s="2">
        <v>21544002129478</v>
      </c>
      <c r="C1215">
        <v>1.99</v>
      </c>
      <c r="D1215" t="s">
        <v>0</v>
      </c>
      <c r="E1215" s="3">
        <f t="shared" si="18"/>
        <v>21544</v>
      </c>
      <c r="F1215" t="str">
        <f>VLOOKUP(E1215,Sheet2!A:B,2,FALSE)</f>
        <v>WHI</v>
      </c>
    </row>
    <row r="1216" spans="1:6" x14ac:dyDescent="0.25">
      <c r="A1216" s="17">
        <v>43129.621359386576</v>
      </c>
      <c r="B1216" s="2">
        <v>21544002261750</v>
      </c>
      <c r="C1216">
        <v>1.99</v>
      </c>
      <c r="D1216" t="s">
        <v>4</v>
      </c>
      <c r="E1216" s="3">
        <f t="shared" si="18"/>
        <v>21544</v>
      </c>
      <c r="F1216" t="str">
        <f>VLOOKUP(E1216,Sheet2!A:B,2,FALSE)</f>
        <v>WHI</v>
      </c>
    </row>
    <row r="1217" spans="1:6" x14ac:dyDescent="0.25">
      <c r="A1217" s="17">
        <v>43129.691904872685</v>
      </c>
      <c r="B1217" s="2">
        <v>21544002273110</v>
      </c>
      <c r="C1217">
        <v>0.99</v>
      </c>
      <c r="D1217" t="s">
        <v>4</v>
      </c>
      <c r="E1217" s="3">
        <f t="shared" si="18"/>
        <v>21544</v>
      </c>
      <c r="F1217" t="str">
        <f>VLOOKUP(E1217,Sheet2!A:B,2,FALSE)</f>
        <v>WHI</v>
      </c>
    </row>
    <row r="1218" spans="1:6" x14ac:dyDescent="0.25">
      <c r="A1218" s="17">
        <v>43129.73254571759</v>
      </c>
      <c r="B1218" s="2">
        <v>21544002138677</v>
      </c>
      <c r="C1218">
        <v>1.49</v>
      </c>
      <c r="D1218" t="s">
        <v>4</v>
      </c>
      <c r="E1218" s="3">
        <f t="shared" ref="E1218:E1281" si="19">_xlfn.NUMBERVALUE(LEFT(B1218,5), "#####")</f>
        <v>21544</v>
      </c>
      <c r="F1218" t="str">
        <f>VLOOKUP(E1218,Sheet2!A:B,2,FALSE)</f>
        <v>WHI</v>
      </c>
    </row>
    <row r="1219" spans="1:6" x14ac:dyDescent="0.25">
      <c r="A1219" s="17">
        <v>43129.745285358797</v>
      </c>
      <c r="B1219" s="2">
        <v>21544002148304</v>
      </c>
      <c r="C1219">
        <v>1.99</v>
      </c>
      <c r="D1219" t="s">
        <v>4</v>
      </c>
      <c r="E1219" s="3">
        <f t="shared" si="19"/>
        <v>21544</v>
      </c>
      <c r="F1219" t="str">
        <f>VLOOKUP(E1219,Sheet2!A:B,2,FALSE)</f>
        <v>WHI</v>
      </c>
    </row>
    <row r="1220" spans="1:6" x14ac:dyDescent="0.25">
      <c r="A1220" s="17">
        <v>43129.839724363424</v>
      </c>
      <c r="B1220" s="2">
        <v>21544001977240</v>
      </c>
      <c r="C1220">
        <v>3.99</v>
      </c>
      <c r="D1220" t="s">
        <v>4</v>
      </c>
      <c r="E1220" s="3">
        <f t="shared" si="19"/>
        <v>21544</v>
      </c>
      <c r="F1220" t="str">
        <f>VLOOKUP(E1220,Sheet2!A:B,2,FALSE)</f>
        <v>WHI</v>
      </c>
    </row>
    <row r="1221" spans="1:6" x14ac:dyDescent="0.25">
      <c r="A1221" s="17">
        <v>43130.298126724534</v>
      </c>
      <c r="B1221" s="2">
        <v>21544002054429</v>
      </c>
      <c r="C1221">
        <v>1.99</v>
      </c>
      <c r="D1221" t="s">
        <v>1</v>
      </c>
      <c r="E1221" s="3">
        <f t="shared" si="19"/>
        <v>21544</v>
      </c>
      <c r="F1221" t="str">
        <f>VLOOKUP(E1221,Sheet2!A:B,2,FALSE)</f>
        <v>WHI</v>
      </c>
    </row>
    <row r="1222" spans="1:6" x14ac:dyDescent="0.25">
      <c r="A1222" s="17">
        <v>43130.484716701387</v>
      </c>
      <c r="B1222" s="2">
        <v>21544001983180</v>
      </c>
      <c r="C1222">
        <v>1.29</v>
      </c>
      <c r="D1222" t="s">
        <v>4</v>
      </c>
      <c r="E1222" s="3">
        <f t="shared" si="19"/>
        <v>21544</v>
      </c>
      <c r="F1222" t="str">
        <f>VLOOKUP(E1222,Sheet2!A:B,2,FALSE)</f>
        <v>WHI</v>
      </c>
    </row>
    <row r="1223" spans="1:6" x14ac:dyDescent="0.25">
      <c r="A1223" s="17">
        <v>43130.485896064813</v>
      </c>
      <c r="B1223" s="2">
        <v>21544001983180</v>
      </c>
      <c r="C1223">
        <v>1.99</v>
      </c>
      <c r="D1223" t="s">
        <v>4</v>
      </c>
      <c r="E1223" s="3">
        <f t="shared" si="19"/>
        <v>21544</v>
      </c>
      <c r="F1223" t="str">
        <f>VLOOKUP(E1223,Sheet2!A:B,2,FALSE)</f>
        <v>WHI</v>
      </c>
    </row>
    <row r="1224" spans="1:6" x14ac:dyDescent="0.25">
      <c r="A1224" s="17">
        <v>43130.528244444446</v>
      </c>
      <c r="B1224" s="2">
        <v>21544001141995</v>
      </c>
      <c r="C1224">
        <v>1.49</v>
      </c>
      <c r="D1224" t="s">
        <v>1</v>
      </c>
      <c r="E1224" s="3">
        <f t="shared" si="19"/>
        <v>21544</v>
      </c>
      <c r="F1224" t="str">
        <f>VLOOKUP(E1224,Sheet2!A:B,2,FALSE)</f>
        <v>WHI</v>
      </c>
    </row>
    <row r="1225" spans="1:6" x14ac:dyDescent="0.25">
      <c r="A1225" s="17">
        <v>43130.552789386573</v>
      </c>
      <c r="B1225" s="2">
        <v>21544002175026</v>
      </c>
      <c r="C1225">
        <v>3.99</v>
      </c>
      <c r="D1225" t="s">
        <v>4</v>
      </c>
      <c r="E1225" s="3">
        <f t="shared" si="19"/>
        <v>21544</v>
      </c>
      <c r="F1225" t="str">
        <f>VLOOKUP(E1225,Sheet2!A:B,2,FALSE)</f>
        <v>WHI</v>
      </c>
    </row>
    <row r="1226" spans="1:6" x14ac:dyDescent="0.25">
      <c r="A1226" s="17">
        <v>43130.593003009257</v>
      </c>
      <c r="B1226" s="2">
        <v>21544002147702</v>
      </c>
      <c r="C1226">
        <v>2.99</v>
      </c>
      <c r="D1226" t="s">
        <v>4</v>
      </c>
      <c r="E1226" s="3">
        <f t="shared" si="19"/>
        <v>21544</v>
      </c>
      <c r="F1226" t="str">
        <f>VLOOKUP(E1226,Sheet2!A:B,2,FALSE)</f>
        <v>WHI</v>
      </c>
    </row>
    <row r="1227" spans="1:6" x14ac:dyDescent="0.25">
      <c r="A1227" s="17">
        <v>43130.593268506942</v>
      </c>
      <c r="B1227" s="2">
        <v>21544002147702</v>
      </c>
      <c r="C1227">
        <v>1.99</v>
      </c>
      <c r="D1227" t="s">
        <v>4</v>
      </c>
      <c r="E1227" s="3">
        <f t="shared" si="19"/>
        <v>21544</v>
      </c>
      <c r="F1227" t="str">
        <f>VLOOKUP(E1227,Sheet2!A:B,2,FALSE)</f>
        <v>WHI</v>
      </c>
    </row>
    <row r="1228" spans="1:6" x14ac:dyDescent="0.25">
      <c r="A1228" s="17">
        <v>43130.608058668979</v>
      </c>
      <c r="B1228" s="2">
        <v>21544002128942</v>
      </c>
      <c r="C1228">
        <v>1.49</v>
      </c>
      <c r="D1228" t="s">
        <v>2</v>
      </c>
      <c r="E1228" s="3">
        <f t="shared" si="19"/>
        <v>21544</v>
      </c>
      <c r="F1228" t="str">
        <f>VLOOKUP(E1228,Sheet2!A:B,2,FALSE)</f>
        <v>WHI</v>
      </c>
    </row>
    <row r="1229" spans="1:6" x14ac:dyDescent="0.25">
      <c r="A1229" s="17">
        <v>43130.636899872683</v>
      </c>
      <c r="B1229" s="2">
        <v>21544002128942</v>
      </c>
      <c r="C1229">
        <v>1.49</v>
      </c>
      <c r="D1229" t="s">
        <v>2</v>
      </c>
      <c r="E1229" s="3">
        <f t="shared" si="19"/>
        <v>21544</v>
      </c>
      <c r="F1229" t="str">
        <f>VLOOKUP(E1229,Sheet2!A:B,2,FALSE)</f>
        <v>WHI</v>
      </c>
    </row>
    <row r="1230" spans="1:6" x14ac:dyDescent="0.25">
      <c r="A1230" s="17">
        <v>43130.652204027778</v>
      </c>
      <c r="B1230" s="2">
        <v>21544002128942</v>
      </c>
      <c r="C1230">
        <v>1.49</v>
      </c>
      <c r="D1230" t="s">
        <v>2</v>
      </c>
      <c r="E1230" s="3">
        <f t="shared" si="19"/>
        <v>21544</v>
      </c>
      <c r="F1230" t="str">
        <f>VLOOKUP(E1230,Sheet2!A:B,2,FALSE)</f>
        <v>WHI</v>
      </c>
    </row>
    <row r="1231" spans="1:6" x14ac:dyDescent="0.25">
      <c r="A1231" s="17">
        <v>43130.667285613425</v>
      </c>
      <c r="B1231" s="2">
        <v>21544002154377</v>
      </c>
      <c r="C1231">
        <v>1.49</v>
      </c>
      <c r="D1231" t="s">
        <v>3</v>
      </c>
      <c r="E1231" s="3">
        <f t="shared" si="19"/>
        <v>21544</v>
      </c>
      <c r="F1231" t="str">
        <f>VLOOKUP(E1231,Sheet2!A:B,2,FALSE)</f>
        <v>WHI</v>
      </c>
    </row>
    <row r="1232" spans="1:6" x14ac:dyDescent="0.25">
      <c r="A1232" s="17">
        <v>43130.668590150461</v>
      </c>
      <c r="B1232" s="2">
        <v>21544002128942</v>
      </c>
      <c r="C1232">
        <v>1.49</v>
      </c>
      <c r="D1232" t="s">
        <v>2</v>
      </c>
      <c r="E1232" s="3">
        <f t="shared" si="19"/>
        <v>21544</v>
      </c>
      <c r="F1232" t="str">
        <f>VLOOKUP(E1232,Sheet2!A:B,2,FALSE)</f>
        <v>WHI</v>
      </c>
    </row>
    <row r="1233" spans="1:6" x14ac:dyDescent="0.25">
      <c r="A1233" s="17">
        <v>43130.68303148148</v>
      </c>
      <c r="B1233" s="2">
        <v>21544002128942</v>
      </c>
      <c r="C1233">
        <v>1.49</v>
      </c>
      <c r="D1233" t="s">
        <v>2</v>
      </c>
      <c r="E1233" s="3">
        <f t="shared" si="19"/>
        <v>21544</v>
      </c>
      <c r="F1233" t="str">
        <f>VLOOKUP(E1233,Sheet2!A:B,2,FALSE)</f>
        <v>WHI</v>
      </c>
    </row>
    <row r="1234" spans="1:6" x14ac:dyDescent="0.25">
      <c r="A1234" s="17">
        <v>43130.715829907407</v>
      </c>
      <c r="B1234" s="2">
        <v>21544002169722</v>
      </c>
      <c r="C1234">
        <v>1.49</v>
      </c>
      <c r="D1234" t="s">
        <v>1</v>
      </c>
      <c r="E1234" s="3">
        <f t="shared" si="19"/>
        <v>21544</v>
      </c>
      <c r="F1234" t="str">
        <f>VLOOKUP(E1234,Sheet2!A:B,2,FALSE)</f>
        <v>WHI</v>
      </c>
    </row>
    <row r="1235" spans="1:6" x14ac:dyDescent="0.25">
      <c r="A1235" s="17">
        <v>43130.716933402779</v>
      </c>
      <c r="B1235" s="2">
        <v>21544002169722</v>
      </c>
      <c r="C1235">
        <v>1.29</v>
      </c>
      <c r="D1235" t="s">
        <v>1</v>
      </c>
      <c r="E1235" s="3">
        <f t="shared" si="19"/>
        <v>21544</v>
      </c>
      <c r="F1235" t="str">
        <f>VLOOKUP(E1235,Sheet2!A:B,2,FALSE)</f>
        <v>WHI</v>
      </c>
    </row>
    <row r="1236" spans="1:6" x14ac:dyDescent="0.25">
      <c r="A1236" s="17">
        <v>43130.717114907406</v>
      </c>
      <c r="B1236" s="2">
        <v>21544001988833</v>
      </c>
      <c r="C1236">
        <v>3.99</v>
      </c>
      <c r="D1236" t="s">
        <v>4</v>
      </c>
      <c r="E1236" s="3">
        <f t="shared" si="19"/>
        <v>21544</v>
      </c>
      <c r="F1236" t="str">
        <f>VLOOKUP(E1236,Sheet2!A:B,2,FALSE)</f>
        <v>WHI</v>
      </c>
    </row>
    <row r="1237" spans="1:6" x14ac:dyDescent="0.25">
      <c r="A1237" s="17">
        <v>43130.723717719906</v>
      </c>
      <c r="B1237" s="2">
        <v>21544002169722</v>
      </c>
      <c r="C1237">
        <v>1.49</v>
      </c>
      <c r="D1237" t="s">
        <v>1</v>
      </c>
      <c r="E1237" s="3">
        <f t="shared" si="19"/>
        <v>21544</v>
      </c>
      <c r="F1237" t="str">
        <f>VLOOKUP(E1237,Sheet2!A:B,2,FALSE)</f>
        <v>WHI</v>
      </c>
    </row>
    <row r="1238" spans="1:6" x14ac:dyDescent="0.25">
      <c r="A1238" s="17">
        <v>43130.747475023149</v>
      </c>
      <c r="B1238" s="2">
        <v>21544001988122</v>
      </c>
      <c r="C1238">
        <v>1.99</v>
      </c>
      <c r="D1238" t="s">
        <v>0</v>
      </c>
      <c r="E1238" s="3">
        <f t="shared" si="19"/>
        <v>21544</v>
      </c>
      <c r="F1238" t="str">
        <f>VLOOKUP(E1238,Sheet2!A:B,2,FALSE)</f>
        <v>WHI</v>
      </c>
    </row>
    <row r="1239" spans="1:6" x14ac:dyDescent="0.25">
      <c r="A1239" s="17">
        <v>43130.749321759256</v>
      </c>
      <c r="B1239" s="2">
        <v>21544001988122</v>
      </c>
      <c r="C1239">
        <v>2.99</v>
      </c>
      <c r="D1239" t="s">
        <v>0</v>
      </c>
      <c r="E1239" s="3">
        <f t="shared" si="19"/>
        <v>21544</v>
      </c>
      <c r="F1239" t="str">
        <f>VLOOKUP(E1239,Sheet2!A:B,2,FALSE)</f>
        <v>WHI</v>
      </c>
    </row>
    <row r="1240" spans="1:6" x14ac:dyDescent="0.25">
      <c r="A1240" s="17">
        <v>43130.877554270832</v>
      </c>
      <c r="B1240" s="2">
        <v>21544002039396</v>
      </c>
      <c r="C1240">
        <v>1.49</v>
      </c>
      <c r="D1240" t="s">
        <v>4</v>
      </c>
      <c r="E1240" s="3">
        <f t="shared" si="19"/>
        <v>21544</v>
      </c>
      <c r="F1240" t="str">
        <f>VLOOKUP(E1240,Sheet2!A:B,2,FALSE)</f>
        <v>WHI</v>
      </c>
    </row>
    <row r="1241" spans="1:6" x14ac:dyDescent="0.25">
      <c r="A1241" s="17">
        <v>43130.933022094905</v>
      </c>
      <c r="B1241" s="2">
        <v>21544001898933</v>
      </c>
      <c r="C1241">
        <v>2.99</v>
      </c>
      <c r="D1241" t="s">
        <v>4</v>
      </c>
      <c r="E1241" s="3">
        <f t="shared" si="19"/>
        <v>21544</v>
      </c>
      <c r="F1241" t="str">
        <f>VLOOKUP(E1241,Sheet2!A:B,2,FALSE)</f>
        <v>WHI</v>
      </c>
    </row>
    <row r="1242" spans="1:6" x14ac:dyDescent="0.25">
      <c r="A1242" s="17">
        <v>43131.288355567129</v>
      </c>
      <c r="B1242" s="2">
        <v>21544002129478</v>
      </c>
      <c r="C1242">
        <v>2.99</v>
      </c>
      <c r="D1242" t="s">
        <v>0</v>
      </c>
      <c r="E1242" s="3">
        <f t="shared" si="19"/>
        <v>21544</v>
      </c>
      <c r="F1242" t="str">
        <f>VLOOKUP(E1242,Sheet2!A:B,2,FALSE)</f>
        <v>WHI</v>
      </c>
    </row>
    <row r="1243" spans="1:6" x14ac:dyDescent="0.25">
      <c r="A1243" s="17">
        <v>43131.347652048615</v>
      </c>
      <c r="B1243" s="2">
        <v>21544002152942</v>
      </c>
      <c r="C1243">
        <v>1.99</v>
      </c>
      <c r="D1243" t="s">
        <v>0</v>
      </c>
      <c r="E1243" s="3">
        <f t="shared" si="19"/>
        <v>21544</v>
      </c>
      <c r="F1243" t="str">
        <f>VLOOKUP(E1243,Sheet2!A:B,2,FALSE)</f>
        <v>WHI</v>
      </c>
    </row>
    <row r="1244" spans="1:6" x14ac:dyDescent="0.25">
      <c r="A1244" s="17">
        <v>43131.349026620373</v>
      </c>
      <c r="B1244" s="2">
        <v>21544002152942</v>
      </c>
      <c r="C1244">
        <v>1.49</v>
      </c>
      <c r="D1244" t="s">
        <v>1</v>
      </c>
      <c r="E1244" s="3">
        <f t="shared" si="19"/>
        <v>21544</v>
      </c>
      <c r="F1244" t="str">
        <f>VLOOKUP(E1244,Sheet2!A:B,2,FALSE)</f>
        <v>WHI</v>
      </c>
    </row>
    <row r="1245" spans="1:6" x14ac:dyDescent="0.25">
      <c r="A1245" s="17">
        <v>43131.362031006945</v>
      </c>
      <c r="B1245" s="2">
        <v>21544002282145</v>
      </c>
      <c r="C1245">
        <v>3.49</v>
      </c>
      <c r="D1245" t="s">
        <v>0</v>
      </c>
      <c r="E1245" s="3">
        <f t="shared" si="19"/>
        <v>21544</v>
      </c>
      <c r="F1245" t="str">
        <f>VLOOKUP(E1245,Sheet2!A:B,2,FALSE)</f>
        <v>WHI</v>
      </c>
    </row>
    <row r="1246" spans="1:6" x14ac:dyDescent="0.25">
      <c r="A1246" s="17">
        <v>43131.421608888886</v>
      </c>
      <c r="B1246" s="2">
        <v>21544002138677</v>
      </c>
      <c r="C1246">
        <v>2.99</v>
      </c>
      <c r="D1246" t="s">
        <v>4</v>
      </c>
      <c r="E1246" s="3">
        <f t="shared" si="19"/>
        <v>21544</v>
      </c>
      <c r="F1246" t="str">
        <f>VLOOKUP(E1246,Sheet2!A:B,2,FALSE)</f>
        <v>WHI</v>
      </c>
    </row>
    <row r="1247" spans="1:6" x14ac:dyDescent="0.25">
      <c r="A1247" s="17">
        <v>43131.452375624998</v>
      </c>
      <c r="B1247" s="2">
        <v>21544001269572</v>
      </c>
      <c r="C1247">
        <v>0.49</v>
      </c>
      <c r="D1247" t="s">
        <v>4</v>
      </c>
      <c r="E1247" s="3">
        <f t="shared" si="19"/>
        <v>21544</v>
      </c>
      <c r="F1247" t="str">
        <f>VLOOKUP(E1247,Sheet2!A:B,2,FALSE)</f>
        <v>WHI</v>
      </c>
    </row>
    <row r="1248" spans="1:6" x14ac:dyDescent="0.25">
      <c r="A1248" s="17">
        <v>43131.477050590278</v>
      </c>
      <c r="B1248" s="2">
        <v>21544002168021</v>
      </c>
      <c r="C1248">
        <v>0.99</v>
      </c>
      <c r="D1248" t="s">
        <v>0</v>
      </c>
      <c r="E1248" s="3">
        <f t="shared" si="19"/>
        <v>21544</v>
      </c>
      <c r="F1248" t="str">
        <f>VLOOKUP(E1248,Sheet2!A:B,2,FALSE)</f>
        <v>WHI</v>
      </c>
    </row>
    <row r="1249" spans="1:6" x14ac:dyDescent="0.25">
      <c r="A1249" s="17">
        <v>43131.489480046293</v>
      </c>
      <c r="B1249" s="2">
        <v>21544002168021</v>
      </c>
      <c r="C1249">
        <v>1.99</v>
      </c>
      <c r="D1249" t="s">
        <v>0</v>
      </c>
      <c r="E1249" s="3">
        <f t="shared" si="19"/>
        <v>21544</v>
      </c>
      <c r="F1249" t="str">
        <f>VLOOKUP(E1249,Sheet2!A:B,2,FALSE)</f>
        <v>WHI</v>
      </c>
    </row>
    <row r="1250" spans="1:6" x14ac:dyDescent="0.25">
      <c r="A1250" s="17">
        <v>43131.5618071875</v>
      </c>
      <c r="B1250" s="2">
        <v>21544001598459</v>
      </c>
      <c r="C1250">
        <v>3.99</v>
      </c>
      <c r="D1250" t="s">
        <v>4</v>
      </c>
      <c r="E1250" s="3">
        <f t="shared" si="19"/>
        <v>21544</v>
      </c>
      <c r="F1250" t="str">
        <f>VLOOKUP(E1250,Sheet2!A:B,2,FALSE)</f>
        <v>WHI</v>
      </c>
    </row>
    <row r="1251" spans="1:6" x14ac:dyDescent="0.25">
      <c r="A1251" s="17">
        <v>43131.597282557872</v>
      </c>
      <c r="B1251" s="2">
        <v>21544001924788</v>
      </c>
      <c r="C1251">
        <v>3.29</v>
      </c>
      <c r="D1251" t="s">
        <v>1</v>
      </c>
      <c r="E1251" s="3">
        <f t="shared" si="19"/>
        <v>21544</v>
      </c>
      <c r="F1251" t="str">
        <f>VLOOKUP(E1251,Sheet2!A:B,2,FALSE)</f>
        <v>WHI</v>
      </c>
    </row>
    <row r="1252" spans="1:6" x14ac:dyDescent="0.25">
      <c r="A1252" s="17">
        <v>43131.598414814813</v>
      </c>
      <c r="B1252" s="2">
        <v>21544001924788</v>
      </c>
      <c r="C1252">
        <v>1.99</v>
      </c>
      <c r="D1252" t="s">
        <v>1</v>
      </c>
      <c r="E1252" s="3">
        <f t="shared" si="19"/>
        <v>21544</v>
      </c>
      <c r="F1252" t="str">
        <f>VLOOKUP(E1252,Sheet2!A:B,2,FALSE)</f>
        <v>WHI</v>
      </c>
    </row>
    <row r="1253" spans="1:6" x14ac:dyDescent="0.25">
      <c r="A1253" s="17">
        <v>43131.59905016204</v>
      </c>
      <c r="B1253" s="2">
        <v>21544001924788</v>
      </c>
      <c r="C1253">
        <v>2.99</v>
      </c>
      <c r="D1253" t="s">
        <v>1</v>
      </c>
      <c r="E1253" s="3">
        <f t="shared" si="19"/>
        <v>21544</v>
      </c>
      <c r="F1253" t="str">
        <f>VLOOKUP(E1253,Sheet2!A:B,2,FALSE)</f>
        <v>WHI</v>
      </c>
    </row>
    <row r="1254" spans="1:6" x14ac:dyDescent="0.25">
      <c r="A1254" s="17">
        <v>43131.635310011574</v>
      </c>
      <c r="B1254" s="2">
        <v>21544001598459</v>
      </c>
      <c r="C1254">
        <v>2.99</v>
      </c>
      <c r="D1254" t="s">
        <v>4</v>
      </c>
      <c r="E1254" s="3">
        <f t="shared" si="19"/>
        <v>21544</v>
      </c>
      <c r="F1254" t="str">
        <f>VLOOKUP(E1254,Sheet2!A:B,2,FALSE)</f>
        <v>WHI</v>
      </c>
    </row>
    <row r="1255" spans="1:6" x14ac:dyDescent="0.25">
      <c r="A1255" s="17">
        <v>43131.647902476849</v>
      </c>
      <c r="B1255" s="2">
        <v>21544002267054</v>
      </c>
      <c r="C1255">
        <v>1.49</v>
      </c>
      <c r="D1255" t="s">
        <v>1</v>
      </c>
      <c r="E1255" s="3">
        <f t="shared" si="19"/>
        <v>21544</v>
      </c>
      <c r="F1255" t="str">
        <f>VLOOKUP(E1255,Sheet2!A:B,2,FALSE)</f>
        <v>WHI</v>
      </c>
    </row>
    <row r="1256" spans="1:6" x14ac:dyDescent="0.25">
      <c r="A1256" s="17">
        <v>43131.664612222223</v>
      </c>
      <c r="B1256" s="2">
        <v>21544001943879</v>
      </c>
      <c r="C1256">
        <v>0.49</v>
      </c>
      <c r="D1256" t="s">
        <v>1</v>
      </c>
      <c r="E1256" s="3">
        <f t="shared" si="19"/>
        <v>21544</v>
      </c>
      <c r="F1256" t="str">
        <f>VLOOKUP(E1256,Sheet2!A:B,2,FALSE)</f>
        <v>WHI</v>
      </c>
    </row>
    <row r="1257" spans="1:6" x14ac:dyDescent="0.25">
      <c r="A1257" s="17">
        <v>43131.69504431713</v>
      </c>
      <c r="B1257" s="2">
        <v>21544001269572</v>
      </c>
      <c r="C1257">
        <v>0.69</v>
      </c>
      <c r="D1257" t="s">
        <v>4</v>
      </c>
      <c r="E1257" s="3">
        <f t="shared" si="19"/>
        <v>21544</v>
      </c>
      <c r="F1257" t="str">
        <f>VLOOKUP(E1257,Sheet2!A:B,2,FALSE)</f>
        <v>WHI</v>
      </c>
    </row>
    <row r="1258" spans="1:6" x14ac:dyDescent="0.25">
      <c r="A1258" s="17">
        <v>43131.840045914352</v>
      </c>
      <c r="B1258" s="2">
        <v>21544002011817</v>
      </c>
      <c r="C1258">
        <v>2.4900000000000002</v>
      </c>
      <c r="D1258" t="s">
        <v>1</v>
      </c>
      <c r="E1258" s="3">
        <f t="shared" si="19"/>
        <v>21544</v>
      </c>
      <c r="F1258" t="str">
        <f>VLOOKUP(E1258,Sheet2!A:B,2,FALSE)</f>
        <v>WHI</v>
      </c>
    </row>
    <row r="1259" spans="1:6" x14ac:dyDescent="0.25">
      <c r="A1259" s="17">
        <v>43131.912564849539</v>
      </c>
      <c r="B1259" s="2">
        <v>21544002156463</v>
      </c>
      <c r="C1259">
        <v>1.49</v>
      </c>
      <c r="D1259" t="s">
        <v>1</v>
      </c>
      <c r="E1259" s="3">
        <f t="shared" si="19"/>
        <v>21544</v>
      </c>
      <c r="F1259" t="str">
        <f>VLOOKUP(E1259,Sheet2!A:B,2,FALSE)</f>
        <v>WHI</v>
      </c>
    </row>
    <row r="1260" spans="1:6" x14ac:dyDescent="0.25">
      <c r="A1260" s="17">
        <v>43131.992663784724</v>
      </c>
      <c r="B1260" s="2">
        <v>21544002161109</v>
      </c>
      <c r="C1260">
        <v>1.99</v>
      </c>
      <c r="D1260" t="s">
        <v>4</v>
      </c>
      <c r="E1260" s="3">
        <f t="shared" si="19"/>
        <v>21544</v>
      </c>
      <c r="F1260" t="str">
        <f>VLOOKUP(E1260,Sheet2!A:B,2,FALSE)</f>
        <v>WHI</v>
      </c>
    </row>
    <row r="1261" spans="1:6" x14ac:dyDescent="0.25">
      <c r="A1261" s="17">
        <v>43131.998458344904</v>
      </c>
      <c r="B1261" s="2">
        <v>21544002147702</v>
      </c>
      <c r="C1261">
        <v>0.99</v>
      </c>
      <c r="D1261" t="s">
        <v>4</v>
      </c>
      <c r="E1261" s="3">
        <f t="shared" si="19"/>
        <v>21544</v>
      </c>
      <c r="F1261" t="str">
        <f>VLOOKUP(E1261,Sheet2!A:B,2,FALSE)</f>
        <v>WHI</v>
      </c>
    </row>
    <row r="1262" spans="1:6" x14ac:dyDescent="0.25">
      <c r="A1262" s="17">
        <v>43131.998828402779</v>
      </c>
      <c r="B1262" s="2">
        <v>21544002147702</v>
      </c>
      <c r="C1262">
        <v>2.99</v>
      </c>
      <c r="D1262" t="s">
        <v>4</v>
      </c>
      <c r="E1262" s="3">
        <f t="shared" si="19"/>
        <v>21544</v>
      </c>
      <c r="F1262" t="str">
        <f>VLOOKUP(E1262,Sheet2!A:B,2,FALSE)</f>
        <v>WHI</v>
      </c>
    </row>
    <row r="1263" spans="1:6" x14ac:dyDescent="0.25">
      <c r="A1263" s="17">
        <v>43131.999031030093</v>
      </c>
      <c r="B1263" s="2">
        <v>21544002147702</v>
      </c>
      <c r="C1263">
        <v>0.99</v>
      </c>
      <c r="D1263" t="s">
        <v>4</v>
      </c>
      <c r="E1263" s="3">
        <f t="shared" si="19"/>
        <v>21544</v>
      </c>
      <c r="F1263" t="str">
        <f>VLOOKUP(E1263,Sheet2!A:B,2,FALSE)</f>
        <v>WHI</v>
      </c>
    </row>
    <row r="1264" spans="1:6" x14ac:dyDescent="0.25">
      <c r="A1264" s="17">
        <v>43101.435108287034</v>
      </c>
      <c r="B1264" s="2">
        <v>21034300149378</v>
      </c>
      <c r="C1264">
        <v>2.69</v>
      </c>
      <c r="D1264" t="s">
        <v>1</v>
      </c>
      <c r="E1264" s="3">
        <f t="shared" si="19"/>
        <v>21034</v>
      </c>
      <c r="F1264" t="str">
        <f>VLOOKUP(E1264,Sheet2!A:B,2,FALSE)</f>
        <v>TUK</v>
      </c>
    </row>
    <row r="1265" spans="1:6" x14ac:dyDescent="0.25">
      <c r="A1265" s="17">
        <v>43101.681356539353</v>
      </c>
      <c r="B1265" s="2">
        <v>21034300140872</v>
      </c>
      <c r="C1265">
        <v>0.99</v>
      </c>
      <c r="D1265" t="s">
        <v>1</v>
      </c>
      <c r="E1265" s="3">
        <f t="shared" si="19"/>
        <v>21034</v>
      </c>
      <c r="F1265" t="str">
        <f>VLOOKUP(E1265,Sheet2!A:B,2,FALSE)</f>
        <v>TUK</v>
      </c>
    </row>
    <row r="1266" spans="1:6" x14ac:dyDescent="0.25">
      <c r="A1266" s="17">
        <v>43101.684936921294</v>
      </c>
      <c r="B1266" s="2">
        <v>21034300140872</v>
      </c>
      <c r="C1266">
        <v>2.4900000000000002</v>
      </c>
      <c r="D1266" t="s">
        <v>4</v>
      </c>
      <c r="E1266" s="3">
        <f t="shared" si="19"/>
        <v>21034</v>
      </c>
      <c r="F1266" t="str">
        <f>VLOOKUP(E1266,Sheet2!A:B,2,FALSE)</f>
        <v>TUK</v>
      </c>
    </row>
    <row r="1267" spans="1:6" x14ac:dyDescent="0.25">
      <c r="A1267" s="17">
        <v>43102.682110324073</v>
      </c>
      <c r="B1267" s="2">
        <v>21034300149378</v>
      </c>
      <c r="C1267">
        <v>0.69</v>
      </c>
      <c r="D1267" t="s">
        <v>4</v>
      </c>
      <c r="E1267" s="3">
        <f t="shared" si="19"/>
        <v>21034</v>
      </c>
      <c r="F1267" t="str">
        <f>VLOOKUP(E1267,Sheet2!A:B,2,FALSE)</f>
        <v>TUK</v>
      </c>
    </row>
    <row r="1268" spans="1:6" x14ac:dyDescent="0.25">
      <c r="A1268" s="17">
        <v>43103.427927546298</v>
      </c>
      <c r="B1268" s="2">
        <v>21034300148784</v>
      </c>
      <c r="C1268">
        <v>1.49</v>
      </c>
      <c r="D1268" t="s">
        <v>3</v>
      </c>
      <c r="E1268" s="3">
        <f t="shared" si="19"/>
        <v>21034</v>
      </c>
      <c r="F1268" t="str">
        <f>VLOOKUP(E1268,Sheet2!A:B,2,FALSE)</f>
        <v>TUK</v>
      </c>
    </row>
    <row r="1269" spans="1:6" x14ac:dyDescent="0.25">
      <c r="A1269" s="17">
        <v>43103.54735857639</v>
      </c>
      <c r="B1269" s="2">
        <v>21034300149378</v>
      </c>
      <c r="C1269">
        <v>3.99</v>
      </c>
      <c r="D1269" t="s">
        <v>4</v>
      </c>
      <c r="E1269" s="3">
        <f t="shared" si="19"/>
        <v>21034</v>
      </c>
      <c r="F1269" t="str">
        <f>VLOOKUP(E1269,Sheet2!A:B,2,FALSE)</f>
        <v>TUK</v>
      </c>
    </row>
    <row r="1270" spans="1:6" x14ac:dyDescent="0.25">
      <c r="A1270" s="17">
        <v>43103.783257939816</v>
      </c>
      <c r="B1270" s="2">
        <v>21034300130295</v>
      </c>
      <c r="C1270">
        <v>2.4900000000000002</v>
      </c>
      <c r="D1270" t="s">
        <v>1</v>
      </c>
      <c r="E1270" s="3">
        <f t="shared" si="19"/>
        <v>21034</v>
      </c>
      <c r="F1270" t="str">
        <f>VLOOKUP(E1270,Sheet2!A:B,2,FALSE)</f>
        <v>TUK</v>
      </c>
    </row>
    <row r="1271" spans="1:6" x14ac:dyDescent="0.25">
      <c r="A1271" s="17">
        <v>43103.846751203702</v>
      </c>
      <c r="B1271" s="2">
        <v>21034300130295</v>
      </c>
      <c r="C1271">
        <v>2.29</v>
      </c>
      <c r="D1271" t="s">
        <v>1</v>
      </c>
      <c r="E1271" s="3">
        <f t="shared" si="19"/>
        <v>21034</v>
      </c>
      <c r="F1271" t="str">
        <f>VLOOKUP(E1271,Sheet2!A:B,2,FALSE)</f>
        <v>TUK</v>
      </c>
    </row>
    <row r="1272" spans="1:6" x14ac:dyDescent="0.25">
      <c r="A1272" s="17">
        <v>43103.84691803241</v>
      </c>
      <c r="B1272" s="2">
        <v>21034300130295</v>
      </c>
      <c r="C1272">
        <v>1.49</v>
      </c>
      <c r="D1272" t="s">
        <v>2</v>
      </c>
      <c r="E1272" s="3">
        <f t="shared" si="19"/>
        <v>21034</v>
      </c>
      <c r="F1272" t="str">
        <f>VLOOKUP(E1272,Sheet2!A:B,2,FALSE)</f>
        <v>TUK</v>
      </c>
    </row>
    <row r="1273" spans="1:6" x14ac:dyDescent="0.25">
      <c r="A1273" s="17">
        <v>43103.917857187502</v>
      </c>
      <c r="B1273" s="2">
        <v>21034300137563</v>
      </c>
      <c r="C1273">
        <v>1.99</v>
      </c>
      <c r="D1273" t="s">
        <v>4</v>
      </c>
      <c r="E1273" s="3">
        <f t="shared" si="19"/>
        <v>21034</v>
      </c>
      <c r="F1273" t="str">
        <f>VLOOKUP(E1273,Sheet2!A:B,2,FALSE)</f>
        <v>TUK</v>
      </c>
    </row>
    <row r="1274" spans="1:6" x14ac:dyDescent="0.25">
      <c r="A1274" s="17">
        <v>43104.904613368053</v>
      </c>
      <c r="B1274" s="2">
        <v>21034300148479</v>
      </c>
      <c r="C1274">
        <v>1.99</v>
      </c>
      <c r="D1274" t="s">
        <v>1</v>
      </c>
      <c r="E1274" s="3">
        <f t="shared" si="19"/>
        <v>21034</v>
      </c>
      <c r="F1274" t="str">
        <f>VLOOKUP(E1274,Sheet2!A:B,2,FALSE)</f>
        <v>TUK</v>
      </c>
    </row>
    <row r="1275" spans="1:6" x14ac:dyDescent="0.25">
      <c r="A1275" s="17">
        <v>43104.921302708331</v>
      </c>
      <c r="B1275" s="2">
        <v>21034300145236</v>
      </c>
      <c r="C1275">
        <v>2.99</v>
      </c>
      <c r="D1275" t="s">
        <v>4</v>
      </c>
      <c r="E1275" s="3">
        <f t="shared" si="19"/>
        <v>21034</v>
      </c>
      <c r="F1275" t="str">
        <f>VLOOKUP(E1275,Sheet2!A:B,2,FALSE)</f>
        <v>TUK</v>
      </c>
    </row>
    <row r="1276" spans="1:6" x14ac:dyDescent="0.25">
      <c r="A1276" s="17">
        <v>43106.593928101851</v>
      </c>
      <c r="B1276" s="2">
        <v>21034300025735</v>
      </c>
      <c r="C1276">
        <v>1.99</v>
      </c>
      <c r="D1276" t="s">
        <v>0</v>
      </c>
      <c r="E1276" s="3">
        <f t="shared" si="19"/>
        <v>21034</v>
      </c>
      <c r="F1276" t="str">
        <f>VLOOKUP(E1276,Sheet2!A:B,2,FALSE)</f>
        <v>TUK</v>
      </c>
    </row>
    <row r="1277" spans="1:6" x14ac:dyDescent="0.25">
      <c r="A1277" s="17">
        <v>43106.617751041667</v>
      </c>
      <c r="B1277" s="2">
        <v>21034300025735</v>
      </c>
      <c r="C1277">
        <v>1.49</v>
      </c>
      <c r="D1277" t="s">
        <v>3</v>
      </c>
      <c r="E1277" s="3">
        <f t="shared" si="19"/>
        <v>21034</v>
      </c>
      <c r="F1277" t="str">
        <f>VLOOKUP(E1277,Sheet2!A:B,2,FALSE)</f>
        <v>TUK</v>
      </c>
    </row>
    <row r="1278" spans="1:6" x14ac:dyDescent="0.25">
      <c r="A1278" s="17">
        <v>43108.053545115741</v>
      </c>
      <c r="B1278" s="2">
        <v>21034300148479</v>
      </c>
      <c r="C1278">
        <v>2.99</v>
      </c>
      <c r="D1278" t="s">
        <v>4</v>
      </c>
      <c r="E1278" s="3">
        <f t="shared" si="19"/>
        <v>21034</v>
      </c>
      <c r="F1278" t="str">
        <f>VLOOKUP(E1278,Sheet2!A:B,2,FALSE)</f>
        <v>TUK</v>
      </c>
    </row>
    <row r="1279" spans="1:6" x14ac:dyDescent="0.25">
      <c r="A1279" s="17">
        <v>43108.676182615738</v>
      </c>
      <c r="B1279" s="2">
        <v>21034300140872</v>
      </c>
      <c r="C1279">
        <v>2.99</v>
      </c>
      <c r="D1279" t="s">
        <v>4</v>
      </c>
      <c r="E1279" s="3">
        <f t="shared" si="19"/>
        <v>21034</v>
      </c>
      <c r="F1279" t="str">
        <f>VLOOKUP(E1279,Sheet2!A:B,2,FALSE)</f>
        <v>TUK</v>
      </c>
    </row>
    <row r="1280" spans="1:6" x14ac:dyDescent="0.25">
      <c r="A1280" s="17">
        <v>43108.707804155092</v>
      </c>
      <c r="B1280" s="2">
        <v>21034300140872</v>
      </c>
      <c r="C1280">
        <v>1.29</v>
      </c>
      <c r="D1280" t="s">
        <v>4</v>
      </c>
      <c r="E1280" s="3">
        <f t="shared" si="19"/>
        <v>21034</v>
      </c>
      <c r="F1280" t="str">
        <f>VLOOKUP(E1280,Sheet2!A:B,2,FALSE)</f>
        <v>TUK</v>
      </c>
    </row>
    <row r="1281" spans="1:6" x14ac:dyDescent="0.25">
      <c r="A1281" s="17">
        <v>43109.494637256947</v>
      </c>
      <c r="B1281" s="2">
        <v>21034300137563</v>
      </c>
      <c r="C1281">
        <v>3.99</v>
      </c>
      <c r="D1281" t="s">
        <v>4</v>
      </c>
      <c r="E1281" s="3">
        <f t="shared" si="19"/>
        <v>21034</v>
      </c>
      <c r="F1281" t="str">
        <f>VLOOKUP(E1281,Sheet2!A:B,2,FALSE)</f>
        <v>TUK</v>
      </c>
    </row>
    <row r="1282" spans="1:6" x14ac:dyDescent="0.25">
      <c r="A1282" s="17">
        <v>43109.704371134256</v>
      </c>
      <c r="B1282" s="2">
        <v>21034300135260</v>
      </c>
      <c r="C1282">
        <v>3.99</v>
      </c>
      <c r="D1282" t="s">
        <v>4</v>
      </c>
      <c r="E1282" s="3">
        <f t="shared" ref="E1282:E1345" si="20">_xlfn.NUMBERVALUE(LEFT(B1282,5), "#####")</f>
        <v>21034</v>
      </c>
      <c r="F1282" t="str">
        <f>VLOOKUP(E1282,Sheet2!A:B,2,FALSE)</f>
        <v>TUK</v>
      </c>
    </row>
    <row r="1283" spans="1:6" x14ac:dyDescent="0.25">
      <c r="A1283" s="17">
        <v>43109.713549259257</v>
      </c>
      <c r="B1283" s="2">
        <v>21034300135260</v>
      </c>
      <c r="C1283">
        <v>0.49</v>
      </c>
      <c r="D1283" t="s">
        <v>1</v>
      </c>
      <c r="E1283" s="3">
        <f t="shared" si="20"/>
        <v>21034</v>
      </c>
      <c r="F1283" t="str">
        <f>VLOOKUP(E1283,Sheet2!A:B,2,FALSE)</f>
        <v>TUK</v>
      </c>
    </row>
    <row r="1284" spans="1:6" x14ac:dyDescent="0.25">
      <c r="A1284" s="17">
        <v>43110.421005185184</v>
      </c>
      <c r="B1284" s="2">
        <v>21034300136375</v>
      </c>
      <c r="C1284">
        <v>1.99</v>
      </c>
      <c r="D1284" t="s">
        <v>0</v>
      </c>
      <c r="E1284" s="3">
        <f t="shared" si="20"/>
        <v>21034</v>
      </c>
      <c r="F1284" t="str">
        <f>VLOOKUP(E1284,Sheet2!A:B,2,FALSE)</f>
        <v>TUK</v>
      </c>
    </row>
    <row r="1285" spans="1:6" x14ac:dyDescent="0.25">
      <c r="A1285" s="17">
        <v>43110.448161504632</v>
      </c>
      <c r="B1285" s="2">
        <v>21034300147448</v>
      </c>
      <c r="C1285">
        <v>0.49</v>
      </c>
      <c r="D1285" t="s">
        <v>1</v>
      </c>
      <c r="E1285" s="3">
        <f t="shared" si="20"/>
        <v>21034</v>
      </c>
      <c r="F1285" t="str">
        <f>VLOOKUP(E1285,Sheet2!A:B,2,FALSE)</f>
        <v>TUK</v>
      </c>
    </row>
    <row r="1286" spans="1:6" x14ac:dyDescent="0.25">
      <c r="A1286" s="17">
        <v>43110.887110601849</v>
      </c>
      <c r="B1286" s="2">
        <v>21034400005322</v>
      </c>
      <c r="C1286">
        <v>3.99</v>
      </c>
      <c r="D1286" t="s">
        <v>4</v>
      </c>
      <c r="E1286" s="3">
        <f t="shared" si="20"/>
        <v>21034</v>
      </c>
      <c r="F1286" t="str">
        <f>VLOOKUP(E1286,Sheet2!A:B,2,FALSE)</f>
        <v>TUK</v>
      </c>
    </row>
    <row r="1287" spans="1:6" x14ac:dyDescent="0.25">
      <c r="A1287" s="17">
        <v>43110.965673506944</v>
      </c>
      <c r="B1287" s="2">
        <v>21034300137563</v>
      </c>
      <c r="C1287">
        <v>2.29</v>
      </c>
      <c r="D1287" t="s">
        <v>1</v>
      </c>
      <c r="E1287" s="3">
        <f t="shared" si="20"/>
        <v>21034</v>
      </c>
      <c r="F1287" t="str">
        <f>VLOOKUP(E1287,Sheet2!A:B,2,FALSE)</f>
        <v>TUK</v>
      </c>
    </row>
    <row r="1288" spans="1:6" x14ac:dyDescent="0.25">
      <c r="A1288" s="17">
        <v>43111.351596261571</v>
      </c>
      <c r="B1288" s="2">
        <v>21034300140872</v>
      </c>
      <c r="C1288">
        <v>0.99</v>
      </c>
      <c r="D1288" t="s">
        <v>1</v>
      </c>
      <c r="E1288" s="3">
        <f t="shared" si="20"/>
        <v>21034</v>
      </c>
      <c r="F1288" t="str">
        <f>VLOOKUP(E1288,Sheet2!A:B,2,FALSE)</f>
        <v>TUK</v>
      </c>
    </row>
    <row r="1289" spans="1:6" x14ac:dyDescent="0.25">
      <c r="A1289" s="17">
        <v>43111.676006956019</v>
      </c>
      <c r="B1289" s="2">
        <v>21034300135195</v>
      </c>
      <c r="C1289">
        <v>1.49</v>
      </c>
      <c r="D1289" t="s">
        <v>4</v>
      </c>
      <c r="E1289" s="3">
        <f t="shared" si="20"/>
        <v>21034</v>
      </c>
      <c r="F1289" t="str">
        <f>VLOOKUP(E1289,Sheet2!A:B,2,FALSE)</f>
        <v>TUK</v>
      </c>
    </row>
    <row r="1290" spans="1:6" x14ac:dyDescent="0.25">
      <c r="A1290" s="17">
        <v>43111.849991655094</v>
      </c>
      <c r="B1290" s="2">
        <v>21034300150954</v>
      </c>
      <c r="C1290">
        <v>1.69</v>
      </c>
      <c r="D1290" t="s">
        <v>1</v>
      </c>
      <c r="E1290" s="3">
        <f t="shared" si="20"/>
        <v>21034</v>
      </c>
      <c r="F1290" t="str">
        <f>VLOOKUP(E1290,Sheet2!A:B,2,FALSE)</f>
        <v>TUK</v>
      </c>
    </row>
    <row r="1291" spans="1:6" x14ac:dyDescent="0.25">
      <c r="A1291" s="17">
        <v>43111.850334386574</v>
      </c>
      <c r="B1291" s="2">
        <v>21034300150954</v>
      </c>
      <c r="C1291">
        <v>2.99</v>
      </c>
      <c r="D1291" t="s">
        <v>4</v>
      </c>
      <c r="E1291" s="3">
        <f t="shared" si="20"/>
        <v>21034</v>
      </c>
      <c r="F1291" t="str">
        <f>VLOOKUP(E1291,Sheet2!A:B,2,FALSE)</f>
        <v>TUK</v>
      </c>
    </row>
    <row r="1292" spans="1:6" x14ac:dyDescent="0.25">
      <c r="A1292" s="17">
        <v>43111.851065277777</v>
      </c>
      <c r="B1292" s="2">
        <v>21034300152257</v>
      </c>
      <c r="C1292">
        <v>3.99</v>
      </c>
      <c r="D1292" t="s">
        <v>4</v>
      </c>
      <c r="E1292" s="3">
        <f t="shared" si="20"/>
        <v>21034</v>
      </c>
      <c r="F1292" t="str">
        <f>VLOOKUP(E1292,Sheet2!A:B,2,FALSE)</f>
        <v>TUK</v>
      </c>
    </row>
    <row r="1293" spans="1:6" x14ac:dyDescent="0.25">
      <c r="A1293" s="17">
        <v>43111.851831319444</v>
      </c>
      <c r="B1293" s="2">
        <v>21034300150954</v>
      </c>
      <c r="C1293">
        <v>3.99</v>
      </c>
      <c r="D1293" t="s">
        <v>4</v>
      </c>
      <c r="E1293" s="3">
        <f t="shared" si="20"/>
        <v>21034</v>
      </c>
      <c r="F1293" t="str">
        <f>VLOOKUP(E1293,Sheet2!A:B,2,FALSE)</f>
        <v>TUK</v>
      </c>
    </row>
    <row r="1294" spans="1:6" x14ac:dyDescent="0.25">
      <c r="A1294" s="17">
        <v>43111.856445763886</v>
      </c>
      <c r="B1294" s="2">
        <v>21034300152257</v>
      </c>
      <c r="C1294">
        <v>0.49</v>
      </c>
      <c r="D1294" t="s">
        <v>5</v>
      </c>
      <c r="E1294" s="3">
        <f t="shared" si="20"/>
        <v>21034</v>
      </c>
      <c r="F1294" t="str">
        <f>VLOOKUP(E1294,Sheet2!A:B,2,FALSE)</f>
        <v>TUK</v>
      </c>
    </row>
    <row r="1295" spans="1:6" x14ac:dyDescent="0.25">
      <c r="A1295" s="17">
        <v>43112.481217442131</v>
      </c>
      <c r="B1295" s="2">
        <v>21034400005322</v>
      </c>
      <c r="C1295">
        <v>1.24</v>
      </c>
      <c r="D1295" t="s">
        <v>1</v>
      </c>
      <c r="E1295" s="3">
        <f t="shared" si="20"/>
        <v>21034</v>
      </c>
      <c r="F1295" t="str">
        <f>VLOOKUP(E1295,Sheet2!A:B,2,FALSE)</f>
        <v>TUK</v>
      </c>
    </row>
    <row r="1296" spans="1:6" x14ac:dyDescent="0.25">
      <c r="A1296" s="17">
        <v>43112.484234467593</v>
      </c>
      <c r="B1296" s="2">
        <v>21034400005322</v>
      </c>
      <c r="C1296">
        <v>1.99</v>
      </c>
      <c r="D1296" t="s">
        <v>4</v>
      </c>
      <c r="E1296" s="3">
        <f t="shared" si="20"/>
        <v>21034</v>
      </c>
      <c r="F1296" t="str">
        <f>VLOOKUP(E1296,Sheet2!A:B,2,FALSE)</f>
        <v>TUK</v>
      </c>
    </row>
    <row r="1297" spans="1:6" x14ac:dyDescent="0.25">
      <c r="A1297" s="17">
        <v>43112.925870208332</v>
      </c>
      <c r="B1297" s="2">
        <v>21034300143710</v>
      </c>
      <c r="C1297">
        <v>0.99</v>
      </c>
      <c r="D1297" t="s">
        <v>1</v>
      </c>
      <c r="E1297" s="3">
        <f t="shared" si="20"/>
        <v>21034</v>
      </c>
      <c r="F1297" t="str">
        <f>VLOOKUP(E1297,Sheet2!A:B,2,FALSE)</f>
        <v>TUK</v>
      </c>
    </row>
    <row r="1298" spans="1:6" x14ac:dyDescent="0.25">
      <c r="A1298" s="17">
        <v>43113.444275624999</v>
      </c>
      <c r="B1298" s="2">
        <v>21034300136375</v>
      </c>
      <c r="C1298">
        <v>1.29</v>
      </c>
      <c r="D1298" t="s">
        <v>4</v>
      </c>
      <c r="E1298" s="3">
        <f t="shared" si="20"/>
        <v>21034</v>
      </c>
      <c r="F1298" t="str">
        <f>VLOOKUP(E1298,Sheet2!A:B,2,FALSE)</f>
        <v>TUK</v>
      </c>
    </row>
    <row r="1299" spans="1:6" x14ac:dyDescent="0.25">
      <c r="A1299" s="17">
        <v>43114.477683483798</v>
      </c>
      <c r="B1299" s="2">
        <v>21034300149378</v>
      </c>
      <c r="C1299">
        <v>0.99</v>
      </c>
      <c r="D1299" t="s">
        <v>4</v>
      </c>
      <c r="E1299" s="3">
        <f t="shared" si="20"/>
        <v>21034</v>
      </c>
      <c r="F1299" t="str">
        <f>VLOOKUP(E1299,Sheet2!A:B,2,FALSE)</f>
        <v>TUK</v>
      </c>
    </row>
    <row r="1300" spans="1:6" x14ac:dyDescent="0.25">
      <c r="A1300" s="17">
        <v>43114.540629594907</v>
      </c>
      <c r="B1300" s="2">
        <v>21034300131897</v>
      </c>
      <c r="C1300">
        <v>0.99</v>
      </c>
      <c r="D1300" t="s">
        <v>1</v>
      </c>
      <c r="E1300" s="3">
        <f t="shared" si="20"/>
        <v>21034</v>
      </c>
      <c r="F1300" t="str">
        <f>VLOOKUP(E1300,Sheet2!A:B,2,FALSE)</f>
        <v>TUK</v>
      </c>
    </row>
    <row r="1301" spans="1:6" x14ac:dyDescent="0.25">
      <c r="A1301" s="17">
        <v>43114.622925358795</v>
      </c>
      <c r="B1301" s="2">
        <v>21034300129230</v>
      </c>
      <c r="C1301">
        <v>1.99</v>
      </c>
      <c r="D1301" t="s">
        <v>4</v>
      </c>
      <c r="E1301" s="3">
        <f t="shared" si="20"/>
        <v>21034</v>
      </c>
      <c r="F1301" t="str">
        <f>VLOOKUP(E1301,Sheet2!A:B,2,FALSE)</f>
        <v>TUK</v>
      </c>
    </row>
    <row r="1302" spans="1:6" x14ac:dyDescent="0.25">
      <c r="A1302" s="17">
        <v>43115.917644490743</v>
      </c>
      <c r="B1302" s="2">
        <v>21034400008789</v>
      </c>
      <c r="C1302">
        <v>1.99</v>
      </c>
      <c r="D1302" t="s">
        <v>4</v>
      </c>
      <c r="E1302" s="3">
        <f t="shared" si="20"/>
        <v>21034</v>
      </c>
      <c r="F1302" t="str">
        <f>VLOOKUP(E1302,Sheet2!A:B,2,FALSE)</f>
        <v>TUK</v>
      </c>
    </row>
    <row r="1303" spans="1:6" x14ac:dyDescent="0.25">
      <c r="A1303" s="17">
        <v>43116.300455636578</v>
      </c>
      <c r="B1303" s="2">
        <v>21034300152232</v>
      </c>
      <c r="C1303">
        <v>1.99</v>
      </c>
      <c r="D1303" t="s">
        <v>0</v>
      </c>
      <c r="E1303" s="3">
        <f t="shared" si="20"/>
        <v>21034</v>
      </c>
      <c r="F1303" t="str">
        <f>VLOOKUP(E1303,Sheet2!A:B,2,FALSE)</f>
        <v>TUK</v>
      </c>
    </row>
    <row r="1304" spans="1:6" x14ac:dyDescent="0.25">
      <c r="A1304" s="17">
        <v>43116.565134942131</v>
      </c>
      <c r="B1304" s="2">
        <v>21034300133927</v>
      </c>
      <c r="C1304">
        <v>0.99</v>
      </c>
      <c r="D1304" t="s">
        <v>1</v>
      </c>
      <c r="E1304" s="3">
        <f t="shared" si="20"/>
        <v>21034</v>
      </c>
      <c r="F1304" t="str">
        <f>VLOOKUP(E1304,Sheet2!A:B,2,FALSE)</f>
        <v>TUK</v>
      </c>
    </row>
    <row r="1305" spans="1:6" x14ac:dyDescent="0.25">
      <c r="A1305" s="17">
        <v>43116.951485185185</v>
      </c>
      <c r="B1305" s="2">
        <v>21034300133927</v>
      </c>
      <c r="C1305">
        <v>2.99</v>
      </c>
      <c r="D1305" t="s">
        <v>0</v>
      </c>
      <c r="E1305" s="3">
        <f t="shared" si="20"/>
        <v>21034</v>
      </c>
      <c r="F1305" t="str">
        <f>VLOOKUP(E1305,Sheet2!A:B,2,FALSE)</f>
        <v>TUK</v>
      </c>
    </row>
    <row r="1306" spans="1:6" x14ac:dyDescent="0.25">
      <c r="A1306" s="17">
        <v>43117.958991423613</v>
      </c>
      <c r="B1306" s="2">
        <v>21034300153289</v>
      </c>
      <c r="C1306">
        <v>1.29</v>
      </c>
      <c r="D1306" t="s">
        <v>1</v>
      </c>
      <c r="E1306" s="3">
        <f t="shared" si="20"/>
        <v>21034</v>
      </c>
      <c r="F1306" t="str">
        <f>VLOOKUP(E1306,Sheet2!A:B,2,FALSE)</f>
        <v>TUK</v>
      </c>
    </row>
    <row r="1307" spans="1:6" x14ac:dyDescent="0.25">
      <c r="A1307" s="17">
        <v>43118.596033599541</v>
      </c>
      <c r="B1307" s="2">
        <v>21034300131897</v>
      </c>
      <c r="C1307">
        <v>3.99</v>
      </c>
      <c r="D1307" t="s">
        <v>4</v>
      </c>
      <c r="E1307" s="3">
        <f t="shared" si="20"/>
        <v>21034</v>
      </c>
      <c r="F1307" t="str">
        <f>VLOOKUP(E1307,Sheet2!A:B,2,FALSE)</f>
        <v>TUK</v>
      </c>
    </row>
    <row r="1308" spans="1:6" x14ac:dyDescent="0.25">
      <c r="A1308" s="17">
        <v>43118.720229398146</v>
      </c>
      <c r="B1308" s="2">
        <v>21034300147844</v>
      </c>
      <c r="C1308">
        <v>3.19</v>
      </c>
      <c r="D1308" t="s">
        <v>4</v>
      </c>
      <c r="E1308" s="3">
        <f t="shared" si="20"/>
        <v>21034</v>
      </c>
      <c r="F1308" t="str">
        <f>VLOOKUP(E1308,Sheet2!A:B,2,FALSE)</f>
        <v>TUK</v>
      </c>
    </row>
    <row r="1309" spans="1:6" x14ac:dyDescent="0.25">
      <c r="A1309" s="17">
        <v>43118.734703831018</v>
      </c>
      <c r="B1309" s="2">
        <v>21034300147844</v>
      </c>
      <c r="C1309">
        <v>1.99</v>
      </c>
      <c r="D1309" t="s">
        <v>4</v>
      </c>
      <c r="E1309" s="3">
        <f t="shared" si="20"/>
        <v>21034</v>
      </c>
      <c r="F1309" t="str">
        <f>VLOOKUP(E1309,Sheet2!A:B,2,FALSE)</f>
        <v>TUK</v>
      </c>
    </row>
    <row r="1310" spans="1:6" x14ac:dyDescent="0.25">
      <c r="A1310" s="17">
        <v>43119.395431412035</v>
      </c>
      <c r="B1310" s="2">
        <v>21034300150129</v>
      </c>
      <c r="C1310">
        <v>1.49</v>
      </c>
      <c r="D1310" t="s">
        <v>1</v>
      </c>
      <c r="E1310" s="3">
        <f t="shared" si="20"/>
        <v>21034</v>
      </c>
      <c r="F1310" t="str">
        <f>VLOOKUP(E1310,Sheet2!A:B,2,FALSE)</f>
        <v>TUK</v>
      </c>
    </row>
    <row r="1311" spans="1:6" x14ac:dyDescent="0.25">
      <c r="A1311" s="17">
        <v>43119.763252835648</v>
      </c>
      <c r="B1311" s="2">
        <v>21034300131897</v>
      </c>
      <c r="C1311">
        <v>1.69</v>
      </c>
      <c r="D1311" t="s">
        <v>1</v>
      </c>
      <c r="E1311" s="3">
        <f t="shared" si="20"/>
        <v>21034</v>
      </c>
      <c r="F1311" t="str">
        <f>VLOOKUP(E1311,Sheet2!A:B,2,FALSE)</f>
        <v>TUK</v>
      </c>
    </row>
    <row r="1312" spans="1:6" x14ac:dyDescent="0.25">
      <c r="A1312" s="17">
        <v>43120.391129884258</v>
      </c>
      <c r="B1312" s="2">
        <v>21034400005322</v>
      </c>
      <c r="C1312">
        <v>1.99</v>
      </c>
      <c r="D1312" t="s">
        <v>4</v>
      </c>
      <c r="E1312" s="3">
        <f t="shared" si="20"/>
        <v>21034</v>
      </c>
      <c r="F1312" t="str">
        <f>VLOOKUP(E1312,Sheet2!A:B,2,FALSE)</f>
        <v>TUK</v>
      </c>
    </row>
    <row r="1313" spans="1:6" x14ac:dyDescent="0.25">
      <c r="A1313" s="17">
        <v>43121.058566712964</v>
      </c>
      <c r="B1313" s="2">
        <v>21034400005322</v>
      </c>
      <c r="C1313">
        <v>1.99</v>
      </c>
      <c r="D1313" t="s">
        <v>4</v>
      </c>
      <c r="E1313" s="3">
        <f t="shared" si="20"/>
        <v>21034</v>
      </c>
      <c r="F1313" t="str">
        <f>VLOOKUP(E1313,Sheet2!A:B,2,FALSE)</f>
        <v>TUK</v>
      </c>
    </row>
    <row r="1314" spans="1:6" x14ac:dyDescent="0.25">
      <c r="A1314" s="17">
        <v>43121.323386990742</v>
      </c>
      <c r="B1314" s="2">
        <v>21034300136375</v>
      </c>
      <c r="C1314">
        <v>2.29</v>
      </c>
      <c r="D1314" t="s">
        <v>4</v>
      </c>
      <c r="E1314" s="3">
        <f t="shared" si="20"/>
        <v>21034</v>
      </c>
      <c r="F1314" t="str">
        <f>VLOOKUP(E1314,Sheet2!A:B,2,FALSE)</f>
        <v>TUK</v>
      </c>
    </row>
    <row r="1315" spans="1:6" x14ac:dyDescent="0.25">
      <c r="A1315" s="17">
        <v>43121.445582233799</v>
      </c>
      <c r="B1315" s="2">
        <v>21034300147851</v>
      </c>
      <c r="C1315">
        <v>1.49</v>
      </c>
      <c r="D1315" t="s">
        <v>3</v>
      </c>
      <c r="E1315" s="3">
        <f t="shared" si="20"/>
        <v>21034</v>
      </c>
      <c r="F1315" t="str">
        <f>VLOOKUP(E1315,Sheet2!A:B,2,FALSE)</f>
        <v>TUK</v>
      </c>
    </row>
    <row r="1316" spans="1:6" x14ac:dyDescent="0.25">
      <c r="A1316" s="17">
        <v>43122.656477384262</v>
      </c>
      <c r="B1316" s="2">
        <v>21034300139361</v>
      </c>
      <c r="C1316">
        <v>0.69</v>
      </c>
      <c r="D1316" t="s">
        <v>1</v>
      </c>
      <c r="E1316" s="3">
        <f t="shared" si="20"/>
        <v>21034</v>
      </c>
      <c r="F1316" t="str">
        <f>VLOOKUP(E1316,Sheet2!A:B,2,FALSE)</f>
        <v>TUK</v>
      </c>
    </row>
    <row r="1317" spans="1:6" x14ac:dyDescent="0.25">
      <c r="A1317" s="17">
        <v>43123.85879017361</v>
      </c>
      <c r="B1317" s="2">
        <v>21034300036013</v>
      </c>
      <c r="C1317">
        <v>1.99</v>
      </c>
      <c r="D1317" t="s">
        <v>4</v>
      </c>
      <c r="E1317" s="3">
        <f t="shared" si="20"/>
        <v>21034</v>
      </c>
      <c r="F1317" t="str">
        <f>VLOOKUP(E1317,Sheet2!A:B,2,FALSE)</f>
        <v>TUK</v>
      </c>
    </row>
    <row r="1318" spans="1:6" x14ac:dyDescent="0.25">
      <c r="A1318" s="17">
        <v>43127.519706782405</v>
      </c>
      <c r="B1318" s="2">
        <v>21034300144411</v>
      </c>
      <c r="C1318">
        <v>2.99</v>
      </c>
      <c r="D1318" t="s">
        <v>4</v>
      </c>
      <c r="E1318" s="3">
        <f t="shared" si="20"/>
        <v>21034</v>
      </c>
      <c r="F1318" t="str">
        <f>VLOOKUP(E1318,Sheet2!A:B,2,FALSE)</f>
        <v>TUK</v>
      </c>
    </row>
    <row r="1319" spans="1:6" x14ac:dyDescent="0.25">
      <c r="A1319" s="17">
        <v>43128.566030439812</v>
      </c>
      <c r="B1319" s="2">
        <v>21034300149378</v>
      </c>
      <c r="C1319">
        <v>0.99</v>
      </c>
      <c r="D1319" t="s">
        <v>4</v>
      </c>
      <c r="E1319" s="3">
        <f t="shared" si="20"/>
        <v>21034</v>
      </c>
      <c r="F1319" t="str">
        <f>VLOOKUP(E1319,Sheet2!A:B,2,FALSE)</f>
        <v>TUK</v>
      </c>
    </row>
    <row r="1320" spans="1:6" x14ac:dyDescent="0.25">
      <c r="A1320" s="17">
        <v>43128.592777997685</v>
      </c>
      <c r="B1320" s="2">
        <v>21034300152463</v>
      </c>
      <c r="C1320">
        <v>2.99</v>
      </c>
      <c r="D1320" t="s">
        <v>0</v>
      </c>
      <c r="E1320" s="3">
        <f t="shared" si="20"/>
        <v>21034</v>
      </c>
      <c r="F1320" t="str">
        <f>VLOOKUP(E1320,Sheet2!A:B,2,FALSE)</f>
        <v>TUK</v>
      </c>
    </row>
    <row r="1321" spans="1:6" x14ac:dyDescent="0.25">
      <c r="A1321" s="17">
        <v>43128.874098055552</v>
      </c>
      <c r="B1321" s="2">
        <v>21034300151010</v>
      </c>
      <c r="C1321">
        <v>3.99</v>
      </c>
      <c r="D1321" t="s">
        <v>4</v>
      </c>
      <c r="E1321" s="3">
        <f t="shared" si="20"/>
        <v>21034</v>
      </c>
      <c r="F1321" t="str">
        <f>VLOOKUP(E1321,Sheet2!A:B,2,FALSE)</f>
        <v>TUK</v>
      </c>
    </row>
    <row r="1322" spans="1:6" x14ac:dyDescent="0.25">
      <c r="A1322" s="17">
        <v>43128.882428275465</v>
      </c>
      <c r="B1322" s="2">
        <v>21034300151010</v>
      </c>
      <c r="C1322">
        <v>1.69</v>
      </c>
      <c r="D1322" t="s">
        <v>4</v>
      </c>
      <c r="E1322" s="3">
        <f t="shared" si="20"/>
        <v>21034</v>
      </c>
      <c r="F1322" t="str">
        <f>VLOOKUP(E1322,Sheet2!A:B,2,FALSE)</f>
        <v>TUK</v>
      </c>
    </row>
    <row r="1323" spans="1:6" x14ac:dyDescent="0.25">
      <c r="A1323" s="17">
        <v>43129.535484039348</v>
      </c>
      <c r="B1323" s="2">
        <v>21034300150129</v>
      </c>
      <c r="C1323">
        <v>1.99</v>
      </c>
      <c r="D1323" t="s">
        <v>1</v>
      </c>
      <c r="E1323" s="3">
        <f t="shared" si="20"/>
        <v>21034</v>
      </c>
      <c r="F1323" t="str">
        <f>VLOOKUP(E1323,Sheet2!A:B,2,FALSE)</f>
        <v>TUK</v>
      </c>
    </row>
    <row r="1324" spans="1:6" x14ac:dyDescent="0.25">
      <c r="A1324" s="17">
        <v>43130.680330416668</v>
      </c>
      <c r="B1324" s="2">
        <v>21034300131897</v>
      </c>
      <c r="C1324">
        <v>1.69</v>
      </c>
      <c r="D1324" t="s">
        <v>1</v>
      </c>
      <c r="E1324" s="3">
        <f t="shared" si="20"/>
        <v>21034</v>
      </c>
      <c r="F1324" t="str">
        <f>VLOOKUP(E1324,Sheet2!A:B,2,FALSE)</f>
        <v>TUK</v>
      </c>
    </row>
    <row r="1325" spans="1:6" x14ac:dyDescent="0.25">
      <c r="A1325" s="17">
        <v>43131.451992581016</v>
      </c>
      <c r="B1325" s="2">
        <v>21034300131897</v>
      </c>
      <c r="C1325">
        <v>1.49</v>
      </c>
      <c r="D1325" t="s">
        <v>4</v>
      </c>
      <c r="E1325" s="3">
        <f t="shared" si="20"/>
        <v>21034</v>
      </c>
      <c r="F1325" t="str">
        <f>VLOOKUP(E1325,Sheet2!A:B,2,FALSE)</f>
        <v>TUK</v>
      </c>
    </row>
    <row r="1326" spans="1:6" x14ac:dyDescent="0.25">
      <c r="A1326" s="17">
        <v>43100.890432175926</v>
      </c>
      <c r="B1326" s="2">
        <v>21033300526254</v>
      </c>
      <c r="C1326">
        <v>2.99</v>
      </c>
      <c r="D1326" t="s">
        <v>0</v>
      </c>
      <c r="E1326" s="3">
        <f t="shared" si="20"/>
        <v>21033</v>
      </c>
      <c r="F1326" t="str">
        <f>VLOOKUP(E1326,Sheet2!A:B,2,FALSE)</f>
        <v>TAR</v>
      </c>
    </row>
    <row r="1327" spans="1:6" x14ac:dyDescent="0.25">
      <c r="A1327" s="17">
        <v>43101.419376516205</v>
      </c>
      <c r="B1327" s="2">
        <v>21033300515893</v>
      </c>
      <c r="C1327">
        <v>0.49</v>
      </c>
      <c r="D1327" t="s">
        <v>4</v>
      </c>
      <c r="E1327" s="3">
        <f t="shared" si="20"/>
        <v>21033</v>
      </c>
      <c r="F1327" t="str">
        <f>VLOOKUP(E1327,Sheet2!A:B,2,FALSE)</f>
        <v>TAR</v>
      </c>
    </row>
    <row r="1328" spans="1:6" x14ac:dyDescent="0.25">
      <c r="A1328" s="17">
        <v>43101.914238750003</v>
      </c>
      <c r="B1328" s="2">
        <v>21033300159775</v>
      </c>
      <c r="C1328">
        <v>0.49</v>
      </c>
      <c r="D1328" t="s">
        <v>1</v>
      </c>
      <c r="E1328" s="3">
        <f t="shared" si="20"/>
        <v>21033</v>
      </c>
      <c r="F1328" t="str">
        <f>VLOOKUP(E1328,Sheet2!A:B,2,FALSE)</f>
        <v>TAR</v>
      </c>
    </row>
    <row r="1329" spans="1:6" x14ac:dyDescent="0.25">
      <c r="A1329" s="17">
        <v>43102.017725057871</v>
      </c>
      <c r="B1329" s="2">
        <v>21033300244262</v>
      </c>
      <c r="C1329">
        <v>1.69</v>
      </c>
      <c r="D1329" t="s">
        <v>4</v>
      </c>
      <c r="E1329" s="3">
        <f t="shared" si="20"/>
        <v>21033</v>
      </c>
      <c r="F1329" t="str">
        <f>VLOOKUP(E1329,Sheet2!A:B,2,FALSE)</f>
        <v>TAR</v>
      </c>
    </row>
    <row r="1330" spans="1:6" x14ac:dyDescent="0.25">
      <c r="A1330" s="17">
        <v>43102.024705173608</v>
      </c>
      <c r="B1330" s="2">
        <v>21033300389315</v>
      </c>
      <c r="C1330">
        <v>3.99</v>
      </c>
      <c r="D1330" t="s">
        <v>4</v>
      </c>
      <c r="E1330" s="3">
        <f t="shared" si="20"/>
        <v>21033</v>
      </c>
      <c r="F1330" t="str">
        <f>VLOOKUP(E1330,Sheet2!A:B,2,FALSE)</f>
        <v>TAR</v>
      </c>
    </row>
    <row r="1331" spans="1:6" x14ac:dyDescent="0.25">
      <c r="A1331" s="17">
        <v>43102.025488865744</v>
      </c>
      <c r="B1331" s="2">
        <v>21033300515893</v>
      </c>
      <c r="C1331">
        <v>1.99</v>
      </c>
      <c r="D1331" t="s">
        <v>4</v>
      </c>
      <c r="E1331" s="3">
        <f t="shared" si="20"/>
        <v>21033</v>
      </c>
      <c r="F1331" t="str">
        <f>VLOOKUP(E1331,Sheet2!A:B,2,FALSE)</f>
        <v>TAR</v>
      </c>
    </row>
    <row r="1332" spans="1:6" x14ac:dyDescent="0.25">
      <c r="A1332" s="17">
        <v>43102.047663101854</v>
      </c>
      <c r="B1332" s="2">
        <v>21033300244262</v>
      </c>
      <c r="C1332">
        <v>0.99</v>
      </c>
      <c r="D1332" t="s">
        <v>4</v>
      </c>
      <c r="E1332" s="3">
        <f t="shared" si="20"/>
        <v>21033</v>
      </c>
      <c r="F1332" t="str">
        <f>VLOOKUP(E1332,Sheet2!A:B,2,FALSE)</f>
        <v>TAR</v>
      </c>
    </row>
    <row r="1333" spans="1:6" x14ac:dyDescent="0.25">
      <c r="A1333" s="17">
        <v>43102.419676979167</v>
      </c>
      <c r="B1333" s="2">
        <v>21033300524275</v>
      </c>
      <c r="C1333">
        <v>0.49</v>
      </c>
      <c r="D1333" t="s">
        <v>1</v>
      </c>
      <c r="E1333" s="3">
        <f t="shared" si="20"/>
        <v>21033</v>
      </c>
      <c r="F1333" t="str">
        <f>VLOOKUP(E1333,Sheet2!A:B,2,FALSE)</f>
        <v>TAR</v>
      </c>
    </row>
    <row r="1334" spans="1:6" x14ac:dyDescent="0.25">
      <c r="A1334" s="17">
        <v>43102.502146956016</v>
      </c>
      <c r="B1334" s="2">
        <v>21033300528268</v>
      </c>
      <c r="C1334">
        <v>0.99</v>
      </c>
      <c r="D1334" t="s">
        <v>1</v>
      </c>
      <c r="E1334" s="3">
        <f t="shared" si="20"/>
        <v>21033</v>
      </c>
      <c r="F1334" t="str">
        <f>VLOOKUP(E1334,Sheet2!A:B,2,FALSE)</f>
        <v>TAR</v>
      </c>
    </row>
    <row r="1335" spans="1:6" x14ac:dyDescent="0.25">
      <c r="A1335" s="17">
        <v>43102.527201863428</v>
      </c>
      <c r="B1335" s="2">
        <v>21033300515893</v>
      </c>
      <c r="C1335">
        <v>3.99</v>
      </c>
      <c r="D1335" t="s">
        <v>4</v>
      </c>
      <c r="E1335" s="3">
        <f t="shared" si="20"/>
        <v>21033</v>
      </c>
      <c r="F1335" t="str">
        <f>VLOOKUP(E1335,Sheet2!A:B,2,FALSE)</f>
        <v>TAR</v>
      </c>
    </row>
    <row r="1336" spans="1:6" x14ac:dyDescent="0.25">
      <c r="A1336" s="17">
        <v>43102.536384918982</v>
      </c>
      <c r="B1336" s="2">
        <v>21033300389059</v>
      </c>
      <c r="C1336">
        <v>2.99</v>
      </c>
      <c r="D1336" t="s">
        <v>0</v>
      </c>
      <c r="E1336" s="3">
        <f t="shared" si="20"/>
        <v>21033</v>
      </c>
      <c r="F1336" t="str">
        <f>VLOOKUP(E1336,Sheet2!A:B,2,FALSE)</f>
        <v>TAR</v>
      </c>
    </row>
    <row r="1337" spans="1:6" x14ac:dyDescent="0.25">
      <c r="A1337" s="17">
        <v>43102.551552002318</v>
      </c>
      <c r="B1337" s="2">
        <v>21033300344872</v>
      </c>
      <c r="C1337">
        <v>0.49</v>
      </c>
      <c r="D1337" t="s">
        <v>1</v>
      </c>
      <c r="E1337" s="3">
        <f t="shared" si="20"/>
        <v>21033</v>
      </c>
      <c r="F1337" t="str">
        <f>VLOOKUP(E1337,Sheet2!A:B,2,FALSE)</f>
        <v>TAR</v>
      </c>
    </row>
    <row r="1338" spans="1:6" x14ac:dyDescent="0.25">
      <c r="A1338" s="17">
        <v>43102.558904120371</v>
      </c>
      <c r="B1338" s="2">
        <v>21033300344872</v>
      </c>
      <c r="C1338">
        <v>1.29</v>
      </c>
      <c r="D1338" t="s">
        <v>1</v>
      </c>
      <c r="E1338" s="3">
        <f t="shared" si="20"/>
        <v>21033</v>
      </c>
      <c r="F1338" t="str">
        <f>VLOOKUP(E1338,Sheet2!A:B,2,FALSE)</f>
        <v>TAR</v>
      </c>
    </row>
    <row r="1339" spans="1:6" x14ac:dyDescent="0.25">
      <c r="A1339" s="17">
        <v>43102.605897013891</v>
      </c>
      <c r="B1339" s="2">
        <v>21033300344872</v>
      </c>
      <c r="C1339">
        <v>2.4900000000000002</v>
      </c>
      <c r="D1339" t="s">
        <v>1</v>
      </c>
      <c r="E1339" s="3">
        <f t="shared" si="20"/>
        <v>21033</v>
      </c>
      <c r="F1339" t="str">
        <f>VLOOKUP(E1339,Sheet2!A:B,2,FALSE)</f>
        <v>TAR</v>
      </c>
    </row>
    <row r="1340" spans="1:6" x14ac:dyDescent="0.25">
      <c r="A1340" s="17">
        <v>43102.613393240739</v>
      </c>
      <c r="B1340" s="2">
        <v>21033300393531</v>
      </c>
      <c r="C1340">
        <v>1.69</v>
      </c>
      <c r="D1340" t="s">
        <v>1</v>
      </c>
      <c r="E1340" s="3">
        <f t="shared" si="20"/>
        <v>21033</v>
      </c>
      <c r="F1340" t="str">
        <f>VLOOKUP(E1340,Sheet2!A:B,2,FALSE)</f>
        <v>TAR</v>
      </c>
    </row>
    <row r="1341" spans="1:6" x14ac:dyDescent="0.25">
      <c r="A1341" s="17">
        <v>43102.850551006944</v>
      </c>
      <c r="B1341" s="2">
        <v>21033300318017</v>
      </c>
      <c r="C1341">
        <v>1.49</v>
      </c>
      <c r="D1341" t="s">
        <v>3</v>
      </c>
      <c r="E1341" s="3">
        <f t="shared" si="20"/>
        <v>21033</v>
      </c>
      <c r="F1341" t="str">
        <f>VLOOKUP(E1341,Sheet2!A:B,2,FALSE)</f>
        <v>TAR</v>
      </c>
    </row>
    <row r="1342" spans="1:6" x14ac:dyDescent="0.25">
      <c r="A1342" s="17">
        <v>43103.347800312498</v>
      </c>
      <c r="B1342" s="2">
        <v>21033300404833</v>
      </c>
      <c r="C1342">
        <v>2.99</v>
      </c>
      <c r="D1342" t="s">
        <v>4</v>
      </c>
      <c r="E1342" s="3">
        <f t="shared" si="20"/>
        <v>21033</v>
      </c>
      <c r="F1342" t="str">
        <f>VLOOKUP(E1342,Sheet2!A:B,2,FALSE)</f>
        <v>TAR</v>
      </c>
    </row>
    <row r="1343" spans="1:6" x14ac:dyDescent="0.25">
      <c r="A1343" s="17">
        <v>43103.558123125003</v>
      </c>
      <c r="B1343" s="2">
        <v>21033300401136</v>
      </c>
      <c r="C1343">
        <v>2.99</v>
      </c>
      <c r="D1343" t="s">
        <v>4</v>
      </c>
      <c r="E1343" s="3">
        <f t="shared" si="20"/>
        <v>21033</v>
      </c>
      <c r="F1343" t="str">
        <f>VLOOKUP(E1343,Sheet2!A:B,2,FALSE)</f>
        <v>TAR</v>
      </c>
    </row>
    <row r="1344" spans="1:6" x14ac:dyDescent="0.25">
      <c r="A1344" s="17">
        <v>43104.490856886572</v>
      </c>
      <c r="B1344" s="2">
        <v>21033300127046</v>
      </c>
      <c r="C1344">
        <v>3.99</v>
      </c>
      <c r="D1344" t="s">
        <v>4</v>
      </c>
      <c r="E1344" s="3">
        <f t="shared" si="20"/>
        <v>21033</v>
      </c>
      <c r="F1344" t="str">
        <f>VLOOKUP(E1344,Sheet2!A:B,2,FALSE)</f>
        <v>TAR</v>
      </c>
    </row>
    <row r="1345" spans="1:6" x14ac:dyDescent="0.25">
      <c r="A1345" s="17">
        <v>43104.573707696756</v>
      </c>
      <c r="B1345" s="2">
        <v>21033300331135</v>
      </c>
      <c r="C1345">
        <v>3.99</v>
      </c>
      <c r="D1345" t="s">
        <v>4</v>
      </c>
      <c r="E1345" s="3">
        <f t="shared" si="20"/>
        <v>21033</v>
      </c>
      <c r="F1345" t="str">
        <f>VLOOKUP(E1345,Sheet2!A:B,2,FALSE)</f>
        <v>TAR</v>
      </c>
    </row>
    <row r="1346" spans="1:6" x14ac:dyDescent="0.25">
      <c r="A1346" s="17">
        <v>43104.792941122687</v>
      </c>
      <c r="B1346" s="2">
        <v>21033300397995</v>
      </c>
      <c r="C1346">
        <v>1.69</v>
      </c>
      <c r="D1346" t="s">
        <v>1</v>
      </c>
      <c r="E1346" s="3">
        <f t="shared" ref="E1346:E1409" si="21">_xlfn.NUMBERVALUE(LEFT(B1346,5), "#####")</f>
        <v>21033</v>
      </c>
      <c r="F1346" t="str">
        <f>VLOOKUP(E1346,Sheet2!A:B,2,FALSE)</f>
        <v>TAR</v>
      </c>
    </row>
    <row r="1347" spans="1:6" x14ac:dyDescent="0.25">
      <c r="A1347" s="17">
        <v>43104.80878605324</v>
      </c>
      <c r="B1347" s="2">
        <v>21033300226046</v>
      </c>
      <c r="C1347">
        <v>0.99</v>
      </c>
      <c r="D1347" t="s">
        <v>1</v>
      </c>
      <c r="E1347" s="3">
        <f t="shared" si="21"/>
        <v>21033</v>
      </c>
      <c r="F1347" t="str">
        <f>VLOOKUP(E1347,Sheet2!A:B,2,FALSE)</f>
        <v>TAR</v>
      </c>
    </row>
    <row r="1348" spans="1:6" x14ac:dyDescent="0.25">
      <c r="A1348" s="17">
        <v>43105.514168437498</v>
      </c>
      <c r="B1348" s="2">
        <v>21033300367824</v>
      </c>
      <c r="C1348">
        <v>1.99</v>
      </c>
      <c r="D1348" t="s">
        <v>4</v>
      </c>
      <c r="E1348" s="3">
        <f t="shared" si="21"/>
        <v>21033</v>
      </c>
      <c r="F1348" t="str">
        <f>VLOOKUP(E1348,Sheet2!A:B,2,FALSE)</f>
        <v>TAR</v>
      </c>
    </row>
    <row r="1349" spans="1:6" x14ac:dyDescent="0.25">
      <c r="A1349" s="17">
        <v>43105.590186157409</v>
      </c>
      <c r="B1349" s="2">
        <v>21033300226046</v>
      </c>
      <c r="C1349">
        <v>0.99</v>
      </c>
      <c r="D1349" t="s">
        <v>1</v>
      </c>
      <c r="E1349" s="3">
        <f t="shared" si="21"/>
        <v>21033</v>
      </c>
      <c r="F1349" t="str">
        <f>VLOOKUP(E1349,Sheet2!A:B,2,FALSE)</f>
        <v>TAR</v>
      </c>
    </row>
    <row r="1350" spans="1:6" x14ac:dyDescent="0.25">
      <c r="A1350" s="17">
        <v>43105.91025508102</v>
      </c>
      <c r="B1350" s="2">
        <v>21033300131519</v>
      </c>
      <c r="C1350">
        <v>2.99</v>
      </c>
      <c r="D1350" t="s">
        <v>0</v>
      </c>
      <c r="E1350" s="3">
        <f t="shared" si="21"/>
        <v>21033</v>
      </c>
      <c r="F1350" t="str">
        <f>VLOOKUP(E1350,Sheet2!A:B,2,FALSE)</f>
        <v>TAR</v>
      </c>
    </row>
    <row r="1351" spans="1:6" x14ac:dyDescent="0.25">
      <c r="A1351" s="17">
        <v>43105.914463900466</v>
      </c>
      <c r="B1351" s="2">
        <v>21033300529126</v>
      </c>
      <c r="C1351">
        <v>2.99</v>
      </c>
      <c r="D1351" t="s">
        <v>4</v>
      </c>
      <c r="E1351" s="3">
        <f t="shared" si="21"/>
        <v>21033</v>
      </c>
      <c r="F1351" t="str">
        <f>VLOOKUP(E1351,Sheet2!A:B,2,FALSE)</f>
        <v>TAR</v>
      </c>
    </row>
    <row r="1352" spans="1:6" x14ac:dyDescent="0.25">
      <c r="A1352" s="17">
        <v>43105.921770416666</v>
      </c>
      <c r="B1352" s="2">
        <v>21033300529126</v>
      </c>
      <c r="C1352">
        <v>1.99</v>
      </c>
      <c r="D1352" t="s">
        <v>4</v>
      </c>
      <c r="E1352" s="3">
        <f t="shared" si="21"/>
        <v>21033</v>
      </c>
      <c r="F1352" t="str">
        <f>VLOOKUP(E1352,Sheet2!A:B,2,FALSE)</f>
        <v>TAR</v>
      </c>
    </row>
    <row r="1353" spans="1:6" x14ac:dyDescent="0.25">
      <c r="A1353" s="17">
        <v>43105.933073912034</v>
      </c>
      <c r="B1353" s="2">
        <v>21033300529126</v>
      </c>
      <c r="C1353">
        <v>1.99</v>
      </c>
      <c r="D1353" t="s">
        <v>4</v>
      </c>
      <c r="E1353" s="3">
        <f t="shared" si="21"/>
        <v>21033</v>
      </c>
      <c r="F1353" t="str">
        <f>VLOOKUP(E1353,Sheet2!A:B,2,FALSE)</f>
        <v>TAR</v>
      </c>
    </row>
    <row r="1354" spans="1:6" x14ac:dyDescent="0.25">
      <c r="A1354" s="17">
        <v>43106.564878564815</v>
      </c>
      <c r="B1354" s="2">
        <v>21033300371404</v>
      </c>
      <c r="C1354">
        <v>2.99</v>
      </c>
      <c r="D1354" t="s">
        <v>4</v>
      </c>
      <c r="E1354" s="3">
        <f t="shared" si="21"/>
        <v>21033</v>
      </c>
      <c r="F1354" t="str">
        <f>VLOOKUP(E1354,Sheet2!A:B,2,FALSE)</f>
        <v>TAR</v>
      </c>
    </row>
    <row r="1355" spans="1:6" x14ac:dyDescent="0.25">
      <c r="A1355" s="17">
        <v>43106.621403043981</v>
      </c>
      <c r="B1355" s="2">
        <v>21033300515893</v>
      </c>
      <c r="C1355">
        <v>1.49</v>
      </c>
      <c r="D1355" t="s">
        <v>3</v>
      </c>
      <c r="E1355" s="3">
        <f t="shared" si="21"/>
        <v>21033</v>
      </c>
      <c r="F1355" t="str">
        <f>VLOOKUP(E1355,Sheet2!A:B,2,FALSE)</f>
        <v>TAR</v>
      </c>
    </row>
    <row r="1356" spans="1:6" x14ac:dyDescent="0.25">
      <c r="A1356" s="17">
        <v>43106.622353564817</v>
      </c>
      <c r="B1356" s="2">
        <v>21033300515893</v>
      </c>
      <c r="C1356">
        <v>2.99</v>
      </c>
      <c r="D1356" t="s">
        <v>4</v>
      </c>
      <c r="E1356" s="3">
        <f t="shared" si="21"/>
        <v>21033</v>
      </c>
      <c r="F1356" t="str">
        <f>VLOOKUP(E1356,Sheet2!A:B,2,FALSE)</f>
        <v>TAR</v>
      </c>
    </row>
    <row r="1357" spans="1:6" x14ac:dyDescent="0.25">
      <c r="A1357" s="17">
        <v>43106.646710312503</v>
      </c>
      <c r="B1357" s="2">
        <v>21033300401136</v>
      </c>
      <c r="C1357">
        <v>1.99</v>
      </c>
      <c r="D1357" t="s">
        <v>4</v>
      </c>
      <c r="E1357" s="3">
        <f t="shared" si="21"/>
        <v>21033</v>
      </c>
      <c r="F1357" t="str">
        <f>VLOOKUP(E1357,Sheet2!A:B,2,FALSE)</f>
        <v>TAR</v>
      </c>
    </row>
    <row r="1358" spans="1:6" x14ac:dyDescent="0.25">
      <c r="A1358" s="17">
        <v>43106.734981504633</v>
      </c>
      <c r="B1358" s="2">
        <v>21033300321425</v>
      </c>
      <c r="C1358">
        <v>1.99</v>
      </c>
      <c r="D1358" t="s">
        <v>1</v>
      </c>
      <c r="E1358" s="3">
        <f t="shared" si="21"/>
        <v>21033</v>
      </c>
      <c r="F1358" t="str">
        <f>VLOOKUP(E1358,Sheet2!A:B,2,FALSE)</f>
        <v>TAR</v>
      </c>
    </row>
    <row r="1359" spans="1:6" x14ac:dyDescent="0.25">
      <c r="A1359" s="17">
        <v>43107.148105219909</v>
      </c>
      <c r="B1359" s="2">
        <v>21033300406085</v>
      </c>
      <c r="C1359">
        <v>1.69</v>
      </c>
      <c r="D1359" t="s">
        <v>1</v>
      </c>
      <c r="E1359" s="3">
        <f t="shared" si="21"/>
        <v>21033</v>
      </c>
      <c r="F1359" t="str">
        <f>VLOOKUP(E1359,Sheet2!A:B,2,FALSE)</f>
        <v>TAR</v>
      </c>
    </row>
    <row r="1360" spans="1:6" x14ac:dyDescent="0.25">
      <c r="A1360" s="17">
        <v>43107.480507812499</v>
      </c>
      <c r="B1360" s="2">
        <v>21033300516461</v>
      </c>
      <c r="C1360">
        <v>0.49</v>
      </c>
      <c r="D1360" t="s">
        <v>1</v>
      </c>
      <c r="E1360" s="3">
        <f t="shared" si="21"/>
        <v>21033</v>
      </c>
      <c r="F1360" t="str">
        <f>VLOOKUP(E1360,Sheet2!A:B,2,FALSE)</f>
        <v>TAR</v>
      </c>
    </row>
    <row r="1361" spans="1:6" x14ac:dyDescent="0.25">
      <c r="A1361" s="17">
        <v>43107.483938506943</v>
      </c>
      <c r="B1361" s="2">
        <v>21033300226046</v>
      </c>
      <c r="C1361">
        <v>0.99</v>
      </c>
      <c r="D1361" t="s">
        <v>1</v>
      </c>
      <c r="E1361" s="3">
        <f t="shared" si="21"/>
        <v>21033</v>
      </c>
      <c r="F1361" t="str">
        <f>VLOOKUP(E1361,Sheet2!A:B,2,FALSE)</f>
        <v>TAR</v>
      </c>
    </row>
    <row r="1362" spans="1:6" x14ac:dyDescent="0.25">
      <c r="A1362" s="17">
        <v>43107.498723807868</v>
      </c>
      <c r="B1362" s="2">
        <v>21033300516461</v>
      </c>
      <c r="C1362">
        <v>0.49</v>
      </c>
      <c r="D1362" t="s">
        <v>1</v>
      </c>
      <c r="E1362" s="3">
        <f t="shared" si="21"/>
        <v>21033</v>
      </c>
      <c r="F1362" t="str">
        <f>VLOOKUP(E1362,Sheet2!A:B,2,FALSE)</f>
        <v>TAR</v>
      </c>
    </row>
    <row r="1363" spans="1:6" x14ac:dyDescent="0.25">
      <c r="A1363" s="17">
        <v>43107.679710393517</v>
      </c>
      <c r="B1363" s="2">
        <v>21033300126121</v>
      </c>
      <c r="C1363">
        <v>1.99</v>
      </c>
      <c r="D1363" t="s">
        <v>2</v>
      </c>
      <c r="E1363" s="3">
        <f t="shared" si="21"/>
        <v>21033</v>
      </c>
      <c r="F1363" t="str">
        <f>VLOOKUP(E1363,Sheet2!A:B,2,FALSE)</f>
        <v>TAR</v>
      </c>
    </row>
    <row r="1364" spans="1:6" x14ac:dyDescent="0.25">
      <c r="A1364" s="17">
        <v>43107.901508553237</v>
      </c>
      <c r="B1364" s="2">
        <v>21033300119829</v>
      </c>
      <c r="C1364">
        <v>1.99</v>
      </c>
      <c r="D1364" t="s">
        <v>4</v>
      </c>
      <c r="E1364" s="3">
        <f t="shared" si="21"/>
        <v>21033</v>
      </c>
      <c r="F1364" t="str">
        <f>VLOOKUP(E1364,Sheet2!A:B,2,FALSE)</f>
        <v>TAR</v>
      </c>
    </row>
    <row r="1365" spans="1:6" x14ac:dyDescent="0.25">
      <c r="A1365" s="17">
        <v>43108.00992921296</v>
      </c>
      <c r="B1365" s="2">
        <v>21033300244262</v>
      </c>
      <c r="C1365">
        <v>0.49</v>
      </c>
      <c r="D1365" t="s">
        <v>4</v>
      </c>
      <c r="E1365" s="3">
        <f t="shared" si="21"/>
        <v>21033</v>
      </c>
      <c r="F1365" t="str">
        <f>VLOOKUP(E1365,Sheet2!A:B,2,FALSE)</f>
        <v>TAR</v>
      </c>
    </row>
    <row r="1366" spans="1:6" x14ac:dyDescent="0.25">
      <c r="A1366" s="17">
        <v>43108.4269590162</v>
      </c>
      <c r="B1366" s="2">
        <v>21033300333834</v>
      </c>
      <c r="C1366">
        <v>0.49</v>
      </c>
      <c r="D1366" t="s">
        <v>1</v>
      </c>
      <c r="E1366" s="3">
        <f t="shared" si="21"/>
        <v>21033</v>
      </c>
      <c r="F1366" t="str">
        <f>VLOOKUP(E1366,Sheet2!A:B,2,FALSE)</f>
        <v>TAR</v>
      </c>
    </row>
    <row r="1367" spans="1:6" x14ac:dyDescent="0.25">
      <c r="A1367" s="17">
        <v>43108.65718884259</v>
      </c>
      <c r="B1367" s="2">
        <v>21033300402852</v>
      </c>
      <c r="C1367">
        <v>3.49</v>
      </c>
      <c r="D1367" t="s">
        <v>0</v>
      </c>
      <c r="E1367" s="3">
        <f t="shared" si="21"/>
        <v>21033</v>
      </c>
      <c r="F1367" t="str">
        <f>VLOOKUP(E1367,Sheet2!A:B,2,FALSE)</f>
        <v>TAR</v>
      </c>
    </row>
    <row r="1368" spans="1:6" x14ac:dyDescent="0.25">
      <c r="A1368" s="17">
        <v>43109.084807141204</v>
      </c>
      <c r="B1368" s="2">
        <v>21033300406085</v>
      </c>
      <c r="C1368">
        <v>1.29</v>
      </c>
      <c r="D1368" t="s">
        <v>4</v>
      </c>
      <c r="E1368" s="3">
        <f t="shared" si="21"/>
        <v>21033</v>
      </c>
      <c r="F1368" t="str">
        <f>VLOOKUP(E1368,Sheet2!A:B,2,FALSE)</f>
        <v>TAR</v>
      </c>
    </row>
    <row r="1369" spans="1:6" x14ac:dyDescent="0.25">
      <c r="A1369" s="17">
        <v>43109.19082358796</v>
      </c>
      <c r="B1369" s="2">
        <v>21033300378136</v>
      </c>
      <c r="C1369">
        <v>1.49</v>
      </c>
      <c r="D1369" t="s">
        <v>5</v>
      </c>
      <c r="E1369" s="3">
        <f t="shared" si="21"/>
        <v>21033</v>
      </c>
      <c r="F1369" t="str">
        <f>VLOOKUP(E1369,Sheet2!A:B,2,FALSE)</f>
        <v>TAR</v>
      </c>
    </row>
    <row r="1370" spans="1:6" x14ac:dyDescent="0.25">
      <c r="A1370" s="17">
        <v>43109.191077962962</v>
      </c>
      <c r="B1370" s="2">
        <v>21033300378136</v>
      </c>
      <c r="C1370">
        <v>0.69</v>
      </c>
      <c r="D1370" t="s">
        <v>1</v>
      </c>
      <c r="E1370" s="3">
        <f t="shared" si="21"/>
        <v>21033</v>
      </c>
      <c r="F1370" t="str">
        <f>VLOOKUP(E1370,Sheet2!A:B,2,FALSE)</f>
        <v>TAR</v>
      </c>
    </row>
    <row r="1371" spans="1:6" x14ac:dyDescent="0.25">
      <c r="A1371" s="17">
        <v>43109.191475995372</v>
      </c>
      <c r="B1371" s="2">
        <v>21033300378136</v>
      </c>
      <c r="C1371">
        <v>2.69</v>
      </c>
      <c r="D1371" t="s">
        <v>1</v>
      </c>
      <c r="E1371" s="3">
        <f t="shared" si="21"/>
        <v>21033</v>
      </c>
      <c r="F1371" t="str">
        <f>VLOOKUP(E1371,Sheet2!A:B,2,FALSE)</f>
        <v>TAR</v>
      </c>
    </row>
    <row r="1372" spans="1:6" x14ac:dyDescent="0.25">
      <c r="A1372" s="17">
        <v>43109.193465300923</v>
      </c>
      <c r="B1372" s="2">
        <v>21033300378136</v>
      </c>
      <c r="C1372">
        <v>1.49</v>
      </c>
      <c r="D1372" t="s">
        <v>3</v>
      </c>
      <c r="E1372" s="3">
        <f t="shared" si="21"/>
        <v>21033</v>
      </c>
      <c r="F1372" t="str">
        <f>VLOOKUP(E1372,Sheet2!A:B,2,FALSE)</f>
        <v>TAR</v>
      </c>
    </row>
    <row r="1373" spans="1:6" x14ac:dyDescent="0.25">
      <c r="A1373" s="17">
        <v>43109.388488761571</v>
      </c>
      <c r="B1373" s="2">
        <v>21033300388762</v>
      </c>
      <c r="C1373">
        <v>1.69</v>
      </c>
      <c r="D1373" t="s">
        <v>1</v>
      </c>
      <c r="E1373" s="3">
        <f t="shared" si="21"/>
        <v>21033</v>
      </c>
      <c r="F1373" t="str">
        <f>VLOOKUP(E1373,Sheet2!A:B,2,FALSE)</f>
        <v>TAR</v>
      </c>
    </row>
    <row r="1374" spans="1:6" x14ac:dyDescent="0.25">
      <c r="A1374" s="17">
        <v>43109.589274351849</v>
      </c>
      <c r="B1374" s="2">
        <v>21033300405251</v>
      </c>
      <c r="C1374">
        <v>1.99</v>
      </c>
      <c r="D1374" t="s">
        <v>4</v>
      </c>
      <c r="E1374" s="3">
        <f t="shared" si="21"/>
        <v>21033</v>
      </c>
      <c r="F1374" t="str">
        <f>VLOOKUP(E1374,Sheet2!A:B,2,FALSE)</f>
        <v>TAR</v>
      </c>
    </row>
    <row r="1375" spans="1:6" x14ac:dyDescent="0.25">
      <c r="A1375" s="17">
        <v>43109.888406307873</v>
      </c>
      <c r="B1375" s="2">
        <v>21033300226046</v>
      </c>
      <c r="C1375">
        <v>1.99</v>
      </c>
      <c r="D1375" t="s">
        <v>1</v>
      </c>
      <c r="E1375" s="3">
        <f t="shared" si="21"/>
        <v>21033</v>
      </c>
      <c r="F1375" t="str">
        <f>VLOOKUP(E1375,Sheet2!A:B,2,FALSE)</f>
        <v>TAR</v>
      </c>
    </row>
    <row r="1376" spans="1:6" x14ac:dyDescent="0.25">
      <c r="A1376" s="17">
        <v>43109.904368773146</v>
      </c>
      <c r="B1376" s="2">
        <v>21033300526254</v>
      </c>
      <c r="C1376">
        <v>2.99</v>
      </c>
      <c r="D1376" t="s">
        <v>0</v>
      </c>
      <c r="E1376" s="3">
        <f t="shared" si="21"/>
        <v>21033</v>
      </c>
      <c r="F1376" t="str">
        <f>VLOOKUP(E1376,Sheet2!A:B,2,FALSE)</f>
        <v>TAR</v>
      </c>
    </row>
    <row r="1377" spans="1:6" x14ac:dyDescent="0.25">
      <c r="A1377" s="17">
        <v>43109.922969409723</v>
      </c>
      <c r="B1377" s="2">
        <v>21033300402985</v>
      </c>
      <c r="C1377">
        <v>2.4900000000000002</v>
      </c>
      <c r="D1377" t="s">
        <v>1</v>
      </c>
      <c r="E1377" s="3">
        <f t="shared" si="21"/>
        <v>21033</v>
      </c>
      <c r="F1377" t="str">
        <f>VLOOKUP(E1377,Sheet2!A:B,2,FALSE)</f>
        <v>TAR</v>
      </c>
    </row>
    <row r="1378" spans="1:6" x14ac:dyDescent="0.25">
      <c r="A1378" s="17">
        <v>43110.014661446759</v>
      </c>
      <c r="B1378" s="2">
        <v>21033300406085</v>
      </c>
      <c r="C1378">
        <v>0.49</v>
      </c>
      <c r="D1378" t="s">
        <v>1</v>
      </c>
      <c r="E1378" s="3">
        <f t="shared" si="21"/>
        <v>21033</v>
      </c>
      <c r="F1378" t="str">
        <f>VLOOKUP(E1378,Sheet2!A:B,2,FALSE)</f>
        <v>TAR</v>
      </c>
    </row>
    <row r="1379" spans="1:6" x14ac:dyDescent="0.25">
      <c r="A1379" s="17">
        <v>43110.07163525463</v>
      </c>
      <c r="B1379" s="2">
        <v>21033300406077</v>
      </c>
      <c r="C1379">
        <v>1.99</v>
      </c>
      <c r="D1379" t="s">
        <v>1</v>
      </c>
      <c r="E1379" s="3">
        <f t="shared" si="21"/>
        <v>21033</v>
      </c>
      <c r="F1379" t="str">
        <f>VLOOKUP(E1379,Sheet2!A:B,2,FALSE)</f>
        <v>TAR</v>
      </c>
    </row>
    <row r="1380" spans="1:6" x14ac:dyDescent="0.25">
      <c r="A1380" s="17">
        <v>43110.97450178241</v>
      </c>
      <c r="B1380" s="2">
        <v>21033300401136</v>
      </c>
      <c r="C1380">
        <v>1.99</v>
      </c>
      <c r="D1380" t="s">
        <v>4</v>
      </c>
      <c r="E1380" s="3">
        <f t="shared" si="21"/>
        <v>21033</v>
      </c>
      <c r="F1380" t="str">
        <f>VLOOKUP(E1380,Sheet2!A:B,2,FALSE)</f>
        <v>TAR</v>
      </c>
    </row>
    <row r="1381" spans="1:6" x14ac:dyDescent="0.25">
      <c r="A1381" s="17">
        <v>43111.695532048609</v>
      </c>
      <c r="B1381" s="2">
        <v>21033300519549</v>
      </c>
      <c r="C1381">
        <v>0.49</v>
      </c>
      <c r="D1381" t="s">
        <v>1</v>
      </c>
      <c r="E1381" s="3">
        <f t="shared" si="21"/>
        <v>21033</v>
      </c>
      <c r="F1381" t="str">
        <f>VLOOKUP(E1381,Sheet2!A:B,2,FALSE)</f>
        <v>TAR</v>
      </c>
    </row>
    <row r="1382" spans="1:6" x14ac:dyDescent="0.25">
      <c r="A1382" s="17">
        <v>43111.993933773148</v>
      </c>
      <c r="B1382" s="2">
        <v>21033300502404</v>
      </c>
      <c r="C1382">
        <v>0.69</v>
      </c>
      <c r="D1382" t="s">
        <v>1</v>
      </c>
      <c r="E1382" s="3">
        <f t="shared" si="21"/>
        <v>21033</v>
      </c>
      <c r="F1382" t="str">
        <f>VLOOKUP(E1382,Sheet2!A:B,2,FALSE)</f>
        <v>TAR</v>
      </c>
    </row>
    <row r="1383" spans="1:6" x14ac:dyDescent="0.25">
      <c r="A1383" s="17">
        <v>43111.994917337965</v>
      </c>
      <c r="B1383" s="2">
        <v>21033300502404</v>
      </c>
      <c r="C1383">
        <v>0.49</v>
      </c>
      <c r="D1383" t="s">
        <v>1</v>
      </c>
      <c r="E1383" s="3">
        <f t="shared" si="21"/>
        <v>21033</v>
      </c>
      <c r="F1383" t="str">
        <f>VLOOKUP(E1383,Sheet2!A:B,2,FALSE)</f>
        <v>TAR</v>
      </c>
    </row>
    <row r="1384" spans="1:6" x14ac:dyDescent="0.25">
      <c r="A1384" s="17">
        <v>43111.995009675928</v>
      </c>
      <c r="B1384" s="2">
        <v>21033300502404</v>
      </c>
      <c r="C1384">
        <v>3.99</v>
      </c>
      <c r="D1384" t="s">
        <v>4</v>
      </c>
      <c r="E1384" s="3">
        <f t="shared" si="21"/>
        <v>21033</v>
      </c>
      <c r="F1384" t="str">
        <f>VLOOKUP(E1384,Sheet2!A:B,2,FALSE)</f>
        <v>TAR</v>
      </c>
    </row>
    <row r="1385" spans="1:6" x14ac:dyDescent="0.25">
      <c r="A1385" s="17">
        <v>43112.044582210649</v>
      </c>
      <c r="B1385" s="2">
        <v>21033300406085</v>
      </c>
      <c r="C1385">
        <v>1.99</v>
      </c>
      <c r="D1385" t="s">
        <v>1</v>
      </c>
      <c r="E1385" s="3">
        <f t="shared" si="21"/>
        <v>21033</v>
      </c>
      <c r="F1385" t="str">
        <f>VLOOKUP(E1385,Sheet2!A:B,2,FALSE)</f>
        <v>TAR</v>
      </c>
    </row>
    <row r="1386" spans="1:6" x14ac:dyDescent="0.25">
      <c r="A1386" s="17">
        <v>43112.044893310187</v>
      </c>
      <c r="B1386" s="2">
        <v>21033300406085</v>
      </c>
      <c r="C1386">
        <v>0.99</v>
      </c>
      <c r="D1386" t="s">
        <v>1</v>
      </c>
      <c r="E1386" s="3">
        <f t="shared" si="21"/>
        <v>21033</v>
      </c>
      <c r="F1386" t="str">
        <f>VLOOKUP(E1386,Sheet2!A:B,2,FALSE)</f>
        <v>TAR</v>
      </c>
    </row>
    <row r="1387" spans="1:6" x14ac:dyDescent="0.25">
      <c r="A1387" s="17">
        <v>43112.425644791663</v>
      </c>
      <c r="B1387" s="2">
        <v>21033300528540</v>
      </c>
      <c r="C1387">
        <v>1.29</v>
      </c>
      <c r="D1387" t="s">
        <v>1</v>
      </c>
      <c r="E1387" s="3">
        <f t="shared" si="21"/>
        <v>21033</v>
      </c>
      <c r="F1387" t="str">
        <f>VLOOKUP(E1387,Sheet2!A:B,2,FALSE)</f>
        <v>TAR</v>
      </c>
    </row>
    <row r="1388" spans="1:6" x14ac:dyDescent="0.25">
      <c r="A1388" s="17">
        <v>43112.446406388888</v>
      </c>
      <c r="B1388" s="2">
        <v>21033300515422</v>
      </c>
      <c r="C1388">
        <v>1.99</v>
      </c>
      <c r="D1388" t="s">
        <v>4</v>
      </c>
      <c r="E1388" s="3">
        <f t="shared" si="21"/>
        <v>21033</v>
      </c>
      <c r="F1388" t="str">
        <f>VLOOKUP(E1388,Sheet2!A:B,2,FALSE)</f>
        <v>TAR</v>
      </c>
    </row>
    <row r="1389" spans="1:6" x14ac:dyDescent="0.25">
      <c r="A1389" s="17">
        <v>43112.737528171296</v>
      </c>
      <c r="B1389" s="2">
        <v>21033300503584</v>
      </c>
      <c r="C1389">
        <v>1.49</v>
      </c>
      <c r="D1389" t="s">
        <v>3</v>
      </c>
      <c r="E1389" s="3">
        <f t="shared" si="21"/>
        <v>21033</v>
      </c>
      <c r="F1389" t="str">
        <f>VLOOKUP(E1389,Sheet2!A:B,2,FALSE)</f>
        <v>TAR</v>
      </c>
    </row>
    <row r="1390" spans="1:6" x14ac:dyDescent="0.25">
      <c r="A1390" s="17">
        <v>43112.751796701392</v>
      </c>
      <c r="B1390" s="2">
        <v>21033300503584</v>
      </c>
      <c r="C1390">
        <v>1.49</v>
      </c>
      <c r="D1390" t="s">
        <v>3</v>
      </c>
      <c r="E1390" s="3">
        <f t="shared" si="21"/>
        <v>21033</v>
      </c>
      <c r="F1390" t="str">
        <f>VLOOKUP(E1390,Sheet2!A:B,2,FALSE)</f>
        <v>TAR</v>
      </c>
    </row>
    <row r="1391" spans="1:6" x14ac:dyDescent="0.25">
      <c r="A1391" s="17">
        <v>43112.773932013886</v>
      </c>
      <c r="B1391" s="2">
        <v>21033300503584</v>
      </c>
      <c r="C1391">
        <v>1.49</v>
      </c>
      <c r="D1391" t="s">
        <v>3</v>
      </c>
      <c r="E1391" s="3">
        <f t="shared" si="21"/>
        <v>21033</v>
      </c>
      <c r="F1391" t="str">
        <f>VLOOKUP(E1391,Sheet2!A:B,2,FALSE)</f>
        <v>TAR</v>
      </c>
    </row>
    <row r="1392" spans="1:6" x14ac:dyDescent="0.25">
      <c r="A1392" s="17">
        <v>43112.78034060185</v>
      </c>
      <c r="B1392" s="2">
        <v>21033300503584</v>
      </c>
      <c r="C1392">
        <v>1.49</v>
      </c>
      <c r="D1392" t="s">
        <v>3</v>
      </c>
      <c r="E1392" s="3">
        <f t="shared" si="21"/>
        <v>21033</v>
      </c>
      <c r="F1392" t="str">
        <f>VLOOKUP(E1392,Sheet2!A:B,2,FALSE)</f>
        <v>TAR</v>
      </c>
    </row>
    <row r="1393" spans="1:6" x14ac:dyDescent="0.25">
      <c r="A1393" s="17">
        <v>43112.822968518522</v>
      </c>
      <c r="B1393" s="2">
        <v>21033300296296</v>
      </c>
      <c r="C1393">
        <v>0.49</v>
      </c>
      <c r="D1393" t="s">
        <v>5</v>
      </c>
      <c r="E1393" s="3">
        <f t="shared" si="21"/>
        <v>21033</v>
      </c>
      <c r="F1393" t="str">
        <f>VLOOKUP(E1393,Sheet2!A:B,2,FALSE)</f>
        <v>TAR</v>
      </c>
    </row>
    <row r="1394" spans="1:6" x14ac:dyDescent="0.25">
      <c r="A1394" s="17">
        <v>43112.898646354166</v>
      </c>
      <c r="B1394" s="2">
        <v>21033300335631</v>
      </c>
      <c r="C1394">
        <v>1.99</v>
      </c>
      <c r="D1394" t="s">
        <v>2</v>
      </c>
      <c r="E1394" s="3">
        <f t="shared" si="21"/>
        <v>21033</v>
      </c>
      <c r="F1394" t="str">
        <f>VLOOKUP(E1394,Sheet2!A:B,2,FALSE)</f>
        <v>TAR</v>
      </c>
    </row>
    <row r="1395" spans="1:6" x14ac:dyDescent="0.25">
      <c r="A1395" s="17">
        <v>43112.914575972223</v>
      </c>
      <c r="B1395" s="2">
        <v>21033300528268</v>
      </c>
      <c r="C1395">
        <v>1.34</v>
      </c>
      <c r="D1395" t="s">
        <v>1</v>
      </c>
      <c r="E1395" s="3">
        <f t="shared" si="21"/>
        <v>21033</v>
      </c>
      <c r="F1395" t="str">
        <f>VLOOKUP(E1395,Sheet2!A:B,2,FALSE)</f>
        <v>TAR</v>
      </c>
    </row>
    <row r="1396" spans="1:6" x14ac:dyDescent="0.25">
      <c r="A1396" s="17">
        <v>43112.930262233793</v>
      </c>
      <c r="B1396" s="2">
        <v>21033300517840</v>
      </c>
      <c r="C1396">
        <v>1.49</v>
      </c>
      <c r="D1396" t="s">
        <v>3</v>
      </c>
      <c r="E1396" s="3">
        <f t="shared" si="21"/>
        <v>21033</v>
      </c>
      <c r="F1396" t="str">
        <f>VLOOKUP(E1396,Sheet2!A:B,2,FALSE)</f>
        <v>TAR</v>
      </c>
    </row>
    <row r="1397" spans="1:6" x14ac:dyDescent="0.25">
      <c r="A1397" s="17">
        <v>43112.930608680559</v>
      </c>
      <c r="B1397" s="2">
        <v>21033300517840</v>
      </c>
      <c r="C1397">
        <v>1.49</v>
      </c>
      <c r="D1397" t="s">
        <v>3</v>
      </c>
      <c r="E1397" s="3">
        <f t="shared" si="21"/>
        <v>21033</v>
      </c>
      <c r="F1397" t="str">
        <f>VLOOKUP(E1397,Sheet2!A:B,2,FALSE)</f>
        <v>TAR</v>
      </c>
    </row>
    <row r="1398" spans="1:6" x14ac:dyDescent="0.25">
      <c r="A1398" s="17">
        <v>43112.956971504631</v>
      </c>
      <c r="B1398" s="2">
        <v>21033300335631</v>
      </c>
      <c r="C1398">
        <v>1.99</v>
      </c>
      <c r="D1398" t="s">
        <v>2</v>
      </c>
      <c r="E1398" s="3">
        <f t="shared" si="21"/>
        <v>21033</v>
      </c>
      <c r="F1398" t="str">
        <f>VLOOKUP(E1398,Sheet2!A:B,2,FALSE)</f>
        <v>TAR</v>
      </c>
    </row>
    <row r="1399" spans="1:6" x14ac:dyDescent="0.25">
      <c r="A1399" s="17">
        <v>43113.060266238426</v>
      </c>
      <c r="B1399" s="2">
        <v>21033300296296</v>
      </c>
      <c r="C1399">
        <v>1.99</v>
      </c>
      <c r="D1399" t="s">
        <v>0</v>
      </c>
      <c r="E1399" s="3">
        <f t="shared" si="21"/>
        <v>21033</v>
      </c>
      <c r="F1399" t="str">
        <f>VLOOKUP(E1399,Sheet2!A:B,2,FALSE)</f>
        <v>TAR</v>
      </c>
    </row>
    <row r="1400" spans="1:6" x14ac:dyDescent="0.25">
      <c r="A1400" s="17">
        <v>43113.060797175924</v>
      </c>
      <c r="B1400" s="2">
        <v>21033300296296</v>
      </c>
      <c r="C1400">
        <v>1.49</v>
      </c>
      <c r="D1400" t="s">
        <v>0</v>
      </c>
      <c r="E1400" s="3">
        <f t="shared" si="21"/>
        <v>21033</v>
      </c>
      <c r="F1400" t="str">
        <f>VLOOKUP(E1400,Sheet2!A:B,2,FALSE)</f>
        <v>TAR</v>
      </c>
    </row>
    <row r="1401" spans="1:6" x14ac:dyDescent="0.25">
      <c r="A1401" s="17">
        <v>43113.061037465275</v>
      </c>
      <c r="B1401" s="2">
        <v>21033300296296</v>
      </c>
      <c r="C1401">
        <v>1.99</v>
      </c>
      <c r="D1401" t="s">
        <v>0</v>
      </c>
      <c r="E1401" s="3">
        <f t="shared" si="21"/>
        <v>21033</v>
      </c>
      <c r="F1401" t="str">
        <f>VLOOKUP(E1401,Sheet2!A:B,2,FALSE)</f>
        <v>TAR</v>
      </c>
    </row>
    <row r="1402" spans="1:6" x14ac:dyDescent="0.25">
      <c r="A1402" s="17">
        <v>43113.082035763888</v>
      </c>
      <c r="B1402" s="2">
        <v>21033300296296</v>
      </c>
      <c r="C1402">
        <v>2.99</v>
      </c>
      <c r="D1402" t="s">
        <v>0</v>
      </c>
      <c r="E1402" s="3">
        <f t="shared" si="21"/>
        <v>21033</v>
      </c>
      <c r="F1402" t="str">
        <f>VLOOKUP(E1402,Sheet2!A:B,2,FALSE)</f>
        <v>TAR</v>
      </c>
    </row>
    <row r="1403" spans="1:6" x14ac:dyDescent="0.25">
      <c r="A1403" s="17">
        <v>43113.556169826392</v>
      </c>
      <c r="B1403" s="2">
        <v>21033300517840</v>
      </c>
      <c r="C1403">
        <v>1.49</v>
      </c>
      <c r="D1403" t="s">
        <v>3</v>
      </c>
      <c r="E1403" s="3">
        <f t="shared" si="21"/>
        <v>21033</v>
      </c>
      <c r="F1403" t="str">
        <f>VLOOKUP(E1403,Sheet2!A:B,2,FALSE)</f>
        <v>TAR</v>
      </c>
    </row>
    <row r="1404" spans="1:6" x14ac:dyDescent="0.25">
      <c r="A1404" s="17">
        <v>43113.681866805557</v>
      </c>
      <c r="B1404" s="2">
        <v>21033300406077</v>
      </c>
      <c r="C1404">
        <v>1.99</v>
      </c>
      <c r="D1404" t="s">
        <v>1</v>
      </c>
      <c r="E1404" s="3">
        <f t="shared" si="21"/>
        <v>21033</v>
      </c>
      <c r="F1404" t="str">
        <f>VLOOKUP(E1404,Sheet2!A:B,2,FALSE)</f>
        <v>TAR</v>
      </c>
    </row>
    <row r="1405" spans="1:6" x14ac:dyDescent="0.25">
      <c r="A1405" s="17">
        <v>43113.698987442127</v>
      </c>
      <c r="B1405" s="2">
        <v>21033300363880</v>
      </c>
      <c r="C1405">
        <v>1.99</v>
      </c>
      <c r="D1405" t="s">
        <v>2</v>
      </c>
      <c r="E1405" s="3">
        <f t="shared" si="21"/>
        <v>21033</v>
      </c>
      <c r="F1405" t="str">
        <f>VLOOKUP(E1405,Sheet2!A:B,2,FALSE)</f>
        <v>TAR</v>
      </c>
    </row>
    <row r="1406" spans="1:6" x14ac:dyDescent="0.25">
      <c r="A1406" s="17">
        <v>43113.948826342596</v>
      </c>
      <c r="B1406" s="2">
        <v>21033300522576</v>
      </c>
      <c r="C1406">
        <v>3.49</v>
      </c>
      <c r="D1406" t="s">
        <v>4</v>
      </c>
      <c r="E1406" s="3">
        <f t="shared" si="21"/>
        <v>21033</v>
      </c>
      <c r="F1406" t="str">
        <f>VLOOKUP(E1406,Sheet2!A:B,2,FALSE)</f>
        <v>TAR</v>
      </c>
    </row>
    <row r="1407" spans="1:6" x14ac:dyDescent="0.25">
      <c r="A1407" s="17">
        <v>43114.63718878472</v>
      </c>
      <c r="B1407" s="2">
        <v>21033300401136</v>
      </c>
      <c r="C1407">
        <v>1.99</v>
      </c>
      <c r="D1407" t="s">
        <v>4</v>
      </c>
      <c r="E1407" s="3">
        <f t="shared" si="21"/>
        <v>21033</v>
      </c>
      <c r="F1407" t="str">
        <f>VLOOKUP(E1407,Sheet2!A:B,2,FALSE)</f>
        <v>TAR</v>
      </c>
    </row>
    <row r="1408" spans="1:6" x14ac:dyDescent="0.25">
      <c r="A1408" s="17">
        <v>43114.718369050926</v>
      </c>
      <c r="B1408" s="2">
        <v>21033300363880</v>
      </c>
      <c r="C1408">
        <v>1.99</v>
      </c>
      <c r="D1408" t="s">
        <v>2</v>
      </c>
      <c r="E1408" s="3">
        <f t="shared" si="21"/>
        <v>21033</v>
      </c>
      <c r="F1408" t="str">
        <f>VLOOKUP(E1408,Sheet2!A:B,2,FALSE)</f>
        <v>TAR</v>
      </c>
    </row>
    <row r="1409" spans="1:6" x14ac:dyDescent="0.25">
      <c r="A1409" s="17">
        <v>43114.803836446757</v>
      </c>
      <c r="B1409" s="2">
        <v>21033300244262</v>
      </c>
      <c r="C1409">
        <v>0.99</v>
      </c>
      <c r="D1409" t="s">
        <v>1</v>
      </c>
      <c r="E1409" s="3">
        <f t="shared" si="21"/>
        <v>21033</v>
      </c>
      <c r="F1409" t="str">
        <f>VLOOKUP(E1409,Sheet2!A:B,2,FALSE)</f>
        <v>TAR</v>
      </c>
    </row>
    <row r="1410" spans="1:6" x14ac:dyDescent="0.25">
      <c r="A1410" s="17">
        <v>43114.910157627317</v>
      </c>
      <c r="B1410" s="2">
        <v>21033300524275</v>
      </c>
      <c r="C1410">
        <v>1.99</v>
      </c>
      <c r="D1410" t="s">
        <v>4</v>
      </c>
      <c r="E1410" s="3">
        <f t="shared" ref="E1410:E1473" si="22">_xlfn.NUMBERVALUE(LEFT(B1410,5), "#####")</f>
        <v>21033</v>
      </c>
      <c r="F1410" t="str">
        <f>VLOOKUP(E1410,Sheet2!A:B,2,FALSE)</f>
        <v>TAR</v>
      </c>
    </row>
    <row r="1411" spans="1:6" x14ac:dyDescent="0.25">
      <c r="A1411" s="17">
        <v>43114.988103206022</v>
      </c>
      <c r="B1411" s="2">
        <v>21033300294051</v>
      </c>
      <c r="C1411">
        <v>1.29</v>
      </c>
      <c r="D1411" t="s">
        <v>1</v>
      </c>
      <c r="E1411" s="3">
        <f t="shared" si="22"/>
        <v>21033</v>
      </c>
      <c r="F1411" t="str">
        <f>VLOOKUP(E1411,Sheet2!A:B,2,FALSE)</f>
        <v>TAR</v>
      </c>
    </row>
    <row r="1412" spans="1:6" x14ac:dyDescent="0.25">
      <c r="A1412" s="17">
        <v>43114.988437037035</v>
      </c>
      <c r="B1412" s="2">
        <v>21033300294051</v>
      </c>
      <c r="C1412">
        <v>1.29</v>
      </c>
      <c r="D1412" t="s">
        <v>1</v>
      </c>
      <c r="E1412" s="3">
        <f t="shared" si="22"/>
        <v>21033</v>
      </c>
      <c r="F1412" t="str">
        <f>VLOOKUP(E1412,Sheet2!A:B,2,FALSE)</f>
        <v>TAR</v>
      </c>
    </row>
    <row r="1413" spans="1:6" x14ac:dyDescent="0.25">
      <c r="A1413" s="17">
        <v>43114.988727685188</v>
      </c>
      <c r="B1413" s="2">
        <v>21033300294051</v>
      </c>
      <c r="C1413">
        <v>1.29</v>
      </c>
      <c r="D1413" t="s">
        <v>1</v>
      </c>
      <c r="E1413" s="3">
        <f t="shared" si="22"/>
        <v>21033</v>
      </c>
      <c r="F1413" t="str">
        <f>VLOOKUP(E1413,Sheet2!A:B,2,FALSE)</f>
        <v>TAR</v>
      </c>
    </row>
    <row r="1414" spans="1:6" x14ac:dyDescent="0.25">
      <c r="A1414" s="17">
        <v>43115.519988101849</v>
      </c>
      <c r="B1414" s="2">
        <v>21033300515422</v>
      </c>
      <c r="C1414">
        <v>2.29</v>
      </c>
      <c r="D1414" t="s">
        <v>4</v>
      </c>
      <c r="E1414" s="3">
        <f t="shared" si="22"/>
        <v>21033</v>
      </c>
      <c r="F1414" t="str">
        <f>VLOOKUP(E1414,Sheet2!A:B,2,FALSE)</f>
        <v>TAR</v>
      </c>
    </row>
    <row r="1415" spans="1:6" x14ac:dyDescent="0.25">
      <c r="A1415" s="17">
        <v>43115.608167256942</v>
      </c>
      <c r="B1415" s="2">
        <v>21033300378136</v>
      </c>
      <c r="C1415">
        <v>0.69</v>
      </c>
      <c r="D1415" t="s">
        <v>1</v>
      </c>
      <c r="E1415" s="3">
        <f t="shared" si="22"/>
        <v>21033</v>
      </c>
      <c r="F1415" t="str">
        <f>VLOOKUP(E1415,Sheet2!A:B,2,FALSE)</f>
        <v>TAR</v>
      </c>
    </row>
    <row r="1416" spans="1:6" x14ac:dyDescent="0.25">
      <c r="A1416" s="17">
        <v>43115.632264085645</v>
      </c>
      <c r="B1416" s="2">
        <v>21033300344534</v>
      </c>
      <c r="C1416">
        <v>3.99</v>
      </c>
      <c r="D1416" t="s">
        <v>4</v>
      </c>
      <c r="E1416" s="3">
        <f t="shared" si="22"/>
        <v>21033</v>
      </c>
      <c r="F1416" t="str">
        <f>VLOOKUP(E1416,Sheet2!A:B,2,FALSE)</f>
        <v>TAR</v>
      </c>
    </row>
    <row r="1417" spans="1:6" x14ac:dyDescent="0.25">
      <c r="A1417" s="17">
        <v>43115.644225509262</v>
      </c>
      <c r="B1417" s="2">
        <v>21033300328206</v>
      </c>
      <c r="C1417">
        <v>1.99</v>
      </c>
      <c r="D1417" t="s">
        <v>4</v>
      </c>
      <c r="E1417" s="3">
        <f t="shared" si="22"/>
        <v>21033</v>
      </c>
      <c r="F1417" t="str">
        <f>VLOOKUP(E1417,Sheet2!A:B,2,FALSE)</f>
        <v>TAR</v>
      </c>
    </row>
    <row r="1418" spans="1:6" x14ac:dyDescent="0.25">
      <c r="A1418" s="17">
        <v>43115.645092025465</v>
      </c>
      <c r="B1418" s="2">
        <v>21033300328206</v>
      </c>
      <c r="C1418">
        <v>1.99</v>
      </c>
      <c r="D1418" t="s">
        <v>4</v>
      </c>
      <c r="E1418" s="3">
        <f t="shared" si="22"/>
        <v>21033</v>
      </c>
      <c r="F1418" t="str">
        <f>VLOOKUP(E1418,Sheet2!A:B,2,FALSE)</f>
        <v>TAR</v>
      </c>
    </row>
    <row r="1419" spans="1:6" x14ac:dyDescent="0.25">
      <c r="A1419" s="17">
        <v>43115.722154664349</v>
      </c>
      <c r="B1419" s="2">
        <v>21033300363880</v>
      </c>
      <c r="C1419">
        <v>1.99</v>
      </c>
      <c r="D1419" t="s">
        <v>2</v>
      </c>
      <c r="E1419" s="3">
        <f t="shared" si="22"/>
        <v>21033</v>
      </c>
      <c r="F1419" t="str">
        <f>VLOOKUP(E1419,Sheet2!A:B,2,FALSE)</f>
        <v>TAR</v>
      </c>
    </row>
    <row r="1420" spans="1:6" x14ac:dyDescent="0.25">
      <c r="A1420" s="17">
        <v>43115.803591354168</v>
      </c>
      <c r="B1420" s="2">
        <v>21033300523699</v>
      </c>
      <c r="C1420">
        <v>2.99</v>
      </c>
      <c r="D1420" t="s">
        <v>0</v>
      </c>
      <c r="E1420" s="3">
        <f t="shared" si="22"/>
        <v>21033</v>
      </c>
      <c r="F1420" t="str">
        <f>VLOOKUP(E1420,Sheet2!A:B,2,FALSE)</f>
        <v>TAR</v>
      </c>
    </row>
    <row r="1421" spans="1:6" x14ac:dyDescent="0.25">
      <c r="A1421" s="17">
        <v>43115.918574340278</v>
      </c>
      <c r="B1421" s="2">
        <v>21033300396716</v>
      </c>
      <c r="C1421">
        <v>2.99</v>
      </c>
      <c r="D1421" t="s">
        <v>0</v>
      </c>
      <c r="E1421" s="3">
        <f t="shared" si="22"/>
        <v>21033</v>
      </c>
      <c r="F1421" t="str">
        <f>VLOOKUP(E1421,Sheet2!A:B,2,FALSE)</f>
        <v>TAR</v>
      </c>
    </row>
    <row r="1422" spans="1:6" x14ac:dyDescent="0.25">
      <c r="A1422" s="17">
        <v>43115.975071840279</v>
      </c>
      <c r="B1422" s="2">
        <v>21033300174386</v>
      </c>
      <c r="C1422">
        <v>1.29</v>
      </c>
      <c r="D1422" t="s">
        <v>4</v>
      </c>
      <c r="E1422" s="3">
        <f t="shared" si="22"/>
        <v>21033</v>
      </c>
      <c r="F1422" t="str">
        <f>VLOOKUP(E1422,Sheet2!A:B,2,FALSE)</f>
        <v>TAR</v>
      </c>
    </row>
    <row r="1423" spans="1:6" x14ac:dyDescent="0.25">
      <c r="A1423" s="17">
        <v>43115.975243923611</v>
      </c>
      <c r="B1423" s="2">
        <v>21033300174386</v>
      </c>
      <c r="C1423">
        <v>1.99</v>
      </c>
      <c r="D1423" t="s">
        <v>4</v>
      </c>
      <c r="E1423" s="3">
        <f t="shared" si="22"/>
        <v>21033</v>
      </c>
      <c r="F1423" t="str">
        <f>VLOOKUP(E1423,Sheet2!A:B,2,FALSE)</f>
        <v>TAR</v>
      </c>
    </row>
    <row r="1424" spans="1:6" x14ac:dyDescent="0.25">
      <c r="A1424" s="17">
        <v>43116.041425219904</v>
      </c>
      <c r="B1424" s="2">
        <v>21033300233521</v>
      </c>
      <c r="C1424">
        <v>2.69</v>
      </c>
      <c r="D1424" t="s">
        <v>1</v>
      </c>
      <c r="E1424" s="3">
        <f t="shared" si="22"/>
        <v>21033</v>
      </c>
      <c r="F1424" t="str">
        <f>VLOOKUP(E1424,Sheet2!A:B,2,FALSE)</f>
        <v>TAR</v>
      </c>
    </row>
    <row r="1425" spans="1:6" x14ac:dyDescent="0.25">
      <c r="A1425" s="17">
        <v>43116.495351261576</v>
      </c>
      <c r="B1425" s="2">
        <v>21033300355266</v>
      </c>
      <c r="C1425">
        <v>1.99</v>
      </c>
      <c r="D1425" t="s">
        <v>0</v>
      </c>
      <c r="E1425" s="3">
        <f t="shared" si="22"/>
        <v>21033</v>
      </c>
      <c r="F1425" t="str">
        <f>VLOOKUP(E1425,Sheet2!A:B,2,FALSE)</f>
        <v>TAR</v>
      </c>
    </row>
    <row r="1426" spans="1:6" x14ac:dyDescent="0.25">
      <c r="A1426" s="17">
        <v>43116.52620349537</v>
      </c>
      <c r="B1426" s="2">
        <v>21033300510043</v>
      </c>
      <c r="C1426">
        <v>1.69</v>
      </c>
      <c r="D1426" t="s">
        <v>1</v>
      </c>
      <c r="E1426" s="3">
        <f t="shared" si="22"/>
        <v>21033</v>
      </c>
      <c r="F1426" t="str">
        <f>VLOOKUP(E1426,Sheet2!A:B,2,FALSE)</f>
        <v>TAR</v>
      </c>
    </row>
    <row r="1427" spans="1:6" x14ac:dyDescent="0.25">
      <c r="A1427" s="17">
        <v>43116.616521053242</v>
      </c>
      <c r="B1427" s="2">
        <v>21033300294051</v>
      </c>
      <c r="C1427">
        <v>1.69</v>
      </c>
      <c r="D1427" t="s">
        <v>1</v>
      </c>
      <c r="E1427" s="3">
        <f t="shared" si="22"/>
        <v>21033</v>
      </c>
      <c r="F1427" t="str">
        <f>VLOOKUP(E1427,Sheet2!A:B,2,FALSE)</f>
        <v>TAR</v>
      </c>
    </row>
    <row r="1428" spans="1:6" x14ac:dyDescent="0.25">
      <c r="A1428" s="17">
        <v>43116.702700081019</v>
      </c>
      <c r="B1428" s="2">
        <v>21033300512676</v>
      </c>
      <c r="C1428">
        <v>1.29</v>
      </c>
      <c r="D1428" t="s">
        <v>5</v>
      </c>
      <c r="E1428" s="3">
        <f t="shared" si="22"/>
        <v>21033</v>
      </c>
      <c r="F1428" t="str">
        <f>VLOOKUP(E1428,Sheet2!A:B,2,FALSE)</f>
        <v>TAR</v>
      </c>
    </row>
    <row r="1429" spans="1:6" x14ac:dyDescent="0.25">
      <c r="A1429" s="17">
        <v>43116.709396296297</v>
      </c>
      <c r="B1429" s="2">
        <v>21033300512676</v>
      </c>
      <c r="C1429">
        <v>1.29</v>
      </c>
      <c r="D1429" t="s">
        <v>5</v>
      </c>
      <c r="E1429" s="3">
        <f t="shared" si="22"/>
        <v>21033</v>
      </c>
      <c r="F1429" t="str">
        <f>VLOOKUP(E1429,Sheet2!A:B,2,FALSE)</f>
        <v>TAR</v>
      </c>
    </row>
    <row r="1430" spans="1:6" x14ac:dyDescent="0.25">
      <c r="A1430" s="17">
        <v>43116.713789386573</v>
      </c>
      <c r="B1430" s="2">
        <v>21033300512676</v>
      </c>
      <c r="C1430">
        <v>2.4900000000000002</v>
      </c>
      <c r="D1430" t="s">
        <v>5</v>
      </c>
      <c r="E1430" s="3">
        <f t="shared" si="22"/>
        <v>21033</v>
      </c>
      <c r="F1430" t="str">
        <f>VLOOKUP(E1430,Sheet2!A:B,2,FALSE)</f>
        <v>TAR</v>
      </c>
    </row>
    <row r="1431" spans="1:6" x14ac:dyDescent="0.25">
      <c r="A1431" s="17">
        <v>43116.715459050924</v>
      </c>
      <c r="B1431" s="2">
        <v>21033300512676</v>
      </c>
      <c r="C1431">
        <v>1.69</v>
      </c>
      <c r="D1431" t="s">
        <v>5</v>
      </c>
      <c r="E1431" s="3">
        <f t="shared" si="22"/>
        <v>21033</v>
      </c>
      <c r="F1431" t="str">
        <f>VLOOKUP(E1431,Sheet2!A:B,2,FALSE)</f>
        <v>TAR</v>
      </c>
    </row>
    <row r="1432" spans="1:6" x14ac:dyDescent="0.25">
      <c r="A1432" s="17">
        <v>43116.746821134257</v>
      </c>
      <c r="B1432" s="2">
        <v>21033300517840</v>
      </c>
      <c r="C1432">
        <v>1.49</v>
      </c>
      <c r="D1432" t="s">
        <v>3</v>
      </c>
      <c r="E1432" s="3">
        <f t="shared" si="22"/>
        <v>21033</v>
      </c>
      <c r="F1432" t="str">
        <f>VLOOKUP(E1432,Sheet2!A:B,2,FALSE)</f>
        <v>TAR</v>
      </c>
    </row>
    <row r="1433" spans="1:6" x14ac:dyDescent="0.25">
      <c r="A1433" s="17">
        <v>43116.855559039352</v>
      </c>
      <c r="B1433" s="2">
        <v>21033300512676</v>
      </c>
      <c r="C1433">
        <v>1.29</v>
      </c>
      <c r="D1433" t="s">
        <v>5</v>
      </c>
      <c r="E1433" s="3">
        <f t="shared" si="22"/>
        <v>21033</v>
      </c>
      <c r="F1433" t="str">
        <f>VLOOKUP(E1433,Sheet2!A:B,2,FALSE)</f>
        <v>TAR</v>
      </c>
    </row>
    <row r="1434" spans="1:6" x14ac:dyDescent="0.25">
      <c r="A1434" s="17">
        <v>43116.881569444442</v>
      </c>
      <c r="B1434" s="2">
        <v>21033300279631</v>
      </c>
      <c r="C1434">
        <v>1.99</v>
      </c>
      <c r="D1434" t="s">
        <v>2</v>
      </c>
      <c r="E1434" s="3">
        <f t="shared" si="22"/>
        <v>21033</v>
      </c>
      <c r="F1434" t="str">
        <f>VLOOKUP(E1434,Sheet2!A:B,2,FALSE)</f>
        <v>TAR</v>
      </c>
    </row>
    <row r="1435" spans="1:6" x14ac:dyDescent="0.25">
      <c r="A1435" s="17">
        <v>43117.041443020833</v>
      </c>
      <c r="B1435" s="2">
        <v>21033300244262</v>
      </c>
      <c r="C1435">
        <v>3.99</v>
      </c>
      <c r="D1435" t="s">
        <v>4</v>
      </c>
      <c r="E1435" s="3">
        <f t="shared" si="22"/>
        <v>21033</v>
      </c>
      <c r="F1435" t="str">
        <f>VLOOKUP(E1435,Sheet2!A:B,2,FALSE)</f>
        <v>TAR</v>
      </c>
    </row>
    <row r="1436" spans="1:6" x14ac:dyDescent="0.25">
      <c r="A1436" s="17">
        <v>43117.395869930559</v>
      </c>
      <c r="B1436" s="2">
        <v>21033300529126</v>
      </c>
      <c r="C1436">
        <v>1.99</v>
      </c>
      <c r="D1436" t="s">
        <v>4</v>
      </c>
      <c r="E1436" s="3">
        <f t="shared" si="22"/>
        <v>21033</v>
      </c>
      <c r="F1436" t="str">
        <f>VLOOKUP(E1436,Sheet2!A:B,2,FALSE)</f>
        <v>TAR</v>
      </c>
    </row>
    <row r="1437" spans="1:6" x14ac:dyDescent="0.25">
      <c r="A1437" s="17">
        <v>43117.743813761575</v>
      </c>
      <c r="B1437" s="2">
        <v>21033300523699</v>
      </c>
      <c r="C1437">
        <v>2.99</v>
      </c>
      <c r="D1437" t="s">
        <v>0</v>
      </c>
      <c r="E1437" s="3">
        <f t="shared" si="22"/>
        <v>21033</v>
      </c>
      <c r="F1437" t="str">
        <f>VLOOKUP(E1437,Sheet2!A:B,2,FALSE)</f>
        <v>TAR</v>
      </c>
    </row>
    <row r="1438" spans="1:6" x14ac:dyDescent="0.25">
      <c r="A1438" s="17">
        <v>43117.848865624997</v>
      </c>
      <c r="B1438" s="2">
        <v>21033300511926</v>
      </c>
      <c r="C1438">
        <v>1.99</v>
      </c>
      <c r="D1438" t="s">
        <v>4</v>
      </c>
      <c r="E1438" s="3">
        <f t="shared" si="22"/>
        <v>21033</v>
      </c>
      <c r="F1438" t="str">
        <f>VLOOKUP(E1438,Sheet2!A:B,2,FALSE)</f>
        <v>TAR</v>
      </c>
    </row>
    <row r="1439" spans="1:6" x14ac:dyDescent="0.25">
      <c r="A1439" s="17">
        <v>43118.705514675923</v>
      </c>
      <c r="B1439" s="2">
        <v>21033300235278</v>
      </c>
      <c r="C1439">
        <v>2.29</v>
      </c>
      <c r="D1439" t="s">
        <v>1</v>
      </c>
      <c r="E1439" s="3">
        <f t="shared" si="22"/>
        <v>21033</v>
      </c>
      <c r="F1439" t="str">
        <f>VLOOKUP(E1439,Sheet2!A:B,2,FALSE)</f>
        <v>TAR</v>
      </c>
    </row>
    <row r="1440" spans="1:6" x14ac:dyDescent="0.25">
      <c r="A1440" s="17">
        <v>43118.749393194441</v>
      </c>
      <c r="B1440" s="2">
        <v>21033300204159</v>
      </c>
      <c r="C1440">
        <v>1.69</v>
      </c>
      <c r="D1440" t="s">
        <v>1</v>
      </c>
      <c r="E1440" s="3">
        <f t="shared" si="22"/>
        <v>21033</v>
      </c>
      <c r="F1440" t="str">
        <f>VLOOKUP(E1440,Sheet2!A:B,2,FALSE)</f>
        <v>TAR</v>
      </c>
    </row>
    <row r="1441" spans="1:6" x14ac:dyDescent="0.25">
      <c r="A1441" s="17">
        <v>43118.752128425927</v>
      </c>
      <c r="B1441" s="2">
        <v>21033300204159</v>
      </c>
      <c r="C1441">
        <v>1.99</v>
      </c>
      <c r="D1441" t="s">
        <v>4</v>
      </c>
      <c r="E1441" s="3">
        <f t="shared" si="22"/>
        <v>21033</v>
      </c>
      <c r="F1441" t="str">
        <f>VLOOKUP(E1441,Sheet2!A:B,2,FALSE)</f>
        <v>TAR</v>
      </c>
    </row>
    <row r="1442" spans="1:6" x14ac:dyDescent="0.25">
      <c r="A1442" s="17">
        <v>43118.77415222222</v>
      </c>
      <c r="B1442" s="2">
        <v>21033300526817</v>
      </c>
      <c r="C1442">
        <v>1.99</v>
      </c>
      <c r="D1442" t="s">
        <v>4</v>
      </c>
      <c r="E1442" s="3">
        <f t="shared" si="22"/>
        <v>21033</v>
      </c>
      <c r="F1442" t="str">
        <f>VLOOKUP(E1442,Sheet2!A:B,2,FALSE)</f>
        <v>TAR</v>
      </c>
    </row>
    <row r="1443" spans="1:6" x14ac:dyDescent="0.25">
      <c r="A1443" s="17">
        <v>43118.933547256944</v>
      </c>
      <c r="B1443" s="2">
        <v>21033300232556</v>
      </c>
      <c r="C1443">
        <v>1.49</v>
      </c>
      <c r="D1443" t="s">
        <v>4</v>
      </c>
      <c r="E1443" s="3">
        <f t="shared" si="22"/>
        <v>21033</v>
      </c>
      <c r="F1443" t="str">
        <f>VLOOKUP(E1443,Sheet2!A:B,2,FALSE)</f>
        <v>TAR</v>
      </c>
    </row>
    <row r="1444" spans="1:6" x14ac:dyDescent="0.25">
      <c r="A1444" s="17">
        <v>43119.443930046298</v>
      </c>
      <c r="B1444" s="2">
        <v>21033300232556</v>
      </c>
      <c r="C1444">
        <v>1.99</v>
      </c>
      <c r="D1444" t="s">
        <v>1</v>
      </c>
      <c r="E1444" s="3">
        <f t="shared" si="22"/>
        <v>21033</v>
      </c>
      <c r="F1444" t="str">
        <f>VLOOKUP(E1444,Sheet2!A:B,2,FALSE)</f>
        <v>TAR</v>
      </c>
    </row>
    <row r="1445" spans="1:6" x14ac:dyDescent="0.25">
      <c r="A1445" s="17">
        <v>43119.88989402778</v>
      </c>
      <c r="B1445" s="2">
        <v>21033300400757</v>
      </c>
      <c r="C1445">
        <v>1.99</v>
      </c>
      <c r="D1445" t="s">
        <v>4</v>
      </c>
      <c r="E1445" s="3">
        <f t="shared" si="22"/>
        <v>21033</v>
      </c>
      <c r="F1445" t="str">
        <f>VLOOKUP(E1445,Sheet2!A:B,2,FALSE)</f>
        <v>TAR</v>
      </c>
    </row>
    <row r="1446" spans="1:6" x14ac:dyDescent="0.25">
      <c r="A1446" s="17">
        <v>43119.968754803238</v>
      </c>
      <c r="B1446" s="2">
        <v>21033300516461</v>
      </c>
      <c r="C1446">
        <v>0.99</v>
      </c>
      <c r="D1446" t="s">
        <v>1</v>
      </c>
      <c r="E1446" s="3">
        <f t="shared" si="22"/>
        <v>21033</v>
      </c>
      <c r="F1446" t="str">
        <f>VLOOKUP(E1446,Sheet2!A:B,2,FALSE)</f>
        <v>TAR</v>
      </c>
    </row>
    <row r="1447" spans="1:6" x14ac:dyDescent="0.25">
      <c r="A1447" s="17">
        <v>43120.384102418982</v>
      </c>
      <c r="B1447" s="2">
        <v>21033300305188</v>
      </c>
      <c r="C1447">
        <v>2.99</v>
      </c>
      <c r="D1447" t="s">
        <v>4</v>
      </c>
      <c r="E1447" s="3">
        <f t="shared" si="22"/>
        <v>21033</v>
      </c>
      <c r="F1447" t="str">
        <f>VLOOKUP(E1447,Sheet2!A:B,2,FALSE)</f>
        <v>TAR</v>
      </c>
    </row>
    <row r="1448" spans="1:6" x14ac:dyDescent="0.25">
      <c r="A1448" s="17">
        <v>43120.8506709375</v>
      </c>
      <c r="B1448" s="2">
        <v>21033300232572</v>
      </c>
      <c r="C1448">
        <v>1.49</v>
      </c>
      <c r="D1448" t="s">
        <v>0</v>
      </c>
      <c r="E1448" s="3">
        <f t="shared" si="22"/>
        <v>21033</v>
      </c>
      <c r="F1448" t="str">
        <f>VLOOKUP(E1448,Sheet2!A:B,2,FALSE)</f>
        <v>TAR</v>
      </c>
    </row>
    <row r="1449" spans="1:6" x14ac:dyDescent="0.25">
      <c r="A1449" s="17">
        <v>43120.928625613429</v>
      </c>
      <c r="B1449" s="2">
        <v>21033300401136</v>
      </c>
      <c r="C1449">
        <v>2.29</v>
      </c>
      <c r="D1449" t="s">
        <v>4</v>
      </c>
      <c r="E1449" s="3">
        <f t="shared" si="22"/>
        <v>21033</v>
      </c>
      <c r="F1449" t="str">
        <f>VLOOKUP(E1449,Sheet2!A:B,2,FALSE)</f>
        <v>TAR</v>
      </c>
    </row>
    <row r="1450" spans="1:6" x14ac:dyDescent="0.25">
      <c r="A1450" s="17">
        <v>43121.288449016203</v>
      </c>
      <c r="B1450" s="2">
        <v>21033300510100</v>
      </c>
      <c r="C1450">
        <v>1.99</v>
      </c>
      <c r="D1450" t="s">
        <v>4</v>
      </c>
      <c r="E1450" s="3">
        <f t="shared" si="22"/>
        <v>21033</v>
      </c>
      <c r="F1450" t="str">
        <f>VLOOKUP(E1450,Sheet2!A:B,2,FALSE)</f>
        <v>TAR</v>
      </c>
    </row>
    <row r="1451" spans="1:6" x14ac:dyDescent="0.25">
      <c r="A1451" s="17">
        <v>43121.765318252314</v>
      </c>
      <c r="B1451" s="2">
        <v>21033300159775</v>
      </c>
      <c r="C1451">
        <v>0.99</v>
      </c>
      <c r="D1451" t="s">
        <v>1</v>
      </c>
      <c r="E1451" s="3">
        <f t="shared" si="22"/>
        <v>21033</v>
      </c>
      <c r="F1451" t="str">
        <f>VLOOKUP(E1451,Sheet2!A:B,2,FALSE)</f>
        <v>TAR</v>
      </c>
    </row>
    <row r="1452" spans="1:6" x14ac:dyDescent="0.25">
      <c r="A1452" s="17">
        <v>43121.784474641201</v>
      </c>
      <c r="B1452" s="2">
        <v>21033300159775</v>
      </c>
      <c r="C1452">
        <v>2.29</v>
      </c>
      <c r="D1452" t="s">
        <v>1</v>
      </c>
      <c r="E1452" s="3">
        <f t="shared" si="22"/>
        <v>21033</v>
      </c>
      <c r="F1452" t="str">
        <f>VLOOKUP(E1452,Sheet2!A:B,2,FALSE)</f>
        <v>TAR</v>
      </c>
    </row>
    <row r="1453" spans="1:6" x14ac:dyDescent="0.25">
      <c r="A1453" s="17">
        <v>43121.828203564815</v>
      </c>
      <c r="B1453" s="2">
        <v>21033300251788</v>
      </c>
      <c r="C1453">
        <v>1.49</v>
      </c>
      <c r="D1453" t="s">
        <v>4</v>
      </c>
      <c r="E1453" s="3">
        <f t="shared" si="22"/>
        <v>21033</v>
      </c>
      <c r="F1453" t="str">
        <f>VLOOKUP(E1453,Sheet2!A:B,2,FALSE)</f>
        <v>TAR</v>
      </c>
    </row>
    <row r="1454" spans="1:6" x14ac:dyDescent="0.25">
      <c r="A1454" s="17">
        <v>43121.833108148145</v>
      </c>
      <c r="B1454" s="2">
        <v>21033300251788</v>
      </c>
      <c r="C1454">
        <v>1.99</v>
      </c>
      <c r="D1454" t="s">
        <v>4</v>
      </c>
      <c r="E1454" s="3">
        <f t="shared" si="22"/>
        <v>21033</v>
      </c>
      <c r="F1454" t="str">
        <f>VLOOKUP(E1454,Sheet2!A:B,2,FALSE)</f>
        <v>TAR</v>
      </c>
    </row>
    <row r="1455" spans="1:6" x14ac:dyDescent="0.25">
      <c r="A1455" s="17">
        <v>43121.89394671296</v>
      </c>
      <c r="B1455" s="2">
        <v>21033300131519</v>
      </c>
      <c r="C1455">
        <v>1.99</v>
      </c>
      <c r="D1455" t="s">
        <v>0</v>
      </c>
      <c r="E1455" s="3">
        <f t="shared" si="22"/>
        <v>21033</v>
      </c>
      <c r="F1455" t="str">
        <f>VLOOKUP(E1455,Sheet2!A:B,2,FALSE)</f>
        <v>TAR</v>
      </c>
    </row>
    <row r="1456" spans="1:6" x14ac:dyDescent="0.25">
      <c r="A1456" s="17">
        <v>43122.345771608794</v>
      </c>
      <c r="B1456" s="2">
        <v>21033300523913</v>
      </c>
      <c r="C1456">
        <v>1.49</v>
      </c>
      <c r="D1456" t="s">
        <v>3</v>
      </c>
      <c r="E1456" s="3">
        <f t="shared" si="22"/>
        <v>21033</v>
      </c>
      <c r="F1456" t="str">
        <f>VLOOKUP(E1456,Sheet2!A:B,2,FALSE)</f>
        <v>TAR</v>
      </c>
    </row>
    <row r="1457" spans="1:6" x14ac:dyDescent="0.25">
      <c r="A1457" s="17">
        <v>43122.436831030092</v>
      </c>
      <c r="B1457" s="2">
        <v>21033300305188</v>
      </c>
      <c r="C1457">
        <v>2.99</v>
      </c>
      <c r="D1457" t="s">
        <v>4</v>
      </c>
      <c r="E1457" s="3">
        <f t="shared" si="22"/>
        <v>21033</v>
      </c>
      <c r="F1457" t="str">
        <f>VLOOKUP(E1457,Sheet2!A:B,2,FALSE)</f>
        <v>TAR</v>
      </c>
    </row>
    <row r="1458" spans="1:6" x14ac:dyDescent="0.25">
      <c r="A1458" s="17">
        <v>43122.464756817128</v>
      </c>
      <c r="B1458" s="2">
        <v>21033300355266</v>
      </c>
      <c r="C1458">
        <v>0.49</v>
      </c>
      <c r="D1458" t="s">
        <v>1</v>
      </c>
      <c r="E1458" s="3">
        <f t="shared" si="22"/>
        <v>21033</v>
      </c>
      <c r="F1458" t="str">
        <f>VLOOKUP(E1458,Sheet2!A:B,2,FALSE)</f>
        <v>TAR</v>
      </c>
    </row>
    <row r="1459" spans="1:6" x14ac:dyDescent="0.25">
      <c r="A1459" s="17">
        <v>43122.498013622688</v>
      </c>
      <c r="B1459" s="2">
        <v>21033300389059</v>
      </c>
      <c r="C1459">
        <v>2.99</v>
      </c>
      <c r="D1459" t="s">
        <v>0</v>
      </c>
      <c r="E1459" s="3">
        <f t="shared" si="22"/>
        <v>21033</v>
      </c>
      <c r="F1459" t="str">
        <f>VLOOKUP(E1459,Sheet2!A:B,2,FALSE)</f>
        <v>TAR</v>
      </c>
    </row>
    <row r="1460" spans="1:6" x14ac:dyDescent="0.25">
      <c r="A1460" s="17">
        <v>43122.859822430553</v>
      </c>
      <c r="B1460" s="2">
        <v>21033300404775</v>
      </c>
      <c r="C1460">
        <v>1.99</v>
      </c>
      <c r="D1460" t="s">
        <v>4</v>
      </c>
      <c r="E1460" s="3">
        <f t="shared" si="22"/>
        <v>21033</v>
      </c>
      <c r="F1460" t="str">
        <f>VLOOKUP(E1460,Sheet2!A:B,2,FALSE)</f>
        <v>TAR</v>
      </c>
    </row>
    <row r="1461" spans="1:6" x14ac:dyDescent="0.25">
      <c r="A1461" s="17">
        <v>43122.860088298614</v>
      </c>
      <c r="B1461" s="2">
        <v>21033300404775</v>
      </c>
      <c r="C1461">
        <v>1.99</v>
      </c>
      <c r="D1461" t="s">
        <v>1</v>
      </c>
      <c r="E1461" s="3">
        <f t="shared" si="22"/>
        <v>21033</v>
      </c>
      <c r="F1461" t="str">
        <f>VLOOKUP(E1461,Sheet2!A:B,2,FALSE)</f>
        <v>TAR</v>
      </c>
    </row>
    <row r="1462" spans="1:6" x14ac:dyDescent="0.25">
      <c r="A1462" s="17">
        <v>43123.378681817128</v>
      </c>
      <c r="B1462" s="2">
        <v>21033300127046</v>
      </c>
      <c r="C1462">
        <v>3.99</v>
      </c>
      <c r="D1462" t="s">
        <v>4</v>
      </c>
      <c r="E1462" s="3">
        <f t="shared" si="22"/>
        <v>21033</v>
      </c>
      <c r="F1462" t="str">
        <f>VLOOKUP(E1462,Sheet2!A:B,2,FALSE)</f>
        <v>TAR</v>
      </c>
    </row>
    <row r="1463" spans="1:6" x14ac:dyDescent="0.25">
      <c r="A1463" s="17">
        <v>43123.38149226852</v>
      </c>
      <c r="B1463" s="2">
        <v>21033300127046</v>
      </c>
      <c r="C1463">
        <v>3.19</v>
      </c>
      <c r="D1463" t="s">
        <v>4</v>
      </c>
      <c r="E1463" s="3">
        <f t="shared" si="22"/>
        <v>21033</v>
      </c>
      <c r="F1463" t="str">
        <f>VLOOKUP(E1463,Sheet2!A:B,2,FALSE)</f>
        <v>TAR</v>
      </c>
    </row>
    <row r="1464" spans="1:6" x14ac:dyDescent="0.25">
      <c r="A1464" s="17">
        <v>43123.45285134259</v>
      </c>
      <c r="B1464" s="2">
        <v>21033300397995</v>
      </c>
      <c r="C1464">
        <v>1.69</v>
      </c>
      <c r="D1464" t="s">
        <v>1</v>
      </c>
      <c r="E1464" s="3">
        <f t="shared" si="22"/>
        <v>21033</v>
      </c>
      <c r="F1464" t="str">
        <f>VLOOKUP(E1464,Sheet2!A:B,2,FALSE)</f>
        <v>TAR</v>
      </c>
    </row>
    <row r="1465" spans="1:6" x14ac:dyDescent="0.25">
      <c r="A1465" s="17">
        <v>43123.579619490738</v>
      </c>
      <c r="B1465" s="2">
        <v>21033300355266</v>
      </c>
      <c r="C1465">
        <v>0.49</v>
      </c>
      <c r="D1465" t="s">
        <v>1</v>
      </c>
      <c r="E1465" s="3">
        <f t="shared" si="22"/>
        <v>21033</v>
      </c>
      <c r="F1465" t="str">
        <f>VLOOKUP(E1465,Sheet2!A:B,2,FALSE)</f>
        <v>TAR</v>
      </c>
    </row>
    <row r="1466" spans="1:6" x14ac:dyDescent="0.25">
      <c r="A1466" s="17">
        <v>43123.628054039349</v>
      </c>
      <c r="B1466" s="2">
        <v>21033300516347</v>
      </c>
      <c r="C1466">
        <v>1.99</v>
      </c>
      <c r="D1466" t="s">
        <v>4</v>
      </c>
      <c r="E1466" s="3">
        <f t="shared" si="22"/>
        <v>21033</v>
      </c>
      <c r="F1466" t="str">
        <f>VLOOKUP(E1466,Sheet2!A:B,2,FALSE)</f>
        <v>TAR</v>
      </c>
    </row>
    <row r="1467" spans="1:6" x14ac:dyDescent="0.25">
      <c r="A1467" s="17">
        <v>43123.749437523147</v>
      </c>
      <c r="B1467" s="2">
        <v>21033300529217</v>
      </c>
      <c r="C1467">
        <v>1.29</v>
      </c>
      <c r="D1467" t="s">
        <v>1</v>
      </c>
      <c r="E1467" s="3">
        <f t="shared" si="22"/>
        <v>21033</v>
      </c>
      <c r="F1467" t="str">
        <f>VLOOKUP(E1467,Sheet2!A:B,2,FALSE)</f>
        <v>TAR</v>
      </c>
    </row>
    <row r="1468" spans="1:6" x14ac:dyDescent="0.25">
      <c r="A1468" s="17">
        <v>43123.750531851852</v>
      </c>
      <c r="B1468" s="2">
        <v>21033300529217</v>
      </c>
      <c r="C1468">
        <v>1.49</v>
      </c>
      <c r="D1468" t="s">
        <v>1</v>
      </c>
      <c r="E1468" s="3">
        <f t="shared" si="22"/>
        <v>21033</v>
      </c>
      <c r="F1468" t="str">
        <f>VLOOKUP(E1468,Sheet2!A:B,2,FALSE)</f>
        <v>TAR</v>
      </c>
    </row>
    <row r="1469" spans="1:6" x14ac:dyDescent="0.25">
      <c r="A1469" s="17">
        <v>43123.946555162038</v>
      </c>
      <c r="B1469" s="2">
        <v>21033300347990</v>
      </c>
      <c r="C1469">
        <v>2.29</v>
      </c>
      <c r="D1469" t="s">
        <v>1</v>
      </c>
      <c r="E1469" s="3">
        <f t="shared" si="22"/>
        <v>21033</v>
      </c>
      <c r="F1469" t="str">
        <f>VLOOKUP(E1469,Sheet2!A:B,2,FALSE)</f>
        <v>TAR</v>
      </c>
    </row>
    <row r="1470" spans="1:6" x14ac:dyDescent="0.25">
      <c r="A1470" s="17">
        <v>43123.951087476853</v>
      </c>
      <c r="B1470" s="2">
        <v>21033300347990</v>
      </c>
      <c r="C1470">
        <v>1.99</v>
      </c>
      <c r="D1470" t="s">
        <v>4</v>
      </c>
      <c r="E1470" s="3">
        <f t="shared" si="22"/>
        <v>21033</v>
      </c>
      <c r="F1470" t="str">
        <f>VLOOKUP(E1470,Sheet2!A:B,2,FALSE)</f>
        <v>TAR</v>
      </c>
    </row>
    <row r="1471" spans="1:6" x14ac:dyDescent="0.25">
      <c r="A1471" s="17">
        <v>43123.958155138891</v>
      </c>
      <c r="B1471" s="2">
        <v>21033300523699</v>
      </c>
      <c r="C1471">
        <v>2.99</v>
      </c>
      <c r="D1471" t="s">
        <v>4</v>
      </c>
      <c r="E1471" s="3">
        <f t="shared" si="22"/>
        <v>21033</v>
      </c>
      <c r="F1471" t="str">
        <f>VLOOKUP(E1471,Sheet2!A:B,2,FALSE)</f>
        <v>TAR</v>
      </c>
    </row>
    <row r="1472" spans="1:6" x14ac:dyDescent="0.25">
      <c r="A1472" s="17">
        <v>43123.966796932873</v>
      </c>
      <c r="B1472" s="2">
        <v>21033300268964</v>
      </c>
      <c r="C1472">
        <v>1.49</v>
      </c>
      <c r="D1472" t="s">
        <v>3</v>
      </c>
      <c r="E1472" s="3">
        <f t="shared" si="22"/>
        <v>21033</v>
      </c>
      <c r="F1472" t="str">
        <f>VLOOKUP(E1472,Sheet2!A:B,2,FALSE)</f>
        <v>TAR</v>
      </c>
    </row>
    <row r="1473" spans="1:6" x14ac:dyDescent="0.25">
      <c r="A1473" s="17">
        <v>43123.967494641205</v>
      </c>
      <c r="B1473" s="2">
        <v>21033300268964</v>
      </c>
      <c r="C1473">
        <v>1.49</v>
      </c>
      <c r="D1473" t="s">
        <v>3</v>
      </c>
      <c r="E1473" s="3">
        <f t="shared" si="22"/>
        <v>21033</v>
      </c>
      <c r="F1473" t="str">
        <f>VLOOKUP(E1473,Sheet2!A:B,2,FALSE)</f>
        <v>TAR</v>
      </c>
    </row>
    <row r="1474" spans="1:6" x14ac:dyDescent="0.25">
      <c r="A1474" s="17">
        <v>43124.252383356485</v>
      </c>
      <c r="B1474" s="2">
        <v>21033300404361</v>
      </c>
      <c r="C1474">
        <v>3.19</v>
      </c>
      <c r="D1474" t="s">
        <v>4</v>
      </c>
      <c r="E1474" s="3">
        <f t="shared" ref="E1474:E1537" si="23">_xlfn.NUMBERVALUE(LEFT(B1474,5), "#####")</f>
        <v>21033</v>
      </c>
      <c r="F1474" t="str">
        <f>VLOOKUP(E1474,Sheet2!A:B,2,FALSE)</f>
        <v>TAR</v>
      </c>
    </row>
    <row r="1475" spans="1:6" x14ac:dyDescent="0.25">
      <c r="A1475" s="17">
        <v>43124.512388611111</v>
      </c>
      <c r="B1475" s="2">
        <v>21033300517840</v>
      </c>
      <c r="C1475">
        <v>1.49</v>
      </c>
      <c r="D1475" t="s">
        <v>3</v>
      </c>
      <c r="E1475" s="3">
        <f t="shared" si="23"/>
        <v>21033</v>
      </c>
      <c r="F1475" t="str">
        <f>VLOOKUP(E1475,Sheet2!A:B,2,FALSE)</f>
        <v>TAR</v>
      </c>
    </row>
    <row r="1476" spans="1:6" x14ac:dyDescent="0.25">
      <c r="A1476" s="17">
        <v>43124.666712754632</v>
      </c>
      <c r="B1476" s="2">
        <v>21033300119829</v>
      </c>
      <c r="C1476">
        <v>2.99</v>
      </c>
      <c r="D1476" t="s">
        <v>4</v>
      </c>
      <c r="E1476" s="3">
        <f t="shared" si="23"/>
        <v>21033</v>
      </c>
      <c r="F1476" t="str">
        <f>VLOOKUP(E1476,Sheet2!A:B,2,FALSE)</f>
        <v>TAR</v>
      </c>
    </row>
    <row r="1477" spans="1:6" x14ac:dyDescent="0.25">
      <c r="A1477" s="17">
        <v>43125.439874282405</v>
      </c>
      <c r="B1477" s="2">
        <v>21033300355266</v>
      </c>
      <c r="C1477">
        <v>1.99</v>
      </c>
      <c r="D1477" t="s">
        <v>0</v>
      </c>
      <c r="E1477" s="3">
        <f t="shared" si="23"/>
        <v>21033</v>
      </c>
      <c r="F1477" t="str">
        <f>VLOOKUP(E1477,Sheet2!A:B,2,FALSE)</f>
        <v>TAR</v>
      </c>
    </row>
    <row r="1478" spans="1:6" x14ac:dyDescent="0.25">
      <c r="A1478" s="17">
        <v>43125.580641805558</v>
      </c>
      <c r="B1478" s="2">
        <v>21033300127046</v>
      </c>
      <c r="C1478">
        <v>3.99</v>
      </c>
      <c r="D1478" t="s">
        <v>4</v>
      </c>
      <c r="E1478" s="3">
        <f t="shared" si="23"/>
        <v>21033</v>
      </c>
      <c r="F1478" t="str">
        <f>VLOOKUP(E1478,Sheet2!A:B,2,FALSE)</f>
        <v>TAR</v>
      </c>
    </row>
    <row r="1479" spans="1:6" x14ac:dyDescent="0.25">
      <c r="A1479" s="17">
        <v>43125.616727743058</v>
      </c>
      <c r="B1479" s="2">
        <v>21033300528409</v>
      </c>
      <c r="C1479">
        <v>2.99</v>
      </c>
      <c r="D1479" t="s">
        <v>0</v>
      </c>
      <c r="E1479" s="3">
        <f t="shared" si="23"/>
        <v>21033</v>
      </c>
      <c r="F1479" t="str">
        <f>VLOOKUP(E1479,Sheet2!A:B,2,FALSE)</f>
        <v>TAR</v>
      </c>
    </row>
    <row r="1480" spans="1:6" x14ac:dyDescent="0.25">
      <c r="A1480" s="17">
        <v>43125.619069722219</v>
      </c>
      <c r="B1480" s="2">
        <v>21033300356561</v>
      </c>
      <c r="C1480">
        <v>2.99</v>
      </c>
      <c r="D1480" t="s">
        <v>0</v>
      </c>
      <c r="E1480" s="3">
        <f t="shared" si="23"/>
        <v>21033</v>
      </c>
      <c r="F1480" t="str">
        <f>VLOOKUP(E1480,Sheet2!A:B,2,FALSE)</f>
        <v>TAR</v>
      </c>
    </row>
    <row r="1481" spans="1:6" x14ac:dyDescent="0.25">
      <c r="A1481" s="17">
        <v>43125.647510740739</v>
      </c>
      <c r="B1481" s="2">
        <v>21033300528268</v>
      </c>
      <c r="C1481">
        <v>0.99</v>
      </c>
      <c r="D1481" t="s">
        <v>1</v>
      </c>
      <c r="E1481" s="3">
        <f t="shared" si="23"/>
        <v>21033</v>
      </c>
      <c r="F1481" t="str">
        <f>VLOOKUP(E1481,Sheet2!A:B,2,FALSE)</f>
        <v>TAR</v>
      </c>
    </row>
    <row r="1482" spans="1:6" x14ac:dyDescent="0.25">
      <c r="A1482" s="17">
        <v>43125.718840925925</v>
      </c>
      <c r="B1482" s="2">
        <v>21033300305188</v>
      </c>
      <c r="C1482">
        <v>1.99</v>
      </c>
      <c r="D1482" t="s">
        <v>4</v>
      </c>
      <c r="E1482" s="3">
        <f t="shared" si="23"/>
        <v>21033</v>
      </c>
      <c r="F1482" t="str">
        <f>VLOOKUP(E1482,Sheet2!A:B,2,FALSE)</f>
        <v>TAR</v>
      </c>
    </row>
    <row r="1483" spans="1:6" x14ac:dyDescent="0.25">
      <c r="A1483" s="17">
        <v>43125.832338113425</v>
      </c>
      <c r="B1483" s="2">
        <v>21033300528268</v>
      </c>
      <c r="C1483">
        <v>0.49</v>
      </c>
      <c r="D1483" t="s">
        <v>1</v>
      </c>
      <c r="E1483" s="3">
        <f t="shared" si="23"/>
        <v>21033</v>
      </c>
      <c r="F1483" t="str">
        <f>VLOOKUP(E1483,Sheet2!A:B,2,FALSE)</f>
        <v>TAR</v>
      </c>
    </row>
    <row r="1484" spans="1:6" x14ac:dyDescent="0.25">
      <c r="A1484" s="17">
        <v>43126.369506226853</v>
      </c>
      <c r="B1484" s="2">
        <v>21033300511926</v>
      </c>
      <c r="C1484">
        <v>2.69</v>
      </c>
      <c r="D1484" t="s">
        <v>1</v>
      </c>
      <c r="E1484" s="3">
        <f t="shared" si="23"/>
        <v>21033</v>
      </c>
      <c r="F1484" t="str">
        <f>VLOOKUP(E1484,Sheet2!A:B,2,FALSE)</f>
        <v>TAR</v>
      </c>
    </row>
    <row r="1485" spans="1:6" x14ac:dyDescent="0.25">
      <c r="A1485" s="17">
        <v>43126.420973668981</v>
      </c>
      <c r="B1485" s="2">
        <v>21033300371404</v>
      </c>
      <c r="C1485">
        <v>0.49</v>
      </c>
      <c r="D1485" t="s">
        <v>4</v>
      </c>
      <c r="E1485" s="3">
        <f t="shared" si="23"/>
        <v>21033</v>
      </c>
      <c r="F1485" t="str">
        <f>VLOOKUP(E1485,Sheet2!A:B,2,FALSE)</f>
        <v>TAR</v>
      </c>
    </row>
    <row r="1486" spans="1:6" x14ac:dyDescent="0.25">
      <c r="A1486" s="17">
        <v>43126.421477812502</v>
      </c>
      <c r="B1486" s="2">
        <v>21033300510969</v>
      </c>
      <c r="C1486">
        <v>1.49</v>
      </c>
      <c r="D1486" t="s">
        <v>4</v>
      </c>
      <c r="E1486" s="3">
        <f t="shared" si="23"/>
        <v>21033</v>
      </c>
      <c r="F1486" t="str">
        <f>VLOOKUP(E1486,Sheet2!A:B,2,FALSE)</f>
        <v>TAR</v>
      </c>
    </row>
    <row r="1487" spans="1:6" x14ac:dyDescent="0.25">
      <c r="A1487" s="17">
        <v>43126.532841469911</v>
      </c>
      <c r="B1487" s="2">
        <v>21033300510779</v>
      </c>
      <c r="C1487">
        <v>2.4900000000000002</v>
      </c>
      <c r="D1487" t="s">
        <v>1</v>
      </c>
      <c r="E1487" s="3">
        <f t="shared" si="23"/>
        <v>21033</v>
      </c>
      <c r="F1487" t="str">
        <f>VLOOKUP(E1487,Sheet2!A:B,2,FALSE)</f>
        <v>TAR</v>
      </c>
    </row>
    <row r="1488" spans="1:6" x14ac:dyDescent="0.25">
      <c r="A1488" s="17">
        <v>43126.763296840276</v>
      </c>
      <c r="B1488" s="2">
        <v>21033300331135</v>
      </c>
      <c r="C1488">
        <v>3.99</v>
      </c>
      <c r="D1488" t="s">
        <v>4</v>
      </c>
      <c r="E1488" s="3">
        <f t="shared" si="23"/>
        <v>21033</v>
      </c>
      <c r="F1488" t="str">
        <f>VLOOKUP(E1488,Sheet2!A:B,2,FALSE)</f>
        <v>TAR</v>
      </c>
    </row>
    <row r="1489" spans="1:6" x14ac:dyDescent="0.25">
      <c r="A1489" s="17">
        <v>43126.888870590279</v>
      </c>
      <c r="B1489" s="2">
        <v>21033300355266</v>
      </c>
      <c r="C1489">
        <v>0.49</v>
      </c>
      <c r="D1489" t="s">
        <v>1</v>
      </c>
      <c r="E1489" s="3">
        <f t="shared" si="23"/>
        <v>21033</v>
      </c>
      <c r="F1489" t="str">
        <f>VLOOKUP(E1489,Sheet2!A:B,2,FALSE)</f>
        <v>TAR</v>
      </c>
    </row>
    <row r="1490" spans="1:6" x14ac:dyDescent="0.25">
      <c r="A1490" s="17">
        <v>43126.998004328707</v>
      </c>
      <c r="B1490" s="2">
        <v>21033300294051</v>
      </c>
      <c r="C1490">
        <v>0.99</v>
      </c>
      <c r="D1490" t="s">
        <v>1</v>
      </c>
      <c r="E1490" s="3">
        <f t="shared" si="23"/>
        <v>21033</v>
      </c>
      <c r="F1490" t="str">
        <f>VLOOKUP(E1490,Sheet2!A:B,2,FALSE)</f>
        <v>TAR</v>
      </c>
    </row>
    <row r="1491" spans="1:6" x14ac:dyDescent="0.25">
      <c r="A1491" s="17">
        <v>43127.323285196762</v>
      </c>
      <c r="B1491" s="2">
        <v>21033300523699</v>
      </c>
      <c r="C1491">
        <v>2.99</v>
      </c>
      <c r="D1491" t="s">
        <v>0</v>
      </c>
      <c r="E1491" s="3">
        <f t="shared" si="23"/>
        <v>21033</v>
      </c>
      <c r="F1491" t="str">
        <f>VLOOKUP(E1491,Sheet2!A:B,2,FALSE)</f>
        <v>TAR</v>
      </c>
    </row>
    <row r="1492" spans="1:6" x14ac:dyDescent="0.25">
      <c r="A1492" s="17">
        <v>43127.337812835649</v>
      </c>
      <c r="B1492" s="2">
        <v>21033300523699</v>
      </c>
      <c r="C1492">
        <v>2.99</v>
      </c>
      <c r="D1492" t="s">
        <v>0</v>
      </c>
      <c r="E1492" s="3">
        <f t="shared" si="23"/>
        <v>21033</v>
      </c>
      <c r="F1492" t="str">
        <f>VLOOKUP(E1492,Sheet2!A:B,2,FALSE)</f>
        <v>TAR</v>
      </c>
    </row>
    <row r="1493" spans="1:6" x14ac:dyDescent="0.25">
      <c r="A1493" s="17">
        <v>43127.523815532404</v>
      </c>
      <c r="B1493" s="2">
        <v>21033300367824</v>
      </c>
      <c r="C1493">
        <v>1.99</v>
      </c>
      <c r="D1493" t="s">
        <v>4</v>
      </c>
      <c r="E1493" s="3">
        <f t="shared" si="23"/>
        <v>21033</v>
      </c>
      <c r="F1493" t="str">
        <f>VLOOKUP(E1493,Sheet2!A:B,2,FALSE)</f>
        <v>TAR</v>
      </c>
    </row>
    <row r="1494" spans="1:6" x14ac:dyDescent="0.25">
      <c r="A1494" s="17">
        <v>43127.673505729166</v>
      </c>
      <c r="B1494" s="2">
        <v>21033300242472</v>
      </c>
      <c r="C1494">
        <v>1.99</v>
      </c>
      <c r="D1494" t="s">
        <v>2</v>
      </c>
      <c r="E1494" s="3">
        <f t="shared" si="23"/>
        <v>21033</v>
      </c>
      <c r="F1494" t="str">
        <f>VLOOKUP(E1494,Sheet2!A:B,2,FALSE)</f>
        <v>TAR</v>
      </c>
    </row>
    <row r="1495" spans="1:6" x14ac:dyDescent="0.25">
      <c r="A1495" s="17">
        <v>43127.742659247684</v>
      </c>
      <c r="B1495" s="2">
        <v>21033300364771</v>
      </c>
      <c r="C1495">
        <v>0.99</v>
      </c>
      <c r="D1495" t="s">
        <v>1</v>
      </c>
      <c r="E1495" s="3">
        <f t="shared" si="23"/>
        <v>21033</v>
      </c>
      <c r="F1495" t="str">
        <f>VLOOKUP(E1495,Sheet2!A:B,2,FALSE)</f>
        <v>TAR</v>
      </c>
    </row>
    <row r="1496" spans="1:6" x14ac:dyDescent="0.25">
      <c r="A1496" s="17">
        <v>43127.904150451388</v>
      </c>
      <c r="B1496" s="2">
        <v>21033300526817</v>
      </c>
      <c r="C1496">
        <v>3.99</v>
      </c>
      <c r="D1496" t="s">
        <v>4</v>
      </c>
      <c r="E1496" s="3">
        <f t="shared" si="23"/>
        <v>21033</v>
      </c>
      <c r="F1496" t="str">
        <f>VLOOKUP(E1496,Sheet2!A:B,2,FALSE)</f>
        <v>TAR</v>
      </c>
    </row>
    <row r="1497" spans="1:6" x14ac:dyDescent="0.25">
      <c r="A1497" s="17">
        <v>43128.185531041665</v>
      </c>
      <c r="B1497" s="2">
        <v>21033300406077</v>
      </c>
      <c r="C1497">
        <v>1.29</v>
      </c>
      <c r="D1497" t="s">
        <v>1</v>
      </c>
      <c r="E1497" s="3">
        <f t="shared" si="23"/>
        <v>21033</v>
      </c>
      <c r="F1497" t="str">
        <f>VLOOKUP(E1497,Sheet2!A:B,2,FALSE)</f>
        <v>TAR</v>
      </c>
    </row>
    <row r="1498" spans="1:6" x14ac:dyDescent="0.25">
      <c r="A1498" s="17">
        <v>43128.514774722222</v>
      </c>
      <c r="B1498" s="2">
        <v>21033300529126</v>
      </c>
      <c r="C1498">
        <v>1.49</v>
      </c>
      <c r="D1498" t="s">
        <v>4</v>
      </c>
      <c r="E1498" s="3">
        <f t="shared" si="23"/>
        <v>21033</v>
      </c>
      <c r="F1498" t="str">
        <f>VLOOKUP(E1498,Sheet2!A:B,2,FALSE)</f>
        <v>TAR</v>
      </c>
    </row>
    <row r="1499" spans="1:6" x14ac:dyDescent="0.25">
      <c r="A1499" s="17">
        <v>43128.530439837959</v>
      </c>
      <c r="B1499" s="2">
        <v>21033300119829</v>
      </c>
      <c r="C1499">
        <v>2.99</v>
      </c>
      <c r="D1499" t="s">
        <v>4</v>
      </c>
      <c r="E1499" s="3">
        <f t="shared" si="23"/>
        <v>21033</v>
      </c>
      <c r="F1499" t="str">
        <f>VLOOKUP(E1499,Sheet2!A:B,2,FALSE)</f>
        <v>TAR</v>
      </c>
    </row>
    <row r="1500" spans="1:6" x14ac:dyDescent="0.25">
      <c r="A1500" s="17">
        <v>43128.595199062504</v>
      </c>
      <c r="B1500" s="2">
        <v>21033300119829</v>
      </c>
      <c r="C1500">
        <v>2.99</v>
      </c>
      <c r="D1500" t="s">
        <v>5</v>
      </c>
      <c r="E1500" s="3">
        <f t="shared" si="23"/>
        <v>21033</v>
      </c>
      <c r="F1500" t="str">
        <f>VLOOKUP(E1500,Sheet2!A:B,2,FALSE)</f>
        <v>TAR</v>
      </c>
    </row>
    <row r="1501" spans="1:6" x14ac:dyDescent="0.25">
      <c r="A1501" s="17">
        <v>43128.748337974539</v>
      </c>
      <c r="B1501" s="2">
        <v>21033300363880</v>
      </c>
      <c r="C1501">
        <v>1.99</v>
      </c>
      <c r="D1501" t="s">
        <v>2</v>
      </c>
      <c r="E1501" s="3">
        <f t="shared" si="23"/>
        <v>21033</v>
      </c>
      <c r="F1501" t="str">
        <f>VLOOKUP(E1501,Sheet2!A:B,2,FALSE)</f>
        <v>TAR</v>
      </c>
    </row>
    <row r="1502" spans="1:6" x14ac:dyDescent="0.25">
      <c r="A1502" s="17">
        <v>43128.867700810188</v>
      </c>
      <c r="B1502" s="2">
        <v>21033300363880</v>
      </c>
      <c r="C1502">
        <v>1.99</v>
      </c>
      <c r="D1502" t="s">
        <v>2</v>
      </c>
      <c r="E1502" s="3">
        <f t="shared" si="23"/>
        <v>21033</v>
      </c>
      <c r="F1502" t="str">
        <f>VLOOKUP(E1502,Sheet2!A:B,2,FALSE)</f>
        <v>TAR</v>
      </c>
    </row>
    <row r="1503" spans="1:6" x14ac:dyDescent="0.25">
      <c r="A1503" s="17">
        <v>43129.553093449074</v>
      </c>
      <c r="B1503" s="2">
        <v>21033300388739</v>
      </c>
      <c r="C1503">
        <v>1.99</v>
      </c>
      <c r="D1503" t="s">
        <v>0</v>
      </c>
      <c r="E1503" s="3">
        <f t="shared" si="23"/>
        <v>21033</v>
      </c>
      <c r="F1503" t="str">
        <f>VLOOKUP(E1503,Sheet2!A:B,2,FALSE)</f>
        <v>TAR</v>
      </c>
    </row>
    <row r="1504" spans="1:6" x14ac:dyDescent="0.25">
      <c r="A1504" s="17">
        <v>43129.643025497688</v>
      </c>
      <c r="B1504" s="2">
        <v>21033300397995</v>
      </c>
      <c r="C1504">
        <v>1.69</v>
      </c>
      <c r="D1504" t="s">
        <v>1</v>
      </c>
      <c r="E1504" s="3">
        <f t="shared" si="23"/>
        <v>21033</v>
      </c>
      <c r="F1504" t="str">
        <f>VLOOKUP(E1504,Sheet2!A:B,2,FALSE)</f>
        <v>TAR</v>
      </c>
    </row>
    <row r="1505" spans="1:6" x14ac:dyDescent="0.25">
      <c r="A1505" s="17">
        <v>43129.936790439817</v>
      </c>
      <c r="B1505" s="2">
        <v>21033300321425</v>
      </c>
      <c r="C1505">
        <v>0.49</v>
      </c>
      <c r="D1505" t="s">
        <v>1</v>
      </c>
      <c r="E1505" s="3">
        <f t="shared" si="23"/>
        <v>21033</v>
      </c>
      <c r="F1505" t="str">
        <f>VLOOKUP(E1505,Sheet2!A:B,2,FALSE)</f>
        <v>TAR</v>
      </c>
    </row>
    <row r="1506" spans="1:6" x14ac:dyDescent="0.25">
      <c r="A1506" s="17">
        <v>43130.019974374998</v>
      </c>
      <c r="B1506" s="2">
        <v>21033300242472</v>
      </c>
      <c r="C1506">
        <v>1.99</v>
      </c>
      <c r="D1506" t="s">
        <v>2</v>
      </c>
      <c r="E1506" s="3">
        <f t="shared" si="23"/>
        <v>21033</v>
      </c>
      <c r="F1506" t="str">
        <f>VLOOKUP(E1506,Sheet2!A:B,2,FALSE)</f>
        <v>TAR</v>
      </c>
    </row>
    <row r="1507" spans="1:6" x14ac:dyDescent="0.25">
      <c r="A1507" s="17">
        <v>43130.502981446756</v>
      </c>
      <c r="B1507" s="2">
        <v>21033300515729</v>
      </c>
      <c r="C1507">
        <v>1.99</v>
      </c>
      <c r="D1507" t="s">
        <v>4</v>
      </c>
      <c r="E1507" s="3">
        <f t="shared" si="23"/>
        <v>21033</v>
      </c>
      <c r="F1507" t="str">
        <f>VLOOKUP(E1507,Sheet2!A:B,2,FALSE)</f>
        <v>TAR</v>
      </c>
    </row>
    <row r="1508" spans="1:6" x14ac:dyDescent="0.25">
      <c r="A1508" s="17">
        <v>43130.587703206016</v>
      </c>
      <c r="B1508" s="2">
        <v>21033300260383</v>
      </c>
      <c r="C1508">
        <v>1.99</v>
      </c>
      <c r="D1508" t="s">
        <v>1</v>
      </c>
      <c r="E1508" s="3">
        <f t="shared" si="23"/>
        <v>21033</v>
      </c>
      <c r="F1508" t="str">
        <f>VLOOKUP(E1508,Sheet2!A:B,2,FALSE)</f>
        <v>TAR</v>
      </c>
    </row>
    <row r="1509" spans="1:6" x14ac:dyDescent="0.25">
      <c r="A1509" s="17">
        <v>43130.589083819446</v>
      </c>
      <c r="B1509" s="2">
        <v>21033300260383</v>
      </c>
      <c r="C1509">
        <v>1.99</v>
      </c>
      <c r="D1509" t="s">
        <v>1</v>
      </c>
      <c r="E1509" s="3">
        <f t="shared" si="23"/>
        <v>21033</v>
      </c>
      <c r="F1509" t="str">
        <f>VLOOKUP(E1509,Sheet2!A:B,2,FALSE)</f>
        <v>TAR</v>
      </c>
    </row>
    <row r="1510" spans="1:6" x14ac:dyDescent="0.25">
      <c r="A1510" s="17">
        <v>43130.590298958334</v>
      </c>
      <c r="B1510" s="2">
        <v>21033300260383</v>
      </c>
      <c r="C1510">
        <v>1.99</v>
      </c>
      <c r="D1510" t="s">
        <v>1</v>
      </c>
      <c r="E1510" s="3">
        <f t="shared" si="23"/>
        <v>21033</v>
      </c>
      <c r="F1510" t="str">
        <f>VLOOKUP(E1510,Sheet2!A:B,2,FALSE)</f>
        <v>TAR</v>
      </c>
    </row>
    <row r="1511" spans="1:6" x14ac:dyDescent="0.25">
      <c r="A1511" s="17">
        <v>43130.593417291668</v>
      </c>
      <c r="B1511" s="2">
        <v>21033300260383</v>
      </c>
      <c r="C1511">
        <v>2.4900000000000002</v>
      </c>
      <c r="D1511" t="s">
        <v>1</v>
      </c>
      <c r="E1511" s="3">
        <f t="shared" si="23"/>
        <v>21033</v>
      </c>
      <c r="F1511" t="str">
        <f>VLOOKUP(E1511,Sheet2!A:B,2,FALSE)</f>
        <v>TAR</v>
      </c>
    </row>
    <row r="1512" spans="1:6" x14ac:dyDescent="0.25">
      <c r="A1512" s="17">
        <v>43130.594681006944</v>
      </c>
      <c r="B1512" s="2">
        <v>21033300260383</v>
      </c>
      <c r="C1512">
        <v>2.4900000000000002</v>
      </c>
      <c r="D1512" t="s">
        <v>1</v>
      </c>
      <c r="E1512" s="3">
        <f t="shared" si="23"/>
        <v>21033</v>
      </c>
      <c r="F1512" t="str">
        <f>VLOOKUP(E1512,Sheet2!A:B,2,FALSE)</f>
        <v>TAR</v>
      </c>
    </row>
    <row r="1513" spans="1:6" x14ac:dyDescent="0.25">
      <c r="A1513" s="17">
        <v>43130.764569178238</v>
      </c>
      <c r="B1513" s="2">
        <v>21033300223290</v>
      </c>
      <c r="C1513">
        <v>1.99</v>
      </c>
      <c r="D1513" t="s">
        <v>2</v>
      </c>
      <c r="E1513" s="3">
        <f t="shared" si="23"/>
        <v>21033</v>
      </c>
      <c r="F1513" t="str">
        <f>VLOOKUP(E1513,Sheet2!A:B,2,FALSE)</f>
        <v>TAR</v>
      </c>
    </row>
    <row r="1514" spans="1:6" x14ac:dyDescent="0.25">
      <c r="A1514" s="17">
        <v>43130.849370358796</v>
      </c>
      <c r="B1514" s="2">
        <v>21033300382039</v>
      </c>
      <c r="C1514">
        <v>0.99</v>
      </c>
      <c r="D1514" t="s">
        <v>1</v>
      </c>
      <c r="E1514" s="3">
        <f t="shared" si="23"/>
        <v>21033</v>
      </c>
      <c r="F1514" t="str">
        <f>VLOOKUP(E1514,Sheet2!A:B,2,FALSE)</f>
        <v>TAR</v>
      </c>
    </row>
    <row r="1515" spans="1:6" x14ac:dyDescent="0.25">
      <c r="A1515" s="17">
        <v>43131.026284050924</v>
      </c>
      <c r="B1515" s="2">
        <v>21033300168495</v>
      </c>
      <c r="C1515">
        <v>2.99</v>
      </c>
      <c r="D1515" t="s">
        <v>0</v>
      </c>
      <c r="E1515" s="3">
        <f t="shared" si="23"/>
        <v>21033</v>
      </c>
      <c r="F1515" t="str">
        <f>VLOOKUP(E1515,Sheet2!A:B,2,FALSE)</f>
        <v>TAR</v>
      </c>
    </row>
    <row r="1516" spans="1:6" x14ac:dyDescent="0.25">
      <c r="A1516" s="17">
        <v>43131.283423379631</v>
      </c>
      <c r="B1516" s="2">
        <v>21033300510100</v>
      </c>
      <c r="C1516">
        <v>1.99</v>
      </c>
      <c r="D1516" t="s">
        <v>4</v>
      </c>
      <c r="E1516" s="3">
        <f t="shared" si="23"/>
        <v>21033</v>
      </c>
      <c r="F1516" t="str">
        <f>VLOOKUP(E1516,Sheet2!A:B,2,FALSE)</f>
        <v>TAR</v>
      </c>
    </row>
    <row r="1517" spans="1:6" x14ac:dyDescent="0.25">
      <c r="A1517" s="17">
        <v>43131.367893009257</v>
      </c>
      <c r="B1517" s="2">
        <v>21033300174386</v>
      </c>
      <c r="C1517">
        <v>0.99</v>
      </c>
      <c r="D1517" t="s">
        <v>4</v>
      </c>
      <c r="E1517" s="3">
        <f t="shared" si="23"/>
        <v>21033</v>
      </c>
      <c r="F1517" t="str">
        <f>VLOOKUP(E1517,Sheet2!A:B,2,FALSE)</f>
        <v>TAR</v>
      </c>
    </row>
    <row r="1518" spans="1:6" x14ac:dyDescent="0.25">
      <c r="A1518" s="17">
        <v>43131.368031724538</v>
      </c>
      <c r="B1518" s="2">
        <v>21033300174386</v>
      </c>
      <c r="C1518">
        <v>1.99</v>
      </c>
      <c r="D1518" t="s">
        <v>4</v>
      </c>
      <c r="E1518" s="3">
        <f t="shared" si="23"/>
        <v>21033</v>
      </c>
      <c r="F1518" t="str">
        <f>VLOOKUP(E1518,Sheet2!A:B,2,FALSE)</f>
        <v>TAR</v>
      </c>
    </row>
    <row r="1519" spans="1:6" x14ac:dyDescent="0.25">
      <c r="A1519" s="17">
        <v>43131.705910937497</v>
      </c>
      <c r="B1519" s="2">
        <v>21033300159775</v>
      </c>
      <c r="C1519">
        <v>0.99</v>
      </c>
      <c r="D1519" t="s">
        <v>1</v>
      </c>
      <c r="E1519" s="3">
        <f t="shared" si="23"/>
        <v>21033</v>
      </c>
      <c r="F1519" t="str">
        <f>VLOOKUP(E1519,Sheet2!A:B,2,FALSE)</f>
        <v>TAR</v>
      </c>
    </row>
    <row r="1520" spans="1:6" x14ac:dyDescent="0.25">
      <c r="A1520" s="17">
        <v>43131.71254</v>
      </c>
      <c r="B1520" s="2">
        <v>21033300159775</v>
      </c>
      <c r="C1520">
        <v>1.49</v>
      </c>
      <c r="D1520" t="s">
        <v>1</v>
      </c>
      <c r="E1520" s="3">
        <f t="shared" si="23"/>
        <v>21033</v>
      </c>
      <c r="F1520" t="str">
        <f>VLOOKUP(E1520,Sheet2!A:B,2,FALSE)</f>
        <v>TAR</v>
      </c>
    </row>
    <row r="1521" spans="1:6" x14ac:dyDescent="0.25">
      <c r="A1521" s="17">
        <v>43131.776592824077</v>
      </c>
      <c r="B1521" s="2">
        <v>21033300237761</v>
      </c>
      <c r="C1521">
        <v>2.4900000000000002</v>
      </c>
      <c r="D1521" t="s">
        <v>1</v>
      </c>
      <c r="E1521" s="3">
        <f t="shared" si="23"/>
        <v>21033</v>
      </c>
      <c r="F1521" t="str">
        <f>VLOOKUP(E1521,Sheet2!A:B,2,FALSE)</f>
        <v>TAR</v>
      </c>
    </row>
    <row r="1522" spans="1:6" x14ac:dyDescent="0.25">
      <c r="A1522" s="17">
        <v>43131.776678275462</v>
      </c>
      <c r="B1522" s="2">
        <v>21033300237761</v>
      </c>
      <c r="C1522">
        <v>1.99</v>
      </c>
      <c r="D1522" t="s">
        <v>1</v>
      </c>
      <c r="E1522" s="3">
        <f t="shared" si="23"/>
        <v>21033</v>
      </c>
      <c r="F1522" t="str">
        <f>VLOOKUP(E1522,Sheet2!A:B,2,FALSE)</f>
        <v>TAR</v>
      </c>
    </row>
    <row r="1523" spans="1:6" x14ac:dyDescent="0.25">
      <c r="A1523" s="17">
        <v>43131.776772442128</v>
      </c>
      <c r="B1523" s="2">
        <v>21033300237761</v>
      </c>
      <c r="C1523">
        <v>1.69</v>
      </c>
      <c r="D1523" t="s">
        <v>1</v>
      </c>
      <c r="E1523" s="3">
        <f t="shared" si="23"/>
        <v>21033</v>
      </c>
      <c r="F1523" t="str">
        <f>VLOOKUP(E1523,Sheet2!A:B,2,FALSE)</f>
        <v>TAR</v>
      </c>
    </row>
    <row r="1524" spans="1:6" x14ac:dyDescent="0.25">
      <c r="A1524" s="17">
        <v>43131.863449571756</v>
      </c>
      <c r="B1524" s="2">
        <v>21033300406077</v>
      </c>
      <c r="C1524">
        <v>1.99</v>
      </c>
      <c r="D1524" t="s">
        <v>4</v>
      </c>
      <c r="E1524" s="3">
        <f t="shared" si="23"/>
        <v>21033</v>
      </c>
      <c r="F1524" t="str">
        <f>VLOOKUP(E1524,Sheet2!A:B,2,FALSE)</f>
        <v>TAR</v>
      </c>
    </row>
    <row r="1525" spans="1:6" x14ac:dyDescent="0.25">
      <c r="A1525" s="17">
        <v>43131.864542199073</v>
      </c>
      <c r="B1525" s="2">
        <v>21033300406077</v>
      </c>
      <c r="C1525">
        <v>1.69</v>
      </c>
      <c r="D1525" t="s">
        <v>1</v>
      </c>
      <c r="E1525" s="3">
        <f t="shared" si="23"/>
        <v>21033</v>
      </c>
      <c r="F1525" t="str">
        <f>VLOOKUP(E1525,Sheet2!A:B,2,FALSE)</f>
        <v>TAR</v>
      </c>
    </row>
    <row r="1526" spans="1:6" x14ac:dyDescent="0.25">
      <c r="A1526" s="17">
        <v>43131.867109930557</v>
      </c>
      <c r="B1526" s="2">
        <v>21033300237761</v>
      </c>
      <c r="C1526">
        <v>1.69</v>
      </c>
      <c r="D1526" t="s">
        <v>4</v>
      </c>
      <c r="E1526" s="3">
        <f t="shared" si="23"/>
        <v>21033</v>
      </c>
      <c r="F1526" t="str">
        <f>VLOOKUP(E1526,Sheet2!A:B,2,FALSE)</f>
        <v>TAR</v>
      </c>
    </row>
    <row r="1527" spans="1:6" x14ac:dyDescent="0.25">
      <c r="A1527" s="17">
        <v>43131.86983909722</v>
      </c>
      <c r="B1527" s="2">
        <v>21033300237761</v>
      </c>
      <c r="C1527">
        <v>1.99</v>
      </c>
      <c r="D1527" t="s">
        <v>1</v>
      </c>
      <c r="E1527" s="3">
        <f t="shared" si="23"/>
        <v>21033</v>
      </c>
      <c r="F1527" t="str">
        <f>VLOOKUP(E1527,Sheet2!A:B,2,FALSE)</f>
        <v>TAR</v>
      </c>
    </row>
    <row r="1528" spans="1:6" x14ac:dyDescent="0.25">
      <c r="A1528" s="17">
        <v>43100.886510567128</v>
      </c>
      <c r="B1528" s="2">
        <v>21031300080447</v>
      </c>
      <c r="C1528">
        <v>1.49</v>
      </c>
      <c r="D1528" t="s">
        <v>3</v>
      </c>
      <c r="E1528" s="3">
        <f t="shared" si="23"/>
        <v>21031</v>
      </c>
      <c r="F1528" t="str">
        <f>VLOOKUP(E1528,Sheet2!A:B,2,FALSE)</f>
        <v>SOM</v>
      </c>
    </row>
    <row r="1529" spans="1:6" x14ac:dyDescent="0.25">
      <c r="A1529" s="17">
        <v>43101.754888958334</v>
      </c>
      <c r="B1529" s="2">
        <v>21031300275211</v>
      </c>
      <c r="C1529">
        <v>3.99</v>
      </c>
      <c r="D1529" t="s">
        <v>4</v>
      </c>
      <c r="E1529" s="3">
        <f t="shared" si="23"/>
        <v>21031</v>
      </c>
      <c r="F1529" t="str">
        <f>VLOOKUP(E1529,Sheet2!A:B,2,FALSE)</f>
        <v>SOM</v>
      </c>
    </row>
    <row r="1530" spans="1:6" x14ac:dyDescent="0.25">
      <c r="A1530" s="17">
        <v>43101.811894050923</v>
      </c>
      <c r="B1530" s="2">
        <v>21031100030402</v>
      </c>
      <c r="C1530">
        <v>1.99</v>
      </c>
      <c r="D1530" t="s">
        <v>0</v>
      </c>
      <c r="E1530" s="3">
        <f t="shared" si="23"/>
        <v>21031</v>
      </c>
      <c r="F1530" t="str">
        <f>VLOOKUP(E1530,Sheet2!A:B,2,FALSE)</f>
        <v>SOM</v>
      </c>
    </row>
    <row r="1531" spans="1:6" x14ac:dyDescent="0.25">
      <c r="A1531" s="17">
        <v>43101.840195370372</v>
      </c>
      <c r="B1531" s="2">
        <v>21031300314853</v>
      </c>
      <c r="C1531">
        <v>0.49</v>
      </c>
      <c r="D1531" t="s">
        <v>1</v>
      </c>
      <c r="E1531" s="3">
        <f t="shared" si="23"/>
        <v>21031</v>
      </c>
      <c r="F1531" t="str">
        <f>VLOOKUP(E1531,Sheet2!A:B,2,FALSE)</f>
        <v>SOM</v>
      </c>
    </row>
    <row r="1532" spans="1:6" x14ac:dyDescent="0.25">
      <c r="A1532" s="17">
        <v>43101.903656192131</v>
      </c>
      <c r="B1532" s="2">
        <v>21031300268059</v>
      </c>
      <c r="C1532">
        <v>1.99</v>
      </c>
      <c r="D1532" t="s">
        <v>0</v>
      </c>
      <c r="E1532" s="3">
        <f t="shared" si="23"/>
        <v>21031</v>
      </c>
      <c r="F1532" t="str">
        <f>VLOOKUP(E1532,Sheet2!A:B,2,FALSE)</f>
        <v>SOM</v>
      </c>
    </row>
    <row r="1533" spans="1:6" x14ac:dyDescent="0.25">
      <c r="A1533" s="17">
        <v>43102.543472118057</v>
      </c>
      <c r="B1533" s="2">
        <v>21031300329604</v>
      </c>
      <c r="C1533">
        <v>0.99</v>
      </c>
      <c r="D1533" t="s">
        <v>4</v>
      </c>
      <c r="E1533" s="3">
        <f t="shared" si="23"/>
        <v>21031</v>
      </c>
      <c r="F1533" t="str">
        <f>VLOOKUP(E1533,Sheet2!A:B,2,FALSE)</f>
        <v>SOM</v>
      </c>
    </row>
    <row r="1534" spans="1:6" x14ac:dyDescent="0.25">
      <c r="A1534" s="17">
        <v>43102.553653946758</v>
      </c>
      <c r="B1534" s="2">
        <v>21031300311412</v>
      </c>
      <c r="C1534">
        <v>3.99</v>
      </c>
      <c r="D1534" t="s">
        <v>4</v>
      </c>
      <c r="E1534" s="3">
        <f t="shared" si="23"/>
        <v>21031</v>
      </c>
      <c r="F1534" t="str">
        <f>VLOOKUP(E1534,Sheet2!A:B,2,FALSE)</f>
        <v>SOM</v>
      </c>
    </row>
    <row r="1535" spans="1:6" x14ac:dyDescent="0.25">
      <c r="A1535" s="17">
        <v>43102.586058171299</v>
      </c>
      <c r="B1535" s="2">
        <v>21031300269115</v>
      </c>
      <c r="C1535">
        <v>1.49</v>
      </c>
      <c r="D1535" t="s">
        <v>3</v>
      </c>
      <c r="E1535" s="3">
        <f t="shared" si="23"/>
        <v>21031</v>
      </c>
      <c r="F1535" t="str">
        <f>VLOOKUP(E1535,Sheet2!A:B,2,FALSE)</f>
        <v>SOM</v>
      </c>
    </row>
    <row r="1536" spans="1:6" x14ac:dyDescent="0.25">
      <c r="A1536" s="17">
        <v>43102.590918495371</v>
      </c>
      <c r="B1536" s="2">
        <v>21031300277373</v>
      </c>
      <c r="C1536">
        <v>0.99</v>
      </c>
      <c r="D1536" t="s">
        <v>1</v>
      </c>
      <c r="E1536" s="3">
        <f t="shared" si="23"/>
        <v>21031</v>
      </c>
      <c r="F1536" t="str">
        <f>VLOOKUP(E1536,Sheet2!A:B,2,FALSE)</f>
        <v>SOM</v>
      </c>
    </row>
    <row r="1537" spans="1:6" x14ac:dyDescent="0.25">
      <c r="A1537" s="17">
        <v>43102.698166284725</v>
      </c>
      <c r="B1537" s="2">
        <v>21031300274263</v>
      </c>
      <c r="C1537">
        <v>1.49</v>
      </c>
      <c r="D1537" t="s">
        <v>1</v>
      </c>
      <c r="E1537" s="3">
        <f t="shared" si="23"/>
        <v>21031</v>
      </c>
      <c r="F1537" t="str">
        <f>VLOOKUP(E1537,Sheet2!A:B,2,FALSE)</f>
        <v>SOM</v>
      </c>
    </row>
    <row r="1538" spans="1:6" x14ac:dyDescent="0.25">
      <c r="A1538" s="17">
        <v>43102.780646423613</v>
      </c>
      <c r="B1538" s="2">
        <v>21031300060969</v>
      </c>
      <c r="C1538">
        <v>2.29</v>
      </c>
      <c r="D1538" t="s">
        <v>1</v>
      </c>
      <c r="E1538" s="3">
        <f t="shared" ref="E1538:E1601" si="24">_xlfn.NUMBERVALUE(LEFT(B1538,5), "#####")</f>
        <v>21031</v>
      </c>
      <c r="F1538" t="str">
        <f>VLOOKUP(E1538,Sheet2!A:B,2,FALSE)</f>
        <v>SOM</v>
      </c>
    </row>
    <row r="1539" spans="1:6" x14ac:dyDescent="0.25">
      <c r="A1539" s="17">
        <v>43102.800857291666</v>
      </c>
      <c r="B1539" s="2">
        <v>21031300254554</v>
      </c>
      <c r="C1539">
        <v>1.99</v>
      </c>
      <c r="D1539" t="s">
        <v>4</v>
      </c>
      <c r="E1539" s="3">
        <f t="shared" si="24"/>
        <v>21031</v>
      </c>
      <c r="F1539" t="str">
        <f>VLOOKUP(E1539,Sheet2!A:B,2,FALSE)</f>
        <v>SOM</v>
      </c>
    </row>
    <row r="1540" spans="1:6" x14ac:dyDescent="0.25">
      <c r="A1540" s="17">
        <v>43102.854934305557</v>
      </c>
      <c r="B1540" s="2">
        <v>21031300135514</v>
      </c>
      <c r="C1540">
        <v>1.69</v>
      </c>
      <c r="D1540" t="s">
        <v>1</v>
      </c>
      <c r="E1540" s="3">
        <f t="shared" si="24"/>
        <v>21031</v>
      </c>
      <c r="F1540" t="str">
        <f>VLOOKUP(E1540,Sheet2!A:B,2,FALSE)</f>
        <v>SOM</v>
      </c>
    </row>
    <row r="1541" spans="1:6" x14ac:dyDescent="0.25">
      <c r="A1541" s="17">
        <v>43102.862373587966</v>
      </c>
      <c r="B1541" s="2">
        <v>21031300268059</v>
      </c>
      <c r="C1541">
        <v>2.99</v>
      </c>
      <c r="D1541" t="s">
        <v>0</v>
      </c>
      <c r="E1541" s="3">
        <f t="shared" si="24"/>
        <v>21031</v>
      </c>
      <c r="F1541" t="str">
        <f>VLOOKUP(E1541,Sheet2!A:B,2,FALSE)</f>
        <v>SOM</v>
      </c>
    </row>
    <row r="1542" spans="1:6" x14ac:dyDescent="0.25">
      <c r="A1542" s="17">
        <v>43102.889693935183</v>
      </c>
      <c r="B1542" s="2">
        <v>21031300268059</v>
      </c>
      <c r="C1542">
        <v>2.99</v>
      </c>
      <c r="D1542" t="s">
        <v>0</v>
      </c>
      <c r="E1542" s="3">
        <f t="shared" si="24"/>
        <v>21031</v>
      </c>
      <c r="F1542" t="str">
        <f>VLOOKUP(E1542,Sheet2!A:B,2,FALSE)</f>
        <v>SOM</v>
      </c>
    </row>
    <row r="1543" spans="1:6" x14ac:dyDescent="0.25">
      <c r="A1543" s="17">
        <v>43102.903553090277</v>
      </c>
      <c r="B1543" s="2">
        <v>21031100030402</v>
      </c>
      <c r="C1543">
        <v>1.99</v>
      </c>
      <c r="D1543" t="s">
        <v>0</v>
      </c>
      <c r="E1543" s="3">
        <f t="shared" si="24"/>
        <v>21031</v>
      </c>
      <c r="F1543" t="str">
        <f>VLOOKUP(E1543,Sheet2!A:B,2,FALSE)</f>
        <v>SOM</v>
      </c>
    </row>
    <row r="1544" spans="1:6" x14ac:dyDescent="0.25">
      <c r="A1544" s="17">
        <v>43103.013839756946</v>
      </c>
      <c r="B1544" s="2">
        <v>21031400004610</v>
      </c>
      <c r="C1544">
        <v>1.99</v>
      </c>
      <c r="D1544" t="s">
        <v>4</v>
      </c>
      <c r="E1544" s="3">
        <f t="shared" si="24"/>
        <v>21031</v>
      </c>
      <c r="F1544" t="str">
        <f>VLOOKUP(E1544,Sheet2!A:B,2,FALSE)</f>
        <v>SOM</v>
      </c>
    </row>
    <row r="1545" spans="1:6" x14ac:dyDescent="0.25">
      <c r="A1545" s="17">
        <v>43103.0306552662</v>
      </c>
      <c r="B1545" s="2">
        <v>21031400004610</v>
      </c>
      <c r="C1545">
        <v>1.49</v>
      </c>
      <c r="D1545" t="s">
        <v>3</v>
      </c>
      <c r="E1545" s="3">
        <f t="shared" si="24"/>
        <v>21031</v>
      </c>
      <c r="F1545" t="str">
        <f>VLOOKUP(E1545,Sheet2!A:B,2,FALSE)</f>
        <v>SOM</v>
      </c>
    </row>
    <row r="1546" spans="1:6" x14ac:dyDescent="0.25">
      <c r="A1546" s="17">
        <v>43103.304202974534</v>
      </c>
      <c r="B1546" s="2">
        <v>21031300020864</v>
      </c>
      <c r="C1546">
        <v>1.69</v>
      </c>
      <c r="D1546" t="s">
        <v>4</v>
      </c>
      <c r="E1546" s="3">
        <f t="shared" si="24"/>
        <v>21031</v>
      </c>
      <c r="F1546" t="str">
        <f>VLOOKUP(E1546,Sheet2!A:B,2,FALSE)</f>
        <v>SOM</v>
      </c>
    </row>
    <row r="1547" spans="1:6" x14ac:dyDescent="0.25">
      <c r="A1547" s="17">
        <v>43103.319410115742</v>
      </c>
      <c r="B1547" s="2">
        <v>21031300231859</v>
      </c>
      <c r="C1547">
        <v>0.49</v>
      </c>
      <c r="D1547" t="s">
        <v>1</v>
      </c>
      <c r="E1547" s="3">
        <f t="shared" si="24"/>
        <v>21031</v>
      </c>
      <c r="F1547" t="str">
        <f>VLOOKUP(E1547,Sheet2!A:B,2,FALSE)</f>
        <v>SOM</v>
      </c>
    </row>
    <row r="1548" spans="1:6" x14ac:dyDescent="0.25">
      <c r="A1548" s="17">
        <v>43103.429786759261</v>
      </c>
      <c r="B1548" s="2">
        <v>21031300269115</v>
      </c>
      <c r="C1548">
        <v>1.69</v>
      </c>
      <c r="D1548" t="s">
        <v>1</v>
      </c>
      <c r="E1548" s="3">
        <f t="shared" si="24"/>
        <v>21031</v>
      </c>
      <c r="F1548" t="str">
        <f>VLOOKUP(E1548,Sheet2!A:B,2,FALSE)</f>
        <v>SOM</v>
      </c>
    </row>
    <row r="1549" spans="1:6" x14ac:dyDescent="0.25">
      <c r="A1549" s="17">
        <v>43103.500023935187</v>
      </c>
      <c r="B1549" s="2">
        <v>21031300326154</v>
      </c>
      <c r="C1549">
        <v>3.99</v>
      </c>
      <c r="D1549" t="s">
        <v>4</v>
      </c>
      <c r="E1549" s="3">
        <f t="shared" si="24"/>
        <v>21031</v>
      </c>
      <c r="F1549" t="str">
        <f>VLOOKUP(E1549,Sheet2!A:B,2,FALSE)</f>
        <v>SOM</v>
      </c>
    </row>
    <row r="1550" spans="1:6" x14ac:dyDescent="0.25">
      <c r="A1550" s="17">
        <v>43103.702575034724</v>
      </c>
      <c r="B1550" s="2">
        <v>21031400003331</v>
      </c>
      <c r="C1550">
        <v>2.4900000000000002</v>
      </c>
      <c r="D1550" t="s">
        <v>4</v>
      </c>
      <c r="E1550" s="3">
        <f t="shared" si="24"/>
        <v>21031</v>
      </c>
      <c r="F1550" t="str">
        <f>VLOOKUP(E1550,Sheet2!A:B,2,FALSE)</f>
        <v>SOM</v>
      </c>
    </row>
    <row r="1551" spans="1:6" x14ac:dyDescent="0.25">
      <c r="A1551" s="17">
        <v>43103.859462731481</v>
      </c>
      <c r="B1551" s="2">
        <v>21031400012589</v>
      </c>
      <c r="C1551">
        <v>3.49</v>
      </c>
      <c r="D1551" t="s">
        <v>4</v>
      </c>
      <c r="E1551" s="3">
        <f t="shared" si="24"/>
        <v>21031</v>
      </c>
      <c r="F1551" t="str">
        <f>VLOOKUP(E1551,Sheet2!A:B,2,FALSE)</f>
        <v>SOM</v>
      </c>
    </row>
    <row r="1552" spans="1:6" x14ac:dyDescent="0.25">
      <c r="A1552" s="17">
        <v>43103.884282719904</v>
      </c>
      <c r="B1552" s="2">
        <v>21031300253879</v>
      </c>
      <c r="C1552">
        <v>1.69</v>
      </c>
      <c r="D1552" t="s">
        <v>1</v>
      </c>
      <c r="E1552" s="3">
        <f t="shared" si="24"/>
        <v>21031</v>
      </c>
      <c r="F1552" t="str">
        <f>VLOOKUP(E1552,Sheet2!A:B,2,FALSE)</f>
        <v>SOM</v>
      </c>
    </row>
    <row r="1553" spans="1:6" x14ac:dyDescent="0.25">
      <c r="A1553" s="17">
        <v>43103.98090988426</v>
      </c>
      <c r="B1553" s="2">
        <v>21031300341419</v>
      </c>
      <c r="C1553">
        <v>1.99</v>
      </c>
      <c r="D1553" t="s">
        <v>0</v>
      </c>
      <c r="E1553" s="3">
        <f t="shared" si="24"/>
        <v>21031</v>
      </c>
      <c r="F1553" t="str">
        <f>VLOOKUP(E1553,Sheet2!A:B,2,FALSE)</f>
        <v>SOM</v>
      </c>
    </row>
    <row r="1554" spans="1:6" x14ac:dyDescent="0.25">
      <c r="A1554" s="17">
        <v>43103.989384143519</v>
      </c>
      <c r="B1554" s="2">
        <v>21031300341419</v>
      </c>
      <c r="C1554">
        <v>1.99</v>
      </c>
      <c r="D1554" t="s">
        <v>0</v>
      </c>
      <c r="E1554" s="3">
        <f t="shared" si="24"/>
        <v>21031</v>
      </c>
      <c r="F1554" t="str">
        <f>VLOOKUP(E1554,Sheet2!A:B,2,FALSE)</f>
        <v>SOM</v>
      </c>
    </row>
    <row r="1555" spans="1:6" x14ac:dyDescent="0.25">
      <c r="A1555" s="17">
        <v>43104.058076319445</v>
      </c>
      <c r="B1555" s="2">
        <v>21031300345378</v>
      </c>
      <c r="C1555">
        <v>2.4900000000000002</v>
      </c>
      <c r="D1555" t="s">
        <v>5</v>
      </c>
      <c r="E1555" s="3">
        <f t="shared" si="24"/>
        <v>21031</v>
      </c>
      <c r="F1555" t="str">
        <f>VLOOKUP(E1555,Sheet2!A:B,2,FALSE)</f>
        <v>SOM</v>
      </c>
    </row>
    <row r="1556" spans="1:6" x14ac:dyDescent="0.25">
      <c r="A1556" s="17">
        <v>43104.168291979164</v>
      </c>
      <c r="B1556" s="2">
        <v>21031300288081</v>
      </c>
      <c r="C1556">
        <v>0.49</v>
      </c>
      <c r="D1556" t="s">
        <v>4</v>
      </c>
      <c r="E1556" s="3">
        <f t="shared" si="24"/>
        <v>21031</v>
      </c>
      <c r="F1556" t="str">
        <f>VLOOKUP(E1556,Sheet2!A:B,2,FALSE)</f>
        <v>SOM</v>
      </c>
    </row>
    <row r="1557" spans="1:6" x14ac:dyDescent="0.25">
      <c r="A1557" s="17">
        <v>43104.881080416664</v>
      </c>
      <c r="B1557" s="2">
        <v>21031400018180</v>
      </c>
      <c r="C1557">
        <v>1.69</v>
      </c>
      <c r="D1557" t="s">
        <v>4</v>
      </c>
      <c r="E1557" s="3">
        <f t="shared" si="24"/>
        <v>21031</v>
      </c>
      <c r="F1557" t="str">
        <f>VLOOKUP(E1557,Sheet2!A:B,2,FALSE)</f>
        <v>SOM</v>
      </c>
    </row>
    <row r="1558" spans="1:6" x14ac:dyDescent="0.25">
      <c r="A1558" s="17">
        <v>43104.910529837965</v>
      </c>
      <c r="B1558" s="2">
        <v>21031300288081</v>
      </c>
      <c r="C1558">
        <v>3.29</v>
      </c>
      <c r="D1558" t="s">
        <v>4</v>
      </c>
      <c r="E1558" s="3">
        <f t="shared" si="24"/>
        <v>21031</v>
      </c>
      <c r="F1558" t="str">
        <f>VLOOKUP(E1558,Sheet2!A:B,2,FALSE)</f>
        <v>SOM</v>
      </c>
    </row>
    <row r="1559" spans="1:6" x14ac:dyDescent="0.25">
      <c r="A1559" s="17">
        <v>43104.933587037034</v>
      </c>
      <c r="B1559" s="2">
        <v>21031300142130</v>
      </c>
      <c r="C1559">
        <v>1.49</v>
      </c>
      <c r="D1559" t="s">
        <v>0</v>
      </c>
      <c r="E1559" s="3">
        <f t="shared" si="24"/>
        <v>21031</v>
      </c>
      <c r="F1559" t="str">
        <f>VLOOKUP(E1559,Sheet2!A:B,2,FALSE)</f>
        <v>SOM</v>
      </c>
    </row>
    <row r="1560" spans="1:6" x14ac:dyDescent="0.25">
      <c r="A1560" s="17">
        <v>43104.946194710647</v>
      </c>
      <c r="B1560" s="2">
        <v>21031300270030</v>
      </c>
      <c r="C1560">
        <v>0.99</v>
      </c>
      <c r="D1560" t="s">
        <v>4</v>
      </c>
      <c r="E1560" s="3">
        <f t="shared" si="24"/>
        <v>21031</v>
      </c>
      <c r="F1560" t="str">
        <f>VLOOKUP(E1560,Sheet2!A:B,2,FALSE)</f>
        <v>SOM</v>
      </c>
    </row>
    <row r="1561" spans="1:6" x14ac:dyDescent="0.25">
      <c r="A1561" s="17">
        <v>43104.990354328707</v>
      </c>
      <c r="B1561" s="2">
        <v>21031300337458</v>
      </c>
      <c r="C1561">
        <v>1.99</v>
      </c>
      <c r="D1561" t="s">
        <v>0</v>
      </c>
      <c r="E1561" s="3">
        <f t="shared" si="24"/>
        <v>21031</v>
      </c>
      <c r="F1561" t="str">
        <f>VLOOKUP(E1561,Sheet2!A:B,2,FALSE)</f>
        <v>SOM</v>
      </c>
    </row>
    <row r="1562" spans="1:6" x14ac:dyDescent="0.25">
      <c r="A1562" s="17">
        <v>43105.765905439817</v>
      </c>
      <c r="B1562" s="2">
        <v>21031300307675</v>
      </c>
      <c r="C1562">
        <v>0.99</v>
      </c>
      <c r="D1562" t="s">
        <v>1</v>
      </c>
      <c r="E1562" s="3">
        <f t="shared" si="24"/>
        <v>21031</v>
      </c>
      <c r="F1562" t="str">
        <f>VLOOKUP(E1562,Sheet2!A:B,2,FALSE)</f>
        <v>SOM</v>
      </c>
    </row>
    <row r="1563" spans="1:6" x14ac:dyDescent="0.25">
      <c r="A1563" s="17">
        <v>43105.802533657406</v>
      </c>
      <c r="B1563" s="2">
        <v>21031300135514</v>
      </c>
      <c r="C1563">
        <v>1.29</v>
      </c>
      <c r="D1563" t="s">
        <v>1</v>
      </c>
      <c r="E1563" s="3">
        <f t="shared" si="24"/>
        <v>21031</v>
      </c>
      <c r="F1563" t="str">
        <f>VLOOKUP(E1563,Sheet2!A:B,2,FALSE)</f>
        <v>SOM</v>
      </c>
    </row>
    <row r="1564" spans="1:6" x14ac:dyDescent="0.25">
      <c r="A1564" s="17">
        <v>43105.844317476854</v>
      </c>
      <c r="B1564" s="2">
        <v>21031300135514</v>
      </c>
      <c r="C1564">
        <v>0.99</v>
      </c>
      <c r="D1564" t="s">
        <v>1</v>
      </c>
      <c r="E1564" s="3">
        <f t="shared" si="24"/>
        <v>21031</v>
      </c>
      <c r="F1564" t="str">
        <f>VLOOKUP(E1564,Sheet2!A:B,2,FALSE)</f>
        <v>SOM</v>
      </c>
    </row>
    <row r="1565" spans="1:6" x14ac:dyDescent="0.25">
      <c r="A1565" s="17">
        <v>43105.892310717594</v>
      </c>
      <c r="B1565" s="2">
        <v>21031300300829</v>
      </c>
      <c r="C1565">
        <v>0.99</v>
      </c>
      <c r="D1565" t="s">
        <v>1</v>
      </c>
      <c r="E1565" s="3">
        <f t="shared" si="24"/>
        <v>21031</v>
      </c>
      <c r="F1565" t="str">
        <f>VLOOKUP(E1565,Sheet2!A:B,2,FALSE)</f>
        <v>SOM</v>
      </c>
    </row>
    <row r="1566" spans="1:6" x14ac:dyDescent="0.25">
      <c r="A1566" s="17">
        <v>43105.899461377317</v>
      </c>
      <c r="B1566" s="2">
        <v>21031300300316</v>
      </c>
      <c r="C1566">
        <v>2.4900000000000002</v>
      </c>
      <c r="D1566" t="s">
        <v>5</v>
      </c>
      <c r="E1566" s="3">
        <f t="shared" si="24"/>
        <v>21031</v>
      </c>
      <c r="F1566" t="str">
        <f>VLOOKUP(E1566,Sheet2!A:B,2,FALSE)</f>
        <v>SOM</v>
      </c>
    </row>
    <row r="1567" spans="1:6" x14ac:dyDescent="0.25">
      <c r="A1567" s="17">
        <v>43105.978748368056</v>
      </c>
      <c r="B1567" s="2">
        <v>21031400010559</v>
      </c>
      <c r="C1567">
        <v>3.99</v>
      </c>
      <c r="D1567" t="s">
        <v>4</v>
      </c>
      <c r="E1567" s="3">
        <f t="shared" si="24"/>
        <v>21031</v>
      </c>
      <c r="F1567" t="str">
        <f>VLOOKUP(E1567,Sheet2!A:B,2,FALSE)</f>
        <v>SOM</v>
      </c>
    </row>
    <row r="1568" spans="1:6" x14ac:dyDescent="0.25">
      <c r="A1568" s="17">
        <v>43106.019188321756</v>
      </c>
      <c r="B1568" s="2">
        <v>21031300337458</v>
      </c>
      <c r="C1568">
        <v>2.99</v>
      </c>
      <c r="D1568" t="s">
        <v>0</v>
      </c>
      <c r="E1568" s="3">
        <f t="shared" si="24"/>
        <v>21031</v>
      </c>
      <c r="F1568" t="str">
        <f>VLOOKUP(E1568,Sheet2!A:B,2,FALSE)</f>
        <v>SOM</v>
      </c>
    </row>
    <row r="1569" spans="1:6" x14ac:dyDescent="0.25">
      <c r="A1569" s="17">
        <v>43106.341984814811</v>
      </c>
      <c r="B1569" s="2">
        <v>21031300331329</v>
      </c>
      <c r="C1569">
        <v>3.99</v>
      </c>
      <c r="D1569" t="s">
        <v>4</v>
      </c>
      <c r="E1569" s="3">
        <f t="shared" si="24"/>
        <v>21031</v>
      </c>
      <c r="F1569" t="str">
        <f>VLOOKUP(E1569,Sheet2!A:B,2,FALSE)</f>
        <v>SOM</v>
      </c>
    </row>
    <row r="1570" spans="1:6" x14ac:dyDescent="0.25">
      <c r="A1570" s="17">
        <v>43106.691150625004</v>
      </c>
      <c r="B1570" s="2">
        <v>21031300326154</v>
      </c>
      <c r="C1570">
        <v>0.99</v>
      </c>
      <c r="D1570" t="s">
        <v>1</v>
      </c>
      <c r="E1570" s="3">
        <f t="shared" si="24"/>
        <v>21031</v>
      </c>
      <c r="F1570" t="str">
        <f>VLOOKUP(E1570,Sheet2!A:B,2,FALSE)</f>
        <v>SOM</v>
      </c>
    </row>
    <row r="1571" spans="1:6" x14ac:dyDescent="0.25">
      <c r="A1571" s="17">
        <v>43106.837047835645</v>
      </c>
      <c r="B1571" s="2">
        <v>21031300274040</v>
      </c>
      <c r="C1571">
        <v>2.99</v>
      </c>
      <c r="D1571" t="s">
        <v>4</v>
      </c>
      <c r="E1571" s="3">
        <f t="shared" si="24"/>
        <v>21031</v>
      </c>
      <c r="F1571" t="str">
        <f>VLOOKUP(E1571,Sheet2!A:B,2,FALSE)</f>
        <v>SOM</v>
      </c>
    </row>
    <row r="1572" spans="1:6" x14ac:dyDescent="0.25">
      <c r="A1572" s="17">
        <v>43106.894219525464</v>
      </c>
      <c r="B1572" s="2">
        <v>21031300345378</v>
      </c>
      <c r="C1572">
        <v>1.74</v>
      </c>
      <c r="D1572" t="s">
        <v>5</v>
      </c>
      <c r="E1572" s="3">
        <f t="shared" si="24"/>
        <v>21031</v>
      </c>
      <c r="F1572" t="str">
        <f>VLOOKUP(E1572,Sheet2!A:B,2,FALSE)</f>
        <v>SOM</v>
      </c>
    </row>
    <row r="1573" spans="1:6" x14ac:dyDescent="0.25">
      <c r="A1573" s="17">
        <v>43106.894628148148</v>
      </c>
      <c r="B1573" s="2">
        <v>21031300345378</v>
      </c>
      <c r="C1573">
        <v>1.54</v>
      </c>
      <c r="D1573" t="s">
        <v>5</v>
      </c>
      <c r="E1573" s="3">
        <f t="shared" si="24"/>
        <v>21031</v>
      </c>
      <c r="F1573" t="str">
        <f>VLOOKUP(E1573,Sheet2!A:B,2,FALSE)</f>
        <v>SOM</v>
      </c>
    </row>
    <row r="1574" spans="1:6" x14ac:dyDescent="0.25">
      <c r="A1574" s="17">
        <v>43106.896999641205</v>
      </c>
      <c r="B1574" s="2">
        <v>21031300345378</v>
      </c>
      <c r="C1574">
        <v>1.1399999999999999</v>
      </c>
      <c r="D1574" t="s">
        <v>5</v>
      </c>
      <c r="E1574" s="3">
        <f t="shared" si="24"/>
        <v>21031</v>
      </c>
      <c r="F1574" t="str">
        <f>VLOOKUP(E1574,Sheet2!A:B,2,FALSE)</f>
        <v>SOM</v>
      </c>
    </row>
    <row r="1575" spans="1:6" x14ac:dyDescent="0.25">
      <c r="A1575" s="17">
        <v>43106.964393368056</v>
      </c>
      <c r="B1575" s="2">
        <v>21031300142130</v>
      </c>
      <c r="C1575">
        <v>2.99</v>
      </c>
      <c r="D1575" t="s">
        <v>0</v>
      </c>
      <c r="E1575" s="3">
        <f t="shared" si="24"/>
        <v>21031</v>
      </c>
      <c r="F1575" t="str">
        <f>VLOOKUP(E1575,Sheet2!A:B,2,FALSE)</f>
        <v>SOM</v>
      </c>
    </row>
    <row r="1576" spans="1:6" x14ac:dyDescent="0.25">
      <c r="A1576" s="17">
        <v>43107.635863761578</v>
      </c>
      <c r="B1576" s="2">
        <v>21031300142130</v>
      </c>
      <c r="C1576">
        <v>3.99</v>
      </c>
      <c r="D1576" t="s">
        <v>4</v>
      </c>
      <c r="E1576" s="3">
        <f t="shared" si="24"/>
        <v>21031</v>
      </c>
      <c r="F1576" t="str">
        <f>VLOOKUP(E1576,Sheet2!A:B,2,FALSE)</f>
        <v>SOM</v>
      </c>
    </row>
    <row r="1577" spans="1:6" x14ac:dyDescent="0.25">
      <c r="A1577" s="17">
        <v>43107.640274699072</v>
      </c>
      <c r="B1577" s="2">
        <v>21031300142130</v>
      </c>
      <c r="C1577">
        <v>2.19</v>
      </c>
      <c r="D1577" t="s">
        <v>1</v>
      </c>
      <c r="E1577" s="3">
        <f t="shared" si="24"/>
        <v>21031</v>
      </c>
      <c r="F1577" t="str">
        <f>VLOOKUP(E1577,Sheet2!A:B,2,FALSE)</f>
        <v>SOM</v>
      </c>
    </row>
    <row r="1578" spans="1:6" x14ac:dyDescent="0.25">
      <c r="A1578" s="17">
        <v>43107.744241400462</v>
      </c>
      <c r="B1578" s="2">
        <v>21031300134236</v>
      </c>
      <c r="C1578">
        <v>2.69</v>
      </c>
      <c r="D1578" t="s">
        <v>4</v>
      </c>
      <c r="E1578" s="3">
        <f t="shared" si="24"/>
        <v>21031</v>
      </c>
      <c r="F1578" t="str">
        <f>VLOOKUP(E1578,Sheet2!A:B,2,FALSE)</f>
        <v>SOM</v>
      </c>
    </row>
    <row r="1579" spans="1:6" x14ac:dyDescent="0.25">
      <c r="A1579" s="17">
        <v>43107.75674553241</v>
      </c>
      <c r="B1579" s="2">
        <v>21031400009361</v>
      </c>
      <c r="C1579">
        <v>1.49</v>
      </c>
      <c r="D1579" t="s">
        <v>3</v>
      </c>
      <c r="E1579" s="3">
        <f t="shared" si="24"/>
        <v>21031</v>
      </c>
      <c r="F1579" t="str">
        <f>VLOOKUP(E1579,Sheet2!A:B,2,FALSE)</f>
        <v>SOM</v>
      </c>
    </row>
    <row r="1580" spans="1:6" x14ac:dyDescent="0.25">
      <c r="A1580" s="17">
        <v>43107.778177499997</v>
      </c>
      <c r="B1580" s="2">
        <v>21031400009361</v>
      </c>
      <c r="C1580">
        <v>1.49</v>
      </c>
      <c r="D1580" t="s">
        <v>3</v>
      </c>
      <c r="E1580" s="3">
        <f t="shared" si="24"/>
        <v>21031</v>
      </c>
      <c r="F1580" t="str">
        <f>VLOOKUP(E1580,Sheet2!A:B,2,FALSE)</f>
        <v>SOM</v>
      </c>
    </row>
    <row r="1581" spans="1:6" x14ac:dyDescent="0.25">
      <c r="A1581" s="17">
        <v>43107.781105856484</v>
      </c>
      <c r="B1581" s="2">
        <v>21031400009361</v>
      </c>
      <c r="C1581">
        <v>1.49</v>
      </c>
      <c r="D1581" t="s">
        <v>3</v>
      </c>
      <c r="E1581" s="3">
        <f t="shared" si="24"/>
        <v>21031</v>
      </c>
      <c r="F1581" t="str">
        <f>VLOOKUP(E1581,Sheet2!A:B,2,FALSE)</f>
        <v>SOM</v>
      </c>
    </row>
    <row r="1582" spans="1:6" x14ac:dyDescent="0.25">
      <c r="A1582" s="17">
        <v>43107.887668981479</v>
      </c>
      <c r="B1582" s="2">
        <v>21031300288081</v>
      </c>
      <c r="C1582">
        <v>3.29</v>
      </c>
      <c r="D1582" t="s">
        <v>4</v>
      </c>
      <c r="E1582" s="3">
        <f t="shared" si="24"/>
        <v>21031</v>
      </c>
      <c r="F1582" t="str">
        <f>VLOOKUP(E1582,Sheet2!A:B,2,FALSE)</f>
        <v>SOM</v>
      </c>
    </row>
    <row r="1583" spans="1:6" x14ac:dyDescent="0.25">
      <c r="A1583" s="17">
        <v>43107.942708078706</v>
      </c>
      <c r="B1583" s="2">
        <v>21031300337458</v>
      </c>
      <c r="C1583">
        <v>1.99</v>
      </c>
      <c r="D1583" t="s">
        <v>0</v>
      </c>
      <c r="E1583" s="3">
        <f t="shared" si="24"/>
        <v>21031</v>
      </c>
      <c r="F1583" t="str">
        <f>VLOOKUP(E1583,Sheet2!A:B,2,FALSE)</f>
        <v>SOM</v>
      </c>
    </row>
    <row r="1584" spans="1:6" x14ac:dyDescent="0.25">
      <c r="A1584" s="17">
        <v>43107.947110416666</v>
      </c>
      <c r="B1584" s="2">
        <v>21031100004829</v>
      </c>
      <c r="C1584">
        <v>0.99</v>
      </c>
      <c r="D1584" t="s">
        <v>4</v>
      </c>
      <c r="E1584" s="3">
        <f t="shared" si="24"/>
        <v>21031</v>
      </c>
      <c r="F1584" t="str">
        <f>VLOOKUP(E1584,Sheet2!A:B,2,FALSE)</f>
        <v>SOM</v>
      </c>
    </row>
    <row r="1585" spans="1:6" x14ac:dyDescent="0.25">
      <c r="A1585" s="17">
        <v>43107.965015335649</v>
      </c>
      <c r="B1585" s="2">
        <v>21031300337458</v>
      </c>
      <c r="C1585">
        <v>1.99</v>
      </c>
      <c r="D1585" t="s">
        <v>0</v>
      </c>
      <c r="E1585" s="3">
        <f t="shared" si="24"/>
        <v>21031</v>
      </c>
      <c r="F1585" t="str">
        <f>VLOOKUP(E1585,Sheet2!A:B,2,FALSE)</f>
        <v>SOM</v>
      </c>
    </row>
    <row r="1586" spans="1:6" x14ac:dyDescent="0.25">
      <c r="A1586" s="17">
        <v>43108.798152384261</v>
      </c>
      <c r="B1586" s="2">
        <v>21031300135514</v>
      </c>
      <c r="C1586">
        <v>2.99</v>
      </c>
      <c r="D1586" t="s">
        <v>1</v>
      </c>
      <c r="E1586" s="3">
        <f t="shared" si="24"/>
        <v>21031</v>
      </c>
      <c r="F1586" t="str">
        <f>VLOOKUP(E1586,Sheet2!A:B,2,FALSE)</f>
        <v>SOM</v>
      </c>
    </row>
    <row r="1587" spans="1:6" x14ac:dyDescent="0.25">
      <c r="A1587" s="17">
        <v>43108.800259143522</v>
      </c>
      <c r="B1587" s="2">
        <v>21031400001749</v>
      </c>
      <c r="C1587">
        <v>0.99</v>
      </c>
      <c r="D1587" t="s">
        <v>4</v>
      </c>
      <c r="E1587" s="3">
        <f t="shared" si="24"/>
        <v>21031</v>
      </c>
      <c r="F1587" t="str">
        <f>VLOOKUP(E1587,Sheet2!A:B,2,FALSE)</f>
        <v>SOM</v>
      </c>
    </row>
    <row r="1588" spans="1:6" x14ac:dyDescent="0.25">
      <c r="A1588" s="17">
        <v>43109.366002812501</v>
      </c>
      <c r="B1588" s="2">
        <v>21031300274263</v>
      </c>
      <c r="C1588">
        <v>0.49</v>
      </c>
      <c r="D1588" t="s">
        <v>1</v>
      </c>
      <c r="E1588" s="3">
        <f t="shared" si="24"/>
        <v>21031</v>
      </c>
      <c r="F1588" t="str">
        <f>VLOOKUP(E1588,Sheet2!A:B,2,FALSE)</f>
        <v>SOM</v>
      </c>
    </row>
    <row r="1589" spans="1:6" x14ac:dyDescent="0.25">
      <c r="A1589" s="17">
        <v>43109.69681765046</v>
      </c>
      <c r="B1589" s="2">
        <v>21031300252509</v>
      </c>
      <c r="C1589">
        <v>3.99</v>
      </c>
      <c r="D1589" t="s">
        <v>4</v>
      </c>
      <c r="E1589" s="3">
        <f t="shared" si="24"/>
        <v>21031</v>
      </c>
      <c r="F1589" t="str">
        <f>VLOOKUP(E1589,Sheet2!A:B,2,FALSE)</f>
        <v>SOM</v>
      </c>
    </row>
    <row r="1590" spans="1:6" x14ac:dyDescent="0.25">
      <c r="A1590" s="17">
        <v>43109.828624317131</v>
      </c>
      <c r="B1590" s="2">
        <v>21031300020864</v>
      </c>
      <c r="C1590">
        <v>1.99</v>
      </c>
      <c r="D1590" t="s">
        <v>1</v>
      </c>
      <c r="E1590" s="3">
        <f t="shared" si="24"/>
        <v>21031</v>
      </c>
      <c r="F1590" t="str">
        <f>VLOOKUP(E1590,Sheet2!A:B,2,FALSE)</f>
        <v>SOM</v>
      </c>
    </row>
    <row r="1591" spans="1:6" x14ac:dyDescent="0.25">
      <c r="A1591" s="17">
        <v>43109.862583344904</v>
      </c>
      <c r="B1591" s="2">
        <v>21031300277639</v>
      </c>
      <c r="C1591">
        <v>1.49</v>
      </c>
      <c r="D1591" t="s">
        <v>2</v>
      </c>
      <c r="E1591" s="3">
        <f t="shared" si="24"/>
        <v>21031</v>
      </c>
      <c r="F1591" t="str">
        <f>VLOOKUP(E1591,Sheet2!A:B,2,FALSE)</f>
        <v>SOM</v>
      </c>
    </row>
    <row r="1592" spans="1:6" x14ac:dyDescent="0.25">
      <c r="A1592" s="17">
        <v>43109.926562199071</v>
      </c>
      <c r="B1592" s="2">
        <v>21031300274222</v>
      </c>
      <c r="C1592">
        <v>0.49</v>
      </c>
      <c r="D1592" t="s">
        <v>1</v>
      </c>
      <c r="E1592" s="3">
        <f t="shared" si="24"/>
        <v>21031</v>
      </c>
      <c r="F1592" t="str">
        <f>VLOOKUP(E1592,Sheet2!A:B,2,FALSE)</f>
        <v>SOM</v>
      </c>
    </row>
    <row r="1593" spans="1:6" x14ac:dyDescent="0.25">
      <c r="A1593" s="17">
        <v>43109.960847847222</v>
      </c>
      <c r="B1593" s="2">
        <v>21031300045267</v>
      </c>
      <c r="C1593">
        <v>1.49</v>
      </c>
      <c r="D1593" t="s">
        <v>0</v>
      </c>
      <c r="E1593" s="3">
        <f t="shared" si="24"/>
        <v>21031</v>
      </c>
      <c r="F1593" t="str">
        <f>VLOOKUP(E1593,Sheet2!A:B,2,FALSE)</f>
        <v>SOM</v>
      </c>
    </row>
    <row r="1594" spans="1:6" x14ac:dyDescent="0.25">
      <c r="A1594" s="17">
        <v>43110.575737708336</v>
      </c>
      <c r="B1594" s="2">
        <v>21031300275047</v>
      </c>
      <c r="C1594">
        <v>3.99</v>
      </c>
      <c r="D1594" t="s">
        <v>4</v>
      </c>
      <c r="E1594" s="3">
        <f t="shared" si="24"/>
        <v>21031</v>
      </c>
      <c r="F1594" t="str">
        <f>VLOOKUP(E1594,Sheet2!A:B,2,FALSE)</f>
        <v>SOM</v>
      </c>
    </row>
    <row r="1595" spans="1:6" x14ac:dyDescent="0.25">
      <c r="A1595" s="17">
        <v>43111.181316817128</v>
      </c>
      <c r="B1595" s="2">
        <v>21031300345691</v>
      </c>
      <c r="C1595">
        <v>1.99</v>
      </c>
      <c r="D1595" t="s">
        <v>4</v>
      </c>
      <c r="E1595" s="3">
        <f t="shared" si="24"/>
        <v>21031</v>
      </c>
      <c r="F1595" t="str">
        <f>VLOOKUP(E1595,Sheet2!A:B,2,FALSE)</f>
        <v>SOM</v>
      </c>
    </row>
    <row r="1596" spans="1:6" x14ac:dyDescent="0.25">
      <c r="A1596" s="17">
        <v>43111.558153518519</v>
      </c>
      <c r="B1596" s="2">
        <v>21031300253879</v>
      </c>
      <c r="C1596">
        <v>3.99</v>
      </c>
      <c r="D1596" t="s">
        <v>4</v>
      </c>
      <c r="E1596" s="3">
        <f t="shared" si="24"/>
        <v>21031</v>
      </c>
      <c r="F1596" t="str">
        <f>VLOOKUP(E1596,Sheet2!A:B,2,FALSE)</f>
        <v>SOM</v>
      </c>
    </row>
    <row r="1597" spans="1:6" x14ac:dyDescent="0.25">
      <c r="A1597" s="17">
        <v>43111.638696956019</v>
      </c>
      <c r="B1597" s="2">
        <v>21031300258530</v>
      </c>
      <c r="C1597">
        <v>2.69</v>
      </c>
      <c r="D1597" t="s">
        <v>1</v>
      </c>
      <c r="E1597" s="3">
        <f t="shared" si="24"/>
        <v>21031</v>
      </c>
      <c r="F1597" t="str">
        <f>VLOOKUP(E1597,Sheet2!A:B,2,FALSE)</f>
        <v>SOM</v>
      </c>
    </row>
    <row r="1598" spans="1:6" x14ac:dyDescent="0.25">
      <c r="A1598" s="17">
        <v>43111.650911817131</v>
      </c>
      <c r="B1598" s="2">
        <v>21031300134236</v>
      </c>
      <c r="C1598">
        <v>0.99</v>
      </c>
      <c r="D1598" t="s">
        <v>4</v>
      </c>
      <c r="E1598" s="3">
        <f t="shared" si="24"/>
        <v>21031</v>
      </c>
      <c r="F1598" t="str">
        <f>VLOOKUP(E1598,Sheet2!A:B,2,FALSE)</f>
        <v>SOM</v>
      </c>
    </row>
    <row r="1599" spans="1:6" x14ac:dyDescent="0.25">
      <c r="A1599" s="17">
        <v>43111.679780520833</v>
      </c>
      <c r="B1599" s="2">
        <v>21031400001749</v>
      </c>
      <c r="C1599">
        <v>0.99</v>
      </c>
      <c r="D1599" t="s">
        <v>4</v>
      </c>
      <c r="E1599" s="3">
        <f t="shared" si="24"/>
        <v>21031</v>
      </c>
      <c r="F1599" t="str">
        <f>VLOOKUP(E1599,Sheet2!A:B,2,FALSE)</f>
        <v>SOM</v>
      </c>
    </row>
    <row r="1600" spans="1:6" x14ac:dyDescent="0.25">
      <c r="A1600" s="17">
        <v>43111.869509502314</v>
      </c>
      <c r="B1600" s="2">
        <v>21031100031616</v>
      </c>
      <c r="C1600">
        <v>1.49</v>
      </c>
      <c r="D1600" t="s">
        <v>4</v>
      </c>
      <c r="E1600" s="3">
        <f t="shared" si="24"/>
        <v>21031</v>
      </c>
      <c r="F1600" t="str">
        <f>VLOOKUP(E1600,Sheet2!A:B,2,FALSE)</f>
        <v>SOM</v>
      </c>
    </row>
    <row r="1601" spans="1:6" x14ac:dyDescent="0.25">
      <c r="A1601" s="17">
        <v>43111.906590891202</v>
      </c>
      <c r="B1601" s="2">
        <v>21031300283439</v>
      </c>
      <c r="C1601">
        <v>1.49</v>
      </c>
      <c r="D1601" t="s">
        <v>3</v>
      </c>
      <c r="E1601" s="3">
        <f t="shared" si="24"/>
        <v>21031</v>
      </c>
      <c r="F1601" t="str">
        <f>VLOOKUP(E1601,Sheet2!A:B,2,FALSE)</f>
        <v>SOM</v>
      </c>
    </row>
    <row r="1602" spans="1:6" x14ac:dyDescent="0.25">
      <c r="A1602" s="17">
        <v>43111.97515888889</v>
      </c>
      <c r="B1602" s="2">
        <v>21031300302791</v>
      </c>
      <c r="C1602">
        <v>1.69</v>
      </c>
      <c r="D1602" t="s">
        <v>1</v>
      </c>
      <c r="E1602" s="3">
        <f t="shared" ref="E1602:E1665" si="25">_xlfn.NUMBERVALUE(LEFT(B1602,5), "#####")</f>
        <v>21031</v>
      </c>
      <c r="F1602" t="str">
        <f>VLOOKUP(E1602,Sheet2!A:B,2,FALSE)</f>
        <v>SOM</v>
      </c>
    </row>
    <row r="1603" spans="1:6" x14ac:dyDescent="0.25">
      <c r="A1603" s="17">
        <v>43112.658170347226</v>
      </c>
      <c r="B1603" s="2">
        <v>21031100065721</v>
      </c>
      <c r="C1603">
        <v>1.99</v>
      </c>
      <c r="D1603" t="s">
        <v>1</v>
      </c>
      <c r="E1603" s="3">
        <f t="shared" si="25"/>
        <v>21031</v>
      </c>
      <c r="F1603" t="str">
        <f>VLOOKUP(E1603,Sheet2!A:B,2,FALSE)</f>
        <v>SOM</v>
      </c>
    </row>
    <row r="1604" spans="1:6" x14ac:dyDescent="0.25">
      <c r="A1604" s="17">
        <v>43112.672513831021</v>
      </c>
      <c r="B1604" s="2">
        <v>21031300242500</v>
      </c>
      <c r="C1604">
        <v>2.99</v>
      </c>
      <c r="D1604" t="s">
        <v>4</v>
      </c>
      <c r="E1604" s="3">
        <f t="shared" si="25"/>
        <v>21031</v>
      </c>
      <c r="F1604" t="str">
        <f>VLOOKUP(E1604,Sheet2!A:B,2,FALSE)</f>
        <v>SOM</v>
      </c>
    </row>
    <row r="1605" spans="1:6" x14ac:dyDescent="0.25">
      <c r="A1605" s="17">
        <v>43112.688891481484</v>
      </c>
      <c r="B1605" s="2">
        <v>21031300242500</v>
      </c>
      <c r="C1605">
        <v>1.34</v>
      </c>
      <c r="D1605" t="s">
        <v>1</v>
      </c>
      <c r="E1605" s="3">
        <f t="shared" si="25"/>
        <v>21031</v>
      </c>
      <c r="F1605" t="str">
        <f>VLOOKUP(E1605,Sheet2!A:B,2,FALSE)</f>
        <v>SOM</v>
      </c>
    </row>
    <row r="1606" spans="1:6" x14ac:dyDescent="0.25">
      <c r="A1606" s="17">
        <v>43112.743632847225</v>
      </c>
      <c r="B1606" s="2">
        <v>21031300341419</v>
      </c>
      <c r="C1606">
        <v>2.29</v>
      </c>
      <c r="D1606" t="s">
        <v>4</v>
      </c>
      <c r="E1606" s="3">
        <f t="shared" si="25"/>
        <v>21031</v>
      </c>
      <c r="F1606" t="str">
        <f>VLOOKUP(E1606,Sheet2!A:B,2,FALSE)</f>
        <v>SOM</v>
      </c>
    </row>
    <row r="1607" spans="1:6" x14ac:dyDescent="0.25">
      <c r="A1607" s="17">
        <v>43112.767923807871</v>
      </c>
      <c r="B1607" s="2">
        <v>21031300224011</v>
      </c>
      <c r="C1607">
        <v>2.4900000000000002</v>
      </c>
      <c r="D1607" t="s">
        <v>4</v>
      </c>
      <c r="E1607" s="3">
        <f t="shared" si="25"/>
        <v>21031</v>
      </c>
      <c r="F1607" t="str">
        <f>VLOOKUP(E1607,Sheet2!A:B,2,FALSE)</f>
        <v>SOM</v>
      </c>
    </row>
    <row r="1608" spans="1:6" x14ac:dyDescent="0.25">
      <c r="A1608" s="17">
        <v>43112.81364685185</v>
      </c>
      <c r="B1608" s="2">
        <v>21031400010559</v>
      </c>
      <c r="C1608">
        <v>2.99</v>
      </c>
      <c r="D1608" t="s">
        <v>4</v>
      </c>
      <c r="E1608" s="3">
        <f t="shared" si="25"/>
        <v>21031</v>
      </c>
      <c r="F1608" t="str">
        <f>VLOOKUP(E1608,Sheet2!A:B,2,FALSE)</f>
        <v>SOM</v>
      </c>
    </row>
    <row r="1609" spans="1:6" x14ac:dyDescent="0.25">
      <c r="A1609" s="17">
        <v>43112.828664305554</v>
      </c>
      <c r="B1609" s="2">
        <v>21031400010559</v>
      </c>
      <c r="C1609">
        <v>2.99</v>
      </c>
      <c r="D1609" t="s">
        <v>4</v>
      </c>
      <c r="E1609" s="3">
        <f t="shared" si="25"/>
        <v>21031</v>
      </c>
      <c r="F1609" t="str">
        <f>VLOOKUP(E1609,Sheet2!A:B,2,FALSE)</f>
        <v>SOM</v>
      </c>
    </row>
    <row r="1610" spans="1:6" x14ac:dyDescent="0.25">
      <c r="A1610" s="17">
        <v>43112.829590439818</v>
      </c>
      <c r="B1610" s="2">
        <v>21031400010559</v>
      </c>
      <c r="C1610">
        <v>2.99</v>
      </c>
      <c r="D1610" t="s">
        <v>4</v>
      </c>
      <c r="E1610" s="3">
        <f t="shared" si="25"/>
        <v>21031</v>
      </c>
      <c r="F1610" t="str">
        <f>VLOOKUP(E1610,Sheet2!A:B,2,FALSE)</f>
        <v>SOM</v>
      </c>
    </row>
    <row r="1611" spans="1:6" x14ac:dyDescent="0.25">
      <c r="A1611" s="17">
        <v>43113.56661480324</v>
      </c>
      <c r="B1611" s="2">
        <v>21031300199395</v>
      </c>
      <c r="C1611">
        <v>3.99</v>
      </c>
      <c r="D1611" t="s">
        <v>4</v>
      </c>
      <c r="E1611" s="3">
        <f t="shared" si="25"/>
        <v>21031</v>
      </c>
      <c r="F1611" t="str">
        <f>VLOOKUP(E1611,Sheet2!A:B,2,FALSE)</f>
        <v>SOM</v>
      </c>
    </row>
    <row r="1612" spans="1:6" x14ac:dyDescent="0.25">
      <c r="A1612" s="17">
        <v>43113.714618043981</v>
      </c>
      <c r="B1612" s="2">
        <v>21031300027612</v>
      </c>
      <c r="C1612">
        <v>1.69</v>
      </c>
      <c r="D1612" t="s">
        <v>1</v>
      </c>
      <c r="E1612" s="3">
        <f t="shared" si="25"/>
        <v>21031</v>
      </c>
      <c r="F1612" t="str">
        <f>VLOOKUP(E1612,Sheet2!A:B,2,FALSE)</f>
        <v>SOM</v>
      </c>
    </row>
    <row r="1613" spans="1:6" x14ac:dyDescent="0.25">
      <c r="A1613" s="17">
        <v>43113.795231631942</v>
      </c>
      <c r="B1613" s="2">
        <v>21031300283439</v>
      </c>
      <c r="C1613">
        <v>1.49</v>
      </c>
      <c r="D1613" t="s">
        <v>3</v>
      </c>
      <c r="E1613" s="3">
        <f t="shared" si="25"/>
        <v>21031</v>
      </c>
      <c r="F1613" t="str">
        <f>VLOOKUP(E1613,Sheet2!A:B,2,FALSE)</f>
        <v>SOM</v>
      </c>
    </row>
    <row r="1614" spans="1:6" x14ac:dyDescent="0.25">
      <c r="A1614" s="17">
        <v>43113.817108344905</v>
      </c>
      <c r="B1614" s="2">
        <v>21031300020864</v>
      </c>
      <c r="C1614">
        <v>2.69</v>
      </c>
      <c r="D1614" t="s">
        <v>4</v>
      </c>
      <c r="E1614" s="3">
        <f t="shared" si="25"/>
        <v>21031</v>
      </c>
      <c r="F1614" t="str">
        <f>VLOOKUP(E1614,Sheet2!A:B,2,FALSE)</f>
        <v>SOM</v>
      </c>
    </row>
    <row r="1615" spans="1:6" x14ac:dyDescent="0.25">
      <c r="A1615" s="17">
        <v>43113.913954594907</v>
      </c>
      <c r="B1615" s="2">
        <v>21031300027612</v>
      </c>
      <c r="C1615">
        <v>1.49</v>
      </c>
      <c r="D1615" t="s">
        <v>3</v>
      </c>
      <c r="E1615" s="3">
        <f t="shared" si="25"/>
        <v>21031</v>
      </c>
      <c r="F1615" t="str">
        <f>VLOOKUP(E1615,Sheet2!A:B,2,FALSE)</f>
        <v>SOM</v>
      </c>
    </row>
    <row r="1616" spans="1:6" x14ac:dyDescent="0.25">
      <c r="A1616" s="17">
        <v>43113.921924722221</v>
      </c>
      <c r="B1616" s="2">
        <v>21031300027612</v>
      </c>
      <c r="C1616">
        <v>1.49</v>
      </c>
      <c r="D1616" t="s">
        <v>3</v>
      </c>
      <c r="E1616" s="3">
        <f t="shared" si="25"/>
        <v>21031</v>
      </c>
      <c r="F1616" t="str">
        <f>VLOOKUP(E1616,Sheet2!A:B,2,FALSE)</f>
        <v>SOM</v>
      </c>
    </row>
    <row r="1617" spans="1:6" x14ac:dyDescent="0.25">
      <c r="A1617" s="17">
        <v>43113.925230104163</v>
      </c>
      <c r="B1617" s="2">
        <v>21031300027612</v>
      </c>
      <c r="C1617">
        <v>1.99</v>
      </c>
      <c r="D1617" t="s">
        <v>3</v>
      </c>
      <c r="E1617" s="3">
        <f t="shared" si="25"/>
        <v>21031</v>
      </c>
      <c r="F1617" t="str">
        <f>VLOOKUP(E1617,Sheet2!A:B,2,FALSE)</f>
        <v>SOM</v>
      </c>
    </row>
    <row r="1618" spans="1:6" x14ac:dyDescent="0.25">
      <c r="A1618" s="17">
        <v>43113.930634733799</v>
      </c>
      <c r="B1618" s="2">
        <v>21031300027612</v>
      </c>
      <c r="C1618">
        <v>1.99</v>
      </c>
      <c r="D1618" t="s">
        <v>3</v>
      </c>
      <c r="E1618" s="3">
        <f t="shared" si="25"/>
        <v>21031</v>
      </c>
      <c r="F1618" t="str">
        <f>VLOOKUP(E1618,Sheet2!A:B,2,FALSE)</f>
        <v>SOM</v>
      </c>
    </row>
    <row r="1619" spans="1:6" x14ac:dyDescent="0.25">
      <c r="A1619" s="17">
        <v>43113.945794687497</v>
      </c>
      <c r="B1619" s="2">
        <v>21031300275401</v>
      </c>
      <c r="C1619">
        <v>1.49</v>
      </c>
      <c r="D1619" t="s">
        <v>3</v>
      </c>
      <c r="E1619" s="3">
        <f t="shared" si="25"/>
        <v>21031</v>
      </c>
      <c r="F1619" t="str">
        <f>VLOOKUP(E1619,Sheet2!A:B,2,FALSE)</f>
        <v>SOM</v>
      </c>
    </row>
    <row r="1620" spans="1:6" x14ac:dyDescent="0.25">
      <c r="A1620" s="17">
        <v>43113.955596145832</v>
      </c>
      <c r="B1620" s="2">
        <v>21031300270022</v>
      </c>
      <c r="C1620">
        <v>0.49</v>
      </c>
      <c r="D1620" t="s">
        <v>1</v>
      </c>
      <c r="E1620" s="3">
        <f t="shared" si="25"/>
        <v>21031</v>
      </c>
      <c r="F1620" t="str">
        <f>VLOOKUP(E1620,Sheet2!A:B,2,FALSE)</f>
        <v>SOM</v>
      </c>
    </row>
    <row r="1621" spans="1:6" x14ac:dyDescent="0.25">
      <c r="A1621" s="17">
        <v>43114.028625381943</v>
      </c>
      <c r="B1621" s="2">
        <v>21031300296183</v>
      </c>
      <c r="C1621">
        <v>0.99</v>
      </c>
      <c r="D1621" t="s">
        <v>1</v>
      </c>
      <c r="E1621" s="3">
        <f t="shared" si="25"/>
        <v>21031</v>
      </c>
      <c r="F1621" t="str">
        <f>VLOOKUP(E1621,Sheet2!A:B,2,FALSE)</f>
        <v>SOM</v>
      </c>
    </row>
    <row r="1622" spans="1:6" x14ac:dyDescent="0.25">
      <c r="A1622" s="17">
        <v>43114.531475543983</v>
      </c>
      <c r="B1622" s="2">
        <v>21031300080447</v>
      </c>
      <c r="C1622">
        <v>1.49</v>
      </c>
      <c r="D1622" t="s">
        <v>3</v>
      </c>
      <c r="E1622" s="3">
        <f t="shared" si="25"/>
        <v>21031</v>
      </c>
      <c r="F1622" t="str">
        <f>VLOOKUP(E1622,Sheet2!A:B,2,FALSE)</f>
        <v>SOM</v>
      </c>
    </row>
    <row r="1623" spans="1:6" x14ac:dyDescent="0.25">
      <c r="A1623" s="17">
        <v>43114.620551504631</v>
      </c>
      <c r="B1623" s="2">
        <v>21031300329604</v>
      </c>
      <c r="C1623">
        <v>3.99</v>
      </c>
      <c r="D1623" t="s">
        <v>4</v>
      </c>
      <c r="E1623" s="3">
        <f t="shared" si="25"/>
        <v>21031</v>
      </c>
      <c r="F1623" t="str">
        <f>VLOOKUP(E1623,Sheet2!A:B,2,FALSE)</f>
        <v>SOM</v>
      </c>
    </row>
    <row r="1624" spans="1:6" x14ac:dyDescent="0.25">
      <c r="A1624" s="17">
        <v>43114.632708668978</v>
      </c>
      <c r="B1624" s="2">
        <v>21031300329604</v>
      </c>
      <c r="C1624">
        <v>1.99</v>
      </c>
      <c r="D1624" t="s">
        <v>4</v>
      </c>
      <c r="E1624" s="3">
        <f t="shared" si="25"/>
        <v>21031</v>
      </c>
      <c r="F1624" t="str">
        <f>VLOOKUP(E1624,Sheet2!A:B,2,FALSE)</f>
        <v>SOM</v>
      </c>
    </row>
    <row r="1625" spans="1:6" x14ac:dyDescent="0.25">
      <c r="A1625" s="17">
        <v>43114.694542685182</v>
      </c>
      <c r="B1625" s="2">
        <v>21031300329604</v>
      </c>
      <c r="C1625">
        <v>2.99</v>
      </c>
      <c r="D1625" t="s">
        <v>4</v>
      </c>
      <c r="E1625" s="3">
        <f t="shared" si="25"/>
        <v>21031</v>
      </c>
      <c r="F1625" t="str">
        <f>VLOOKUP(E1625,Sheet2!A:B,2,FALSE)</f>
        <v>SOM</v>
      </c>
    </row>
    <row r="1626" spans="1:6" x14ac:dyDescent="0.25">
      <c r="A1626" s="17">
        <v>43114.80536179398</v>
      </c>
      <c r="B1626" s="2">
        <v>21031300249752</v>
      </c>
      <c r="C1626">
        <v>1.99</v>
      </c>
      <c r="D1626" t="s">
        <v>4</v>
      </c>
      <c r="E1626" s="3">
        <f t="shared" si="25"/>
        <v>21031</v>
      </c>
      <c r="F1626" t="str">
        <f>VLOOKUP(E1626,Sheet2!A:B,2,FALSE)</f>
        <v>SOM</v>
      </c>
    </row>
    <row r="1627" spans="1:6" x14ac:dyDescent="0.25">
      <c r="A1627" s="17">
        <v>43114.879768726852</v>
      </c>
      <c r="B1627" s="2">
        <v>21031400010559</v>
      </c>
      <c r="C1627">
        <v>2.99</v>
      </c>
      <c r="D1627" t="s">
        <v>4</v>
      </c>
      <c r="E1627" s="3">
        <f t="shared" si="25"/>
        <v>21031</v>
      </c>
      <c r="F1627" t="str">
        <f>VLOOKUP(E1627,Sheet2!A:B,2,FALSE)</f>
        <v>SOM</v>
      </c>
    </row>
    <row r="1628" spans="1:6" x14ac:dyDescent="0.25">
      <c r="A1628" s="17">
        <v>43115.419625451388</v>
      </c>
      <c r="B1628" s="2">
        <v>21031300230299</v>
      </c>
      <c r="C1628">
        <v>1.99</v>
      </c>
      <c r="D1628" t="s">
        <v>2</v>
      </c>
      <c r="E1628" s="3">
        <f t="shared" si="25"/>
        <v>21031</v>
      </c>
      <c r="F1628" t="str">
        <f>VLOOKUP(E1628,Sheet2!A:B,2,FALSE)</f>
        <v>SOM</v>
      </c>
    </row>
    <row r="1629" spans="1:6" x14ac:dyDescent="0.25">
      <c r="A1629" s="17">
        <v>43115.439658680552</v>
      </c>
      <c r="B1629" s="2">
        <v>21031300230299</v>
      </c>
      <c r="C1629">
        <v>0.99</v>
      </c>
      <c r="D1629" t="s">
        <v>2</v>
      </c>
      <c r="E1629" s="3">
        <f t="shared" si="25"/>
        <v>21031</v>
      </c>
      <c r="F1629" t="str">
        <f>VLOOKUP(E1629,Sheet2!A:B,2,FALSE)</f>
        <v>SOM</v>
      </c>
    </row>
    <row r="1630" spans="1:6" x14ac:dyDescent="0.25">
      <c r="A1630" s="17">
        <v>43115.441756365741</v>
      </c>
      <c r="B1630" s="2">
        <v>21031300230299</v>
      </c>
      <c r="C1630">
        <v>1.99</v>
      </c>
      <c r="D1630" t="s">
        <v>2</v>
      </c>
      <c r="E1630" s="3">
        <f t="shared" si="25"/>
        <v>21031</v>
      </c>
      <c r="F1630" t="str">
        <f>VLOOKUP(E1630,Sheet2!A:B,2,FALSE)</f>
        <v>SOM</v>
      </c>
    </row>
    <row r="1631" spans="1:6" x14ac:dyDescent="0.25">
      <c r="A1631" s="17">
        <v>43115.464135810187</v>
      </c>
      <c r="B1631" s="2">
        <v>21031300258852</v>
      </c>
      <c r="C1631">
        <v>1.99</v>
      </c>
      <c r="D1631" t="s">
        <v>0</v>
      </c>
      <c r="E1631" s="3">
        <f t="shared" si="25"/>
        <v>21031</v>
      </c>
      <c r="F1631" t="str">
        <f>VLOOKUP(E1631,Sheet2!A:B,2,FALSE)</f>
        <v>SOM</v>
      </c>
    </row>
    <row r="1632" spans="1:6" x14ac:dyDescent="0.25">
      <c r="A1632" s="17">
        <v>43115.639203148145</v>
      </c>
      <c r="B1632" s="2">
        <v>21031300020864</v>
      </c>
      <c r="C1632">
        <v>2.99</v>
      </c>
      <c r="D1632" t="s">
        <v>4</v>
      </c>
      <c r="E1632" s="3">
        <f t="shared" si="25"/>
        <v>21031</v>
      </c>
      <c r="F1632" t="str">
        <f>VLOOKUP(E1632,Sheet2!A:B,2,FALSE)</f>
        <v>SOM</v>
      </c>
    </row>
    <row r="1633" spans="1:6" x14ac:dyDescent="0.25">
      <c r="A1633" s="17">
        <v>43115.812461724534</v>
      </c>
      <c r="B1633" s="2">
        <v>21031300347325</v>
      </c>
      <c r="C1633">
        <v>1.69</v>
      </c>
      <c r="D1633" t="s">
        <v>1</v>
      </c>
      <c r="E1633" s="3">
        <f t="shared" si="25"/>
        <v>21031</v>
      </c>
      <c r="F1633" t="str">
        <f>VLOOKUP(E1633,Sheet2!A:B,2,FALSE)</f>
        <v>SOM</v>
      </c>
    </row>
    <row r="1634" spans="1:6" x14ac:dyDescent="0.25">
      <c r="A1634" s="17">
        <v>43115.93502646991</v>
      </c>
      <c r="B1634" s="2">
        <v>21031300274222</v>
      </c>
      <c r="C1634">
        <v>0.69</v>
      </c>
      <c r="D1634" t="s">
        <v>1</v>
      </c>
      <c r="E1634" s="3">
        <f t="shared" si="25"/>
        <v>21031</v>
      </c>
      <c r="F1634" t="str">
        <f>VLOOKUP(E1634,Sheet2!A:B,2,FALSE)</f>
        <v>SOM</v>
      </c>
    </row>
    <row r="1635" spans="1:6" x14ac:dyDescent="0.25">
      <c r="A1635" s="17">
        <v>43115.953140486112</v>
      </c>
      <c r="B1635" s="2">
        <v>21031100004829</v>
      </c>
      <c r="C1635">
        <v>3.99</v>
      </c>
      <c r="D1635" t="s">
        <v>4</v>
      </c>
      <c r="E1635" s="3">
        <f t="shared" si="25"/>
        <v>21031</v>
      </c>
      <c r="F1635" t="str">
        <f>VLOOKUP(E1635,Sheet2!A:B,2,FALSE)</f>
        <v>SOM</v>
      </c>
    </row>
    <row r="1636" spans="1:6" x14ac:dyDescent="0.25">
      <c r="A1636" s="17">
        <v>43116.603459722224</v>
      </c>
      <c r="B1636" s="2">
        <v>21031300242500</v>
      </c>
      <c r="C1636">
        <v>0.69</v>
      </c>
      <c r="D1636" t="s">
        <v>1</v>
      </c>
      <c r="E1636" s="3">
        <f t="shared" si="25"/>
        <v>21031</v>
      </c>
      <c r="F1636" t="str">
        <f>VLOOKUP(E1636,Sheet2!A:B,2,FALSE)</f>
        <v>SOM</v>
      </c>
    </row>
    <row r="1637" spans="1:6" x14ac:dyDescent="0.25">
      <c r="A1637" s="17">
        <v>43116.737315856481</v>
      </c>
      <c r="B1637" s="2">
        <v>21031300275047</v>
      </c>
      <c r="C1637">
        <v>3.99</v>
      </c>
      <c r="D1637" t="s">
        <v>4</v>
      </c>
      <c r="E1637" s="3">
        <f t="shared" si="25"/>
        <v>21031</v>
      </c>
      <c r="F1637" t="str">
        <f>VLOOKUP(E1637,Sheet2!A:B,2,FALSE)</f>
        <v>SOM</v>
      </c>
    </row>
    <row r="1638" spans="1:6" x14ac:dyDescent="0.25">
      <c r="A1638" s="17">
        <v>43116.740358009258</v>
      </c>
      <c r="B1638" s="2">
        <v>21031100003524</v>
      </c>
      <c r="C1638">
        <v>2.99</v>
      </c>
      <c r="D1638" t="s">
        <v>4</v>
      </c>
      <c r="E1638" s="3">
        <f t="shared" si="25"/>
        <v>21031</v>
      </c>
      <c r="F1638" t="str">
        <f>VLOOKUP(E1638,Sheet2!A:B,2,FALSE)</f>
        <v>SOM</v>
      </c>
    </row>
    <row r="1639" spans="1:6" x14ac:dyDescent="0.25">
      <c r="A1639" s="17">
        <v>43116.823416435182</v>
      </c>
      <c r="B1639" s="2">
        <v>21031300258399</v>
      </c>
      <c r="C1639">
        <v>0.49</v>
      </c>
      <c r="D1639" t="s">
        <v>1</v>
      </c>
      <c r="E1639" s="3">
        <f t="shared" si="25"/>
        <v>21031</v>
      </c>
      <c r="F1639" t="str">
        <f>VLOOKUP(E1639,Sheet2!A:B,2,FALSE)</f>
        <v>SOM</v>
      </c>
    </row>
    <row r="1640" spans="1:6" x14ac:dyDescent="0.25">
      <c r="A1640" s="17">
        <v>43116.876028206018</v>
      </c>
      <c r="B1640" s="2">
        <v>21031300134236</v>
      </c>
      <c r="C1640">
        <v>1.99</v>
      </c>
      <c r="D1640" t="s">
        <v>4</v>
      </c>
      <c r="E1640" s="3">
        <f t="shared" si="25"/>
        <v>21031</v>
      </c>
      <c r="F1640" t="str">
        <f>VLOOKUP(E1640,Sheet2!A:B,2,FALSE)</f>
        <v>SOM</v>
      </c>
    </row>
    <row r="1641" spans="1:6" x14ac:dyDescent="0.25">
      <c r="A1641" s="17">
        <v>43116.926342476851</v>
      </c>
      <c r="B1641" s="2">
        <v>21031300276482</v>
      </c>
      <c r="C1641">
        <v>2.99</v>
      </c>
      <c r="D1641" t="s">
        <v>4</v>
      </c>
      <c r="E1641" s="3">
        <f t="shared" si="25"/>
        <v>21031</v>
      </c>
      <c r="F1641" t="str">
        <f>VLOOKUP(E1641,Sheet2!A:B,2,FALSE)</f>
        <v>SOM</v>
      </c>
    </row>
    <row r="1642" spans="1:6" x14ac:dyDescent="0.25">
      <c r="A1642" s="17">
        <v>43116.927328206017</v>
      </c>
      <c r="B1642" s="2">
        <v>21031300276482</v>
      </c>
      <c r="C1642">
        <v>1.99</v>
      </c>
      <c r="D1642" t="s">
        <v>0</v>
      </c>
      <c r="E1642" s="3">
        <f t="shared" si="25"/>
        <v>21031</v>
      </c>
      <c r="F1642" t="str">
        <f>VLOOKUP(E1642,Sheet2!A:B,2,FALSE)</f>
        <v>SOM</v>
      </c>
    </row>
    <row r="1643" spans="1:6" x14ac:dyDescent="0.25">
      <c r="A1643" s="17">
        <v>43116.964604988425</v>
      </c>
      <c r="B1643" s="2">
        <v>21031300311412</v>
      </c>
      <c r="C1643">
        <v>2.99</v>
      </c>
      <c r="D1643" t="s">
        <v>4</v>
      </c>
      <c r="E1643" s="3">
        <f t="shared" si="25"/>
        <v>21031</v>
      </c>
      <c r="F1643" t="str">
        <f>VLOOKUP(E1643,Sheet2!A:B,2,FALSE)</f>
        <v>SOM</v>
      </c>
    </row>
    <row r="1644" spans="1:6" x14ac:dyDescent="0.25">
      <c r="A1644" s="17">
        <v>43117.358026655093</v>
      </c>
      <c r="B1644" s="2">
        <v>21031300253879</v>
      </c>
      <c r="C1644">
        <v>3.99</v>
      </c>
      <c r="D1644" t="s">
        <v>4</v>
      </c>
      <c r="E1644" s="3">
        <f t="shared" si="25"/>
        <v>21031</v>
      </c>
      <c r="F1644" t="str">
        <f>VLOOKUP(E1644,Sheet2!A:B,2,FALSE)</f>
        <v>SOM</v>
      </c>
    </row>
    <row r="1645" spans="1:6" x14ac:dyDescent="0.25">
      <c r="A1645" s="17">
        <v>43117.359684027775</v>
      </c>
      <c r="B1645" s="2">
        <v>21031300253879</v>
      </c>
      <c r="C1645">
        <v>3.99</v>
      </c>
      <c r="D1645" t="s">
        <v>4</v>
      </c>
      <c r="E1645" s="3">
        <f t="shared" si="25"/>
        <v>21031</v>
      </c>
      <c r="F1645" t="str">
        <f>VLOOKUP(E1645,Sheet2!A:B,2,FALSE)</f>
        <v>SOM</v>
      </c>
    </row>
    <row r="1646" spans="1:6" x14ac:dyDescent="0.25">
      <c r="A1646" s="17">
        <v>43117.51808490741</v>
      </c>
      <c r="B1646" s="2">
        <v>21031300021680</v>
      </c>
      <c r="C1646">
        <v>1.49</v>
      </c>
      <c r="D1646" t="s">
        <v>3</v>
      </c>
      <c r="E1646" s="3">
        <f t="shared" si="25"/>
        <v>21031</v>
      </c>
      <c r="F1646" t="str">
        <f>VLOOKUP(E1646,Sheet2!A:B,2,FALSE)</f>
        <v>SOM</v>
      </c>
    </row>
    <row r="1647" spans="1:6" x14ac:dyDescent="0.25">
      <c r="A1647" s="17">
        <v>43117.784431990738</v>
      </c>
      <c r="B1647" s="2">
        <v>21031100003524</v>
      </c>
      <c r="C1647">
        <v>1.99</v>
      </c>
      <c r="D1647" t="s">
        <v>4</v>
      </c>
      <c r="E1647" s="3">
        <f t="shared" si="25"/>
        <v>21031</v>
      </c>
      <c r="F1647" t="str">
        <f>VLOOKUP(E1647,Sheet2!A:B,2,FALSE)</f>
        <v>SOM</v>
      </c>
    </row>
    <row r="1648" spans="1:6" x14ac:dyDescent="0.25">
      <c r="A1648" s="17">
        <v>43118.518118645836</v>
      </c>
      <c r="B1648" s="2">
        <v>21031300345691</v>
      </c>
      <c r="C1648">
        <v>1.49</v>
      </c>
      <c r="D1648" t="s">
        <v>4</v>
      </c>
      <c r="E1648" s="3">
        <f t="shared" si="25"/>
        <v>21031</v>
      </c>
      <c r="F1648" t="str">
        <f>VLOOKUP(E1648,Sheet2!A:B,2,FALSE)</f>
        <v>SOM</v>
      </c>
    </row>
    <row r="1649" spans="1:6" x14ac:dyDescent="0.25">
      <c r="A1649" s="17">
        <v>43118.635068645832</v>
      </c>
      <c r="B1649" s="2">
        <v>21031300277159</v>
      </c>
      <c r="C1649">
        <v>1.69</v>
      </c>
      <c r="D1649" t="s">
        <v>1</v>
      </c>
      <c r="E1649" s="3">
        <f t="shared" si="25"/>
        <v>21031</v>
      </c>
      <c r="F1649" t="str">
        <f>VLOOKUP(E1649,Sheet2!A:B,2,FALSE)</f>
        <v>SOM</v>
      </c>
    </row>
    <row r="1650" spans="1:6" x14ac:dyDescent="0.25">
      <c r="A1650" s="17">
        <v>43118.712614999997</v>
      </c>
      <c r="B1650" s="2">
        <v>21031300345691</v>
      </c>
      <c r="C1650">
        <v>3.99</v>
      </c>
      <c r="D1650" t="s">
        <v>4</v>
      </c>
      <c r="E1650" s="3">
        <f t="shared" si="25"/>
        <v>21031</v>
      </c>
      <c r="F1650" t="str">
        <f>VLOOKUP(E1650,Sheet2!A:B,2,FALSE)</f>
        <v>SOM</v>
      </c>
    </row>
    <row r="1651" spans="1:6" x14ac:dyDescent="0.25">
      <c r="A1651" s="17">
        <v>43119.369084560189</v>
      </c>
      <c r="B1651" s="2">
        <v>21031300021680</v>
      </c>
      <c r="C1651">
        <v>1.49</v>
      </c>
      <c r="D1651" t="s">
        <v>3</v>
      </c>
      <c r="E1651" s="3">
        <f t="shared" si="25"/>
        <v>21031</v>
      </c>
      <c r="F1651" t="str">
        <f>VLOOKUP(E1651,Sheet2!A:B,2,FALSE)</f>
        <v>SOM</v>
      </c>
    </row>
    <row r="1652" spans="1:6" x14ac:dyDescent="0.25">
      <c r="A1652" s="17">
        <v>43119.414680416667</v>
      </c>
      <c r="B1652" s="2">
        <v>21031400022422</v>
      </c>
      <c r="C1652">
        <v>3.19</v>
      </c>
      <c r="D1652" t="s">
        <v>4</v>
      </c>
      <c r="E1652" s="3">
        <f t="shared" si="25"/>
        <v>21031</v>
      </c>
      <c r="F1652" t="str">
        <f>VLOOKUP(E1652,Sheet2!A:B,2,FALSE)</f>
        <v>SOM</v>
      </c>
    </row>
    <row r="1653" spans="1:6" x14ac:dyDescent="0.25">
      <c r="A1653" s="17">
        <v>43119.535138715277</v>
      </c>
      <c r="B1653" s="2">
        <v>21031300242500</v>
      </c>
      <c r="C1653">
        <v>1.69</v>
      </c>
      <c r="D1653" t="s">
        <v>1</v>
      </c>
      <c r="E1653" s="3">
        <f t="shared" si="25"/>
        <v>21031</v>
      </c>
      <c r="F1653" t="str">
        <f>VLOOKUP(E1653,Sheet2!A:B,2,FALSE)</f>
        <v>SOM</v>
      </c>
    </row>
    <row r="1654" spans="1:6" x14ac:dyDescent="0.25">
      <c r="A1654" s="17">
        <v>43119.688409629627</v>
      </c>
      <c r="B1654" s="2">
        <v>21031400022406</v>
      </c>
      <c r="C1654">
        <v>0.49</v>
      </c>
      <c r="D1654" t="s">
        <v>1</v>
      </c>
      <c r="E1654" s="3">
        <f t="shared" si="25"/>
        <v>21031</v>
      </c>
      <c r="F1654" t="str">
        <f>VLOOKUP(E1654,Sheet2!A:B,2,FALSE)</f>
        <v>SOM</v>
      </c>
    </row>
    <row r="1655" spans="1:6" x14ac:dyDescent="0.25">
      <c r="A1655" s="17">
        <v>43119.71190869213</v>
      </c>
      <c r="B1655" s="2">
        <v>21031400018180</v>
      </c>
      <c r="C1655">
        <v>3.99</v>
      </c>
      <c r="D1655" t="s">
        <v>4</v>
      </c>
      <c r="E1655" s="3">
        <f t="shared" si="25"/>
        <v>21031</v>
      </c>
      <c r="F1655" t="str">
        <f>VLOOKUP(E1655,Sheet2!A:B,2,FALSE)</f>
        <v>SOM</v>
      </c>
    </row>
    <row r="1656" spans="1:6" x14ac:dyDescent="0.25">
      <c r="A1656" s="17">
        <v>43120.123433483794</v>
      </c>
      <c r="B1656" s="2">
        <v>21031400003018</v>
      </c>
      <c r="C1656">
        <v>2.29</v>
      </c>
      <c r="D1656" t="s">
        <v>1</v>
      </c>
      <c r="E1656" s="3">
        <f t="shared" si="25"/>
        <v>21031</v>
      </c>
      <c r="F1656" t="str">
        <f>VLOOKUP(E1656,Sheet2!A:B,2,FALSE)</f>
        <v>SOM</v>
      </c>
    </row>
    <row r="1657" spans="1:6" x14ac:dyDescent="0.25">
      <c r="A1657" s="17">
        <v>43120.277755381947</v>
      </c>
      <c r="B1657" s="2">
        <v>21031300321759</v>
      </c>
      <c r="C1657">
        <v>3.99</v>
      </c>
      <c r="D1657" t="s">
        <v>4</v>
      </c>
      <c r="E1657" s="3">
        <f t="shared" si="25"/>
        <v>21031</v>
      </c>
      <c r="F1657" t="str">
        <f>VLOOKUP(E1657,Sheet2!A:B,2,FALSE)</f>
        <v>SOM</v>
      </c>
    </row>
    <row r="1658" spans="1:6" x14ac:dyDescent="0.25">
      <c r="A1658" s="17">
        <v>43120.696340509261</v>
      </c>
      <c r="B1658" s="2">
        <v>21031300263118</v>
      </c>
      <c r="C1658">
        <v>0.99</v>
      </c>
      <c r="D1658" t="s">
        <v>1</v>
      </c>
      <c r="E1658" s="3">
        <f t="shared" si="25"/>
        <v>21031</v>
      </c>
      <c r="F1658" t="str">
        <f>VLOOKUP(E1658,Sheet2!A:B,2,FALSE)</f>
        <v>SOM</v>
      </c>
    </row>
    <row r="1659" spans="1:6" x14ac:dyDescent="0.25">
      <c r="A1659" s="17">
        <v>43120.707796446761</v>
      </c>
      <c r="B1659" s="2">
        <v>21031300230299</v>
      </c>
      <c r="C1659">
        <v>1.99</v>
      </c>
      <c r="D1659" t="s">
        <v>0</v>
      </c>
      <c r="E1659" s="3">
        <f t="shared" si="25"/>
        <v>21031</v>
      </c>
      <c r="F1659" t="str">
        <f>VLOOKUP(E1659,Sheet2!A:B,2,FALSE)</f>
        <v>SOM</v>
      </c>
    </row>
    <row r="1660" spans="1:6" x14ac:dyDescent="0.25">
      <c r="A1660" s="17">
        <v>43120.708025856482</v>
      </c>
      <c r="B1660" s="2">
        <v>21031300139334</v>
      </c>
      <c r="C1660">
        <v>2.29</v>
      </c>
      <c r="D1660" t="s">
        <v>1</v>
      </c>
      <c r="E1660" s="3">
        <f t="shared" si="25"/>
        <v>21031</v>
      </c>
      <c r="F1660" t="str">
        <f>VLOOKUP(E1660,Sheet2!A:B,2,FALSE)</f>
        <v>SOM</v>
      </c>
    </row>
    <row r="1661" spans="1:6" x14ac:dyDescent="0.25">
      <c r="A1661" s="17">
        <v>43120.715775810182</v>
      </c>
      <c r="B1661" s="2">
        <v>21031300139334</v>
      </c>
      <c r="C1661">
        <v>1.49</v>
      </c>
      <c r="D1661" t="s">
        <v>1</v>
      </c>
      <c r="E1661" s="3">
        <f t="shared" si="25"/>
        <v>21031</v>
      </c>
      <c r="F1661" t="str">
        <f>VLOOKUP(E1661,Sheet2!A:B,2,FALSE)</f>
        <v>SOM</v>
      </c>
    </row>
    <row r="1662" spans="1:6" x14ac:dyDescent="0.25">
      <c r="A1662" s="17">
        <v>43120.8160221875</v>
      </c>
      <c r="B1662" s="2">
        <v>21031300277050</v>
      </c>
      <c r="C1662">
        <v>2.19</v>
      </c>
      <c r="D1662" t="s">
        <v>1</v>
      </c>
      <c r="E1662" s="3">
        <f t="shared" si="25"/>
        <v>21031</v>
      </c>
      <c r="F1662" t="str">
        <f>VLOOKUP(E1662,Sheet2!A:B,2,FALSE)</f>
        <v>SOM</v>
      </c>
    </row>
    <row r="1663" spans="1:6" x14ac:dyDescent="0.25">
      <c r="A1663" s="17">
        <v>43120.818793981482</v>
      </c>
      <c r="B1663" s="2">
        <v>21031300142130</v>
      </c>
      <c r="C1663">
        <v>1.49</v>
      </c>
      <c r="D1663" t="s">
        <v>3</v>
      </c>
      <c r="E1663" s="3">
        <f t="shared" si="25"/>
        <v>21031</v>
      </c>
      <c r="F1663" t="str">
        <f>VLOOKUP(E1663,Sheet2!A:B,2,FALSE)</f>
        <v>SOM</v>
      </c>
    </row>
    <row r="1664" spans="1:6" x14ac:dyDescent="0.25">
      <c r="A1664" s="17">
        <v>43120.97401834491</v>
      </c>
      <c r="B1664" s="2">
        <v>21031300311412</v>
      </c>
      <c r="C1664">
        <v>2.99</v>
      </c>
      <c r="D1664" t="s">
        <v>4</v>
      </c>
      <c r="E1664" s="3">
        <f t="shared" si="25"/>
        <v>21031</v>
      </c>
      <c r="F1664" t="str">
        <f>VLOOKUP(E1664,Sheet2!A:B,2,FALSE)</f>
        <v>SOM</v>
      </c>
    </row>
    <row r="1665" spans="1:6" x14ac:dyDescent="0.25">
      <c r="A1665" s="17">
        <v>43121.348674768517</v>
      </c>
      <c r="B1665" s="2">
        <v>21031300288081</v>
      </c>
      <c r="C1665">
        <v>3.99</v>
      </c>
      <c r="D1665" t="s">
        <v>4</v>
      </c>
      <c r="E1665" s="3">
        <f t="shared" si="25"/>
        <v>21031</v>
      </c>
      <c r="F1665" t="str">
        <f>VLOOKUP(E1665,Sheet2!A:B,2,FALSE)</f>
        <v>SOM</v>
      </c>
    </row>
    <row r="1666" spans="1:6" x14ac:dyDescent="0.25">
      <c r="A1666" s="17">
        <v>43121.403920520832</v>
      </c>
      <c r="B1666" s="2">
        <v>21031300020864</v>
      </c>
      <c r="C1666">
        <v>3.99</v>
      </c>
      <c r="D1666" t="s">
        <v>4</v>
      </c>
      <c r="E1666" s="3">
        <f t="shared" ref="E1666:E1729" si="26">_xlfn.NUMBERVALUE(LEFT(B1666,5), "#####")</f>
        <v>21031</v>
      </c>
      <c r="F1666" t="str">
        <f>VLOOKUP(E1666,Sheet2!A:B,2,FALSE)</f>
        <v>SOM</v>
      </c>
    </row>
    <row r="1667" spans="1:6" x14ac:dyDescent="0.25">
      <c r="A1667" s="17">
        <v>43121.697894722223</v>
      </c>
      <c r="B1667" s="2">
        <v>21031300235777</v>
      </c>
      <c r="C1667">
        <v>2.99</v>
      </c>
      <c r="D1667" t="s">
        <v>4</v>
      </c>
      <c r="E1667" s="3">
        <f t="shared" si="26"/>
        <v>21031</v>
      </c>
      <c r="F1667" t="str">
        <f>VLOOKUP(E1667,Sheet2!A:B,2,FALSE)</f>
        <v>SOM</v>
      </c>
    </row>
    <row r="1668" spans="1:6" x14ac:dyDescent="0.25">
      <c r="A1668" s="17">
        <v>43121.808221631945</v>
      </c>
      <c r="B1668" s="2">
        <v>21031300249752</v>
      </c>
      <c r="C1668">
        <v>1.49</v>
      </c>
      <c r="D1668" t="s">
        <v>0</v>
      </c>
      <c r="E1668" s="3">
        <f t="shared" si="26"/>
        <v>21031</v>
      </c>
      <c r="F1668" t="str">
        <f>VLOOKUP(E1668,Sheet2!A:B,2,FALSE)</f>
        <v>SOM</v>
      </c>
    </row>
    <row r="1669" spans="1:6" x14ac:dyDescent="0.25">
      <c r="A1669" s="17">
        <v>43121.847700034719</v>
      </c>
      <c r="B1669" s="2">
        <v>21031300344546</v>
      </c>
      <c r="C1669">
        <v>1.29</v>
      </c>
      <c r="D1669" t="s">
        <v>1</v>
      </c>
      <c r="E1669" s="3">
        <f t="shared" si="26"/>
        <v>21031</v>
      </c>
      <c r="F1669" t="str">
        <f>VLOOKUP(E1669,Sheet2!A:B,2,FALSE)</f>
        <v>SOM</v>
      </c>
    </row>
    <row r="1670" spans="1:6" x14ac:dyDescent="0.25">
      <c r="A1670" s="17">
        <v>43121.862400358797</v>
      </c>
      <c r="B1670" s="2">
        <v>21031400022406</v>
      </c>
      <c r="C1670">
        <v>2.99</v>
      </c>
      <c r="D1670" t="s">
        <v>0</v>
      </c>
      <c r="E1670" s="3">
        <f t="shared" si="26"/>
        <v>21031</v>
      </c>
      <c r="F1670" t="str">
        <f>VLOOKUP(E1670,Sheet2!A:B,2,FALSE)</f>
        <v>SOM</v>
      </c>
    </row>
    <row r="1671" spans="1:6" x14ac:dyDescent="0.25">
      <c r="A1671" s="17">
        <v>43121.885558287038</v>
      </c>
      <c r="B1671" s="2">
        <v>21031400022406</v>
      </c>
      <c r="C1671">
        <v>2.99</v>
      </c>
      <c r="D1671" t="s">
        <v>0</v>
      </c>
      <c r="E1671" s="3">
        <f t="shared" si="26"/>
        <v>21031</v>
      </c>
      <c r="F1671" t="str">
        <f>VLOOKUP(E1671,Sheet2!A:B,2,FALSE)</f>
        <v>SOM</v>
      </c>
    </row>
    <row r="1672" spans="1:6" x14ac:dyDescent="0.25">
      <c r="A1672" s="17">
        <v>43121.909510069447</v>
      </c>
      <c r="B1672" s="2">
        <v>21031400022422</v>
      </c>
      <c r="C1672">
        <v>1.49</v>
      </c>
      <c r="D1672" t="s">
        <v>3</v>
      </c>
      <c r="E1672" s="3">
        <f t="shared" si="26"/>
        <v>21031</v>
      </c>
      <c r="F1672" t="str">
        <f>VLOOKUP(E1672,Sheet2!A:B,2,FALSE)</f>
        <v>SOM</v>
      </c>
    </row>
    <row r="1673" spans="1:6" x14ac:dyDescent="0.25">
      <c r="A1673" s="17">
        <v>43121.953364606481</v>
      </c>
      <c r="B1673" s="2">
        <v>21031400006920</v>
      </c>
      <c r="C1673">
        <v>1.99</v>
      </c>
      <c r="D1673" t="s">
        <v>0</v>
      </c>
      <c r="E1673" s="3">
        <f t="shared" si="26"/>
        <v>21031</v>
      </c>
      <c r="F1673" t="str">
        <f>VLOOKUP(E1673,Sheet2!A:B,2,FALSE)</f>
        <v>SOM</v>
      </c>
    </row>
    <row r="1674" spans="1:6" x14ac:dyDescent="0.25">
      <c r="A1674" s="17">
        <v>43121.958100138887</v>
      </c>
      <c r="B1674" s="2">
        <v>21031400006920</v>
      </c>
      <c r="C1674">
        <v>3.99</v>
      </c>
      <c r="D1674" t="s">
        <v>4</v>
      </c>
      <c r="E1674" s="3">
        <f t="shared" si="26"/>
        <v>21031</v>
      </c>
      <c r="F1674" t="str">
        <f>VLOOKUP(E1674,Sheet2!A:B,2,FALSE)</f>
        <v>SOM</v>
      </c>
    </row>
    <row r="1675" spans="1:6" x14ac:dyDescent="0.25">
      <c r="A1675" s="17">
        <v>43121.958924513892</v>
      </c>
      <c r="B1675" s="2">
        <v>21031400006920</v>
      </c>
      <c r="C1675">
        <v>2.99</v>
      </c>
      <c r="D1675" t="s">
        <v>4</v>
      </c>
      <c r="E1675" s="3">
        <f t="shared" si="26"/>
        <v>21031</v>
      </c>
      <c r="F1675" t="str">
        <f>VLOOKUP(E1675,Sheet2!A:B,2,FALSE)</f>
        <v>SOM</v>
      </c>
    </row>
    <row r="1676" spans="1:6" x14ac:dyDescent="0.25">
      <c r="A1676" s="17">
        <v>43122.312792696757</v>
      </c>
      <c r="B1676" s="2">
        <v>21031400022422</v>
      </c>
      <c r="C1676">
        <v>0.94</v>
      </c>
      <c r="D1676" t="s">
        <v>5</v>
      </c>
      <c r="E1676" s="3">
        <f t="shared" si="26"/>
        <v>21031</v>
      </c>
      <c r="F1676" t="str">
        <f>VLOOKUP(E1676,Sheet2!A:B,2,FALSE)</f>
        <v>SOM</v>
      </c>
    </row>
    <row r="1677" spans="1:6" x14ac:dyDescent="0.25">
      <c r="A1677" s="17">
        <v>43122.482027754631</v>
      </c>
      <c r="B1677" s="2">
        <v>21031300263100</v>
      </c>
      <c r="C1677">
        <v>0.99</v>
      </c>
      <c r="D1677" t="s">
        <v>4</v>
      </c>
      <c r="E1677" s="3">
        <f t="shared" si="26"/>
        <v>21031</v>
      </c>
      <c r="F1677" t="str">
        <f>VLOOKUP(E1677,Sheet2!A:B,2,FALSE)</f>
        <v>SOM</v>
      </c>
    </row>
    <row r="1678" spans="1:6" x14ac:dyDescent="0.25">
      <c r="A1678" s="17">
        <v>43122.675775706019</v>
      </c>
      <c r="B1678" s="2">
        <v>21031400004149</v>
      </c>
      <c r="C1678">
        <v>1.99</v>
      </c>
      <c r="D1678" t="s">
        <v>4</v>
      </c>
      <c r="E1678" s="3">
        <f t="shared" si="26"/>
        <v>21031</v>
      </c>
      <c r="F1678" t="str">
        <f>VLOOKUP(E1678,Sheet2!A:B,2,FALSE)</f>
        <v>SOM</v>
      </c>
    </row>
    <row r="1679" spans="1:6" x14ac:dyDescent="0.25">
      <c r="A1679" s="17">
        <v>43122.80333865741</v>
      </c>
      <c r="B1679" s="2">
        <v>21031300263100</v>
      </c>
      <c r="C1679">
        <v>0.99</v>
      </c>
      <c r="D1679" t="s">
        <v>4</v>
      </c>
      <c r="E1679" s="3">
        <f t="shared" si="26"/>
        <v>21031</v>
      </c>
      <c r="F1679" t="str">
        <f>VLOOKUP(E1679,Sheet2!A:B,2,FALSE)</f>
        <v>SOM</v>
      </c>
    </row>
    <row r="1680" spans="1:6" x14ac:dyDescent="0.25">
      <c r="A1680" s="17">
        <v>43123.006927858798</v>
      </c>
      <c r="B1680" s="2">
        <v>21031300270030</v>
      </c>
      <c r="C1680">
        <v>0.99</v>
      </c>
      <c r="D1680" t="s">
        <v>4</v>
      </c>
      <c r="E1680" s="3">
        <f t="shared" si="26"/>
        <v>21031</v>
      </c>
      <c r="F1680" t="str">
        <f>VLOOKUP(E1680,Sheet2!A:B,2,FALSE)</f>
        <v>SOM</v>
      </c>
    </row>
    <row r="1681" spans="1:6" x14ac:dyDescent="0.25">
      <c r="A1681" s="17">
        <v>43123.526218726853</v>
      </c>
      <c r="B1681" s="2">
        <v>21031300263100</v>
      </c>
      <c r="C1681">
        <v>1.49</v>
      </c>
      <c r="D1681" t="s">
        <v>4</v>
      </c>
      <c r="E1681" s="3">
        <f t="shared" si="26"/>
        <v>21031</v>
      </c>
      <c r="F1681" t="str">
        <f>VLOOKUP(E1681,Sheet2!A:B,2,FALSE)</f>
        <v>SOM</v>
      </c>
    </row>
    <row r="1682" spans="1:6" x14ac:dyDescent="0.25">
      <c r="A1682" s="17">
        <v>43123.541255081022</v>
      </c>
      <c r="B1682" s="2">
        <v>21031300242500</v>
      </c>
      <c r="C1682">
        <v>0.99</v>
      </c>
      <c r="D1682" t="s">
        <v>1</v>
      </c>
      <c r="E1682" s="3">
        <f t="shared" si="26"/>
        <v>21031</v>
      </c>
      <c r="F1682" t="str">
        <f>VLOOKUP(E1682,Sheet2!A:B,2,FALSE)</f>
        <v>SOM</v>
      </c>
    </row>
    <row r="1683" spans="1:6" x14ac:dyDescent="0.25">
      <c r="A1683" s="17">
        <v>43123.943972499997</v>
      </c>
      <c r="B1683" s="2">
        <v>21031300263100</v>
      </c>
      <c r="C1683">
        <v>1.99</v>
      </c>
      <c r="D1683" t="s">
        <v>4</v>
      </c>
      <c r="E1683" s="3">
        <f t="shared" si="26"/>
        <v>21031</v>
      </c>
      <c r="F1683" t="str">
        <f>VLOOKUP(E1683,Sheet2!A:B,2,FALSE)</f>
        <v>SOM</v>
      </c>
    </row>
    <row r="1684" spans="1:6" x14ac:dyDescent="0.25">
      <c r="A1684" s="17">
        <v>43123.974462060185</v>
      </c>
      <c r="B1684" s="2">
        <v>21031300277456</v>
      </c>
      <c r="C1684">
        <v>1.24</v>
      </c>
      <c r="D1684" t="s">
        <v>1</v>
      </c>
      <c r="E1684" s="3">
        <f t="shared" si="26"/>
        <v>21031</v>
      </c>
      <c r="F1684" t="str">
        <f>VLOOKUP(E1684,Sheet2!A:B,2,FALSE)</f>
        <v>SOM</v>
      </c>
    </row>
    <row r="1685" spans="1:6" x14ac:dyDescent="0.25">
      <c r="A1685" s="17">
        <v>43123.998274560188</v>
      </c>
      <c r="B1685" s="2">
        <v>21031300277456</v>
      </c>
      <c r="C1685">
        <v>2.4900000000000002</v>
      </c>
      <c r="D1685" t="s">
        <v>1</v>
      </c>
      <c r="E1685" s="3">
        <f t="shared" si="26"/>
        <v>21031</v>
      </c>
      <c r="F1685" t="str">
        <f>VLOOKUP(E1685,Sheet2!A:B,2,FALSE)</f>
        <v>SOM</v>
      </c>
    </row>
    <row r="1686" spans="1:6" x14ac:dyDescent="0.25">
      <c r="A1686" s="17">
        <v>43123.999187974536</v>
      </c>
      <c r="B1686" s="2">
        <v>21031300277456</v>
      </c>
      <c r="C1686">
        <v>0.69</v>
      </c>
      <c r="D1686" t="s">
        <v>1</v>
      </c>
      <c r="E1686" s="3">
        <f t="shared" si="26"/>
        <v>21031</v>
      </c>
      <c r="F1686" t="str">
        <f>VLOOKUP(E1686,Sheet2!A:B,2,FALSE)</f>
        <v>SOM</v>
      </c>
    </row>
    <row r="1687" spans="1:6" x14ac:dyDescent="0.25">
      <c r="A1687" s="17">
        <v>43124.632176192128</v>
      </c>
      <c r="B1687" s="2">
        <v>21031300263100</v>
      </c>
      <c r="C1687">
        <v>1.49</v>
      </c>
      <c r="D1687" t="s">
        <v>4</v>
      </c>
      <c r="E1687" s="3">
        <f t="shared" si="26"/>
        <v>21031</v>
      </c>
      <c r="F1687" t="str">
        <f>VLOOKUP(E1687,Sheet2!A:B,2,FALSE)</f>
        <v>SOM</v>
      </c>
    </row>
    <row r="1688" spans="1:6" x14ac:dyDescent="0.25">
      <c r="A1688" s="17">
        <v>43124.689193356484</v>
      </c>
      <c r="B1688" s="2">
        <v>21031300311412</v>
      </c>
      <c r="C1688">
        <v>1.99</v>
      </c>
      <c r="D1688" t="s">
        <v>4</v>
      </c>
      <c r="E1688" s="3">
        <f t="shared" si="26"/>
        <v>21031</v>
      </c>
      <c r="F1688" t="str">
        <f>VLOOKUP(E1688,Sheet2!A:B,2,FALSE)</f>
        <v>SOM</v>
      </c>
    </row>
    <row r="1689" spans="1:6" x14ac:dyDescent="0.25">
      <c r="A1689" s="17">
        <v>43124.782393159723</v>
      </c>
      <c r="B1689" s="2">
        <v>21031300276482</v>
      </c>
      <c r="C1689">
        <v>2.39</v>
      </c>
      <c r="D1689" t="s">
        <v>0</v>
      </c>
      <c r="E1689" s="3">
        <f t="shared" si="26"/>
        <v>21031</v>
      </c>
      <c r="F1689" t="str">
        <f>VLOOKUP(E1689,Sheet2!A:B,2,FALSE)</f>
        <v>SOM</v>
      </c>
    </row>
    <row r="1690" spans="1:6" x14ac:dyDescent="0.25">
      <c r="A1690" s="17">
        <v>43124.787838217591</v>
      </c>
      <c r="B1690" s="2">
        <v>21031300276482</v>
      </c>
      <c r="C1690">
        <v>2.99</v>
      </c>
      <c r="D1690" t="s">
        <v>0</v>
      </c>
      <c r="E1690" s="3">
        <f t="shared" si="26"/>
        <v>21031</v>
      </c>
      <c r="F1690" t="str">
        <f>VLOOKUP(E1690,Sheet2!A:B,2,FALSE)</f>
        <v>SOM</v>
      </c>
    </row>
    <row r="1691" spans="1:6" x14ac:dyDescent="0.25">
      <c r="A1691" s="17">
        <v>43124.918530532406</v>
      </c>
      <c r="B1691" s="2">
        <v>21031300277639</v>
      </c>
      <c r="C1691">
        <v>2.99</v>
      </c>
      <c r="D1691" t="s">
        <v>0</v>
      </c>
      <c r="E1691" s="3">
        <f t="shared" si="26"/>
        <v>21031</v>
      </c>
      <c r="F1691" t="str">
        <f>VLOOKUP(E1691,Sheet2!A:B,2,FALSE)</f>
        <v>SOM</v>
      </c>
    </row>
    <row r="1692" spans="1:6" x14ac:dyDescent="0.25">
      <c r="A1692" s="17">
        <v>43125.271264166666</v>
      </c>
      <c r="B1692" s="2">
        <v>21031400012589</v>
      </c>
      <c r="C1692">
        <v>3.49</v>
      </c>
      <c r="D1692" t="s">
        <v>4</v>
      </c>
      <c r="E1692" s="3">
        <f t="shared" si="26"/>
        <v>21031</v>
      </c>
      <c r="F1692" t="str">
        <f>VLOOKUP(E1692,Sheet2!A:B,2,FALSE)</f>
        <v>SOM</v>
      </c>
    </row>
    <row r="1693" spans="1:6" x14ac:dyDescent="0.25">
      <c r="A1693" s="17">
        <v>43125.399977743058</v>
      </c>
      <c r="B1693" s="2">
        <v>21031300269537</v>
      </c>
      <c r="C1693">
        <v>1.69</v>
      </c>
      <c r="D1693" t="s">
        <v>1</v>
      </c>
      <c r="E1693" s="3">
        <f t="shared" si="26"/>
        <v>21031</v>
      </c>
      <c r="F1693" t="str">
        <f>VLOOKUP(E1693,Sheet2!A:B,2,FALSE)</f>
        <v>SOM</v>
      </c>
    </row>
    <row r="1694" spans="1:6" x14ac:dyDescent="0.25">
      <c r="A1694" s="17">
        <v>43125.871347372682</v>
      </c>
      <c r="B1694" s="2">
        <v>21031300314028</v>
      </c>
      <c r="C1694">
        <v>0.99</v>
      </c>
      <c r="D1694" t="s">
        <v>0</v>
      </c>
      <c r="E1694" s="3">
        <f t="shared" si="26"/>
        <v>21031</v>
      </c>
      <c r="F1694" t="str">
        <f>VLOOKUP(E1694,Sheet2!A:B,2,FALSE)</f>
        <v>SOM</v>
      </c>
    </row>
    <row r="1695" spans="1:6" x14ac:dyDescent="0.25">
      <c r="A1695" s="17">
        <v>43125.948017951392</v>
      </c>
      <c r="B1695" s="2">
        <v>21031300283439</v>
      </c>
      <c r="C1695">
        <v>1.49</v>
      </c>
      <c r="D1695" t="s">
        <v>3</v>
      </c>
      <c r="E1695" s="3">
        <f t="shared" si="26"/>
        <v>21031</v>
      </c>
      <c r="F1695" t="str">
        <f>VLOOKUP(E1695,Sheet2!A:B,2,FALSE)</f>
        <v>SOM</v>
      </c>
    </row>
    <row r="1696" spans="1:6" x14ac:dyDescent="0.25">
      <c r="A1696" s="17">
        <v>43125.952090300925</v>
      </c>
      <c r="B1696" s="2">
        <v>21031300283439</v>
      </c>
      <c r="C1696">
        <v>1.49</v>
      </c>
      <c r="D1696" t="s">
        <v>3</v>
      </c>
      <c r="E1696" s="3">
        <f t="shared" si="26"/>
        <v>21031</v>
      </c>
      <c r="F1696" t="str">
        <f>VLOOKUP(E1696,Sheet2!A:B,2,FALSE)</f>
        <v>SOM</v>
      </c>
    </row>
    <row r="1697" spans="1:6" x14ac:dyDescent="0.25">
      <c r="A1697" s="17">
        <v>43126.351378043983</v>
      </c>
      <c r="B1697" s="2">
        <v>21031300344421</v>
      </c>
      <c r="C1697">
        <v>0.49</v>
      </c>
      <c r="D1697" t="s">
        <v>1</v>
      </c>
      <c r="E1697" s="3">
        <f t="shared" si="26"/>
        <v>21031</v>
      </c>
      <c r="F1697" t="str">
        <f>VLOOKUP(E1697,Sheet2!A:B,2,FALSE)</f>
        <v>SOM</v>
      </c>
    </row>
    <row r="1698" spans="1:6" x14ac:dyDescent="0.25">
      <c r="A1698" s="17">
        <v>43126.410694004633</v>
      </c>
      <c r="B1698" s="2">
        <v>21031300314028</v>
      </c>
      <c r="C1698">
        <v>1.99</v>
      </c>
      <c r="D1698" t="s">
        <v>0</v>
      </c>
      <c r="E1698" s="3">
        <f t="shared" si="26"/>
        <v>21031</v>
      </c>
      <c r="F1698" t="str">
        <f>VLOOKUP(E1698,Sheet2!A:B,2,FALSE)</f>
        <v>SOM</v>
      </c>
    </row>
    <row r="1699" spans="1:6" x14ac:dyDescent="0.25">
      <c r="A1699" s="17">
        <v>43126.486647557867</v>
      </c>
      <c r="B1699" s="2">
        <v>21031300199395</v>
      </c>
      <c r="C1699">
        <v>1.49</v>
      </c>
      <c r="D1699" t="s">
        <v>4</v>
      </c>
      <c r="E1699" s="3">
        <f t="shared" si="26"/>
        <v>21031</v>
      </c>
      <c r="F1699" t="str">
        <f>VLOOKUP(E1699,Sheet2!A:B,2,FALSE)</f>
        <v>SOM</v>
      </c>
    </row>
    <row r="1700" spans="1:6" x14ac:dyDescent="0.25">
      <c r="A1700" s="17">
        <v>43126.736301412035</v>
      </c>
      <c r="B1700" s="2">
        <v>21031300224011</v>
      </c>
      <c r="C1700">
        <v>0.49</v>
      </c>
      <c r="D1700" t="s">
        <v>4</v>
      </c>
      <c r="E1700" s="3">
        <f t="shared" si="26"/>
        <v>21031</v>
      </c>
      <c r="F1700" t="str">
        <f>VLOOKUP(E1700,Sheet2!A:B,2,FALSE)</f>
        <v>SOM</v>
      </c>
    </row>
    <row r="1701" spans="1:6" x14ac:dyDescent="0.25">
      <c r="A1701" s="17">
        <v>43126.888099282405</v>
      </c>
      <c r="B1701" s="2">
        <v>21031400009064</v>
      </c>
      <c r="C1701">
        <v>1.99</v>
      </c>
      <c r="D1701" t="s">
        <v>1</v>
      </c>
      <c r="E1701" s="3">
        <f t="shared" si="26"/>
        <v>21031</v>
      </c>
      <c r="F1701" t="str">
        <f>VLOOKUP(E1701,Sheet2!A:B,2,FALSE)</f>
        <v>SOM</v>
      </c>
    </row>
    <row r="1702" spans="1:6" x14ac:dyDescent="0.25">
      <c r="A1702" s="17">
        <v>43126.92235572917</v>
      </c>
      <c r="B1702" s="2">
        <v>21031300268059</v>
      </c>
      <c r="C1702">
        <v>1.69</v>
      </c>
      <c r="D1702" t="s">
        <v>1</v>
      </c>
      <c r="E1702" s="3">
        <f t="shared" si="26"/>
        <v>21031</v>
      </c>
      <c r="F1702" t="str">
        <f>VLOOKUP(E1702,Sheet2!A:B,2,FALSE)</f>
        <v>SOM</v>
      </c>
    </row>
    <row r="1703" spans="1:6" x14ac:dyDescent="0.25">
      <c r="A1703" s="17">
        <v>43126.925071122685</v>
      </c>
      <c r="B1703" s="2">
        <v>21031300268059</v>
      </c>
      <c r="C1703">
        <v>2.4900000000000002</v>
      </c>
      <c r="D1703" t="s">
        <v>1</v>
      </c>
      <c r="E1703" s="3">
        <f t="shared" si="26"/>
        <v>21031</v>
      </c>
      <c r="F1703" t="str">
        <f>VLOOKUP(E1703,Sheet2!A:B,2,FALSE)</f>
        <v>SOM</v>
      </c>
    </row>
    <row r="1704" spans="1:6" x14ac:dyDescent="0.25">
      <c r="A1704" s="17">
        <v>43126.996140462965</v>
      </c>
      <c r="B1704" s="2">
        <v>21031300274222</v>
      </c>
      <c r="C1704">
        <v>0.49</v>
      </c>
      <c r="D1704" t="s">
        <v>1</v>
      </c>
      <c r="E1704" s="3">
        <f t="shared" si="26"/>
        <v>21031</v>
      </c>
      <c r="F1704" t="str">
        <f>VLOOKUP(E1704,Sheet2!A:B,2,FALSE)</f>
        <v>SOM</v>
      </c>
    </row>
    <row r="1705" spans="1:6" x14ac:dyDescent="0.25">
      <c r="A1705" s="17">
        <v>43127.237356898149</v>
      </c>
      <c r="B1705" s="2">
        <v>21031100007483</v>
      </c>
      <c r="C1705">
        <v>2.4900000000000002</v>
      </c>
      <c r="D1705" t="s">
        <v>1</v>
      </c>
      <c r="E1705" s="3">
        <f t="shared" si="26"/>
        <v>21031</v>
      </c>
      <c r="F1705" t="str">
        <f>VLOOKUP(E1705,Sheet2!A:B,2,FALSE)</f>
        <v>SOM</v>
      </c>
    </row>
    <row r="1706" spans="1:6" x14ac:dyDescent="0.25">
      <c r="A1706" s="17">
        <v>43127.296464965279</v>
      </c>
      <c r="B1706" s="2">
        <v>21031300300829</v>
      </c>
      <c r="C1706">
        <v>0.99</v>
      </c>
      <c r="D1706" t="s">
        <v>1</v>
      </c>
      <c r="E1706" s="3">
        <f t="shared" si="26"/>
        <v>21031</v>
      </c>
      <c r="F1706" t="str">
        <f>VLOOKUP(E1706,Sheet2!A:B,2,FALSE)</f>
        <v>SOM</v>
      </c>
    </row>
    <row r="1707" spans="1:6" x14ac:dyDescent="0.25">
      <c r="A1707" s="17">
        <v>43127.48472266204</v>
      </c>
      <c r="B1707" s="2">
        <v>21031300341419</v>
      </c>
      <c r="C1707">
        <v>1.69</v>
      </c>
      <c r="D1707" t="s">
        <v>1</v>
      </c>
      <c r="E1707" s="3">
        <f t="shared" si="26"/>
        <v>21031</v>
      </c>
      <c r="F1707" t="str">
        <f>VLOOKUP(E1707,Sheet2!A:B,2,FALSE)</f>
        <v>SOM</v>
      </c>
    </row>
    <row r="1708" spans="1:6" x14ac:dyDescent="0.25">
      <c r="A1708" s="17">
        <v>43127.501506273147</v>
      </c>
      <c r="B1708" s="2">
        <v>21031300148418</v>
      </c>
      <c r="C1708">
        <v>1.49</v>
      </c>
      <c r="D1708" t="s">
        <v>4</v>
      </c>
      <c r="E1708" s="3">
        <f t="shared" si="26"/>
        <v>21031</v>
      </c>
      <c r="F1708" t="str">
        <f>VLOOKUP(E1708,Sheet2!A:B,2,FALSE)</f>
        <v>SOM</v>
      </c>
    </row>
    <row r="1709" spans="1:6" x14ac:dyDescent="0.25">
      <c r="A1709" s="17">
        <v>43127.516813483795</v>
      </c>
      <c r="B1709" s="2">
        <v>21031300148418</v>
      </c>
      <c r="C1709">
        <v>1.99</v>
      </c>
      <c r="D1709" t="s">
        <v>1</v>
      </c>
      <c r="E1709" s="3">
        <f t="shared" si="26"/>
        <v>21031</v>
      </c>
      <c r="F1709" t="str">
        <f>VLOOKUP(E1709,Sheet2!A:B,2,FALSE)</f>
        <v>SOM</v>
      </c>
    </row>
    <row r="1710" spans="1:6" x14ac:dyDescent="0.25">
      <c r="A1710" s="17">
        <v>43127.590632094907</v>
      </c>
      <c r="B1710" s="2">
        <v>21031400022224</v>
      </c>
      <c r="C1710">
        <v>2.4900000000000002</v>
      </c>
      <c r="D1710" t="s">
        <v>1</v>
      </c>
      <c r="E1710" s="3">
        <f t="shared" si="26"/>
        <v>21031</v>
      </c>
      <c r="F1710" t="str">
        <f>VLOOKUP(E1710,Sheet2!A:B,2,FALSE)</f>
        <v>SOM</v>
      </c>
    </row>
    <row r="1711" spans="1:6" x14ac:dyDescent="0.25">
      <c r="A1711" s="17">
        <v>43127.671378344909</v>
      </c>
      <c r="B1711" s="2">
        <v>21031300283413</v>
      </c>
      <c r="C1711">
        <v>0.49</v>
      </c>
      <c r="D1711" t="s">
        <v>4</v>
      </c>
      <c r="E1711" s="3">
        <f t="shared" si="26"/>
        <v>21031</v>
      </c>
      <c r="F1711" t="str">
        <f>VLOOKUP(E1711,Sheet2!A:B,2,FALSE)</f>
        <v>SOM</v>
      </c>
    </row>
    <row r="1712" spans="1:6" x14ac:dyDescent="0.25">
      <c r="A1712" s="17">
        <v>43127.676139594907</v>
      </c>
      <c r="B1712" s="2">
        <v>21031300283413</v>
      </c>
      <c r="C1712">
        <v>0.49</v>
      </c>
      <c r="D1712" t="s">
        <v>4</v>
      </c>
      <c r="E1712" s="3">
        <f t="shared" si="26"/>
        <v>21031</v>
      </c>
      <c r="F1712" t="str">
        <f>VLOOKUP(E1712,Sheet2!A:B,2,FALSE)</f>
        <v>SOM</v>
      </c>
    </row>
    <row r="1713" spans="1:6" x14ac:dyDescent="0.25">
      <c r="A1713" s="17">
        <v>43127.697785416669</v>
      </c>
      <c r="B1713" s="2">
        <v>21031300216215</v>
      </c>
      <c r="C1713">
        <v>0.99</v>
      </c>
      <c r="D1713" t="s">
        <v>1</v>
      </c>
      <c r="E1713" s="3">
        <f t="shared" si="26"/>
        <v>21031</v>
      </c>
      <c r="F1713" t="str">
        <f>VLOOKUP(E1713,Sheet2!A:B,2,FALSE)</f>
        <v>SOM</v>
      </c>
    </row>
    <row r="1714" spans="1:6" x14ac:dyDescent="0.25">
      <c r="A1714" s="17">
        <v>43127.918133402774</v>
      </c>
      <c r="B1714" s="2">
        <v>21031300060969</v>
      </c>
      <c r="C1714">
        <v>2.4900000000000002</v>
      </c>
      <c r="D1714" t="s">
        <v>1</v>
      </c>
      <c r="E1714" s="3">
        <f t="shared" si="26"/>
        <v>21031</v>
      </c>
      <c r="F1714" t="str">
        <f>VLOOKUP(E1714,Sheet2!A:B,2,FALSE)</f>
        <v>SOM</v>
      </c>
    </row>
    <row r="1715" spans="1:6" x14ac:dyDescent="0.25">
      <c r="A1715" s="17">
        <v>43127.91996309028</v>
      </c>
      <c r="B1715" s="2">
        <v>21031300060969</v>
      </c>
      <c r="C1715">
        <v>2.4900000000000002</v>
      </c>
      <c r="D1715" t="s">
        <v>1</v>
      </c>
      <c r="E1715" s="3">
        <f t="shared" si="26"/>
        <v>21031</v>
      </c>
      <c r="F1715" t="str">
        <f>VLOOKUP(E1715,Sheet2!A:B,2,FALSE)</f>
        <v>SOM</v>
      </c>
    </row>
    <row r="1716" spans="1:6" x14ac:dyDescent="0.25">
      <c r="A1716" s="17">
        <v>43127.938434085649</v>
      </c>
      <c r="B1716" s="2">
        <v>21031300345691</v>
      </c>
      <c r="C1716">
        <v>0.99</v>
      </c>
      <c r="D1716" t="s">
        <v>1</v>
      </c>
      <c r="E1716" s="3">
        <f t="shared" si="26"/>
        <v>21031</v>
      </c>
      <c r="F1716" t="str">
        <f>VLOOKUP(E1716,Sheet2!A:B,2,FALSE)</f>
        <v>SOM</v>
      </c>
    </row>
    <row r="1717" spans="1:6" x14ac:dyDescent="0.25">
      <c r="A1717" s="17">
        <v>43128.022063703705</v>
      </c>
      <c r="B1717" s="2">
        <v>21031300337458</v>
      </c>
      <c r="C1717">
        <v>1.69</v>
      </c>
      <c r="D1717" t="s">
        <v>1</v>
      </c>
      <c r="E1717" s="3">
        <f t="shared" si="26"/>
        <v>21031</v>
      </c>
      <c r="F1717" t="str">
        <f>VLOOKUP(E1717,Sheet2!A:B,2,FALSE)</f>
        <v>SOM</v>
      </c>
    </row>
    <row r="1718" spans="1:6" x14ac:dyDescent="0.25">
      <c r="A1718" s="17">
        <v>43128.347245763885</v>
      </c>
      <c r="B1718" s="2">
        <v>21031300331329</v>
      </c>
      <c r="C1718">
        <v>3.99</v>
      </c>
      <c r="D1718" t="s">
        <v>4</v>
      </c>
      <c r="E1718" s="3">
        <f t="shared" si="26"/>
        <v>21031</v>
      </c>
      <c r="F1718" t="str">
        <f>VLOOKUP(E1718,Sheet2!A:B,2,FALSE)</f>
        <v>SOM</v>
      </c>
    </row>
    <row r="1719" spans="1:6" x14ac:dyDescent="0.25">
      <c r="A1719" s="17">
        <v>43128.569902326388</v>
      </c>
      <c r="B1719" s="2">
        <v>21031300345691</v>
      </c>
      <c r="C1719">
        <v>1.69</v>
      </c>
      <c r="D1719" t="s">
        <v>4</v>
      </c>
      <c r="E1719" s="3">
        <f t="shared" si="26"/>
        <v>21031</v>
      </c>
      <c r="F1719" t="str">
        <f>VLOOKUP(E1719,Sheet2!A:B,2,FALSE)</f>
        <v>SOM</v>
      </c>
    </row>
    <row r="1720" spans="1:6" x14ac:dyDescent="0.25">
      <c r="A1720" s="17">
        <v>43128.690601689814</v>
      </c>
      <c r="B1720" s="2">
        <v>21031300048121</v>
      </c>
      <c r="C1720">
        <v>1.99</v>
      </c>
      <c r="D1720" t="s">
        <v>4</v>
      </c>
      <c r="E1720" s="3">
        <f t="shared" si="26"/>
        <v>21031</v>
      </c>
      <c r="F1720" t="str">
        <f>VLOOKUP(E1720,Sheet2!A:B,2,FALSE)</f>
        <v>SOM</v>
      </c>
    </row>
    <row r="1721" spans="1:6" x14ac:dyDescent="0.25">
      <c r="A1721" s="17">
        <v>43128.696078819441</v>
      </c>
      <c r="B1721" s="2">
        <v>21031300134236</v>
      </c>
      <c r="C1721">
        <v>1.69</v>
      </c>
      <c r="D1721" t="s">
        <v>4</v>
      </c>
      <c r="E1721" s="3">
        <f t="shared" si="26"/>
        <v>21031</v>
      </c>
      <c r="F1721" t="str">
        <f>VLOOKUP(E1721,Sheet2!A:B,2,FALSE)</f>
        <v>SOM</v>
      </c>
    </row>
    <row r="1722" spans="1:6" x14ac:dyDescent="0.25">
      <c r="A1722" s="17">
        <v>43128.824979930556</v>
      </c>
      <c r="B1722" s="2">
        <v>21031300252509</v>
      </c>
      <c r="C1722">
        <v>2.4900000000000002</v>
      </c>
      <c r="D1722" t="s">
        <v>1</v>
      </c>
      <c r="E1722" s="3">
        <f t="shared" si="26"/>
        <v>21031</v>
      </c>
      <c r="F1722" t="str">
        <f>VLOOKUP(E1722,Sheet2!A:B,2,FALSE)</f>
        <v>SOM</v>
      </c>
    </row>
    <row r="1723" spans="1:6" x14ac:dyDescent="0.25">
      <c r="A1723" s="17">
        <v>43128.825136030093</v>
      </c>
      <c r="B1723" s="2">
        <v>21031300252509</v>
      </c>
      <c r="C1723">
        <v>2.29</v>
      </c>
      <c r="D1723" t="s">
        <v>1</v>
      </c>
      <c r="E1723" s="3">
        <f t="shared" si="26"/>
        <v>21031</v>
      </c>
      <c r="F1723" t="str">
        <f>VLOOKUP(E1723,Sheet2!A:B,2,FALSE)</f>
        <v>SOM</v>
      </c>
    </row>
    <row r="1724" spans="1:6" x14ac:dyDescent="0.25">
      <c r="A1724" s="17">
        <v>43129.295192314814</v>
      </c>
      <c r="B1724" s="2">
        <v>21031300269065</v>
      </c>
      <c r="C1724">
        <v>0.49</v>
      </c>
      <c r="D1724" t="s">
        <v>1</v>
      </c>
      <c r="E1724" s="3">
        <f t="shared" si="26"/>
        <v>21031</v>
      </c>
      <c r="F1724" t="str">
        <f>VLOOKUP(E1724,Sheet2!A:B,2,FALSE)</f>
        <v>SOM</v>
      </c>
    </row>
    <row r="1725" spans="1:6" x14ac:dyDescent="0.25">
      <c r="A1725" s="17">
        <v>43129.449967581022</v>
      </c>
      <c r="B1725" s="2">
        <v>21031300129863</v>
      </c>
      <c r="C1725">
        <v>0.69</v>
      </c>
      <c r="D1725" t="s">
        <v>1</v>
      </c>
      <c r="E1725" s="3">
        <f t="shared" si="26"/>
        <v>21031</v>
      </c>
      <c r="F1725" t="str">
        <f>VLOOKUP(E1725,Sheet2!A:B,2,FALSE)</f>
        <v>SOM</v>
      </c>
    </row>
    <row r="1726" spans="1:6" x14ac:dyDescent="0.25">
      <c r="A1726" s="17">
        <v>43129.538335173609</v>
      </c>
      <c r="B1726" s="2">
        <v>21031300148418</v>
      </c>
      <c r="C1726">
        <v>3.99</v>
      </c>
      <c r="D1726" t="s">
        <v>4</v>
      </c>
      <c r="E1726" s="3">
        <f t="shared" si="26"/>
        <v>21031</v>
      </c>
      <c r="F1726" t="str">
        <f>VLOOKUP(E1726,Sheet2!A:B,2,FALSE)</f>
        <v>SOM</v>
      </c>
    </row>
    <row r="1727" spans="1:6" x14ac:dyDescent="0.25">
      <c r="A1727" s="17">
        <v>43130.307620543979</v>
      </c>
      <c r="B1727" s="2">
        <v>21031400003356</v>
      </c>
      <c r="C1727">
        <v>1.99</v>
      </c>
      <c r="D1727" t="s">
        <v>1</v>
      </c>
      <c r="E1727" s="3">
        <f t="shared" si="26"/>
        <v>21031</v>
      </c>
      <c r="F1727" t="str">
        <f>VLOOKUP(E1727,Sheet2!A:B,2,FALSE)</f>
        <v>SOM</v>
      </c>
    </row>
    <row r="1728" spans="1:6" x14ac:dyDescent="0.25">
      <c r="A1728" s="17">
        <v>43130.327282361111</v>
      </c>
      <c r="B1728" s="2">
        <v>21031300326154</v>
      </c>
      <c r="C1728">
        <v>3.99</v>
      </c>
      <c r="D1728" t="s">
        <v>4</v>
      </c>
      <c r="E1728" s="3">
        <f t="shared" si="26"/>
        <v>21031</v>
      </c>
      <c r="F1728" t="str">
        <f>VLOOKUP(E1728,Sheet2!A:B,2,FALSE)</f>
        <v>SOM</v>
      </c>
    </row>
    <row r="1729" spans="1:6" x14ac:dyDescent="0.25">
      <c r="A1729" s="17">
        <v>43130.453928171293</v>
      </c>
      <c r="B1729" s="2">
        <v>21031300148418</v>
      </c>
      <c r="C1729">
        <v>1.49</v>
      </c>
      <c r="D1729" t="s">
        <v>4</v>
      </c>
      <c r="E1729" s="3">
        <f t="shared" si="26"/>
        <v>21031</v>
      </c>
      <c r="F1729" t="str">
        <f>VLOOKUP(E1729,Sheet2!A:B,2,FALSE)</f>
        <v>SOM</v>
      </c>
    </row>
    <row r="1730" spans="1:6" x14ac:dyDescent="0.25">
      <c r="A1730" s="17">
        <v>43130.50211912037</v>
      </c>
      <c r="B1730" s="2">
        <v>21031300113305</v>
      </c>
      <c r="C1730">
        <v>3.99</v>
      </c>
      <c r="D1730" t="s">
        <v>4</v>
      </c>
      <c r="E1730" s="3">
        <f t="shared" ref="E1730:E1793" si="27">_xlfn.NUMBERVALUE(LEFT(B1730,5), "#####")</f>
        <v>21031</v>
      </c>
      <c r="F1730" t="str">
        <f>VLOOKUP(E1730,Sheet2!A:B,2,FALSE)</f>
        <v>SOM</v>
      </c>
    </row>
    <row r="1731" spans="1:6" x14ac:dyDescent="0.25">
      <c r="A1731" s="17">
        <v>43130.51575421296</v>
      </c>
      <c r="B1731" s="2">
        <v>21031300113305</v>
      </c>
      <c r="C1731">
        <v>3.99</v>
      </c>
      <c r="D1731" t="s">
        <v>4</v>
      </c>
      <c r="E1731" s="3">
        <f t="shared" si="27"/>
        <v>21031</v>
      </c>
      <c r="F1731" t="str">
        <f>VLOOKUP(E1731,Sheet2!A:B,2,FALSE)</f>
        <v>SOM</v>
      </c>
    </row>
    <row r="1732" spans="1:6" x14ac:dyDescent="0.25">
      <c r="A1732" s="17">
        <v>43130.515790787038</v>
      </c>
      <c r="B1732" s="2">
        <v>21031300329604</v>
      </c>
      <c r="C1732">
        <v>1.29</v>
      </c>
      <c r="D1732" t="s">
        <v>4</v>
      </c>
      <c r="E1732" s="3">
        <f t="shared" si="27"/>
        <v>21031</v>
      </c>
      <c r="F1732" t="str">
        <f>VLOOKUP(E1732,Sheet2!A:B,2,FALSE)</f>
        <v>SOM</v>
      </c>
    </row>
    <row r="1733" spans="1:6" x14ac:dyDescent="0.25">
      <c r="A1733" s="17">
        <v>43130.524548449073</v>
      </c>
      <c r="B1733" s="2">
        <v>21031300113305</v>
      </c>
      <c r="C1733">
        <v>2.99</v>
      </c>
      <c r="D1733" t="s">
        <v>4</v>
      </c>
      <c r="E1733" s="3">
        <f t="shared" si="27"/>
        <v>21031</v>
      </c>
      <c r="F1733" t="str">
        <f>VLOOKUP(E1733,Sheet2!A:B,2,FALSE)</f>
        <v>SOM</v>
      </c>
    </row>
    <row r="1734" spans="1:6" x14ac:dyDescent="0.25">
      <c r="A1734" s="17">
        <v>43130.657920381942</v>
      </c>
      <c r="B1734" s="2">
        <v>21031400011789</v>
      </c>
      <c r="C1734">
        <v>1.69</v>
      </c>
      <c r="D1734" t="s">
        <v>1</v>
      </c>
      <c r="E1734" s="3">
        <f t="shared" si="27"/>
        <v>21031</v>
      </c>
      <c r="F1734" t="str">
        <f>VLOOKUP(E1734,Sheet2!A:B,2,FALSE)</f>
        <v>SOM</v>
      </c>
    </row>
    <row r="1735" spans="1:6" x14ac:dyDescent="0.25">
      <c r="A1735" s="17">
        <v>43130.665987499997</v>
      </c>
      <c r="B1735" s="2">
        <v>21031400011789</v>
      </c>
      <c r="C1735">
        <v>1.99</v>
      </c>
      <c r="D1735" t="s">
        <v>0</v>
      </c>
      <c r="E1735" s="3">
        <f t="shared" si="27"/>
        <v>21031</v>
      </c>
      <c r="F1735" t="str">
        <f>VLOOKUP(E1735,Sheet2!A:B,2,FALSE)</f>
        <v>SOM</v>
      </c>
    </row>
    <row r="1736" spans="1:6" x14ac:dyDescent="0.25">
      <c r="A1736" s="17">
        <v>43130.727369756947</v>
      </c>
      <c r="B1736" s="2">
        <v>21031100003524</v>
      </c>
      <c r="C1736">
        <v>1.49</v>
      </c>
      <c r="D1736" t="s">
        <v>4</v>
      </c>
      <c r="E1736" s="3">
        <f t="shared" si="27"/>
        <v>21031</v>
      </c>
      <c r="F1736" t="str">
        <f>VLOOKUP(E1736,Sheet2!A:B,2,FALSE)</f>
        <v>SOM</v>
      </c>
    </row>
    <row r="1737" spans="1:6" x14ac:dyDescent="0.25">
      <c r="A1737" s="17">
        <v>43130.744195856481</v>
      </c>
      <c r="B1737" s="2">
        <v>21031100083484</v>
      </c>
      <c r="C1737">
        <v>1.29</v>
      </c>
      <c r="D1737" t="s">
        <v>1</v>
      </c>
      <c r="E1737" s="3">
        <f t="shared" si="27"/>
        <v>21031</v>
      </c>
      <c r="F1737" t="str">
        <f>VLOOKUP(E1737,Sheet2!A:B,2,FALSE)</f>
        <v>SOM</v>
      </c>
    </row>
    <row r="1738" spans="1:6" x14ac:dyDescent="0.25">
      <c r="A1738" s="17">
        <v>43130.860685</v>
      </c>
      <c r="B1738" s="2">
        <v>21031300288081</v>
      </c>
      <c r="C1738">
        <v>3.19</v>
      </c>
      <c r="D1738" t="s">
        <v>4</v>
      </c>
      <c r="E1738" s="3">
        <f t="shared" si="27"/>
        <v>21031</v>
      </c>
      <c r="F1738" t="str">
        <f>VLOOKUP(E1738,Sheet2!A:B,2,FALSE)</f>
        <v>SOM</v>
      </c>
    </row>
    <row r="1739" spans="1:6" x14ac:dyDescent="0.25">
      <c r="A1739" s="17">
        <v>43130.895664305557</v>
      </c>
      <c r="B1739" s="2">
        <v>21031300277639</v>
      </c>
      <c r="C1739">
        <v>2.99</v>
      </c>
      <c r="D1739" t="s">
        <v>0</v>
      </c>
      <c r="E1739" s="3">
        <f t="shared" si="27"/>
        <v>21031</v>
      </c>
      <c r="F1739" t="str">
        <f>VLOOKUP(E1739,Sheet2!A:B,2,FALSE)</f>
        <v>SOM</v>
      </c>
    </row>
    <row r="1740" spans="1:6" x14ac:dyDescent="0.25">
      <c r="A1740" s="17">
        <v>43130.910823981481</v>
      </c>
      <c r="B1740" s="2">
        <v>21031300249752</v>
      </c>
      <c r="C1740">
        <v>1.99</v>
      </c>
      <c r="D1740" t="s">
        <v>4</v>
      </c>
      <c r="E1740" s="3">
        <f t="shared" si="27"/>
        <v>21031</v>
      </c>
      <c r="F1740" t="str">
        <f>VLOOKUP(E1740,Sheet2!A:B,2,FALSE)</f>
        <v>SOM</v>
      </c>
    </row>
    <row r="1741" spans="1:6" x14ac:dyDescent="0.25">
      <c r="A1741" s="17">
        <v>43131.341721319448</v>
      </c>
      <c r="B1741" s="2">
        <v>21031300213238</v>
      </c>
      <c r="C1741">
        <v>1.69</v>
      </c>
      <c r="D1741" t="s">
        <v>4</v>
      </c>
      <c r="E1741" s="3">
        <f t="shared" si="27"/>
        <v>21031</v>
      </c>
      <c r="F1741" t="str">
        <f>VLOOKUP(E1741,Sheet2!A:B,2,FALSE)</f>
        <v>SOM</v>
      </c>
    </row>
    <row r="1742" spans="1:6" x14ac:dyDescent="0.25">
      <c r="A1742" s="17">
        <v>43131.348539212966</v>
      </c>
      <c r="B1742" s="2">
        <v>21031300213238</v>
      </c>
      <c r="C1742">
        <v>3.99</v>
      </c>
      <c r="D1742" t="s">
        <v>0</v>
      </c>
      <c r="E1742" s="3">
        <f t="shared" si="27"/>
        <v>21031</v>
      </c>
      <c r="F1742" t="str">
        <f>VLOOKUP(E1742,Sheet2!A:B,2,FALSE)</f>
        <v>SOM</v>
      </c>
    </row>
    <row r="1743" spans="1:6" x14ac:dyDescent="0.25">
      <c r="A1743" s="17">
        <v>43131.352241655091</v>
      </c>
      <c r="B1743" s="2">
        <v>21031300213238</v>
      </c>
      <c r="C1743">
        <v>2.99</v>
      </c>
      <c r="D1743" t="s">
        <v>0</v>
      </c>
      <c r="E1743" s="3">
        <f t="shared" si="27"/>
        <v>21031</v>
      </c>
      <c r="F1743" t="str">
        <f>VLOOKUP(E1743,Sheet2!A:B,2,FALSE)</f>
        <v>SOM</v>
      </c>
    </row>
    <row r="1744" spans="1:6" x14ac:dyDescent="0.25">
      <c r="A1744" s="17">
        <v>43131.382068032406</v>
      </c>
      <c r="B1744" s="2">
        <v>21031300021680</v>
      </c>
      <c r="C1744">
        <v>1.49</v>
      </c>
      <c r="D1744" t="s">
        <v>3</v>
      </c>
      <c r="E1744" s="3">
        <f t="shared" si="27"/>
        <v>21031</v>
      </c>
      <c r="F1744" t="str">
        <f>VLOOKUP(E1744,Sheet2!A:B,2,FALSE)</f>
        <v>SOM</v>
      </c>
    </row>
    <row r="1745" spans="1:6" x14ac:dyDescent="0.25">
      <c r="A1745" s="17">
        <v>43131.382728287041</v>
      </c>
      <c r="B1745" s="2">
        <v>21031300021680</v>
      </c>
      <c r="C1745">
        <v>1.49</v>
      </c>
      <c r="D1745" t="s">
        <v>3</v>
      </c>
      <c r="E1745" s="3">
        <f t="shared" si="27"/>
        <v>21031</v>
      </c>
      <c r="F1745" t="str">
        <f>VLOOKUP(E1745,Sheet2!A:B,2,FALSE)</f>
        <v>SOM</v>
      </c>
    </row>
    <row r="1746" spans="1:6" x14ac:dyDescent="0.25">
      <c r="A1746" s="17">
        <v>43131.38327875</v>
      </c>
      <c r="B1746" s="2">
        <v>21031300021680</v>
      </c>
      <c r="C1746">
        <v>1.49</v>
      </c>
      <c r="D1746" t="s">
        <v>3</v>
      </c>
      <c r="E1746" s="3">
        <f t="shared" si="27"/>
        <v>21031</v>
      </c>
      <c r="F1746" t="str">
        <f>VLOOKUP(E1746,Sheet2!A:B,2,FALSE)</f>
        <v>SOM</v>
      </c>
    </row>
    <row r="1747" spans="1:6" x14ac:dyDescent="0.25">
      <c r="A1747" s="17">
        <v>43131.529651238423</v>
      </c>
      <c r="B1747" s="2">
        <v>21031400003018</v>
      </c>
      <c r="C1747">
        <v>1.99</v>
      </c>
      <c r="D1747" t="s">
        <v>1</v>
      </c>
      <c r="E1747" s="3">
        <f t="shared" si="27"/>
        <v>21031</v>
      </c>
      <c r="F1747" t="str">
        <f>VLOOKUP(E1747,Sheet2!A:B,2,FALSE)</f>
        <v>SOM</v>
      </c>
    </row>
    <row r="1748" spans="1:6" x14ac:dyDescent="0.25">
      <c r="A1748" s="17">
        <v>43131.532627789355</v>
      </c>
      <c r="B1748" s="2">
        <v>21031400003018</v>
      </c>
      <c r="C1748">
        <v>1.49</v>
      </c>
      <c r="D1748" t="s">
        <v>1</v>
      </c>
      <c r="E1748" s="3">
        <f t="shared" si="27"/>
        <v>21031</v>
      </c>
      <c r="F1748" t="str">
        <f>VLOOKUP(E1748,Sheet2!A:B,2,FALSE)</f>
        <v>SOM</v>
      </c>
    </row>
    <row r="1749" spans="1:6" x14ac:dyDescent="0.25">
      <c r="A1749" s="17">
        <v>43131.579051203706</v>
      </c>
      <c r="B1749" s="2">
        <v>21031400003356</v>
      </c>
      <c r="C1749">
        <v>1.99</v>
      </c>
      <c r="D1749" t="s">
        <v>1</v>
      </c>
      <c r="E1749" s="3">
        <f t="shared" si="27"/>
        <v>21031</v>
      </c>
      <c r="F1749" t="str">
        <f>VLOOKUP(E1749,Sheet2!A:B,2,FALSE)</f>
        <v>SOM</v>
      </c>
    </row>
    <row r="1750" spans="1:6" x14ac:dyDescent="0.25">
      <c r="A1750" s="17">
        <v>43131.590612361113</v>
      </c>
      <c r="B1750" s="2">
        <v>21031300113305</v>
      </c>
      <c r="C1750">
        <v>1.99</v>
      </c>
      <c r="D1750" t="s">
        <v>4</v>
      </c>
      <c r="E1750" s="3">
        <f t="shared" si="27"/>
        <v>21031</v>
      </c>
      <c r="F1750" t="str">
        <f>VLOOKUP(E1750,Sheet2!A:B,2,FALSE)</f>
        <v>SOM</v>
      </c>
    </row>
    <row r="1751" spans="1:6" x14ac:dyDescent="0.25">
      <c r="A1751" s="17">
        <v>43131.590755462959</v>
      </c>
      <c r="B1751" s="2">
        <v>21031300113305</v>
      </c>
      <c r="C1751">
        <v>1.69</v>
      </c>
      <c r="D1751" t="s">
        <v>4</v>
      </c>
      <c r="E1751" s="3">
        <f t="shared" si="27"/>
        <v>21031</v>
      </c>
      <c r="F1751" t="str">
        <f>VLOOKUP(E1751,Sheet2!A:B,2,FALSE)</f>
        <v>SOM</v>
      </c>
    </row>
    <row r="1752" spans="1:6" x14ac:dyDescent="0.25">
      <c r="A1752" s="17">
        <v>43131.699067615744</v>
      </c>
      <c r="B1752" s="2">
        <v>21031300084928</v>
      </c>
      <c r="C1752">
        <v>1.29</v>
      </c>
      <c r="D1752" t="s">
        <v>4</v>
      </c>
      <c r="E1752" s="3">
        <f t="shared" si="27"/>
        <v>21031</v>
      </c>
      <c r="F1752" t="str">
        <f>VLOOKUP(E1752,Sheet2!A:B,2,FALSE)</f>
        <v>SOM</v>
      </c>
    </row>
    <row r="1753" spans="1:6" x14ac:dyDescent="0.25">
      <c r="A1753" s="17">
        <v>43131.895551504633</v>
      </c>
      <c r="B1753" s="2">
        <v>21031300249752</v>
      </c>
      <c r="C1753">
        <v>3.99</v>
      </c>
      <c r="D1753" t="s">
        <v>4</v>
      </c>
      <c r="E1753" s="3">
        <f t="shared" si="27"/>
        <v>21031</v>
      </c>
      <c r="F1753" t="str">
        <f>VLOOKUP(E1753,Sheet2!A:B,2,FALSE)</f>
        <v>SOM</v>
      </c>
    </row>
    <row r="1754" spans="1:6" x14ac:dyDescent="0.25">
      <c r="A1754" s="17">
        <v>43131.896500104165</v>
      </c>
      <c r="B1754" s="2">
        <v>21031300249752</v>
      </c>
      <c r="C1754">
        <v>1.24</v>
      </c>
      <c r="D1754" t="s">
        <v>1</v>
      </c>
      <c r="E1754" s="3">
        <f t="shared" si="27"/>
        <v>21031</v>
      </c>
      <c r="F1754" t="str">
        <f>VLOOKUP(E1754,Sheet2!A:B,2,FALSE)</f>
        <v>SOM</v>
      </c>
    </row>
    <row r="1755" spans="1:6" x14ac:dyDescent="0.25">
      <c r="A1755" s="17">
        <v>43131.965721539353</v>
      </c>
      <c r="B1755" s="2">
        <v>21031300276482</v>
      </c>
      <c r="C1755">
        <v>1.99</v>
      </c>
      <c r="D1755" t="s">
        <v>0</v>
      </c>
      <c r="E1755" s="3">
        <f t="shared" si="27"/>
        <v>21031</v>
      </c>
      <c r="F1755" t="str">
        <f>VLOOKUP(E1755,Sheet2!A:B,2,FALSE)</f>
        <v>SOM</v>
      </c>
    </row>
    <row r="1756" spans="1:6" x14ac:dyDescent="0.25">
      <c r="A1756" s="17">
        <v>43100.835840057873</v>
      </c>
      <c r="B1756" s="2">
        <v>21030000269946</v>
      </c>
      <c r="C1756">
        <v>1.49</v>
      </c>
      <c r="D1756" t="s">
        <v>3</v>
      </c>
      <c r="E1756" s="3">
        <f t="shared" si="27"/>
        <v>21030</v>
      </c>
      <c r="F1756" t="str">
        <f>VLOOKUP(E1756,Sheet2!A:B,2,FALSE)</f>
        <v>SHR</v>
      </c>
    </row>
    <row r="1757" spans="1:6" x14ac:dyDescent="0.25">
      <c r="A1757" s="17">
        <v>43100.88813767361</v>
      </c>
      <c r="B1757" s="2">
        <v>21030000324857</v>
      </c>
      <c r="C1757">
        <v>3.99</v>
      </c>
      <c r="D1757" t="s">
        <v>4</v>
      </c>
      <c r="E1757" s="3">
        <f t="shared" si="27"/>
        <v>21030</v>
      </c>
      <c r="F1757" t="str">
        <f>VLOOKUP(E1757,Sheet2!A:B,2,FALSE)</f>
        <v>SHR</v>
      </c>
    </row>
    <row r="1758" spans="1:6" x14ac:dyDescent="0.25">
      <c r="A1758" s="17">
        <v>43100.914322164354</v>
      </c>
      <c r="B1758" s="2">
        <v>21030000419566</v>
      </c>
      <c r="C1758">
        <v>1.99</v>
      </c>
      <c r="D1758" t="s">
        <v>4</v>
      </c>
      <c r="E1758" s="3">
        <f t="shared" si="27"/>
        <v>21030</v>
      </c>
      <c r="F1758" t="str">
        <f>VLOOKUP(E1758,Sheet2!A:B,2,FALSE)</f>
        <v>SHR</v>
      </c>
    </row>
    <row r="1759" spans="1:6" x14ac:dyDescent="0.25">
      <c r="A1759" s="17">
        <v>43100.960342268518</v>
      </c>
      <c r="B1759" s="2">
        <v>21030100050980</v>
      </c>
      <c r="C1759">
        <v>2.29</v>
      </c>
      <c r="D1759" t="s">
        <v>1</v>
      </c>
      <c r="E1759" s="3">
        <f t="shared" si="27"/>
        <v>21030</v>
      </c>
      <c r="F1759" t="str">
        <f>VLOOKUP(E1759,Sheet2!A:B,2,FALSE)</f>
        <v>SHR</v>
      </c>
    </row>
    <row r="1760" spans="1:6" x14ac:dyDescent="0.25">
      <c r="A1760" s="17">
        <v>43101.099764756946</v>
      </c>
      <c r="B1760" s="2">
        <v>21030000216020</v>
      </c>
      <c r="C1760">
        <v>2.99</v>
      </c>
      <c r="D1760" t="s">
        <v>4</v>
      </c>
      <c r="E1760" s="3">
        <f t="shared" si="27"/>
        <v>21030</v>
      </c>
      <c r="F1760" t="str">
        <f>VLOOKUP(E1760,Sheet2!A:B,2,FALSE)</f>
        <v>SHR</v>
      </c>
    </row>
    <row r="1761" spans="1:6" x14ac:dyDescent="0.25">
      <c r="A1761" s="17">
        <v>43101.348055625</v>
      </c>
      <c r="B1761" s="2">
        <v>21030300129378</v>
      </c>
      <c r="C1761">
        <v>3.99</v>
      </c>
      <c r="D1761" t="s">
        <v>4</v>
      </c>
      <c r="E1761" s="3">
        <f t="shared" si="27"/>
        <v>21030</v>
      </c>
      <c r="F1761" t="str">
        <f>VLOOKUP(E1761,Sheet2!A:B,2,FALSE)</f>
        <v>SHR</v>
      </c>
    </row>
    <row r="1762" spans="1:6" x14ac:dyDescent="0.25">
      <c r="A1762" s="17">
        <v>43101.374169421295</v>
      </c>
      <c r="B1762" s="2">
        <v>21030000374043</v>
      </c>
      <c r="C1762">
        <v>2.99</v>
      </c>
      <c r="D1762" t="s">
        <v>4</v>
      </c>
      <c r="E1762" s="3">
        <f t="shared" si="27"/>
        <v>21030</v>
      </c>
      <c r="F1762" t="str">
        <f>VLOOKUP(E1762,Sheet2!A:B,2,FALSE)</f>
        <v>SHR</v>
      </c>
    </row>
    <row r="1763" spans="1:6" x14ac:dyDescent="0.25">
      <c r="A1763" s="17">
        <v>43101.380065740741</v>
      </c>
      <c r="B1763" s="2">
        <v>21030000149635</v>
      </c>
      <c r="C1763">
        <v>3.99</v>
      </c>
      <c r="D1763" t="s">
        <v>4</v>
      </c>
      <c r="E1763" s="3">
        <f t="shared" si="27"/>
        <v>21030</v>
      </c>
      <c r="F1763" t="str">
        <f>VLOOKUP(E1763,Sheet2!A:B,2,FALSE)</f>
        <v>SHR</v>
      </c>
    </row>
    <row r="1764" spans="1:6" x14ac:dyDescent="0.25">
      <c r="A1764" s="17">
        <v>43101.465250671296</v>
      </c>
      <c r="B1764" s="2">
        <v>21030300192566</v>
      </c>
      <c r="C1764">
        <v>1.69</v>
      </c>
      <c r="D1764" t="s">
        <v>4</v>
      </c>
      <c r="E1764" s="3">
        <f t="shared" si="27"/>
        <v>21030</v>
      </c>
      <c r="F1764" t="str">
        <f>VLOOKUP(E1764,Sheet2!A:B,2,FALSE)</f>
        <v>SHR</v>
      </c>
    </row>
    <row r="1765" spans="1:6" x14ac:dyDescent="0.25">
      <c r="A1765" s="17">
        <v>43101.512878321759</v>
      </c>
      <c r="B1765" s="2">
        <v>21030000386682</v>
      </c>
      <c r="C1765">
        <v>2.99</v>
      </c>
      <c r="D1765" t="s">
        <v>4</v>
      </c>
      <c r="E1765" s="3">
        <f t="shared" si="27"/>
        <v>21030</v>
      </c>
      <c r="F1765" t="str">
        <f>VLOOKUP(E1765,Sheet2!A:B,2,FALSE)</f>
        <v>SHR</v>
      </c>
    </row>
    <row r="1766" spans="1:6" x14ac:dyDescent="0.25">
      <c r="A1766" s="17">
        <v>43101.52962721065</v>
      </c>
      <c r="B1766" s="2">
        <v>21030000386682</v>
      </c>
      <c r="C1766">
        <v>2.99</v>
      </c>
      <c r="D1766" t="s">
        <v>4</v>
      </c>
      <c r="E1766" s="3">
        <f t="shared" si="27"/>
        <v>21030</v>
      </c>
      <c r="F1766" t="str">
        <f>VLOOKUP(E1766,Sheet2!A:B,2,FALSE)</f>
        <v>SHR</v>
      </c>
    </row>
    <row r="1767" spans="1:6" x14ac:dyDescent="0.25">
      <c r="A1767" s="17">
        <v>43101.529958368053</v>
      </c>
      <c r="B1767" s="2">
        <v>21030000386682</v>
      </c>
      <c r="C1767">
        <v>3.99</v>
      </c>
      <c r="D1767" t="s">
        <v>4</v>
      </c>
      <c r="E1767" s="3">
        <f t="shared" si="27"/>
        <v>21030</v>
      </c>
      <c r="F1767" t="str">
        <f>VLOOKUP(E1767,Sheet2!A:B,2,FALSE)</f>
        <v>SHR</v>
      </c>
    </row>
    <row r="1768" spans="1:6" x14ac:dyDescent="0.25">
      <c r="A1768" s="17">
        <v>43101.538852685182</v>
      </c>
      <c r="B1768" s="2">
        <v>21030000386682</v>
      </c>
      <c r="C1768">
        <v>2.99</v>
      </c>
      <c r="D1768" t="s">
        <v>4</v>
      </c>
      <c r="E1768" s="3">
        <f t="shared" si="27"/>
        <v>21030</v>
      </c>
      <c r="F1768" t="str">
        <f>VLOOKUP(E1768,Sheet2!A:B,2,FALSE)</f>
        <v>SHR</v>
      </c>
    </row>
    <row r="1769" spans="1:6" x14ac:dyDescent="0.25">
      <c r="A1769" s="17">
        <v>43101.543925949074</v>
      </c>
      <c r="B1769" s="2">
        <v>21030000386682</v>
      </c>
      <c r="C1769">
        <v>3.99</v>
      </c>
      <c r="D1769" t="s">
        <v>4</v>
      </c>
      <c r="E1769" s="3">
        <f t="shared" si="27"/>
        <v>21030</v>
      </c>
      <c r="F1769" t="str">
        <f>VLOOKUP(E1769,Sheet2!A:B,2,FALSE)</f>
        <v>SHR</v>
      </c>
    </row>
    <row r="1770" spans="1:6" x14ac:dyDescent="0.25">
      <c r="A1770" s="17">
        <v>43101.56587337963</v>
      </c>
      <c r="B1770" s="2">
        <v>21030000441420</v>
      </c>
      <c r="C1770">
        <v>0.49</v>
      </c>
      <c r="D1770" t="s">
        <v>1</v>
      </c>
      <c r="E1770" s="3">
        <f t="shared" si="27"/>
        <v>21030</v>
      </c>
      <c r="F1770" t="str">
        <f>VLOOKUP(E1770,Sheet2!A:B,2,FALSE)</f>
        <v>SHR</v>
      </c>
    </row>
    <row r="1771" spans="1:6" x14ac:dyDescent="0.25">
      <c r="A1771" s="17">
        <v>43101.680621261577</v>
      </c>
      <c r="B1771" s="2">
        <v>21030000160830</v>
      </c>
      <c r="C1771">
        <v>2.4900000000000002</v>
      </c>
      <c r="D1771" t="s">
        <v>0</v>
      </c>
      <c r="E1771" s="3">
        <f t="shared" si="27"/>
        <v>21030</v>
      </c>
      <c r="F1771" t="str">
        <f>VLOOKUP(E1771,Sheet2!A:B,2,FALSE)</f>
        <v>SHR</v>
      </c>
    </row>
    <row r="1772" spans="1:6" x14ac:dyDescent="0.25">
      <c r="A1772" s="17">
        <v>43101.705628553238</v>
      </c>
      <c r="B1772" s="2">
        <v>21030000484289</v>
      </c>
      <c r="C1772">
        <v>0.99</v>
      </c>
      <c r="D1772" t="s">
        <v>4</v>
      </c>
      <c r="E1772" s="3">
        <f t="shared" si="27"/>
        <v>21030</v>
      </c>
      <c r="F1772" t="str">
        <f>VLOOKUP(E1772,Sheet2!A:B,2,FALSE)</f>
        <v>SHR</v>
      </c>
    </row>
    <row r="1773" spans="1:6" x14ac:dyDescent="0.25">
      <c r="A1773" s="17">
        <v>43101.762277314818</v>
      </c>
      <c r="B1773" s="2">
        <v>21030000316978</v>
      </c>
      <c r="C1773">
        <v>3.49</v>
      </c>
      <c r="D1773" t="s">
        <v>4</v>
      </c>
      <c r="E1773" s="3">
        <f t="shared" si="27"/>
        <v>21030</v>
      </c>
      <c r="F1773" t="str">
        <f>VLOOKUP(E1773,Sheet2!A:B,2,FALSE)</f>
        <v>SHR</v>
      </c>
    </row>
    <row r="1774" spans="1:6" x14ac:dyDescent="0.25">
      <c r="A1774" s="17">
        <v>43101.776546990739</v>
      </c>
      <c r="B1774" s="2">
        <v>21030000398547</v>
      </c>
      <c r="C1774">
        <v>1.49</v>
      </c>
      <c r="D1774" t="s">
        <v>3</v>
      </c>
      <c r="E1774" s="3">
        <f t="shared" si="27"/>
        <v>21030</v>
      </c>
      <c r="F1774" t="str">
        <f>VLOOKUP(E1774,Sheet2!A:B,2,FALSE)</f>
        <v>SHR</v>
      </c>
    </row>
    <row r="1775" spans="1:6" x14ac:dyDescent="0.25">
      <c r="A1775" s="17">
        <v>43101.815160092592</v>
      </c>
      <c r="B1775" s="2">
        <v>21030000113284</v>
      </c>
      <c r="C1775">
        <v>1.99</v>
      </c>
      <c r="D1775" t="s">
        <v>4</v>
      </c>
      <c r="E1775" s="3">
        <f t="shared" si="27"/>
        <v>21030</v>
      </c>
      <c r="F1775" t="str">
        <f>VLOOKUP(E1775,Sheet2!A:B,2,FALSE)</f>
        <v>SHR</v>
      </c>
    </row>
    <row r="1776" spans="1:6" x14ac:dyDescent="0.25">
      <c r="A1776" s="17">
        <v>43101.849071354169</v>
      </c>
      <c r="B1776" s="2">
        <v>21030000315756</v>
      </c>
      <c r="C1776">
        <v>1.99</v>
      </c>
      <c r="D1776" t="s">
        <v>0</v>
      </c>
      <c r="E1776" s="3">
        <f t="shared" si="27"/>
        <v>21030</v>
      </c>
      <c r="F1776" t="str">
        <f>VLOOKUP(E1776,Sheet2!A:B,2,FALSE)</f>
        <v>SHR</v>
      </c>
    </row>
    <row r="1777" spans="1:6" x14ac:dyDescent="0.25">
      <c r="A1777" s="17">
        <v>43101.908829270833</v>
      </c>
      <c r="B1777" s="2">
        <v>21030000044687</v>
      </c>
      <c r="C1777">
        <v>1.49</v>
      </c>
      <c r="D1777" t="s">
        <v>3</v>
      </c>
      <c r="E1777" s="3">
        <f t="shared" si="27"/>
        <v>21030</v>
      </c>
      <c r="F1777" t="str">
        <f>VLOOKUP(E1777,Sheet2!A:B,2,FALSE)</f>
        <v>SHR</v>
      </c>
    </row>
    <row r="1778" spans="1:6" x14ac:dyDescent="0.25">
      <c r="A1778" s="17">
        <v>43101.960976400464</v>
      </c>
      <c r="B1778" s="2">
        <v>21030000216020</v>
      </c>
      <c r="C1778">
        <v>3.99</v>
      </c>
      <c r="D1778" t="s">
        <v>4</v>
      </c>
      <c r="E1778" s="3">
        <f t="shared" si="27"/>
        <v>21030</v>
      </c>
      <c r="F1778" t="str">
        <f>VLOOKUP(E1778,Sheet2!A:B,2,FALSE)</f>
        <v>SHR</v>
      </c>
    </row>
    <row r="1779" spans="1:6" x14ac:dyDescent="0.25">
      <c r="A1779" s="17">
        <v>43101.972791296299</v>
      </c>
      <c r="B1779" s="2">
        <v>21030100143181</v>
      </c>
      <c r="C1779">
        <v>1.99</v>
      </c>
      <c r="D1779" t="s">
        <v>4</v>
      </c>
      <c r="E1779" s="3">
        <f t="shared" si="27"/>
        <v>21030</v>
      </c>
      <c r="F1779" t="str">
        <f>VLOOKUP(E1779,Sheet2!A:B,2,FALSE)</f>
        <v>SHR</v>
      </c>
    </row>
    <row r="1780" spans="1:6" x14ac:dyDescent="0.25">
      <c r="A1780" s="17">
        <v>43102.224979571758</v>
      </c>
      <c r="B1780" s="2">
        <v>21030000435901</v>
      </c>
      <c r="C1780">
        <v>1.49</v>
      </c>
      <c r="D1780" t="s">
        <v>3</v>
      </c>
      <c r="E1780" s="3">
        <f t="shared" si="27"/>
        <v>21030</v>
      </c>
      <c r="F1780" t="str">
        <f>VLOOKUP(E1780,Sheet2!A:B,2,FALSE)</f>
        <v>SHR</v>
      </c>
    </row>
    <row r="1781" spans="1:6" x14ac:dyDescent="0.25">
      <c r="A1781" s="17">
        <v>43102.283659722219</v>
      </c>
      <c r="B1781" s="2">
        <v>21030000434128</v>
      </c>
      <c r="C1781">
        <v>1.49</v>
      </c>
      <c r="D1781" t="s">
        <v>3</v>
      </c>
      <c r="E1781" s="3">
        <f t="shared" si="27"/>
        <v>21030</v>
      </c>
      <c r="F1781" t="str">
        <f>VLOOKUP(E1781,Sheet2!A:B,2,FALSE)</f>
        <v>SHR</v>
      </c>
    </row>
    <row r="1782" spans="1:6" x14ac:dyDescent="0.25">
      <c r="A1782" s="17">
        <v>43102.357398437503</v>
      </c>
      <c r="B1782" s="2">
        <v>21030000452419</v>
      </c>
      <c r="C1782">
        <v>1.49</v>
      </c>
      <c r="D1782" t="s">
        <v>1</v>
      </c>
      <c r="E1782" s="3">
        <f t="shared" si="27"/>
        <v>21030</v>
      </c>
      <c r="F1782" t="str">
        <f>VLOOKUP(E1782,Sheet2!A:B,2,FALSE)</f>
        <v>SHR</v>
      </c>
    </row>
    <row r="1783" spans="1:6" x14ac:dyDescent="0.25">
      <c r="A1783" s="17">
        <v>43102.403698344904</v>
      </c>
      <c r="B1783" s="2">
        <v>21030300215516</v>
      </c>
      <c r="C1783">
        <v>1.49</v>
      </c>
      <c r="D1783" t="s">
        <v>2</v>
      </c>
      <c r="E1783" s="3">
        <f t="shared" si="27"/>
        <v>21030</v>
      </c>
      <c r="F1783" t="str">
        <f>VLOOKUP(E1783,Sheet2!A:B,2,FALSE)</f>
        <v>SHR</v>
      </c>
    </row>
    <row r="1784" spans="1:6" x14ac:dyDescent="0.25">
      <c r="A1784" s="17">
        <v>43102.430067789355</v>
      </c>
      <c r="B1784" s="2">
        <v>21030300215516</v>
      </c>
      <c r="C1784">
        <v>1.49</v>
      </c>
      <c r="D1784" t="s">
        <v>2</v>
      </c>
      <c r="E1784" s="3">
        <f t="shared" si="27"/>
        <v>21030</v>
      </c>
      <c r="F1784" t="str">
        <f>VLOOKUP(E1784,Sheet2!A:B,2,FALSE)</f>
        <v>SHR</v>
      </c>
    </row>
    <row r="1785" spans="1:6" x14ac:dyDescent="0.25">
      <c r="A1785" s="17">
        <v>43102.46797578704</v>
      </c>
      <c r="B1785" s="2">
        <v>21030000362170</v>
      </c>
      <c r="C1785">
        <v>1.99</v>
      </c>
      <c r="D1785" t="s">
        <v>0</v>
      </c>
      <c r="E1785" s="3">
        <f t="shared" si="27"/>
        <v>21030</v>
      </c>
      <c r="F1785" t="str">
        <f>VLOOKUP(E1785,Sheet2!A:B,2,FALSE)</f>
        <v>SHR</v>
      </c>
    </row>
    <row r="1786" spans="1:6" x14ac:dyDescent="0.25">
      <c r="A1786" s="17">
        <v>43102.471783229164</v>
      </c>
      <c r="B1786" s="2">
        <v>21030000412124</v>
      </c>
      <c r="C1786">
        <v>0.99</v>
      </c>
      <c r="D1786" t="s">
        <v>4</v>
      </c>
      <c r="E1786" s="3">
        <f t="shared" si="27"/>
        <v>21030</v>
      </c>
      <c r="F1786" t="str">
        <f>VLOOKUP(E1786,Sheet2!A:B,2,FALSE)</f>
        <v>SHR</v>
      </c>
    </row>
    <row r="1787" spans="1:6" x14ac:dyDescent="0.25">
      <c r="A1787" s="17">
        <v>43102.485438796299</v>
      </c>
      <c r="B1787" s="2">
        <v>21030300262351</v>
      </c>
      <c r="C1787">
        <v>3.99</v>
      </c>
      <c r="D1787" t="s">
        <v>4</v>
      </c>
      <c r="E1787" s="3">
        <f t="shared" si="27"/>
        <v>21030</v>
      </c>
      <c r="F1787" t="str">
        <f>VLOOKUP(E1787,Sheet2!A:B,2,FALSE)</f>
        <v>SHR</v>
      </c>
    </row>
    <row r="1788" spans="1:6" x14ac:dyDescent="0.25">
      <c r="A1788" s="17">
        <v>43102.516595659719</v>
      </c>
      <c r="B1788" s="2">
        <v>21030000286189</v>
      </c>
      <c r="C1788">
        <v>3.29</v>
      </c>
      <c r="D1788" t="s">
        <v>1</v>
      </c>
      <c r="E1788" s="3">
        <f t="shared" si="27"/>
        <v>21030</v>
      </c>
      <c r="F1788" t="str">
        <f>VLOOKUP(E1788,Sheet2!A:B,2,FALSE)</f>
        <v>SHR</v>
      </c>
    </row>
    <row r="1789" spans="1:6" x14ac:dyDescent="0.25">
      <c r="A1789" s="17">
        <v>43102.53891447917</v>
      </c>
      <c r="B1789" s="2">
        <v>21030300158575</v>
      </c>
      <c r="C1789">
        <v>1.49</v>
      </c>
      <c r="D1789" t="s">
        <v>4</v>
      </c>
      <c r="E1789" s="3">
        <f t="shared" si="27"/>
        <v>21030</v>
      </c>
      <c r="F1789" t="str">
        <f>VLOOKUP(E1789,Sheet2!A:B,2,FALSE)</f>
        <v>SHR</v>
      </c>
    </row>
    <row r="1790" spans="1:6" x14ac:dyDescent="0.25">
      <c r="A1790" s="17">
        <v>43102.557871689816</v>
      </c>
      <c r="B1790" s="2">
        <v>21030000286189</v>
      </c>
      <c r="C1790">
        <v>1.99</v>
      </c>
      <c r="D1790" t="s">
        <v>4</v>
      </c>
      <c r="E1790" s="3">
        <f t="shared" si="27"/>
        <v>21030</v>
      </c>
      <c r="F1790" t="str">
        <f>VLOOKUP(E1790,Sheet2!A:B,2,FALSE)</f>
        <v>SHR</v>
      </c>
    </row>
    <row r="1791" spans="1:6" x14ac:dyDescent="0.25">
      <c r="A1791" s="17">
        <v>43102.656043333336</v>
      </c>
      <c r="B1791" s="2">
        <v>21030000457855</v>
      </c>
      <c r="C1791">
        <v>1.49</v>
      </c>
      <c r="D1791" t="s">
        <v>0</v>
      </c>
      <c r="E1791" s="3">
        <f t="shared" si="27"/>
        <v>21030</v>
      </c>
      <c r="F1791" t="str">
        <f>VLOOKUP(E1791,Sheet2!A:B,2,FALSE)</f>
        <v>SHR</v>
      </c>
    </row>
    <row r="1792" spans="1:6" x14ac:dyDescent="0.25">
      <c r="A1792" s="17">
        <v>43102.738317870368</v>
      </c>
      <c r="B1792" s="2">
        <v>21030000144420</v>
      </c>
      <c r="C1792">
        <v>1.99</v>
      </c>
      <c r="D1792" t="s">
        <v>0</v>
      </c>
      <c r="E1792" s="3">
        <f t="shared" si="27"/>
        <v>21030</v>
      </c>
      <c r="F1792" t="str">
        <f>VLOOKUP(E1792,Sheet2!A:B,2,FALSE)</f>
        <v>SHR</v>
      </c>
    </row>
    <row r="1793" spans="1:6" x14ac:dyDescent="0.25">
      <c r="A1793" s="17">
        <v>43102.786310752315</v>
      </c>
      <c r="B1793" s="2">
        <v>21030000041147</v>
      </c>
      <c r="C1793">
        <v>2.69</v>
      </c>
      <c r="D1793" t="s">
        <v>1</v>
      </c>
      <c r="E1793" s="3">
        <f t="shared" si="27"/>
        <v>21030</v>
      </c>
      <c r="F1793" t="str">
        <f>VLOOKUP(E1793,Sheet2!A:B,2,FALSE)</f>
        <v>SHR</v>
      </c>
    </row>
    <row r="1794" spans="1:6" x14ac:dyDescent="0.25">
      <c r="A1794" s="17">
        <v>43102.791056354166</v>
      </c>
      <c r="B1794" s="2">
        <v>21030000055832</v>
      </c>
      <c r="C1794">
        <v>2.99</v>
      </c>
      <c r="D1794" t="s">
        <v>0</v>
      </c>
      <c r="E1794" s="3">
        <f t="shared" ref="E1794:E1857" si="28">_xlfn.NUMBERVALUE(LEFT(B1794,5), "#####")</f>
        <v>21030</v>
      </c>
      <c r="F1794" t="str">
        <f>VLOOKUP(E1794,Sheet2!A:B,2,FALSE)</f>
        <v>SHR</v>
      </c>
    </row>
    <row r="1795" spans="1:6" x14ac:dyDescent="0.25">
      <c r="A1795" s="17">
        <v>43102.796203923608</v>
      </c>
      <c r="B1795" s="2">
        <v>21030000439796</v>
      </c>
      <c r="C1795">
        <v>2.4900000000000002</v>
      </c>
      <c r="D1795" t="s">
        <v>5</v>
      </c>
      <c r="E1795" s="3">
        <f t="shared" si="28"/>
        <v>21030</v>
      </c>
      <c r="F1795" t="str">
        <f>VLOOKUP(E1795,Sheet2!A:B,2,FALSE)</f>
        <v>SHR</v>
      </c>
    </row>
    <row r="1796" spans="1:6" x14ac:dyDescent="0.25">
      <c r="A1796" s="17">
        <v>43102.797821886576</v>
      </c>
      <c r="B1796" s="2">
        <v>21030000041147</v>
      </c>
      <c r="C1796">
        <v>1.69</v>
      </c>
      <c r="D1796" t="s">
        <v>1</v>
      </c>
      <c r="E1796" s="3">
        <f t="shared" si="28"/>
        <v>21030</v>
      </c>
      <c r="F1796" t="str">
        <f>VLOOKUP(E1796,Sheet2!A:B,2,FALSE)</f>
        <v>SHR</v>
      </c>
    </row>
    <row r="1797" spans="1:6" x14ac:dyDescent="0.25">
      <c r="A1797" s="17">
        <v>43102.798079351851</v>
      </c>
      <c r="B1797" s="2">
        <v>21030000439796</v>
      </c>
      <c r="C1797">
        <v>3.69</v>
      </c>
      <c r="D1797" t="s">
        <v>5</v>
      </c>
      <c r="E1797" s="3">
        <f t="shared" si="28"/>
        <v>21030</v>
      </c>
      <c r="F1797" t="str">
        <f>VLOOKUP(E1797,Sheet2!A:B,2,FALSE)</f>
        <v>SHR</v>
      </c>
    </row>
    <row r="1798" spans="1:6" x14ac:dyDescent="0.25">
      <c r="A1798" s="17">
        <v>43102.799377210649</v>
      </c>
      <c r="B1798" s="2">
        <v>21030300196633</v>
      </c>
      <c r="C1798">
        <v>1.49</v>
      </c>
      <c r="D1798" t="s">
        <v>3</v>
      </c>
      <c r="E1798" s="3">
        <f t="shared" si="28"/>
        <v>21030</v>
      </c>
      <c r="F1798" t="str">
        <f>VLOOKUP(E1798,Sheet2!A:B,2,FALSE)</f>
        <v>SHR</v>
      </c>
    </row>
    <row r="1799" spans="1:6" x14ac:dyDescent="0.25">
      <c r="A1799" s="17">
        <v>43102.848688067126</v>
      </c>
      <c r="B1799" s="2">
        <v>21030000146805</v>
      </c>
      <c r="C1799">
        <v>1.99</v>
      </c>
      <c r="D1799" t="s">
        <v>4</v>
      </c>
      <c r="E1799" s="3">
        <f t="shared" si="28"/>
        <v>21030</v>
      </c>
      <c r="F1799" t="str">
        <f>VLOOKUP(E1799,Sheet2!A:B,2,FALSE)</f>
        <v>SHR</v>
      </c>
    </row>
    <row r="1800" spans="1:6" x14ac:dyDescent="0.25">
      <c r="A1800" s="17">
        <v>43102.856270300923</v>
      </c>
      <c r="B1800" s="2">
        <v>21030000315756</v>
      </c>
      <c r="C1800">
        <v>1.99</v>
      </c>
      <c r="D1800" t="s">
        <v>2</v>
      </c>
      <c r="E1800" s="3">
        <f t="shared" si="28"/>
        <v>21030</v>
      </c>
      <c r="F1800" t="str">
        <f>VLOOKUP(E1800,Sheet2!A:B,2,FALSE)</f>
        <v>SHR</v>
      </c>
    </row>
    <row r="1801" spans="1:6" x14ac:dyDescent="0.25">
      <c r="A1801" s="17">
        <v>43102.927987337964</v>
      </c>
      <c r="B1801" s="2">
        <v>21030000216020</v>
      </c>
      <c r="C1801">
        <v>1.49</v>
      </c>
      <c r="D1801" t="s">
        <v>4</v>
      </c>
      <c r="E1801" s="3">
        <f t="shared" si="28"/>
        <v>21030</v>
      </c>
      <c r="F1801" t="str">
        <f>VLOOKUP(E1801,Sheet2!A:B,2,FALSE)</f>
        <v>SHR</v>
      </c>
    </row>
    <row r="1802" spans="1:6" x14ac:dyDescent="0.25">
      <c r="A1802" s="17">
        <v>43102.938952037039</v>
      </c>
      <c r="B1802" s="2">
        <v>21030000074130</v>
      </c>
      <c r="C1802">
        <v>3.19</v>
      </c>
      <c r="D1802" t="s">
        <v>4</v>
      </c>
      <c r="E1802" s="3">
        <f t="shared" si="28"/>
        <v>21030</v>
      </c>
      <c r="F1802" t="str">
        <f>VLOOKUP(E1802,Sheet2!A:B,2,FALSE)</f>
        <v>SHR</v>
      </c>
    </row>
    <row r="1803" spans="1:6" x14ac:dyDescent="0.25">
      <c r="A1803" s="17">
        <v>43102.957570960651</v>
      </c>
      <c r="B1803" s="2">
        <v>21030000373961</v>
      </c>
      <c r="C1803">
        <v>1.54</v>
      </c>
      <c r="D1803" t="s">
        <v>5</v>
      </c>
      <c r="E1803" s="3">
        <f t="shared" si="28"/>
        <v>21030</v>
      </c>
      <c r="F1803" t="str">
        <f>VLOOKUP(E1803,Sheet2!A:B,2,FALSE)</f>
        <v>SHR</v>
      </c>
    </row>
    <row r="1804" spans="1:6" x14ac:dyDescent="0.25">
      <c r="A1804" s="17">
        <v>43102.986319293981</v>
      </c>
      <c r="B1804" s="2">
        <v>21030000396970</v>
      </c>
      <c r="C1804">
        <v>1.49</v>
      </c>
      <c r="D1804" t="s">
        <v>4</v>
      </c>
      <c r="E1804" s="3">
        <f t="shared" si="28"/>
        <v>21030</v>
      </c>
      <c r="F1804" t="str">
        <f>VLOOKUP(E1804,Sheet2!A:B,2,FALSE)</f>
        <v>SHR</v>
      </c>
    </row>
    <row r="1805" spans="1:6" x14ac:dyDescent="0.25">
      <c r="A1805" s="17">
        <v>43103.016149062503</v>
      </c>
      <c r="B1805" s="2">
        <v>21030000380875</v>
      </c>
      <c r="C1805">
        <v>1.49</v>
      </c>
      <c r="D1805" t="s">
        <v>0</v>
      </c>
      <c r="E1805" s="3">
        <f t="shared" si="28"/>
        <v>21030</v>
      </c>
      <c r="F1805" t="str">
        <f>VLOOKUP(E1805,Sheet2!A:B,2,FALSE)</f>
        <v>SHR</v>
      </c>
    </row>
    <row r="1806" spans="1:6" x14ac:dyDescent="0.25">
      <c r="A1806" s="17">
        <v>43103.326334386576</v>
      </c>
      <c r="B1806" s="2">
        <v>21030000315756</v>
      </c>
      <c r="C1806">
        <v>1.99</v>
      </c>
      <c r="D1806" t="s">
        <v>2</v>
      </c>
      <c r="E1806" s="3">
        <f t="shared" si="28"/>
        <v>21030</v>
      </c>
      <c r="F1806" t="str">
        <f>VLOOKUP(E1806,Sheet2!A:B,2,FALSE)</f>
        <v>SHR</v>
      </c>
    </row>
    <row r="1807" spans="1:6" x14ac:dyDescent="0.25">
      <c r="A1807" s="17">
        <v>43103.339927604167</v>
      </c>
      <c r="B1807" s="2">
        <v>21030000315756</v>
      </c>
      <c r="C1807">
        <v>1.99</v>
      </c>
      <c r="D1807" t="s">
        <v>2</v>
      </c>
      <c r="E1807" s="3">
        <f t="shared" si="28"/>
        <v>21030</v>
      </c>
      <c r="F1807" t="str">
        <f>VLOOKUP(E1807,Sheet2!A:B,2,FALSE)</f>
        <v>SHR</v>
      </c>
    </row>
    <row r="1808" spans="1:6" x14ac:dyDescent="0.25">
      <c r="A1808" s="17">
        <v>43103.388042071761</v>
      </c>
      <c r="B1808" s="2">
        <v>21030000242638</v>
      </c>
      <c r="C1808">
        <v>3.99</v>
      </c>
      <c r="D1808" t="s">
        <v>4</v>
      </c>
      <c r="E1808" s="3">
        <f t="shared" si="28"/>
        <v>21030</v>
      </c>
      <c r="F1808" t="str">
        <f>VLOOKUP(E1808,Sheet2!A:B,2,FALSE)</f>
        <v>SHR</v>
      </c>
    </row>
    <row r="1809" spans="1:6" x14ac:dyDescent="0.25">
      <c r="A1809" s="17">
        <v>43103.490056828705</v>
      </c>
      <c r="B1809" s="2">
        <v>21030100031816</v>
      </c>
      <c r="C1809">
        <v>1.99</v>
      </c>
      <c r="D1809" t="s">
        <v>1</v>
      </c>
      <c r="E1809" s="3">
        <f t="shared" si="28"/>
        <v>21030</v>
      </c>
      <c r="F1809" t="str">
        <f>VLOOKUP(E1809,Sheet2!A:B,2,FALSE)</f>
        <v>SHR</v>
      </c>
    </row>
    <row r="1810" spans="1:6" x14ac:dyDescent="0.25">
      <c r="A1810" s="17">
        <v>43103.555514398147</v>
      </c>
      <c r="B1810" s="2">
        <v>21030000292013</v>
      </c>
      <c r="C1810">
        <v>1.69</v>
      </c>
      <c r="D1810" t="s">
        <v>4</v>
      </c>
      <c r="E1810" s="3">
        <f t="shared" si="28"/>
        <v>21030</v>
      </c>
      <c r="F1810" t="str">
        <f>VLOOKUP(E1810,Sheet2!A:B,2,FALSE)</f>
        <v>SHR</v>
      </c>
    </row>
    <row r="1811" spans="1:6" x14ac:dyDescent="0.25">
      <c r="A1811" s="17">
        <v>43103.59740752315</v>
      </c>
      <c r="B1811" s="2">
        <v>21030000382707</v>
      </c>
      <c r="C1811">
        <v>3.99</v>
      </c>
      <c r="D1811" t="s">
        <v>4</v>
      </c>
      <c r="E1811" s="3">
        <f t="shared" si="28"/>
        <v>21030</v>
      </c>
      <c r="F1811" t="str">
        <f>VLOOKUP(E1811,Sheet2!A:B,2,FALSE)</f>
        <v>SHR</v>
      </c>
    </row>
    <row r="1812" spans="1:6" x14ac:dyDescent="0.25">
      <c r="A1812" s="17">
        <v>43103.613577175929</v>
      </c>
      <c r="B1812" s="2">
        <v>21030000441420</v>
      </c>
      <c r="C1812">
        <v>1.99</v>
      </c>
      <c r="D1812" t="s">
        <v>1</v>
      </c>
      <c r="E1812" s="3">
        <f t="shared" si="28"/>
        <v>21030</v>
      </c>
      <c r="F1812" t="str">
        <f>VLOOKUP(E1812,Sheet2!A:B,2,FALSE)</f>
        <v>SHR</v>
      </c>
    </row>
    <row r="1813" spans="1:6" x14ac:dyDescent="0.25">
      <c r="A1813" s="17">
        <v>43103.623814814811</v>
      </c>
      <c r="B1813" s="2">
        <v>21030000042780</v>
      </c>
      <c r="C1813">
        <v>3.99</v>
      </c>
      <c r="D1813" t="s">
        <v>4</v>
      </c>
      <c r="E1813" s="3">
        <f t="shared" si="28"/>
        <v>21030</v>
      </c>
      <c r="F1813" t="str">
        <f>VLOOKUP(E1813,Sheet2!A:B,2,FALSE)</f>
        <v>SHR</v>
      </c>
    </row>
    <row r="1814" spans="1:6" x14ac:dyDescent="0.25">
      <c r="A1814" s="17">
        <v>43103.672235543978</v>
      </c>
      <c r="B1814" s="2">
        <v>21030000484214</v>
      </c>
      <c r="C1814">
        <v>1.69</v>
      </c>
      <c r="D1814" t="s">
        <v>1</v>
      </c>
      <c r="E1814" s="3">
        <f t="shared" si="28"/>
        <v>21030</v>
      </c>
      <c r="F1814" t="str">
        <f>VLOOKUP(E1814,Sheet2!A:B,2,FALSE)</f>
        <v>SHR</v>
      </c>
    </row>
    <row r="1815" spans="1:6" x14ac:dyDescent="0.25">
      <c r="A1815" s="17">
        <v>43103.706868564812</v>
      </c>
      <c r="B1815" s="2">
        <v>21030000421943</v>
      </c>
      <c r="C1815">
        <v>1.29</v>
      </c>
      <c r="D1815" t="s">
        <v>1</v>
      </c>
      <c r="E1815" s="3">
        <f t="shared" si="28"/>
        <v>21030</v>
      </c>
      <c r="F1815" t="str">
        <f>VLOOKUP(E1815,Sheet2!A:B,2,FALSE)</f>
        <v>SHR</v>
      </c>
    </row>
    <row r="1816" spans="1:6" x14ac:dyDescent="0.25">
      <c r="A1816" s="17">
        <v>43103.763625960652</v>
      </c>
      <c r="B1816" s="2">
        <v>21030300297035</v>
      </c>
      <c r="C1816">
        <v>2.99</v>
      </c>
      <c r="D1816" t="s">
        <v>4</v>
      </c>
      <c r="E1816" s="3">
        <f t="shared" si="28"/>
        <v>21030</v>
      </c>
      <c r="F1816" t="str">
        <f>VLOOKUP(E1816,Sheet2!A:B,2,FALSE)</f>
        <v>SHR</v>
      </c>
    </row>
    <row r="1817" spans="1:6" x14ac:dyDescent="0.25">
      <c r="A1817" s="17">
        <v>43103.805908993054</v>
      </c>
      <c r="B1817" s="2">
        <v>21030000443939</v>
      </c>
      <c r="C1817">
        <v>1.99</v>
      </c>
      <c r="D1817" t="s">
        <v>4</v>
      </c>
      <c r="E1817" s="3">
        <f t="shared" si="28"/>
        <v>21030</v>
      </c>
      <c r="F1817" t="str">
        <f>VLOOKUP(E1817,Sheet2!A:B,2,FALSE)</f>
        <v>SHR</v>
      </c>
    </row>
    <row r="1818" spans="1:6" x14ac:dyDescent="0.25">
      <c r="A1818" s="17">
        <v>43103.838219722224</v>
      </c>
      <c r="B1818" s="2">
        <v>21030000469207</v>
      </c>
      <c r="C1818">
        <v>1.99</v>
      </c>
      <c r="D1818" t="s">
        <v>4</v>
      </c>
      <c r="E1818" s="3">
        <f t="shared" si="28"/>
        <v>21030</v>
      </c>
      <c r="F1818" t="str">
        <f>VLOOKUP(E1818,Sheet2!A:B,2,FALSE)</f>
        <v>SHR</v>
      </c>
    </row>
    <row r="1819" spans="1:6" x14ac:dyDescent="0.25">
      <c r="A1819" s="17">
        <v>43103.926069988425</v>
      </c>
      <c r="B1819" s="2">
        <v>21030300138395</v>
      </c>
      <c r="C1819">
        <v>1.49</v>
      </c>
      <c r="D1819" t="s">
        <v>1</v>
      </c>
      <c r="E1819" s="3">
        <f t="shared" si="28"/>
        <v>21030</v>
      </c>
      <c r="F1819" t="str">
        <f>VLOOKUP(E1819,Sheet2!A:B,2,FALSE)</f>
        <v>SHR</v>
      </c>
    </row>
    <row r="1820" spans="1:6" x14ac:dyDescent="0.25">
      <c r="A1820" s="17">
        <v>43103.968284537033</v>
      </c>
      <c r="B1820" s="2">
        <v>21030000216020</v>
      </c>
      <c r="C1820">
        <v>3.99</v>
      </c>
      <c r="D1820" t="s">
        <v>4</v>
      </c>
      <c r="E1820" s="3">
        <f t="shared" si="28"/>
        <v>21030</v>
      </c>
      <c r="F1820" t="str">
        <f>VLOOKUP(E1820,Sheet2!A:B,2,FALSE)</f>
        <v>SHR</v>
      </c>
    </row>
    <row r="1821" spans="1:6" x14ac:dyDescent="0.25">
      <c r="A1821" s="17">
        <v>43103.970932523145</v>
      </c>
      <c r="B1821" s="2">
        <v>21030000361644</v>
      </c>
      <c r="C1821">
        <v>1.99</v>
      </c>
      <c r="D1821" t="s">
        <v>2</v>
      </c>
      <c r="E1821" s="3">
        <f t="shared" si="28"/>
        <v>21030</v>
      </c>
      <c r="F1821" t="str">
        <f>VLOOKUP(E1821,Sheet2!A:B,2,FALSE)</f>
        <v>SHR</v>
      </c>
    </row>
    <row r="1822" spans="1:6" x14ac:dyDescent="0.25">
      <c r="A1822" s="17">
        <v>43104.435422152776</v>
      </c>
      <c r="B1822" s="2">
        <v>21030000476830</v>
      </c>
      <c r="C1822">
        <v>1.34</v>
      </c>
      <c r="D1822" t="s">
        <v>1</v>
      </c>
      <c r="E1822" s="3">
        <f t="shared" si="28"/>
        <v>21030</v>
      </c>
      <c r="F1822" t="str">
        <f>VLOOKUP(E1822,Sheet2!A:B,2,FALSE)</f>
        <v>SHR</v>
      </c>
    </row>
    <row r="1823" spans="1:6" x14ac:dyDescent="0.25">
      <c r="A1823" s="17">
        <v>43104.486908402781</v>
      </c>
      <c r="B1823" s="2">
        <v>21030000302291</v>
      </c>
      <c r="C1823">
        <v>2.99</v>
      </c>
      <c r="D1823" t="s">
        <v>4</v>
      </c>
      <c r="E1823" s="3">
        <f t="shared" si="28"/>
        <v>21030</v>
      </c>
      <c r="F1823" t="str">
        <f>VLOOKUP(E1823,Sheet2!A:B,2,FALSE)</f>
        <v>SHR</v>
      </c>
    </row>
    <row r="1824" spans="1:6" x14ac:dyDescent="0.25">
      <c r="A1824" s="17">
        <v>43104.488865115738</v>
      </c>
      <c r="B1824" s="2">
        <v>21030000053886</v>
      </c>
      <c r="C1824">
        <v>2.99</v>
      </c>
      <c r="D1824" t="s">
        <v>4</v>
      </c>
      <c r="E1824" s="3">
        <f t="shared" si="28"/>
        <v>21030</v>
      </c>
      <c r="F1824" t="str">
        <f>VLOOKUP(E1824,Sheet2!A:B,2,FALSE)</f>
        <v>SHR</v>
      </c>
    </row>
    <row r="1825" spans="1:6" x14ac:dyDescent="0.25">
      <c r="A1825" s="17">
        <v>43104.500840208333</v>
      </c>
      <c r="B1825" s="2">
        <v>21030000484297</v>
      </c>
      <c r="C1825">
        <v>1.99</v>
      </c>
      <c r="D1825" t="s">
        <v>4</v>
      </c>
      <c r="E1825" s="3">
        <f t="shared" si="28"/>
        <v>21030</v>
      </c>
      <c r="F1825" t="str">
        <f>VLOOKUP(E1825,Sheet2!A:B,2,FALSE)</f>
        <v>SHR</v>
      </c>
    </row>
    <row r="1826" spans="1:6" x14ac:dyDescent="0.25">
      <c r="A1826" s="17">
        <v>43104.543440162037</v>
      </c>
      <c r="B1826" s="2">
        <v>21030000127573</v>
      </c>
      <c r="C1826">
        <v>0.49</v>
      </c>
      <c r="D1826" t="s">
        <v>4</v>
      </c>
      <c r="E1826" s="3">
        <f t="shared" si="28"/>
        <v>21030</v>
      </c>
      <c r="F1826" t="str">
        <f>VLOOKUP(E1826,Sheet2!A:B,2,FALSE)</f>
        <v>SHR</v>
      </c>
    </row>
    <row r="1827" spans="1:6" x14ac:dyDescent="0.25">
      <c r="A1827" s="17">
        <v>43104.570358935183</v>
      </c>
      <c r="B1827" s="2">
        <v>21030000381436</v>
      </c>
      <c r="C1827">
        <v>0.99</v>
      </c>
      <c r="D1827" t="s">
        <v>4</v>
      </c>
      <c r="E1827" s="3">
        <f t="shared" si="28"/>
        <v>21030</v>
      </c>
      <c r="F1827" t="str">
        <f>VLOOKUP(E1827,Sheet2!A:B,2,FALSE)</f>
        <v>SHR</v>
      </c>
    </row>
    <row r="1828" spans="1:6" x14ac:dyDescent="0.25">
      <c r="A1828" s="17">
        <v>43104.579827754627</v>
      </c>
      <c r="B1828" s="2">
        <v>21030000362170</v>
      </c>
      <c r="C1828">
        <v>2.99</v>
      </c>
      <c r="D1828" t="s">
        <v>0</v>
      </c>
      <c r="E1828" s="3">
        <f t="shared" si="28"/>
        <v>21030</v>
      </c>
      <c r="F1828" t="str">
        <f>VLOOKUP(E1828,Sheet2!A:B,2,FALSE)</f>
        <v>SHR</v>
      </c>
    </row>
    <row r="1829" spans="1:6" x14ac:dyDescent="0.25">
      <c r="A1829" s="17">
        <v>43104.589182673612</v>
      </c>
      <c r="B1829" s="2">
        <v>21030000387003</v>
      </c>
      <c r="C1829">
        <v>1.49</v>
      </c>
      <c r="D1829" t="s">
        <v>1</v>
      </c>
      <c r="E1829" s="3">
        <f t="shared" si="28"/>
        <v>21030</v>
      </c>
      <c r="F1829" t="str">
        <f>VLOOKUP(E1829,Sheet2!A:B,2,FALSE)</f>
        <v>SHR</v>
      </c>
    </row>
    <row r="1830" spans="1:6" x14ac:dyDescent="0.25">
      <c r="A1830" s="17">
        <v>43104.618436655095</v>
      </c>
      <c r="B1830" s="2">
        <v>21030000402885</v>
      </c>
      <c r="C1830">
        <v>1.69</v>
      </c>
      <c r="D1830" t="s">
        <v>1</v>
      </c>
      <c r="E1830" s="3">
        <f t="shared" si="28"/>
        <v>21030</v>
      </c>
      <c r="F1830" t="str">
        <f>VLOOKUP(E1830,Sheet2!A:B,2,FALSE)</f>
        <v>SHR</v>
      </c>
    </row>
    <row r="1831" spans="1:6" x14ac:dyDescent="0.25">
      <c r="A1831" s="17">
        <v>43104.629489467596</v>
      </c>
      <c r="B1831" s="2">
        <v>21030000410763</v>
      </c>
      <c r="C1831">
        <v>1.69</v>
      </c>
      <c r="D1831" t="s">
        <v>4</v>
      </c>
      <c r="E1831" s="3">
        <f t="shared" si="28"/>
        <v>21030</v>
      </c>
      <c r="F1831" t="str">
        <f>VLOOKUP(E1831,Sheet2!A:B,2,FALSE)</f>
        <v>SHR</v>
      </c>
    </row>
    <row r="1832" spans="1:6" x14ac:dyDescent="0.25">
      <c r="A1832" s="17">
        <v>43104.658181446757</v>
      </c>
      <c r="B1832" s="2">
        <v>21030000410763</v>
      </c>
      <c r="C1832">
        <v>2.99</v>
      </c>
      <c r="D1832" t="s">
        <v>4</v>
      </c>
      <c r="E1832" s="3">
        <f t="shared" si="28"/>
        <v>21030</v>
      </c>
      <c r="F1832" t="str">
        <f>VLOOKUP(E1832,Sheet2!A:B,2,FALSE)</f>
        <v>SHR</v>
      </c>
    </row>
    <row r="1833" spans="1:6" x14ac:dyDescent="0.25">
      <c r="A1833" s="17">
        <v>43104.672376840281</v>
      </c>
      <c r="B1833" s="2">
        <v>21030000041147</v>
      </c>
      <c r="C1833">
        <v>0.99</v>
      </c>
      <c r="D1833" t="s">
        <v>1</v>
      </c>
      <c r="E1833" s="3">
        <f t="shared" si="28"/>
        <v>21030</v>
      </c>
      <c r="F1833" t="str">
        <f>VLOOKUP(E1833,Sheet2!A:B,2,FALSE)</f>
        <v>SHR</v>
      </c>
    </row>
    <row r="1834" spans="1:6" x14ac:dyDescent="0.25">
      <c r="A1834" s="17">
        <v>43104.726376458333</v>
      </c>
      <c r="B1834" s="2">
        <v>21030000393118</v>
      </c>
      <c r="C1834">
        <v>1.49</v>
      </c>
      <c r="D1834" t="s">
        <v>4</v>
      </c>
      <c r="E1834" s="3">
        <f t="shared" si="28"/>
        <v>21030</v>
      </c>
      <c r="F1834" t="str">
        <f>VLOOKUP(E1834,Sheet2!A:B,2,FALSE)</f>
        <v>SHR</v>
      </c>
    </row>
    <row r="1835" spans="1:6" x14ac:dyDescent="0.25">
      <c r="A1835" s="17">
        <v>43104.795904236111</v>
      </c>
      <c r="B1835" s="2">
        <v>21030000361644</v>
      </c>
      <c r="C1835">
        <v>1.99</v>
      </c>
      <c r="D1835" t="s">
        <v>2</v>
      </c>
      <c r="E1835" s="3">
        <f t="shared" si="28"/>
        <v>21030</v>
      </c>
      <c r="F1835" t="str">
        <f>VLOOKUP(E1835,Sheet2!A:B,2,FALSE)</f>
        <v>SHR</v>
      </c>
    </row>
    <row r="1836" spans="1:6" x14ac:dyDescent="0.25">
      <c r="A1836" s="17">
        <v>43104.810990451391</v>
      </c>
      <c r="B1836" s="2">
        <v>21030000410763</v>
      </c>
      <c r="C1836">
        <v>2.99</v>
      </c>
      <c r="D1836" t="s">
        <v>4</v>
      </c>
      <c r="E1836" s="3">
        <f t="shared" si="28"/>
        <v>21030</v>
      </c>
      <c r="F1836" t="str">
        <f>VLOOKUP(E1836,Sheet2!A:B,2,FALSE)</f>
        <v>SHR</v>
      </c>
    </row>
    <row r="1837" spans="1:6" x14ac:dyDescent="0.25">
      <c r="A1837" s="17">
        <v>43104.831897372685</v>
      </c>
      <c r="B1837" s="2">
        <v>21030300138650</v>
      </c>
      <c r="C1837">
        <v>2.99</v>
      </c>
      <c r="D1837" t="s">
        <v>0</v>
      </c>
      <c r="E1837" s="3">
        <f t="shared" si="28"/>
        <v>21030</v>
      </c>
      <c r="F1837" t="str">
        <f>VLOOKUP(E1837,Sheet2!A:B,2,FALSE)</f>
        <v>SHR</v>
      </c>
    </row>
    <row r="1838" spans="1:6" x14ac:dyDescent="0.25">
      <c r="A1838" s="17">
        <v>43104.841880740743</v>
      </c>
      <c r="B1838" s="2">
        <v>21030000467177</v>
      </c>
      <c r="C1838">
        <v>1.49</v>
      </c>
      <c r="D1838" t="s">
        <v>2</v>
      </c>
      <c r="E1838" s="3">
        <f t="shared" si="28"/>
        <v>21030</v>
      </c>
      <c r="F1838" t="str">
        <f>VLOOKUP(E1838,Sheet2!A:B,2,FALSE)</f>
        <v>SHR</v>
      </c>
    </row>
    <row r="1839" spans="1:6" x14ac:dyDescent="0.25">
      <c r="A1839" s="17">
        <v>43104.873112754627</v>
      </c>
      <c r="B1839" s="2">
        <v>21030000361644</v>
      </c>
      <c r="C1839">
        <v>1.99</v>
      </c>
      <c r="D1839" t="s">
        <v>2</v>
      </c>
      <c r="E1839" s="3">
        <f t="shared" si="28"/>
        <v>21030</v>
      </c>
      <c r="F1839" t="str">
        <f>VLOOKUP(E1839,Sheet2!A:B,2,FALSE)</f>
        <v>SHR</v>
      </c>
    </row>
    <row r="1840" spans="1:6" x14ac:dyDescent="0.25">
      <c r="A1840" s="17">
        <v>43104.948934108797</v>
      </c>
      <c r="B1840" s="2">
        <v>21030000361644</v>
      </c>
      <c r="C1840">
        <v>1.99</v>
      </c>
      <c r="D1840" t="s">
        <v>2</v>
      </c>
      <c r="E1840" s="3">
        <f t="shared" si="28"/>
        <v>21030</v>
      </c>
      <c r="F1840" t="str">
        <f>VLOOKUP(E1840,Sheet2!A:B,2,FALSE)</f>
        <v>SHR</v>
      </c>
    </row>
    <row r="1841" spans="1:6" x14ac:dyDescent="0.25">
      <c r="A1841" s="17">
        <v>43104.950532754629</v>
      </c>
      <c r="B1841" s="2">
        <v>21030000144420</v>
      </c>
      <c r="C1841">
        <v>2.99</v>
      </c>
      <c r="D1841" t="s">
        <v>0</v>
      </c>
      <c r="E1841" s="3">
        <f t="shared" si="28"/>
        <v>21030</v>
      </c>
      <c r="F1841" t="str">
        <f>VLOOKUP(E1841,Sheet2!A:B,2,FALSE)</f>
        <v>SHR</v>
      </c>
    </row>
    <row r="1842" spans="1:6" x14ac:dyDescent="0.25">
      <c r="A1842" s="17">
        <v>43105.020956550929</v>
      </c>
      <c r="B1842" s="2">
        <v>21030000404824</v>
      </c>
      <c r="C1842">
        <v>1.49</v>
      </c>
      <c r="D1842" t="s">
        <v>2</v>
      </c>
      <c r="E1842" s="3">
        <f t="shared" si="28"/>
        <v>21030</v>
      </c>
      <c r="F1842" t="str">
        <f>VLOOKUP(E1842,Sheet2!A:B,2,FALSE)</f>
        <v>SHR</v>
      </c>
    </row>
    <row r="1843" spans="1:6" x14ac:dyDescent="0.25">
      <c r="A1843" s="17">
        <v>43105.022148020835</v>
      </c>
      <c r="B1843" s="2">
        <v>21030000361644</v>
      </c>
      <c r="C1843">
        <v>1.99</v>
      </c>
      <c r="D1843" t="s">
        <v>2</v>
      </c>
      <c r="E1843" s="3">
        <f t="shared" si="28"/>
        <v>21030</v>
      </c>
      <c r="F1843" t="str">
        <f>VLOOKUP(E1843,Sheet2!A:B,2,FALSE)</f>
        <v>SHR</v>
      </c>
    </row>
    <row r="1844" spans="1:6" x14ac:dyDescent="0.25">
      <c r="A1844" s="17">
        <v>43105.28199826389</v>
      </c>
      <c r="B1844" s="2">
        <v>21030000315756</v>
      </c>
      <c r="C1844">
        <v>1.99</v>
      </c>
      <c r="D1844" t="s">
        <v>2</v>
      </c>
      <c r="E1844" s="3">
        <f t="shared" si="28"/>
        <v>21030</v>
      </c>
      <c r="F1844" t="str">
        <f>VLOOKUP(E1844,Sheet2!A:B,2,FALSE)</f>
        <v>SHR</v>
      </c>
    </row>
    <row r="1845" spans="1:6" x14ac:dyDescent="0.25">
      <c r="A1845" s="17">
        <v>43105.293633043984</v>
      </c>
      <c r="B1845" s="2">
        <v>21030000045205</v>
      </c>
      <c r="C1845">
        <v>3.99</v>
      </c>
      <c r="D1845" t="s">
        <v>4</v>
      </c>
      <c r="E1845" s="3">
        <f t="shared" si="28"/>
        <v>21030</v>
      </c>
      <c r="F1845" t="str">
        <f>VLOOKUP(E1845,Sheet2!A:B,2,FALSE)</f>
        <v>SHR</v>
      </c>
    </row>
    <row r="1846" spans="1:6" x14ac:dyDescent="0.25">
      <c r="A1846" s="17">
        <v>43105.294718171295</v>
      </c>
      <c r="B1846" s="2">
        <v>21030000045205</v>
      </c>
      <c r="C1846">
        <v>1.49</v>
      </c>
      <c r="D1846" t="s">
        <v>1</v>
      </c>
      <c r="E1846" s="3">
        <f t="shared" si="28"/>
        <v>21030</v>
      </c>
      <c r="F1846" t="str">
        <f>VLOOKUP(E1846,Sheet2!A:B,2,FALSE)</f>
        <v>SHR</v>
      </c>
    </row>
    <row r="1847" spans="1:6" x14ac:dyDescent="0.25">
      <c r="A1847" s="17">
        <v>43105.2949184838</v>
      </c>
      <c r="B1847" s="2">
        <v>21030000045205</v>
      </c>
      <c r="C1847">
        <v>1.69</v>
      </c>
      <c r="D1847" t="s">
        <v>1</v>
      </c>
      <c r="E1847" s="3">
        <f t="shared" si="28"/>
        <v>21030</v>
      </c>
      <c r="F1847" t="str">
        <f>VLOOKUP(E1847,Sheet2!A:B,2,FALSE)</f>
        <v>SHR</v>
      </c>
    </row>
    <row r="1848" spans="1:6" x14ac:dyDescent="0.25">
      <c r="A1848" s="17">
        <v>43105.385667615737</v>
      </c>
      <c r="B1848" s="2">
        <v>21030000378325</v>
      </c>
      <c r="C1848">
        <v>0.49</v>
      </c>
      <c r="D1848" t="s">
        <v>5</v>
      </c>
      <c r="E1848" s="3">
        <f t="shared" si="28"/>
        <v>21030</v>
      </c>
      <c r="F1848" t="str">
        <f>VLOOKUP(E1848,Sheet2!A:B,2,FALSE)</f>
        <v>SHR</v>
      </c>
    </row>
    <row r="1849" spans="1:6" x14ac:dyDescent="0.25">
      <c r="A1849" s="17">
        <v>43105.476198217591</v>
      </c>
      <c r="B1849" s="2">
        <v>21030000450181</v>
      </c>
      <c r="C1849">
        <v>3.99</v>
      </c>
      <c r="D1849" t="s">
        <v>4</v>
      </c>
      <c r="E1849" s="3">
        <f t="shared" si="28"/>
        <v>21030</v>
      </c>
      <c r="F1849" t="str">
        <f>VLOOKUP(E1849,Sheet2!A:B,2,FALSE)</f>
        <v>SHR</v>
      </c>
    </row>
    <row r="1850" spans="1:6" x14ac:dyDescent="0.25">
      <c r="A1850" s="17">
        <v>43105.490415300927</v>
      </c>
      <c r="B1850" s="2">
        <v>21030000452419</v>
      </c>
      <c r="C1850">
        <v>1.49</v>
      </c>
      <c r="D1850" t="s">
        <v>0</v>
      </c>
      <c r="E1850" s="3">
        <f t="shared" si="28"/>
        <v>21030</v>
      </c>
      <c r="F1850" t="str">
        <f>VLOOKUP(E1850,Sheet2!A:B,2,FALSE)</f>
        <v>SHR</v>
      </c>
    </row>
    <row r="1851" spans="1:6" x14ac:dyDescent="0.25">
      <c r="A1851" s="17">
        <v>43105.491446886575</v>
      </c>
      <c r="B1851" s="2">
        <v>21030000452419</v>
      </c>
      <c r="C1851">
        <v>0.49</v>
      </c>
      <c r="D1851" t="s">
        <v>4</v>
      </c>
      <c r="E1851" s="3">
        <f t="shared" si="28"/>
        <v>21030</v>
      </c>
      <c r="F1851" t="str">
        <f>VLOOKUP(E1851,Sheet2!A:B,2,FALSE)</f>
        <v>SHR</v>
      </c>
    </row>
    <row r="1852" spans="1:6" x14ac:dyDescent="0.25">
      <c r="A1852" s="17">
        <v>43105.494426550926</v>
      </c>
      <c r="B1852" s="2">
        <v>21030000452419</v>
      </c>
      <c r="C1852">
        <v>1.69</v>
      </c>
      <c r="D1852" t="s">
        <v>1</v>
      </c>
      <c r="E1852" s="3">
        <f t="shared" si="28"/>
        <v>21030</v>
      </c>
      <c r="F1852" t="str">
        <f>VLOOKUP(E1852,Sheet2!A:B,2,FALSE)</f>
        <v>SHR</v>
      </c>
    </row>
    <row r="1853" spans="1:6" x14ac:dyDescent="0.25">
      <c r="A1853" s="17">
        <v>43105.496685590275</v>
      </c>
      <c r="B1853" s="2">
        <v>21030000452419</v>
      </c>
      <c r="C1853">
        <v>3.39</v>
      </c>
      <c r="D1853" t="s">
        <v>1</v>
      </c>
      <c r="E1853" s="3">
        <f t="shared" si="28"/>
        <v>21030</v>
      </c>
      <c r="F1853" t="str">
        <f>VLOOKUP(E1853,Sheet2!A:B,2,FALSE)</f>
        <v>SHR</v>
      </c>
    </row>
    <row r="1854" spans="1:6" x14ac:dyDescent="0.25">
      <c r="A1854" s="17">
        <v>43105.507939305557</v>
      </c>
      <c r="B1854" s="2">
        <v>21030100143181</v>
      </c>
      <c r="C1854">
        <v>0.99</v>
      </c>
      <c r="D1854" t="s">
        <v>4</v>
      </c>
      <c r="E1854" s="3">
        <f t="shared" si="28"/>
        <v>21030</v>
      </c>
      <c r="F1854" t="str">
        <f>VLOOKUP(E1854,Sheet2!A:B,2,FALSE)</f>
        <v>SHR</v>
      </c>
    </row>
    <row r="1855" spans="1:6" x14ac:dyDescent="0.25">
      <c r="A1855" s="17">
        <v>43105.72752010417</v>
      </c>
      <c r="B1855" s="2">
        <v>21030000410763</v>
      </c>
      <c r="C1855">
        <v>2.99</v>
      </c>
      <c r="D1855" t="s">
        <v>4</v>
      </c>
      <c r="E1855" s="3">
        <f t="shared" si="28"/>
        <v>21030</v>
      </c>
      <c r="F1855" t="str">
        <f>VLOOKUP(E1855,Sheet2!A:B,2,FALSE)</f>
        <v>SHR</v>
      </c>
    </row>
    <row r="1856" spans="1:6" x14ac:dyDescent="0.25">
      <c r="A1856" s="17">
        <v>43105.797081539349</v>
      </c>
      <c r="B1856" s="2">
        <v>21030000027989</v>
      </c>
      <c r="C1856">
        <v>3.99</v>
      </c>
      <c r="D1856" t="s">
        <v>4</v>
      </c>
      <c r="E1856" s="3">
        <f t="shared" si="28"/>
        <v>21030</v>
      </c>
      <c r="F1856" t="str">
        <f>VLOOKUP(E1856,Sheet2!A:B,2,FALSE)</f>
        <v>SHR</v>
      </c>
    </row>
    <row r="1857" spans="1:6" x14ac:dyDescent="0.25">
      <c r="A1857" s="17">
        <v>43105.821100810186</v>
      </c>
      <c r="B1857" s="2">
        <v>21030000027989</v>
      </c>
      <c r="C1857">
        <v>3.99</v>
      </c>
      <c r="D1857" t="s">
        <v>4</v>
      </c>
      <c r="E1857" s="3">
        <f t="shared" si="28"/>
        <v>21030</v>
      </c>
      <c r="F1857" t="str">
        <f>VLOOKUP(E1857,Sheet2!A:B,2,FALSE)</f>
        <v>SHR</v>
      </c>
    </row>
    <row r="1858" spans="1:6" x14ac:dyDescent="0.25">
      <c r="A1858" s="17">
        <v>43105.830852905092</v>
      </c>
      <c r="B1858" s="2">
        <v>21030300231406</v>
      </c>
      <c r="C1858">
        <v>1.99</v>
      </c>
      <c r="D1858" t="s">
        <v>4</v>
      </c>
      <c r="E1858" s="3">
        <f t="shared" ref="E1858:E1921" si="29">_xlfn.NUMBERVALUE(LEFT(B1858,5), "#####")</f>
        <v>21030</v>
      </c>
      <c r="F1858" t="str">
        <f>VLOOKUP(E1858,Sheet2!A:B,2,FALSE)</f>
        <v>SHR</v>
      </c>
    </row>
    <row r="1859" spans="1:6" x14ac:dyDescent="0.25">
      <c r="A1859" s="17">
        <v>43105.918338067131</v>
      </c>
      <c r="B1859" s="2">
        <v>21030000377012</v>
      </c>
      <c r="C1859">
        <v>1.99</v>
      </c>
      <c r="D1859" t="s">
        <v>4</v>
      </c>
      <c r="E1859" s="3">
        <f t="shared" si="29"/>
        <v>21030</v>
      </c>
      <c r="F1859" t="str">
        <f>VLOOKUP(E1859,Sheet2!A:B,2,FALSE)</f>
        <v>SHR</v>
      </c>
    </row>
    <row r="1860" spans="1:6" x14ac:dyDescent="0.25">
      <c r="A1860" s="17">
        <v>43105.95213888889</v>
      </c>
      <c r="B1860" s="2">
        <v>21030300253467</v>
      </c>
      <c r="C1860">
        <v>1.99</v>
      </c>
      <c r="D1860" t="s">
        <v>0</v>
      </c>
      <c r="E1860" s="3">
        <f t="shared" si="29"/>
        <v>21030</v>
      </c>
      <c r="F1860" t="str">
        <f>VLOOKUP(E1860,Sheet2!A:B,2,FALSE)</f>
        <v>SHR</v>
      </c>
    </row>
    <row r="1861" spans="1:6" x14ac:dyDescent="0.25">
      <c r="A1861" s="17">
        <v>43106.208380694443</v>
      </c>
      <c r="B1861" s="2">
        <v>21030000410763</v>
      </c>
      <c r="C1861">
        <v>3.49</v>
      </c>
      <c r="D1861" t="s">
        <v>4</v>
      </c>
      <c r="E1861" s="3">
        <f t="shared" si="29"/>
        <v>21030</v>
      </c>
      <c r="F1861" t="str">
        <f>VLOOKUP(E1861,Sheet2!A:B,2,FALSE)</f>
        <v>SHR</v>
      </c>
    </row>
    <row r="1862" spans="1:6" x14ac:dyDescent="0.25">
      <c r="A1862" s="17">
        <v>43106.210773113424</v>
      </c>
      <c r="B1862" s="2">
        <v>21030000424889</v>
      </c>
      <c r="C1862">
        <v>1.99</v>
      </c>
      <c r="D1862" t="s">
        <v>1</v>
      </c>
      <c r="E1862" s="3">
        <f t="shared" si="29"/>
        <v>21030</v>
      </c>
      <c r="F1862" t="str">
        <f>VLOOKUP(E1862,Sheet2!A:B,2,FALSE)</f>
        <v>SHR</v>
      </c>
    </row>
    <row r="1863" spans="1:6" x14ac:dyDescent="0.25">
      <c r="A1863" s="17">
        <v>43106.349020995367</v>
      </c>
      <c r="B1863" s="2">
        <v>21030000045205</v>
      </c>
      <c r="C1863">
        <v>2.99</v>
      </c>
      <c r="D1863" t="s">
        <v>4</v>
      </c>
      <c r="E1863" s="3">
        <f t="shared" si="29"/>
        <v>21030</v>
      </c>
      <c r="F1863" t="str">
        <f>VLOOKUP(E1863,Sheet2!A:B,2,FALSE)</f>
        <v>SHR</v>
      </c>
    </row>
    <row r="1864" spans="1:6" x14ac:dyDescent="0.25">
      <c r="A1864" s="17">
        <v>43106.408519386576</v>
      </c>
      <c r="B1864" s="2">
        <v>21030000162380</v>
      </c>
      <c r="C1864">
        <v>1.49</v>
      </c>
      <c r="D1864" t="s">
        <v>3</v>
      </c>
      <c r="E1864" s="3">
        <f t="shared" si="29"/>
        <v>21030</v>
      </c>
      <c r="F1864" t="str">
        <f>VLOOKUP(E1864,Sheet2!A:B,2,FALSE)</f>
        <v>SHR</v>
      </c>
    </row>
    <row r="1865" spans="1:6" x14ac:dyDescent="0.25">
      <c r="A1865" s="17">
        <v>43106.496445833334</v>
      </c>
      <c r="B1865" s="2">
        <v>21030000367229</v>
      </c>
      <c r="C1865">
        <v>3.99</v>
      </c>
      <c r="D1865" t="s">
        <v>4</v>
      </c>
      <c r="E1865" s="3">
        <f t="shared" si="29"/>
        <v>21030</v>
      </c>
      <c r="F1865" t="str">
        <f>VLOOKUP(E1865,Sheet2!A:B,2,FALSE)</f>
        <v>SHR</v>
      </c>
    </row>
    <row r="1866" spans="1:6" x14ac:dyDescent="0.25">
      <c r="A1866" s="17">
        <v>43106.549268993054</v>
      </c>
      <c r="B1866" s="2">
        <v>21030000173874</v>
      </c>
      <c r="C1866">
        <v>3.99</v>
      </c>
      <c r="D1866" t="s">
        <v>4</v>
      </c>
      <c r="E1866" s="3">
        <f t="shared" si="29"/>
        <v>21030</v>
      </c>
      <c r="F1866" t="str">
        <f>VLOOKUP(E1866,Sheet2!A:B,2,FALSE)</f>
        <v>SHR</v>
      </c>
    </row>
    <row r="1867" spans="1:6" x14ac:dyDescent="0.25">
      <c r="A1867" s="17">
        <v>43106.552352395833</v>
      </c>
      <c r="B1867" s="2">
        <v>21030000440000</v>
      </c>
      <c r="C1867">
        <v>0.99</v>
      </c>
      <c r="D1867" t="s">
        <v>4</v>
      </c>
      <c r="E1867" s="3">
        <f t="shared" si="29"/>
        <v>21030</v>
      </c>
      <c r="F1867" t="str">
        <f>VLOOKUP(E1867,Sheet2!A:B,2,FALSE)</f>
        <v>SHR</v>
      </c>
    </row>
    <row r="1868" spans="1:6" x14ac:dyDescent="0.25">
      <c r="A1868" s="17">
        <v>43106.572169282408</v>
      </c>
      <c r="B1868" s="2">
        <v>21030300023290</v>
      </c>
      <c r="C1868">
        <v>1.49</v>
      </c>
      <c r="D1868" t="s">
        <v>3</v>
      </c>
      <c r="E1868" s="3">
        <f t="shared" si="29"/>
        <v>21030</v>
      </c>
      <c r="F1868" t="str">
        <f>VLOOKUP(E1868,Sheet2!A:B,2,FALSE)</f>
        <v>SHR</v>
      </c>
    </row>
    <row r="1869" spans="1:6" x14ac:dyDescent="0.25">
      <c r="A1869" s="17">
        <v>43106.591998599535</v>
      </c>
      <c r="B1869" s="2">
        <v>21030300201110</v>
      </c>
      <c r="C1869">
        <v>1.99</v>
      </c>
      <c r="D1869" t="s">
        <v>1</v>
      </c>
      <c r="E1869" s="3">
        <f t="shared" si="29"/>
        <v>21030</v>
      </c>
      <c r="F1869" t="str">
        <f>VLOOKUP(E1869,Sheet2!A:B,2,FALSE)</f>
        <v>SHR</v>
      </c>
    </row>
    <row r="1870" spans="1:6" x14ac:dyDescent="0.25">
      <c r="A1870" s="17">
        <v>43106.595343171299</v>
      </c>
      <c r="B1870" s="2">
        <v>21030300201110</v>
      </c>
      <c r="C1870">
        <v>1.99</v>
      </c>
      <c r="D1870" t="s">
        <v>1</v>
      </c>
      <c r="E1870" s="3">
        <f t="shared" si="29"/>
        <v>21030</v>
      </c>
      <c r="F1870" t="str">
        <f>VLOOKUP(E1870,Sheet2!A:B,2,FALSE)</f>
        <v>SHR</v>
      </c>
    </row>
    <row r="1871" spans="1:6" x14ac:dyDescent="0.25">
      <c r="A1871" s="17">
        <v>43106.629037569444</v>
      </c>
      <c r="B1871" s="2">
        <v>21030300196633</v>
      </c>
      <c r="C1871">
        <v>1.49</v>
      </c>
      <c r="D1871" t="s">
        <v>3</v>
      </c>
      <c r="E1871" s="3">
        <f t="shared" si="29"/>
        <v>21030</v>
      </c>
      <c r="F1871" t="str">
        <f>VLOOKUP(E1871,Sheet2!A:B,2,FALSE)</f>
        <v>SHR</v>
      </c>
    </row>
    <row r="1872" spans="1:6" x14ac:dyDescent="0.25">
      <c r="A1872" s="17">
        <v>43106.701245428238</v>
      </c>
      <c r="B1872" s="2">
        <v>21030000387003</v>
      </c>
      <c r="C1872">
        <v>0.49</v>
      </c>
      <c r="D1872" t="s">
        <v>4</v>
      </c>
      <c r="E1872" s="3">
        <f t="shared" si="29"/>
        <v>21030</v>
      </c>
      <c r="F1872" t="str">
        <f>VLOOKUP(E1872,Sheet2!A:B,2,FALSE)</f>
        <v>SHR</v>
      </c>
    </row>
    <row r="1873" spans="1:6" x14ac:dyDescent="0.25">
      <c r="A1873" s="17">
        <v>43106.718063946762</v>
      </c>
      <c r="B1873" s="2">
        <v>21030300028810</v>
      </c>
      <c r="C1873">
        <v>1.49</v>
      </c>
      <c r="D1873" t="s">
        <v>3</v>
      </c>
      <c r="E1873" s="3">
        <f t="shared" si="29"/>
        <v>21030</v>
      </c>
      <c r="F1873" t="str">
        <f>VLOOKUP(E1873,Sheet2!A:B,2,FALSE)</f>
        <v>SHR</v>
      </c>
    </row>
    <row r="1874" spans="1:6" x14ac:dyDescent="0.25">
      <c r="A1874" s="17">
        <v>43106.935650775464</v>
      </c>
      <c r="B1874" s="2">
        <v>21030000055832</v>
      </c>
      <c r="C1874">
        <v>1.99</v>
      </c>
      <c r="D1874" t="s">
        <v>0</v>
      </c>
      <c r="E1874" s="3">
        <f t="shared" si="29"/>
        <v>21030</v>
      </c>
      <c r="F1874" t="str">
        <f>VLOOKUP(E1874,Sheet2!A:B,2,FALSE)</f>
        <v>SHR</v>
      </c>
    </row>
    <row r="1875" spans="1:6" x14ac:dyDescent="0.25">
      <c r="A1875" s="17">
        <v>43106.942057997687</v>
      </c>
      <c r="B1875" s="2">
        <v>21030000055832</v>
      </c>
      <c r="C1875">
        <v>2.99</v>
      </c>
      <c r="D1875" t="s">
        <v>0</v>
      </c>
      <c r="E1875" s="3">
        <f t="shared" si="29"/>
        <v>21030</v>
      </c>
      <c r="F1875" t="str">
        <f>VLOOKUP(E1875,Sheet2!A:B,2,FALSE)</f>
        <v>SHR</v>
      </c>
    </row>
    <row r="1876" spans="1:6" x14ac:dyDescent="0.25">
      <c r="A1876" s="17">
        <v>43106.944830775465</v>
      </c>
      <c r="B1876" s="2">
        <v>21030000055832</v>
      </c>
      <c r="C1876">
        <v>2.99</v>
      </c>
      <c r="D1876" t="s">
        <v>0</v>
      </c>
      <c r="E1876" s="3">
        <f t="shared" si="29"/>
        <v>21030</v>
      </c>
      <c r="F1876" t="str">
        <f>VLOOKUP(E1876,Sheet2!A:B,2,FALSE)</f>
        <v>SHR</v>
      </c>
    </row>
    <row r="1877" spans="1:6" x14ac:dyDescent="0.25">
      <c r="A1877" s="17">
        <v>43107.347228472223</v>
      </c>
      <c r="B1877" s="2">
        <v>21030000362170</v>
      </c>
      <c r="C1877">
        <v>1.99</v>
      </c>
      <c r="D1877" t="s">
        <v>1</v>
      </c>
      <c r="E1877" s="3">
        <f t="shared" si="29"/>
        <v>21030</v>
      </c>
      <c r="F1877" t="str">
        <f>VLOOKUP(E1877,Sheet2!A:B,2,FALSE)</f>
        <v>SHR</v>
      </c>
    </row>
    <row r="1878" spans="1:6" x14ac:dyDescent="0.25">
      <c r="A1878" s="17">
        <v>43107.480659525463</v>
      </c>
      <c r="B1878" s="2">
        <v>21030000471617</v>
      </c>
      <c r="C1878">
        <v>2.99</v>
      </c>
      <c r="D1878" t="s">
        <v>1</v>
      </c>
      <c r="E1878" s="3">
        <f t="shared" si="29"/>
        <v>21030</v>
      </c>
      <c r="F1878" t="str">
        <f>VLOOKUP(E1878,Sheet2!A:B,2,FALSE)</f>
        <v>SHR</v>
      </c>
    </row>
    <row r="1879" spans="1:6" x14ac:dyDescent="0.25">
      <c r="A1879" s="17">
        <v>43107.480885925928</v>
      </c>
      <c r="B1879" s="2">
        <v>21030000471617</v>
      </c>
      <c r="C1879">
        <v>1.99</v>
      </c>
      <c r="D1879" t="s">
        <v>1</v>
      </c>
      <c r="E1879" s="3">
        <f t="shared" si="29"/>
        <v>21030</v>
      </c>
      <c r="F1879" t="str">
        <f>VLOOKUP(E1879,Sheet2!A:B,2,FALSE)</f>
        <v>SHR</v>
      </c>
    </row>
    <row r="1880" spans="1:6" x14ac:dyDescent="0.25">
      <c r="A1880" s="17">
        <v>43107.54322353009</v>
      </c>
      <c r="B1880" s="2">
        <v>21030000258923</v>
      </c>
      <c r="C1880">
        <v>1.49</v>
      </c>
      <c r="D1880" t="s">
        <v>3</v>
      </c>
      <c r="E1880" s="3">
        <f t="shared" si="29"/>
        <v>21030</v>
      </c>
      <c r="F1880" t="str">
        <f>VLOOKUP(E1880,Sheet2!A:B,2,FALSE)</f>
        <v>SHR</v>
      </c>
    </row>
    <row r="1881" spans="1:6" x14ac:dyDescent="0.25">
      <c r="A1881" s="17">
        <v>43107.580622569447</v>
      </c>
      <c r="B1881" s="2">
        <v>21030000467177</v>
      </c>
      <c r="C1881">
        <v>1.99</v>
      </c>
      <c r="D1881" t="s">
        <v>2</v>
      </c>
      <c r="E1881" s="3">
        <f t="shared" si="29"/>
        <v>21030</v>
      </c>
      <c r="F1881" t="str">
        <f>VLOOKUP(E1881,Sheet2!A:B,2,FALSE)</f>
        <v>SHR</v>
      </c>
    </row>
    <row r="1882" spans="1:6" x14ac:dyDescent="0.25">
      <c r="A1882" s="17">
        <v>43107.580887407406</v>
      </c>
      <c r="B1882" s="2">
        <v>21030000455891</v>
      </c>
      <c r="C1882">
        <v>2.29</v>
      </c>
      <c r="D1882" t="s">
        <v>1</v>
      </c>
      <c r="E1882" s="3">
        <f t="shared" si="29"/>
        <v>21030</v>
      </c>
      <c r="F1882" t="str">
        <f>VLOOKUP(E1882,Sheet2!A:B,2,FALSE)</f>
        <v>SHR</v>
      </c>
    </row>
    <row r="1883" spans="1:6" x14ac:dyDescent="0.25">
      <c r="A1883" s="17">
        <v>43107.597736770833</v>
      </c>
      <c r="B1883" s="2">
        <v>21030000455891</v>
      </c>
      <c r="C1883">
        <v>1.49</v>
      </c>
      <c r="D1883" t="s">
        <v>1</v>
      </c>
      <c r="E1883" s="3">
        <f t="shared" si="29"/>
        <v>21030</v>
      </c>
      <c r="F1883" t="str">
        <f>VLOOKUP(E1883,Sheet2!A:B,2,FALSE)</f>
        <v>SHR</v>
      </c>
    </row>
    <row r="1884" spans="1:6" x14ac:dyDescent="0.25">
      <c r="A1884" s="17">
        <v>43107.601219641205</v>
      </c>
      <c r="B1884" s="2">
        <v>21030000455891</v>
      </c>
      <c r="C1884">
        <v>1.99</v>
      </c>
      <c r="D1884" t="s">
        <v>1</v>
      </c>
      <c r="E1884" s="3">
        <f t="shared" si="29"/>
        <v>21030</v>
      </c>
      <c r="F1884" t="str">
        <f>VLOOKUP(E1884,Sheet2!A:B,2,FALSE)</f>
        <v>SHR</v>
      </c>
    </row>
    <row r="1885" spans="1:6" x14ac:dyDescent="0.25">
      <c r="A1885" s="17">
        <v>43107.626697106483</v>
      </c>
      <c r="B1885" s="2">
        <v>21030000434128</v>
      </c>
      <c r="C1885">
        <v>1.49</v>
      </c>
      <c r="D1885" t="s">
        <v>3</v>
      </c>
      <c r="E1885" s="3">
        <f t="shared" si="29"/>
        <v>21030</v>
      </c>
      <c r="F1885" t="str">
        <f>VLOOKUP(E1885,Sheet2!A:B,2,FALSE)</f>
        <v>SHR</v>
      </c>
    </row>
    <row r="1886" spans="1:6" x14ac:dyDescent="0.25">
      <c r="A1886" s="17">
        <v>43107.627178136572</v>
      </c>
      <c r="B1886" s="2">
        <v>21030000434128</v>
      </c>
      <c r="C1886">
        <v>1.49</v>
      </c>
      <c r="D1886" t="s">
        <v>3</v>
      </c>
      <c r="E1886" s="3">
        <f t="shared" si="29"/>
        <v>21030</v>
      </c>
      <c r="F1886" t="str">
        <f>VLOOKUP(E1886,Sheet2!A:B,2,FALSE)</f>
        <v>SHR</v>
      </c>
    </row>
    <row r="1887" spans="1:6" x14ac:dyDescent="0.25">
      <c r="A1887" s="17">
        <v>43107.652066481482</v>
      </c>
      <c r="B1887" s="2">
        <v>21030000258923</v>
      </c>
      <c r="C1887">
        <v>1.49</v>
      </c>
      <c r="D1887" t="s">
        <v>3</v>
      </c>
      <c r="E1887" s="3">
        <f t="shared" si="29"/>
        <v>21030</v>
      </c>
      <c r="F1887" t="str">
        <f>VLOOKUP(E1887,Sheet2!A:B,2,FALSE)</f>
        <v>SHR</v>
      </c>
    </row>
    <row r="1888" spans="1:6" x14ac:dyDescent="0.25">
      <c r="A1888" s="17">
        <v>43107.658277581017</v>
      </c>
      <c r="B1888" s="2">
        <v>21030300129378</v>
      </c>
      <c r="C1888">
        <v>1.49</v>
      </c>
      <c r="D1888" t="s">
        <v>1</v>
      </c>
      <c r="E1888" s="3">
        <f t="shared" si="29"/>
        <v>21030</v>
      </c>
      <c r="F1888" t="str">
        <f>VLOOKUP(E1888,Sheet2!A:B,2,FALSE)</f>
        <v>SHR</v>
      </c>
    </row>
    <row r="1889" spans="1:6" x14ac:dyDescent="0.25">
      <c r="A1889" s="17">
        <v>43107.658770462964</v>
      </c>
      <c r="B1889" s="2">
        <v>21030300129378</v>
      </c>
      <c r="C1889">
        <v>1.69</v>
      </c>
      <c r="D1889" t="s">
        <v>1</v>
      </c>
      <c r="E1889" s="3">
        <f t="shared" si="29"/>
        <v>21030</v>
      </c>
      <c r="F1889" t="str">
        <f>VLOOKUP(E1889,Sheet2!A:B,2,FALSE)</f>
        <v>SHR</v>
      </c>
    </row>
    <row r="1890" spans="1:6" x14ac:dyDescent="0.25">
      <c r="A1890" s="17">
        <v>43107.732935023145</v>
      </c>
      <c r="B1890" s="2">
        <v>21030000375818</v>
      </c>
      <c r="C1890">
        <v>0.99</v>
      </c>
      <c r="D1890" t="s">
        <v>2</v>
      </c>
      <c r="E1890" s="3">
        <f t="shared" si="29"/>
        <v>21030</v>
      </c>
      <c r="F1890" t="str">
        <f>VLOOKUP(E1890,Sheet2!A:B,2,FALSE)</f>
        <v>SHR</v>
      </c>
    </row>
    <row r="1891" spans="1:6" x14ac:dyDescent="0.25">
      <c r="A1891" s="17">
        <v>43107.820506898148</v>
      </c>
      <c r="B1891" s="2">
        <v>21030000373961</v>
      </c>
      <c r="C1891">
        <v>0.99</v>
      </c>
      <c r="D1891" t="s">
        <v>4</v>
      </c>
      <c r="E1891" s="3">
        <f t="shared" si="29"/>
        <v>21030</v>
      </c>
      <c r="F1891" t="str">
        <f>VLOOKUP(E1891,Sheet2!A:B,2,FALSE)</f>
        <v>SHR</v>
      </c>
    </row>
    <row r="1892" spans="1:6" x14ac:dyDescent="0.25">
      <c r="A1892" s="17">
        <v>43107.826739039352</v>
      </c>
      <c r="B1892" s="2">
        <v>21030100089848</v>
      </c>
      <c r="C1892">
        <v>1.49</v>
      </c>
      <c r="D1892" t="s">
        <v>1</v>
      </c>
      <c r="E1892" s="3">
        <f t="shared" si="29"/>
        <v>21030</v>
      </c>
      <c r="F1892" t="str">
        <f>VLOOKUP(E1892,Sheet2!A:B,2,FALSE)</f>
        <v>SHR</v>
      </c>
    </row>
    <row r="1893" spans="1:6" x14ac:dyDescent="0.25">
      <c r="A1893" s="17">
        <v>43107.827204479167</v>
      </c>
      <c r="B1893" s="2">
        <v>21030100089848</v>
      </c>
      <c r="C1893">
        <v>0.99</v>
      </c>
      <c r="D1893" t="s">
        <v>1</v>
      </c>
      <c r="E1893" s="3">
        <f t="shared" si="29"/>
        <v>21030</v>
      </c>
      <c r="F1893" t="str">
        <f>VLOOKUP(E1893,Sheet2!A:B,2,FALSE)</f>
        <v>SHR</v>
      </c>
    </row>
    <row r="1894" spans="1:6" x14ac:dyDescent="0.25">
      <c r="A1894" s="17">
        <v>43107.847095347221</v>
      </c>
      <c r="B1894" s="2">
        <v>21030000377509</v>
      </c>
      <c r="C1894">
        <v>1.69</v>
      </c>
      <c r="D1894" t="s">
        <v>1</v>
      </c>
      <c r="E1894" s="3">
        <f t="shared" si="29"/>
        <v>21030</v>
      </c>
      <c r="F1894" t="str">
        <f>VLOOKUP(E1894,Sheet2!A:B,2,FALSE)</f>
        <v>SHR</v>
      </c>
    </row>
    <row r="1895" spans="1:6" x14ac:dyDescent="0.25">
      <c r="A1895" s="17">
        <v>43107.847336006947</v>
      </c>
      <c r="B1895" s="2">
        <v>21030000377509</v>
      </c>
      <c r="C1895">
        <v>1.99</v>
      </c>
      <c r="D1895" t="s">
        <v>1</v>
      </c>
      <c r="E1895" s="3">
        <f t="shared" si="29"/>
        <v>21030</v>
      </c>
      <c r="F1895" t="str">
        <f>VLOOKUP(E1895,Sheet2!A:B,2,FALSE)</f>
        <v>SHR</v>
      </c>
    </row>
    <row r="1896" spans="1:6" x14ac:dyDescent="0.25">
      <c r="A1896" s="17">
        <v>43107.848735995372</v>
      </c>
      <c r="B1896" s="2">
        <v>21030000377509</v>
      </c>
      <c r="C1896">
        <v>0.99</v>
      </c>
      <c r="D1896" t="s">
        <v>5</v>
      </c>
      <c r="E1896" s="3">
        <f t="shared" si="29"/>
        <v>21030</v>
      </c>
      <c r="F1896" t="str">
        <f>VLOOKUP(E1896,Sheet2!A:B,2,FALSE)</f>
        <v>SHR</v>
      </c>
    </row>
    <row r="1897" spans="1:6" x14ac:dyDescent="0.25">
      <c r="A1897" s="17">
        <v>43107.903525335649</v>
      </c>
      <c r="B1897" s="2">
        <v>21030000373961</v>
      </c>
      <c r="C1897">
        <v>0.99</v>
      </c>
      <c r="D1897" t="s">
        <v>4</v>
      </c>
      <c r="E1897" s="3">
        <f t="shared" si="29"/>
        <v>21030</v>
      </c>
      <c r="F1897" t="str">
        <f>VLOOKUP(E1897,Sheet2!A:B,2,FALSE)</f>
        <v>SHR</v>
      </c>
    </row>
    <row r="1898" spans="1:6" x14ac:dyDescent="0.25">
      <c r="A1898" s="17">
        <v>43107.908526307867</v>
      </c>
      <c r="B1898" s="2">
        <v>21030000467177</v>
      </c>
      <c r="C1898">
        <v>1.99</v>
      </c>
      <c r="D1898" t="s">
        <v>2</v>
      </c>
      <c r="E1898" s="3">
        <f t="shared" si="29"/>
        <v>21030</v>
      </c>
      <c r="F1898" t="str">
        <f>VLOOKUP(E1898,Sheet2!A:B,2,FALSE)</f>
        <v>SHR</v>
      </c>
    </row>
    <row r="1899" spans="1:6" x14ac:dyDescent="0.25">
      <c r="A1899" s="17">
        <v>43107.928359745369</v>
      </c>
      <c r="B1899" s="2">
        <v>21030000216020</v>
      </c>
      <c r="C1899">
        <v>1.29</v>
      </c>
      <c r="D1899" t="s">
        <v>4</v>
      </c>
      <c r="E1899" s="3">
        <f t="shared" si="29"/>
        <v>21030</v>
      </c>
      <c r="F1899" t="str">
        <f>VLOOKUP(E1899,Sheet2!A:B,2,FALSE)</f>
        <v>SHR</v>
      </c>
    </row>
    <row r="1900" spans="1:6" x14ac:dyDescent="0.25">
      <c r="A1900" s="17">
        <v>43108.008706435183</v>
      </c>
      <c r="B1900" s="2">
        <v>21030300308402</v>
      </c>
      <c r="C1900">
        <v>1.49</v>
      </c>
      <c r="D1900" t="s">
        <v>1</v>
      </c>
      <c r="E1900" s="3">
        <f t="shared" si="29"/>
        <v>21030</v>
      </c>
      <c r="F1900" t="str">
        <f>VLOOKUP(E1900,Sheet2!A:B,2,FALSE)</f>
        <v>SHR</v>
      </c>
    </row>
    <row r="1901" spans="1:6" x14ac:dyDescent="0.25">
      <c r="A1901" s="17">
        <v>43108.017226944445</v>
      </c>
      <c r="B1901" s="2">
        <v>21030300308402</v>
      </c>
      <c r="C1901">
        <v>3.19</v>
      </c>
      <c r="D1901" t="s">
        <v>4</v>
      </c>
      <c r="E1901" s="3">
        <f t="shared" si="29"/>
        <v>21030</v>
      </c>
      <c r="F1901" t="str">
        <f>VLOOKUP(E1901,Sheet2!A:B,2,FALSE)</f>
        <v>SHR</v>
      </c>
    </row>
    <row r="1902" spans="1:6" x14ac:dyDescent="0.25">
      <c r="A1902" s="17">
        <v>43108.270305324077</v>
      </c>
      <c r="B1902" s="2">
        <v>21030300192566</v>
      </c>
      <c r="C1902">
        <v>1.49</v>
      </c>
      <c r="D1902" t="s">
        <v>4</v>
      </c>
      <c r="E1902" s="3">
        <f t="shared" si="29"/>
        <v>21030</v>
      </c>
      <c r="F1902" t="str">
        <f>VLOOKUP(E1902,Sheet2!A:B,2,FALSE)</f>
        <v>SHR</v>
      </c>
    </row>
    <row r="1903" spans="1:6" x14ac:dyDescent="0.25">
      <c r="A1903" s="17">
        <v>43108.310633136571</v>
      </c>
      <c r="B1903" s="2">
        <v>21030000205320</v>
      </c>
      <c r="C1903">
        <v>3.99</v>
      </c>
      <c r="D1903" t="s">
        <v>4</v>
      </c>
      <c r="E1903" s="3">
        <f t="shared" si="29"/>
        <v>21030</v>
      </c>
      <c r="F1903" t="str">
        <f>VLOOKUP(E1903,Sheet2!A:B,2,FALSE)</f>
        <v>SHR</v>
      </c>
    </row>
    <row r="1904" spans="1:6" x14ac:dyDescent="0.25">
      <c r="A1904" s="17">
        <v>43108.338904444441</v>
      </c>
      <c r="B1904" s="2">
        <v>21030000028417</v>
      </c>
      <c r="C1904">
        <v>1.99</v>
      </c>
      <c r="D1904" t="s">
        <v>4</v>
      </c>
      <c r="E1904" s="3">
        <f t="shared" si="29"/>
        <v>21030</v>
      </c>
      <c r="F1904" t="str">
        <f>VLOOKUP(E1904,Sheet2!A:B,2,FALSE)</f>
        <v>SHR</v>
      </c>
    </row>
    <row r="1905" spans="1:6" x14ac:dyDescent="0.25">
      <c r="A1905" s="17">
        <v>43108.396944918983</v>
      </c>
      <c r="B1905" s="2">
        <v>21030300201110</v>
      </c>
      <c r="C1905">
        <v>1.99</v>
      </c>
      <c r="D1905" t="s">
        <v>1</v>
      </c>
      <c r="E1905" s="3">
        <f t="shared" si="29"/>
        <v>21030</v>
      </c>
      <c r="F1905" t="str">
        <f>VLOOKUP(E1905,Sheet2!A:B,2,FALSE)</f>
        <v>SHR</v>
      </c>
    </row>
    <row r="1906" spans="1:6" x14ac:dyDescent="0.25">
      <c r="A1906" s="17">
        <v>43108.431037164351</v>
      </c>
      <c r="B1906" s="2">
        <v>21030300081702</v>
      </c>
      <c r="C1906">
        <v>0.49</v>
      </c>
      <c r="D1906" t="s">
        <v>1</v>
      </c>
      <c r="E1906" s="3">
        <f t="shared" si="29"/>
        <v>21030</v>
      </c>
      <c r="F1906" t="str">
        <f>VLOOKUP(E1906,Sheet2!A:B,2,FALSE)</f>
        <v>SHR</v>
      </c>
    </row>
    <row r="1907" spans="1:6" x14ac:dyDescent="0.25">
      <c r="A1907" s="17">
        <v>43108.432712743059</v>
      </c>
      <c r="B1907" s="2">
        <v>21030000382285</v>
      </c>
      <c r="C1907">
        <v>3.99</v>
      </c>
      <c r="D1907" t="s">
        <v>4</v>
      </c>
      <c r="E1907" s="3">
        <f t="shared" si="29"/>
        <v>21030</v>
      </c>
      <c r="F1907" t="str">
        <f>VLOOKUP(E1907,Sheet2!A:B,2,FALSE)</f>
        <v>SHR</v>
      </c>
    </row>
    <row r="1908" spans="1:6" x14ac:dyDescent="0.25">
      <c r="A1908" s="17">
        <v>43108.484065277778</v>
      </c>
      <c r="B1908" s="2">
        <v>21030000382707</v>
      </c>
      <c r="C1908">
        <v>1.99</v>
      </c>
      <c r="D1908" t="s">
        <v>4</v>
      </c>
      <c r="E1908" s="3">
        <f t="shared" si="29"/>
        <v>21030</v>
      </c>
      <c r="F1908" t="str">
        <f>VLOOKUP(E1908,Sheet2!A:B,2,FALSE)</f>
        <v>SHR</v>
      </c>
    </row>
    <row r="1909" spans="1:6" x14ac:dyDescent="0.25">
      <c r="A1909" s="17">
        <v>43108.497031458333</v>
      </c>
      <c r="B1909" s="2">
        <v>21030000164527</v>
      </c>
      <c r="C1909">
        <v>3.99</v>
      </c>
      <c r="D1909" t="s">
        <v>4</v>
      </c>
      <c r="E1909" s="3">
        <f t="shared" si="29"/>
        <v>21030</v>
      </c>
      <c r="F1909" t="str">
        <f>VLOOKUP(E1909,Sheet2!A:B,2,FALSE)</f>
        <v>SHR</v>
      </c>
    </row>
    <row r="1910" spans="1:6" x14ac:dyDescent="0.25">
      <c r="A1910" s="17">
        <v>43108.540475821763</v>
      </c>
      <c r="B1910" s="2">
        <v>21030000206245</v>
      </c>
      <c r="C1910">
        <v>1.99</v>
      </c>
      <c r="D1910" t="s">
        <v>1</v>
      </c>
      <c r="E1910" s="3">
        <f t="shared" si="29"/>
        <v>21030</v>
      </c>
      <c r="F1910" t="str">
        <f>VLOOKUP(E1910,Sheet2!A:B,2,FALSE)</f>
        <v>SHR</v>
      </c>
    </row>
    <row r="1911" spans="1:6" x14ac:dyDescent="0.25">
      <c r="A1911" s="17">
        <v>43108.573599884257</v>
      </c>
      <c r="B1911" s="2">
        <v>21030000371833</v>
      </c>
      <c r="C1911">
        <v>0.49</v>
      </c>
      <c r="D1911" t="s">
        <v>4</v>
      </c>
      <c r="E1911" s="3">
        <f t="shared" si="29"/>
        <v>21030</v>
      </c>
      <c r="F1911" t="str">
        <f>VLOOKUP(E1911,Sheet2!A:B,2,FALSE)</f>
        <v>SHR</v>
      </c>
    </row>
    <row r="1912" spans="1:6" x14ac:dyDescent="0.25">
      <c r="A1912" s="17">
        <v>43108.696975312501</v>
      </c>
      <c r="B1912" s="2">
        <v>21030000362170</v>
      </c>
      <c r="C1912">
        <v>2.29</v>
      </c>
      <c r="D1912" t="s">
        <v>1</v>
      </c>
      <c r="E1912" s="3">
        <f t="shared" si="29"/>
        <v>21030</v>
      </c>
      <c r="F1912" t="str">
        <f>VLOOKUP(E1912,Sheet2!A:B,2,FALSE)</f>
        <v>SHR</v>
      </c>
    </row>
    <row r="1913" spans="1:6" x14ac:dyDescent="0.25">
      <c r="A1913" s="17">
        <v>43108.783191122682</v>
      </c>
      <c r="B1913" s="2">
        <v>21030000174013</v>
      </c>
      <c r="C1913">
        <v>1.99</v>
      </c>
      <c r="D1913" t="s">
        <v>0</v>
      </c>
      <c r="E1913" s="3">
        <f t="shared" si="29"/>
        <v>21030</v>
      </c>
      <c r="F1913" t="str">
        <f>VLOOKUP(E1913,Sheet2!A:B,2,FALSE)</f>
        <v>SHR</v>
      </c>
    </row>
    <row r="1914" spans="1:6" x14ac:dyDescent="0.25">
      <c r="A1914" s="17">
        <v>43108.797334560186</v>
      </c>
      <c r="B1914" s="2">
        <v>21030000380040</v>
      </c>
      <c r="C1914">
        <v>2.69</v>
      </c>
      <c r="D1914" t="s">
        <v>1</v>
      </c>
      <c r="E1914" s="3">
        <f t="shared" si="29"/>
        <v>21030</v>
      </c>
      <c r="F1914" t="str">
        <f>VLOOKUP(E1914,Sheet2!A:B,2,FALSE)</f>
        <v>SHR</v>
      </c>
    </row>
    <row r="1915" spans="1:6" x14ac:dyDescent="0.25">
      <c r="A1915" s="17">
        <v>43108.87967771991</v>
      </c>
      <c r="B1915" s="2">
        <v>21030000141004</v>
      </c>
      <c r="C1915">
        <v>2.99</v>
      </c>
      <c r="D1915" t="s">
        <v>0</v>
      </c>
      <c r="E1915" s="3">
        <f t="shared" si="29"/>
        <v>21030</v>
      </c>
      <c r="F1915" t="str">
        <f>VLOOKUP(E1915,Sheet2!A:B,2,FALSE)</f>
        <v>SHR</v>
      </c>
    </row>
    <row r="1916" spans="1:6" x14ac:dyDescent="0.25">
      <c r="A1916" s="17">
        <v>43108.895571168985</v>
      </c>
      <c r="B1916" s="2">
        <v>21030000296790</v>
      </c>
      <c r="C1916">
        <v>2.4900000000000002</v>
      </c>
      <c r="D1916" t="s">
        <v>1</v>
      </c>
      <c r="E1916" s="3">
        <f t="shared" si="29"/>
        <v>21030</v>
      </c>
      <c r="F1916" t="str">
        <f>VLOOKUP(E1916,Sheet2!A:B,2,FALSE)</f>
        <v>SHR</v>
      </c>
    </row>
    <row r="1917" spans="1:6" x14ac:dyDescent="0.25">
      <c r="A1917" s="17">
        <v>43108.914619178242</v>
      </c>
      <c r="B1917" s="2">
        <v>21030300201110</v>
      </c>
      <c r="C1917">
        <v>0.49</v>
      </c>
      <c r="D1917" t="s">
        <v>4</v>
      </c>
      <c r="E1917" s="3">
        <f t="shared" si="29"/>
        <v>21030</v>
      </c>
      <c r="F1917" t="str">
        <f>VLOOKUP(E1917,Sheet2!A:B,2,FALSE)</f>
        <v>SHR</v>
      </c>
    </row>
    <row r="1918" spans="1:6" x14ac:dyDescent="0.25">
      <c r="A1918" s="17">
        <v>43108.948314143519</v>
      </c>
      <c r="B1918" s="2">
        <v>21030000471476</v>
      </c>
      <c r="C1918">
        <v>3.19</v>
      </c>
      <c r="D1918" t="s">
        <v>4</v>
      </c>
      <c r="E1918" s="3">
        <f t="shared" si="29"/>
        <v>21030</v>
      </c>
      <c r="F1918" t="str">
        <f>VLOOKUP(E1918,Sheet2!A:B,2,FALSE)</f>
        <v>SHR</v>
      </c>
    </row>
    <row r="1919" spans="1:6" x14ac:dyDescent="0.25">
      <c r="A1919" s="17">
        <v>43109.266357592591</v>
      </c>
      <c r="B1919" s="2">
        <v>21030000440000</v>
      </c>
      <c r="C1919">
        <v>3.99</v>
      </c>
      <c r="D1919" t="s">
        <v>4</v>
      </c>
      <c r="E1919" s="3">
        <f t="shared" si="29"/>
        <v>21030</v>
      </c>
      <c r="F1919" t="str">
        <f>VLOOKUP(E1919,Sheet2!A:B,2,FALSE)</f>
        <v>SHR</v>
      </c>
    </row>
    <row r="1920" spans="1:6" x14ac:dyDescent="0.25">
      <c r="A1920" s="17">
        <v>43109.366847372687</v>
      </c>
      <c r="B1920" s="2">
        <v>21030000362170</v>
      </c>
      <c r="C1920">
        <v>2.69</v>
      </c>
      <c r="D1920" t="s">
        <v>1</v>
      </c>
      <c r="E1920" s="3">
        <f t="shared" si="29"/>
        <v>21030</v>
      </c>
      <c r="F1920" t="str">
        <f>VLOOKUP(E1920,Sheet2!A:B,2,FALSE)</f>
        <v>SHR</v>
      </c>
    </row>
    <row r="1921" spans="1:6" x14ac:dyDescent="0.25">
      <c r="A1921" s="17">
        <v>43109.390938773147</v>
      </c>
      <c r="B1921" s="2">
        <v>21030000412124</v>
      </c>
      <c r="C1921">
        <v>0.99</v>
      </c>
      <c r="D1921" t="s">
        <v>4</v>
      </c>
      <c r="E1921" s="3">
        <f t="shared" si="29"/>
        <v>21030</v>
      </c>
      <c r="F1921" t="str">
        <f>VLOOKUP(E1921,Sheet2!A:B,2,FALSE)</f>
        <v>SHR</v>
      </c>
    </row>
    <row r="1922" spans="1:6" x14ac:dyDescent="0.25">
      <c r="A1922" s="17">
        <v>43109.391341516202</v>
      </c>
      <c r="B1922" s="2">
        <v>21030000412124</v>
      </c>
      <c r="C1922">
        <v>0.99</v>
      </c>
      <c r="D1922" t="s">
        <v>4</v>
      </c>
      <c r="E1922" s="3">
        <f t="shared" ref="E1922:E1985" si="30">_xlfn.NUMBERVALUE(LEFT(B1922,5), "#####")</f>
        <v>21030</v>
      </c>
      <c r="F1922" t="str">
        <f>VLOOKUP(E1922,Sheet2!A:B,2,FALSE)</f>
        <v>SHR</v>
      </c>
    </row>
    <row r="1923" spans="1:6" x14ac:dyDescent="0.25">
      <c r="A1923" s="17">
        <v>43109.406618877314</v>
      </c>
      <c r="B1923" s="2">
        <v>21030300129378</v>
      </c>
      <c r="C1923">
        <v>3.99</v>
      </c>
      <c r="D1923" t="s">
        <v>4</v>
      </c>
      <c r="E1923" s="3">
        <f t="shared" si="30"/>
        <v>21030</v>
      </c>
      <c r="F1923" t="str">
        <f>VLOOKUP(E1923,Sheet2!A:B,2,FALSE)</f>
        <v>SHR</v>
      </c>
    </row>
    <row r="1924" spans="1:6" x14ac:dyDescent="0.25">
      <c r="A1924" s="17">
        <v>43109.429045729164</v>
      </c>
      <c r="B1924" s="2">
        <v>21030300137421</v>
      </c>
      <c r="C1924">
        <v>0.49</v>
      </c>
      <c r="D1924" t="s">
        <v>4</v>
      </c>
      <c r="E1924" s="3">
        <f t="shared" si="30"/>
        <v>21030</v>
      </c>
      <c r="F1924" t="str">
        <f>VLOOKUP(E1924,Sheet2!A:B,2,FALSE)</f>
        <v>SHR</v>
      </c>
    </row>
    <row r="1925" spans="1:6" x14ac:dyDescent="0.25">
      <c r="A1925" s="17">
        <v>43109.638494305553</v>
      </c>
      <c r="B1925" s="2">
        <v>21030300243120</v>
      </c>
      <c r="C1925">
        <v>1.99</v>
      </c>
      <c r="D1925" t="s">
        <v>2</v>
      </c>
      <c r="E1925" s="3">
        <f t="shared" si="30"/>
        <v>21030</v>
      </c>
      <c r="F1925" t="str">
        <f>VLOOKUP(E1925,Sheet2!A:B,2,FALSE)</f>
        <v>SHR</v>
      </c>
    </row>
    <row r="1926" spans="1:6" x14ac:dyDescent="0.25">
      <c r="A1926" s="17">
        <v>43109.671184293984</v>
      </c>
      <c r="B1926" s="2">
        <v>21030000137531</v>
      </c>
      <c r="C1926">
        <v>1.29</v>
      </c>
      <c r="D1926" t="s">
        <v>1</v>
      </c>
      <c r="E1926" s="3">
        <f t="shared" si="30"/>
        <v>21030</v>
      </c>
      <c r="F1926" t="str">
        <f>VLOOKUP(E1926,Sheet2!A:B,2,FALSE)</f>
        <v>SHR</v>
      </c>
    </row>
    <row r="1927" spans="1:6" x14ac:dyDescent="0.25">
      <c r="A1927" s="17">
        <v>43109.736958055553</v>
      </c>
      <c r="B1927" s="2">
        <v>21030000292013</v>
      </c>
      <c r="C1927">
        <v>3.99</v>
      </c>
      <c r="D1927" t="s">
        <v>4</v>
      </c>
      <c r="E1927" s="3">
        <f t="shared" si="30"/>
        <v>21030</v>
      </c>
      <c r="F1927" t="str">
        <f>VLOOKUP(E1927,Sheet2!A:B,2,FALSE)</f>
        <v>SHR</v>
      </c>
    </row>
    <row r="1928" spans="1:6" x14ac:dyDescent="0.25">
      <c r="A1928" s="17">
        <v>43109.831661354168</v>
      </c>
      <c r="B1928" s="2">
        <v>21030300297035</v>
      </c>
      <c r="C1928">
        <v>1.99</v>
      </c>
      <c r="D1928" t="s">
        <v>4</v>
      </c>
      <c r="E1928" s="3">
        <f t="shared" si="30"/>
        <v>21030</v>
      </c>
      <c r="F1928" t="str">
        <f>VLOOKUP(E1928,Sheet2!A:B,2,FALSE)</f>
        <v>SHR</v>
      </c>
    </row>
    <row r="1929" spans="1:6" x14ac:dyDescent="0.25">
      <c r="A1929" s="17">
        <v>43109.837806631942</v>
      </c>
      <c r="B1929" s="2">
        <v>21030000381436</v>
      </c>
      <c r="C1929">
        <v>0.99</v>
      </c>
      <c r="D1929" t="s">
        <v>4</v>
      </c>
      <c r="E1929" s="3">
        <f t="shared" si="30"/>
        <v>21030</v>
      </c>
      <c r="F1929" t="str">
        <f>VLOOKUP(E1929,Sheet2!A:B,2,FALSE)</f>
        <v>SHR</v>
      </c>
    </row>
    <row r="1930" spans="1:6" x14ac:dyDescent="0.25">
      <c r="A1930" s="17">
        <v>43109.957421817133</v>
      </c>
      <c r="B1930" s="2">
        <v>21030000367229</v>
      </c>
      <c r="C1930">
        <v>1.99</v>
      </c>
      <c r="D1930" t="s">
        <v>4</v>
      </c>
      <c r="E1930" s="3">
        <f t="shared" si="30"/>
        <v>21030</v>
      </c>
      <c r="F1930" t="str">
        <f>VLOOKUP(E1930,Sheet2!A:B,2,FALSE)</f>
        <v>SHR</v>
      </c>
    </row>
    <row r="1931" spans="1:6" x14ac:dyDescent="0.25">
      <c r="A1931" s="17">
        <v>43109.969536145836</v>
      </c>
      <c r="B1931" s="2">
        <v>21030000396970</v>
      </c>
      <c r="C1931">
        <v>1.49</v>
      </c>
      <c r="D1931" t="s">
        <v>4</v>
      </c>
      <c r="E1931" s="3">
        <f t="shared" si="30"/>
        <v>21030</v>
      </c>
      <c r="F1931" t="str">
        <f>VLOOKUP(E1931,Sheet2!A:B,2,FALSE)</f>
        <v>SHR</v>
      </c>
    </row>
    <row r="1932" spans="1:6" x14ac:dyDescent="0.25">
      <c r="A1932" s="17">
        <v>43109.971005162035</v>
      </c>
      <c r="B1932" s="2">
        <v>21030000396970</v>
      </c>
      <c r="C1932">
        <v>1.29</v>
      </c>
      <c r="D1932" t="s">
        <v>4</v>
      </c>
      <c r="E1932" s="3">
        <f t="shared" si="30"/>
        <v>21030</v>
      </c>
      <c r="F1932" t="str">
        <f>VLOOKUP(E1932,Sheet2!A:B,2,FALSE)</f>
        <v>SHR</v>
      </c>
    </row>
    <row r="1933" spans="1:6" x14ac:dyDescent="0.25">
      <c r="A1933" s="17">
        <v>43109.999914803244</v>
      </c>
      <c r="B1933" s="2">
        <v>21030100074832</v>
      </c>
      <c r="C1933">
        <v>1.49</v>
      </c>
      <c r="D1933" t="s">
        <v>0</v>
      </c>
      <c r="E1933" s="3">
        <f t="shared" si="30"/>
        <v>21030</v>
      </c>
      <c r="F1933" t="str">
        <f>VLOOKUP(E1933,Sheet2!A:B,2,FALSE)</f>
        <v>SHR</v>
      </c>
    </row>
    <row r="1934" spans="1:6" x14ac:dyDescent="0.25">
      <c r="A1934" s="17">
        <v>43110.247440393519</v>
      </c>
      <c r="B1934" s="2">
        <v>21030000439796</v>
      </c>
      <c r="C1934">
        <v>1.99</v>
      </c>
      <c r="D1934" t="s">
        <v>5</v>
      </c>
      <c r="E1934" s="3">
        <f t="shared" si="30"/>
        <v>21030</v>
      </c>
      <c r="F1934" t="str">
        <f>VLOOKUP(E1934,Sheet2!A:B,2,FALSE)</f>
        <v>SHR</v>
      </c>
    </row>
    <row r="1935" spans="1:6" x14ac:dyDescent="0.25">
      <c r="A1935" s="17">
        <v>43110.34612894676</v>
      </c>
      <c r="B1935" s="2">
        <v>21030000028417</v>
      </c>
      <c r="C1935">
        <v>1.99</v>
      </c>
      <c r="D1935" t="s">
        <v>4</v>
      </c>
      <c r="E1935" s="3">
        <f t="shared" si="30"/>
        <v>21030</v>
      </c>
      <c r="F1935" t="str">
        <f>VLOOKUP(E1935,Sheet2!A:B,2,FALSE)</f>
        <v>SHR</v>
      </c>
    </row>
    <row r="1936" spans="1:6" x14ac:dyDescent="0.25">
      <c r="A1936" s="17">
        <v>43110.352586793982</v>
      </c>
      <c r="B1936" s="2">
        <v>21030000455891</v>
      </c>
      <c r="C1936">
        <v>1.29</v>
      </c>
      <c r="D1936" t="s">
        <v>1</v>
      </c>
      <c r="E1936" s="3">
        <f t="shared" si="30"/>
        <v>21030</v>
      </c>
      <c r="F1936" t="str">
        <f>VLOOKUP(E1936,Sheet2!A:B,2,FALSE)</f>
        <v>SHR</v>
      </c>
    </row>
    <row r="1937" spans="1:6" x14ac:dyDescent="0.25">
      <c r="A1937" s="17">
        <v>43110.416392650463</v>
      </c>
      <c r="B1937" s="2">
        <v>21030000423584</v>
      </c>
      <c r="C1937">
        <v>1.54</v>
      </c>
      <c r="D1937" t="s">
        <v>5</v>
      </c>
      <c r="E1937" s="3">
        <f t="shared" si="30"/>
        <v>21030</v>
      </c>
      <c r="F1937" t="str">
        <f>VLOOKUP(E1937,Sheet2!A:B,2,FALSE)</f>
        <v>SHR</v>
      </c>
    </row>
    <row r="1938" spans="1:6" x14ac:dyDescent="0.25">
      <c r="A1938" s="17">
        <v>43110.434103877313</v>
      </c>
      <c r="B1938" s="2">
        <v>21030000362071</v>
      </c>
      <c r="C1938">
        <v>1.99</v>
      </c>
      <c r="D1938" t="s">
        <v>0</v>
      </c>
      <c r="E1938" s="3">
        <f t="shared" si="30"/>
        <v>21030</v>
      </c>
      <c r="F1938" t="str">
        <f>VLOOKUP(E1938,Sheet2!A:B,2,FALSE)</f>
        <v>SHR</v>
      </c>
    </row>
    <row r="1939" spans="1:6" x14ac:dyDescent="0.25">
      <c r="A1939" s="17">
        <v>43110.525922523149</v>
      </c>
      <c r="B1939" s="2">
        <v>21030000362071</v>
      </c>
      <c r="C1939">
        <v>3.19</v>
      </c>
      <c r="D1939" t="s">
        <v>4</v>
      </c>
      <c r="E1939" s="3">
        <f t="shared" si="30"/>
        <v>21030</v>
      </c>
      <c r="F1939" t="str">
        <f>VLOOKUP(E1939,Sheet2!A:B,2,FALSE)</f>
        <v>SHR</v>
      </c>
    </row>
    <row r="1940" spans="1:6" x14ac:dyDescent="0.25">
      <c r="A1940" s="17">
        <v>43110.533226493055</v>
      </c>
      <c r="B1940" s="2">
        <v>21030000362071</v>
      </c>
      <c r="C1940">
        <v>0.99</v>
      </c>
      <c r="D1940" t="s">
        <v>4</v>
      </c>
      <c r="E1940" s="3">
        <f t="shared" si="30"/>
        <v>21030</v>
      </c>
      <c r="F1940" t="str">
        <f>VLOOKUP(E1940,Sheet2!A:B,2,FALSE)</f>
        <v>SHR</v>
      </c>
    </row>
    <row r="1941" spans="1:6" x14ac:dyDescent="0.25">
      <c r="A1941" s="17">
        <v>43110.733466712962</v>
      </c>
      <c r="B1941" s="2">
        <v>21030000481160</v>
      </c>
      <c r="C1941">
        <v>1.99</v>
      </c>
      <c r="D1941" t="s">
        <v>4</v>
      </c>
      <c r="E1941" s="3">
        <f t="shared" si="30"/>
        <v>21030</v>
      </c>
      <c r="F1941" t="str">
        <f>VLOOKUP(E1941,Sheet2!A:B,2,FALSE)</f>
        <v>SHR</v>
      </c>
    </row>
    <row r="1942" spans="1:6" x14ac:dyDescent="0.25">
      <c r="A1942" s="17">
        <v>43110.747303391203</v>
      </c>
      <c r="B1942" s="2">
        <v>21030000041147</v>
      </c>
      <c r="C1942">
        <v>2.29</v>
      </c>
      <c r="D1942" t="s">
        <v>1</v>
      </c>
      <c r="E1942" s="3">
        <f t="shared" si="30"/>
        <v>21030</v>
      </c>
      <c r="F1942" t="str">
        <f>VLOOKUP(E1942,Sheet2!A:B,2,FALSE)</f>
        <v>SHR</v>
      </c>
    </row>
    <row r="1943" spans="1:6" x14ac:dyDescent="0.25">
      <c r="A1943" s="17">
        <v>43110.747599479168</v>
      </c>
      <c r="B1943" s="2">
        <v>21030000041147</v>
      </c>
      <c r="C1943">
        <v>1.99</v>
      </c>
      <c r="D1943" t="s">
        <v>1</v>
      </c>
      <c r="E1943" s="3">
        <f t="shared" si="30"/>
        <v>21030</v>
      </c>
      <c r="F1943" t="str">
        <f>VLOOKUP(E1943,Sheet2!A:B,2,FALSE)</f>
        <v>SHR</v>
      </c>
    </row>
    <row r="1944" spans="1:6" x14ac:dyDescent="0.25">
      <c r="A1944" s="17">
        <v>43110.809516678244</v>
      </c>
      <c r="B1944" s="2">
        <v>21030000378325</v>
      </c>
      <c r="C1944">
        <v>1.99</v>
      </c>
      <c r="D1944" t="s">
        <v>0</v>
      </c>
      <c r="E1944" s="3">
        <f t="shared" si="30"/>
        <v>21030</v>
      </c>
      <c r="F1944" t="str">
        <f>VLOOKUP(E1944,Sheet2!A:B,2,FALSE)</f>
        <v>SHR</v>
      </c>
    </row>
    <row r="1945" spans="1:6" x14ac:dyDescent="0.25">
      <c r="A1945" s="17">
        <v>43110.813604675925</v>
      </c>
      <c r="B1945" s="2">
        <v>21030000378325</v>
      </c>
      <c r="C1945">
        <v>1.99</v>
      </c>
      <c r="D1945" t="s">
        <v>0</v>
      </c>
      <c r="E1945" s="3">
        <f t="shared" si="30"/>
        <v>21030</v>
      </c>
      <c r="F1945" t="str">
        <f>VLOOKUP(E1945,Sheet2!A:B,2,FALSE)</f>
        <v>SHR</v>
      </c>
    </row>
    <row r="1946" spans="1:6" x14ac:dyDescent="0.25">
      <c r="A1946" s="17">
        <v>43110.814739745372</v>
      </c>
      <c r="B1946" s="2">
        <v>21030000378325</v>
      </c>
      <c r="C1946">
        <v>1.49</v>
      </c>
      <c r="D1946" t="s">
        <v>3</v>
      </c>
      <c r="E1946" s="3">
        <f t="shared" si="30"/>
        <v>21030</v>
      </c>
      <c r="F1946" t="str">
        <f>VLOOKUP(E1946,Sheet2!A:B,2,FALSE)</f>
        <v>SHR</v>
      </c>
    </row>
    <row r="1947" spans="1:6" x14ac:dyDescent="0.25">
      <c r="A1947" s="17">
        <v>43110.815764606479</v>
      </c>
      <c r="B1947" s="2">
        <v>21030000378325</v>
      </c>
      <c r="C1947">
        <v>1.49</v>
      </c>
      <c r="D1947" t="s">
        <v>3</v>
      </c>
      <c r="E1947" s="3">
        <f t="shared" si="30"/>
        <v>21030</v>
      </c>
      <c r="F1947" t="str">
        <f>VLOOKUP(E1947,Sheet2!A:B,2,FALSE)</f>
        <v>SHR</v>
      </c>
    </row>
    <row r="1948" spans="1:6" x14ac:dyDescent="0.25">
      <c r="A1948" s="17">
        <v>43110.834350787038</v>
      </c>
      <c r="B1948" s="2">
        <v>21030000362071</v>
      </c>
      <c r="C1948">
        <v>0.49</v>
      </c>
      <c r="D1948" t="s">
        <v>5</v>
      </c>
      <c r="E1948" s="3">
        <f t="shared" si="30"/>
        <v>21030</v>
      </c>
      <c r="F1948" t="str">
        <f>VLOOKUP(E1948,Sheet2!A:B,2,FALSE)</f>
        <v>SHR</v>
      </c>
    </row>
    <row r="1949" spans="1:6" x14ac:dyDescent="0.25">
      <c r="A1949" s="17">
        <v>43110.854053530093</v>
      </c>
      <c r="B1949" s="2">
        <v>21030000467177</v>
      </c>
      <c r="C1949">
        <v>1.99</v>
      </c>
      <c r="D1949" t="s">
        <v>2</v>
      </c>
      <c r="E1949" s="3">
        <f t="shared" si="30"/>
        <v>21030</v>
      </c>
      <c r="F1949" t="str">
        <f>VLOOKUP(E1949,Sheet2!A:B,2,FALSE)</f>
        <v>SHR</v>
      </c>
    </row>
    <row r="1950" spans="1:6" x14ac:dyDescent="0.25">
      <c r="A1950" s="17">
        <v>43110.855765416665</v>
      </c>
      <c r="B1950" s="2">
        <v>21030000467177</v>
      </c>
      <c r="C1950">
        <v>1.99</v>
      </c>
      <c r="D1950" t="s">
        <v>2</v>
      </c>
      <c r="E1950" s="3">
        <f t="shared" si="30"/>
        <v>21030</v>
      </c>
      <c r="F1950" t="str">
        <f>VLOOKUP(E1950,Sheet2!A:B,2,FALSE)</f>
        <v>SHR</v>
      </c>
    </row>
    <row r="1951" spans="1:6" x14ac:dyDescent="0.25">
      <c r="A1951" s="17">
        <v>43110.966458888892</v>
      </c>
      <c r="B1951" s="2">
        <v>21030000423584</v>
      </c>
      <c r="C1951">
        <v>1.99</v>
      </c>
      <c r="D1951" t="s">
        <v>1</v>
      </c>
      <c r="E1951" s="3">
        <f t="shared" si="30"/>
        <v>21030</v>
      </c>
      <c r="F1951" t="str">
        <f>VLOOKUP(E1951,Sheet2!A:B,2,FALSE)</f>
        <v>SHR</v>
      </c>
    </row>
    <row r="1952" spans="1:6" x14ac:dyDescent="0.25">
      <c r="A1952" s="17">
        <v>43110.967212986114</v>
      </c>
      <c r="B1952" s="2">
        <v>21030000423584</v>
      </c>
      <c r="C1952">
        <v>1.99</v>
      </c>
      <c r="D1952" t="s">
        <v>4</v>
      </c>
      <c r="E1952" s="3">
        <f t="shared" si="30"/>
        <v>21030</v>
      </c>
      <c r="F1952" t="str">
        <f>VLOOKUP(E1952,Sheet2!A:B,2,FALSE)</f>
        <v>SHR</v>
      </c>
    </row>
    <row r="1953" spans="1:6" x14ac:dyDescent="0.25">
      <c r="A1953" s="17">
        <v>43111.206948692132</v>
      </c>
      <c r="B1953" s="2">
        <v>21030000205320</v>
      </c>
      <c r="C1953">
        <v>2.99</v>
      </c>
      <c r="D1953" t="s">
        <v>4</v>
      </c>
      <c r="E1953" s="3">
        <f t="shared" si="30"/>
        <v>21030</v>
      </c>
      <c r="F1953" t="str">
        <f>VLOOKUP(E1953,Sheet2!A:B,2,FALSE)</f>
        <v>SHR</v>
      </c>
    </row>
    <row r="1954" spans="1:6" x14ac:dyDescent="0.25">
      <c r="A1954" s="17">
        <v>43111.222998078701</v>
      </c>
      <c r="B1954" s="2">
        <v>21030000439796</v>
      </c>
      <c r="C1954">
        <v>2.99</v>
      </c>
      <c r="D1954" t="s">
        <v>5</v>
      </c>
      <c r="E1954" s="3">
        <f t="shared" si="30"/>
        <v>21030</v>
      </c>
      <c r="F1954" t="str">
        <f>VLOOKUP(E1954,Sheet2!A:B,2,FALSE)</f>
        <v>SHR</v>
      </c>
    </row>
    <row r="1955" spans="1:6" x14ac:dyDescent="0.25">
      <c r="A1955" s="17">
        <v>43111.226837743059</v>
      </c>
      <c r="B1955" s="2">
        <v>21030000439796</v>
      </c>
      <c r="C1955">
        <v>1.29</v>
      </c>
      <c r="D1955" t="s">
        <v>5</v>
      </c>
      <c r="E1955" s="3">
        <f t="shared" si="30"/>
        <v>21030</v>
      </c>
      <c r="F1955" t="str">
        <f>VLOOKUP(E1955,Sheet2!A:B,2,FALSE)</f>
        <v>SHR</v>
      </c>
    </row>
    <row r="1956" spans="1:6" x14ac:dyDescent="0.25">
      <c r="A1956" s="17">
        <v>43111.277820312498</v>
      </c>
      <c r="B1956" s="2">
        <v>21030000332249</v>
      </c>
      <c r="C1956">
        <v>0.69</v>
      </c>
      <c r="D1956" t="s">
        <v>4</v>
      </c>
      <c r="E1956" s="3">
        <f t="shared" si="30"/>
        <v>21030</v>
      </c>
      <c r="F1956" t="str">
        <f>VLOOKUP(E1956,Sheet2!A:B,2,FALSE)</f>
        <v>SHR</v>
      </c>
    </row>
    <row r="1957" spans="1:6" x14ac:dyDescent="0.25">
      <c r="A1957" s="17">
        <v>43111.321551828703</v>
      </c>
      <c r="B1957" s="2">
        <v>21030000332249</v>
      </c>
      <c r="C1957">
        <v>2.4900000000000002</v>
      </c>
      <c r="D1957" t="s">
        <v>1</v>
      </c>
      <c r="E1957" s="3">
        <f t="shared" si="30"/>
        <v>21030</v>
      </c>
      <c r="F1957" t="str">
        <f>VLOOKUP(E1957,Sheet2!A:B,2,FALSE)</f>
        <v>SHR</v>
      </c>
    </row>
    <row r="1958" spans="1:6" x14ac:dyDescent="0.25">
      <c r="A1958" s="17">
        <v>43111.329411446757</v>
      </c>
      <c r="B1958" s="2">
        <v>21030000334286</v>
      </c>
      <c r="C1958">
        <v>1.49</v>
      </c>
      <c r="D1958" t="s">
        <v>1</v>
      </c>
      <c r="E1958" s="3">
        <f t="shared" si="30"/>
        <v>21030</v>
      </c>
      <c r="F1958" t="str">
        <f>VLOOKUP(E1958,Sheet2!A:B,2,FALSE)</f>
        <v>SHR</v>
      </c>
    </row>
    <row r="1959" spans="1:6" x14ac:dyDescent="0.25">
      <c r="A1959" s="17">
        <v>43111.354897789352</v>
      </c>
      <c r="B1959" s="2">
        <v>21030000334286</v>
      </c>
      <c r="C1959">
        <v>1.99</v>
      </c>
      <c r="D1959" t="s">
        <v>4</v>
      </c>
      <c r="E1959" s="3">
        <f t="shared" si="30"/>
        <v>21030</v>
      </c>
      <c r="F1959" t="str">
        <f>VLOOKUP(E1959,Sheet2!A:B,2,FALSE)</f>
        <v>SHR</v>
      </c>
    </row>
    <row r="1960" spans="1:6" x14ac:dyDescent="0.25">
      <c r="A1960" s="17">
        <v>43111.364198912037</v>
      </c>
      <c r="B1960" s="2">
        <v>21030000484289</v>
      </c>
      <c r="C1960">
        <v>0.99</v>
      </c>
      <c r="D1960" t="s">
        <v>4</v>
      </c>
      <c r="E1960" s="3">
        <f t="shared" si="30"/>
        <v>21030</v>
      </c>
      <c r="F1960" t="str">
        <f>VLOOKUP(E1960,Sheet2!A:B,2,FALSE)</f>
        <v>SHR</v>
      </c>
    </row>
    <row r="1961" spans="1:6" x14ac:dyDescent="0.25">
      <c r="A1961" s="17">
        <v>43111.380209814815</v>
      </c>
      <c r="B1961" s="2">
        <v>21030000174013</v>
      </c>
      <c r="C1961">
        <v>1.49</v>
      </c>
      <c r="D1961" t="s">
        <v>3</v>
      </c>
      <c r="E1961" s="3">
        <f t="shared" si="30"/>
        <v>21030</v>
      </c>
      <c r="F1961" t="str">
        <f>VLOOKUP(E1961,Sheet2!A:B,2,FALSE)</f>
        <v>SHR</v>
      </c>
    </row>
    <row r="1962" spans="1:6" x14ac:dyDescent="0.25">
      <c r="A1962" s="17">
        <v>43111.465959756948</v>
      </c>
      <c r="B1962" s="2">
        <v>21030000364010</v>
      </c>
      <c r="C1962">
        <v>3.99</v>
      </c>
      <c r="D1962" t="s">
        <v>4</v>
      </c>
      <c r="E1962" s="3">
        <f t="shared" si="30"/>
        <v>21030</v>
      </c>
      <c r="F1962" t="str">
        <f>VLOOKUP(E1962,Sheet2!A:B,2,FALSE)</f>
        <v>SHR</v>
      </c>
    </row>
    <row r="1963" spans="1:6" x14ac:dyDescent="0.25">
      <c r="A1963" s="17">
        <v>43111.538519386573</v>
      </c>
      <c r="B1963" s="2">
        <v>21030300078872</v>
      </c>
      <c r="C1963">
        <v>0.49</v>
      </c>
      <c r="D1963" t="s">
        <v>1</v>
      </c>
      <c r="E1963" s="3">
        <f t="shared" si="30"/>
        <v>21030</v>
      </c>
      <c r="F1963" t="str">
        <f>VLOOKUP(E1963,Sheet2!A:B,2,FALSE)</f>
        <v>SHR</v>
      </c>
    </row>
    <row r="1964" spans="1:6" x14ac:dyDescent="0.25">
      <c r="A1964" s="17">
        <v>43111.597710868053</v>
      </c>
      <c r="B1964" s="2">
        <v>21030000135071</v>
      </c>
      <c r="C1964">
        <v>1.49</v>
      </c>
      <c r="D1964" t="s">
        <v>3</v>
      </c>
      <c r="E1964" s="3">
        <f t="shared" si="30"/>
        <v>21030</v>
      </c>
      <c r="F1964" t="str">
        <f>VLOOKUP(E1964,Sheet2!A:B,2,FALSE)</f>
        <v>SHR</v>
      </c>
    </row>
    <row r="1965" spans="1:6" x14ac:dyDescent="0.25">
      <c r="A1965" s="17">
        <v>43111.748776377317</v>
      </c>
      <c r="B1965" s="2">
        <v>21030000440703</v>
      </c>
      <c r="C1965">
        <v>0.99</v>
      </c>
      <c r="D1965" t="s">
        <v>1</v>
      </c>
      <c r="E1965" s="3">
        <f t="shared" si="30"/>
        <v>21030</v>
      </c>
      <c r="F1965" t="str">
        <f>VLOOKUP(E1965,Sheet2!A:B,2,FALSE)</f>
        <v>SHR</v>
      </c>
    </row>
    <row r="1966" spans="1:6" x14ac:dyDescent="0.25">
      <c r="A1966" s="17">
        <v>43111.753305115744</v>
      </c>
      <c r="B1966" s="2">
        <v>21030000440703</v>
      </c>
      <c r="C1966">
        <v>1.49</v>
      </c>
      <c r="D1966" t="s">
        <v>1</v>
      </c>
      <c r="E1966" s="3">
        <f t="shared" si="30"/>
        <v>21030</v>
      </c>
      <c r="F1966" t="str">
        <f>VLOOKUP(E1966,Sheet2!A:B,2,FALSE)</f>
        <v>SHR</v>
      </c>
    </row>
    <row r="1967" spans="1:6" x14ac:dyDescent="0.25">
      <c r="A1967" s="17">
        <v>43111.767147442129</v>
      </c>
      <c r="B1967" s="2">
        <v>21030000205320</v>
      </c>
      <c r="C1967">
        <v>3.99</v>
      </c>
      <c r="D1967" t="s">
        <v>4</v>
      </c>
      <c r="E1967" s="3">
        <f t="shared" si="30"/>
        <v>21030</v>
      </c>
      <c r="F1967" t="str">
        <f>VLOOKUP(E1967,Sheet2!A:B,2,FALSE)</f>
        <v>SHR</v>
      </c>
    </row>
    <row r="1968" spans="1:6" x14ac:dyDescent="0.25">
      <c r="A1968" s="17">
        <v>43111.781768287037</v>
      </c>
      <c r="B1968" s="2">
        <v>21030000174013</v>
      </c>
      <c r="C1968">
        <v>1.99</v>
      </c>
      <c r="D1968" t="s">
        <v>3</v>
      </c>
      <c r="E1968" s="3">
        <f t="shared" si="30"/>
        <v>21030</v>
      </c>
      <c r="F1968" t="str">
        <f>VLOOKUP(E1968,Sheet2!A:B,2,FALSE)</f>
        <v>SHR</v>
      </c>
    </row>
    <row r="1969" spans="1:6" x14ac:dyDescent="0.25">
      <c r="A1969" s="17">
        <v>43111.785861342592</v>
      </c>
      <c r="B1969" s="2">
        <v>21030000440703</v>
      </c>
      <c r="C1969">
        <v>2.4900000000000002</v>
      </c>
      <c r="D1969" t="s">
        <v>1</v>
      </c>
      <c r="E1969" s="3">
        <f t="shared" si="30"/>
        <v>21030</v>
      </c>
      <c r="F1969" t="str">
        <f>VLOOKUP(E1969,Sheet2!A:B,2,FALSE)</f>
        <v>SHR</v>
      </c>
    </row>
    <row r="1970" spans="1:6" x14ac:dyDescent="0.25">
      <c r="A1970" s="17">
        <v>43111.786789791666</v>
      </c>
      <c r="B1970" s="2">
        <v>21030000440703</v>
      </c>
      <c r="C1970">
        <v>1.49</v>
      </c>
      <c r="D1970" t="s">
        <v>1</v>
      </c>
      <c r="E1970" s="3">
        <f t="shared" si="30"/>
        <v>21030</v>
      </c>
      <c r="F1970" t="str">
        <f>VLOOKUP(E1970,Sheet2!A:B,2,FALSE)</f>
        <v>SHR</v>
      </c>
    </row>
    <row r="1971" spans="1:6" x14ac:dyDescent="0.25">
      <c r="A1971" s="17">
        <v>43111.788283969909</v>
      </c>
      <c r="B1971" s="2">
        <v>21030000440703</v>
      </c>
      <c r="C1971">
        <v>1.49</v>
      </c>
      <c r="D1971" t="s">
        <v>1</v>
      </c>
      <c r="E1971" s="3">
        <f t="shared" si="30"/>
        <v>21030</v>
      </c>
      <c r="F1971" t="str">
        <f>VLOOKUP(E1971,Sheet2!A:B,2,FALSE)</f>
        <v>SHR</v>
      </c>
    </row>
    <row r="1972" spans="1:6" x14ac:dyDescent="0.25">
      <c r="A1972" s="17">
        <v>43111.829492939818</v>
      </c>
      <c r="B1972" s="2">
        <v>21030300243120</v>
      </c>
      <c r="C1972">
        <v>1.99</v>
      </c>
      <c r="D1972" t="s">
        <v>2</v>
      </c>
      <c r="E1972" s="3">
        <f t="shared" si="30"/>
        <v>21030</v>
      </c>
      <c r="F1972" t="str">
        <f>VLOOKUP(E1972,Sheet2!A:B,2,FALSE)</f>
        <v>SHR</v>
      </c>
    </row>
    <row r="1973" spans="1:6" x14ac:dyDescent="0.25">
      <c r="A1973" s="17">
        <v>43111.883717314813</v>
      </c>
      <c r="B1973" s="2">
        <v>21030000423584</v>
      </c>
      <c r="C1973">
        <v>0.49</v>
      </c>
      <c r="D1973" t="s">
        <v>1</v>
      </c>
      <c r="E1973" s="3">
        <f t="shared" si="30"/>
        <v>21030</v>
      </c>
      <c r="F1973" t="str">
        <f>VLOOKUP(E1973,Sheet2!A:B,2,FALSE)</f>
        <v>SHR</v>
      </c>
    </row>
    <row r="1974" spans="1:6" x14ac:dyDescent="0.25">
      <c r="A1974" s="17">
        <v>43111.936026423609</v>
      </c>
      <c r="B1974" s="2">
        <v>21030000423097</v>
      </c>
      <c r="C1974">
        <v>1.19</v>
      </c>
      <c r="D1974" t="s">
        <v>1</v>
      </c>
      <c r="E1974" s="3">
        <f t="shared" si="30"/>
        <v>21030</v>
      </c>
      <c r="F1974" t="str">
        <f>VLOOKUP(E1974,Sheet2!A:B,2,FALSE)</f>
        <v>SHR</v>
      </c>
    </row>
    <row r="1975" spans="1:6" x14ac:dyDescent="0.25">
      <c r="A1975" s="17">
        <v>43111.97548601852</v>
      </c>
      <c r="B1975" s="2">
        <v>21030100074832</v>
      </c>
      <c r="C1975">
        <v>1.99</v>
      </c>
      <c r="D1975" t="s">
        <v>0</v>
      </c>
      <c r="E1975" s="3">
        <f t="shared" si="30"/>
        <v>21030</v>
      </c>
      <c r="F1975" t="str">
        <f>VLOOKUP(E1975,Sheet2!A:B,2,FALSE)</f>
        <v>SHR</v>
      </c>
    </row>
    <row r="1976" spans="1:6" x14ac:dyDescent="0.25">
      <c r="A1976" s="17">
        <v>43111.990826053239</v>
      </c>
      <c r="B1976" s="2">
        <v>21030000142556</v>
      </c>
      <c r="C1976">
        <v>0.99</v>
      </c>
      <c r="D1976" t="s">
        <v>1</v>
      </c>
      <c r="E1976" s="3">
        <f t="shared" si="30"/>
        <v>21030</v>
      </c>
      <c r="F1976" t="str">
        <f>VLOOKUP(E1976,Sheet2!A:B,2,FALSE)</f>
        <v>SHR</v>
      </c>
    </row>
    <row r="1977" spans="1:6" x14ac:dyDescent="0.25">
      <c r="A1977" s="17">
        <v>43112.036638530095</v>
      </c>
      <c r="B1977" s="2">
        <v>21030000377863</v>
      </c>
      <c r="C1977">
        <v>0.99</v>
      </c>
      <c r="D1977" t="s">
        <v>2</v>
      </c>
      <c r="E1977" s="3">
        <f t="shared" si="30"/>
        <v>21030</v>
      </c>
      <c r="F1977" t="str">
        <f>VLOOKUP(E1977,Sheet2!A:B,2,FALSE)</f>
        <v>SHR</v>
      </c>
    </row>
    <row r="1978" spans="1:6" x14ac:dyDescent="0.25">
      <c r="A1978" s="17">
        <v>43112.040147430554</v>
      </c>
      <c r="B1978" s="2">
        <v>21030000377863</v>
      </c>
      <c r="C1978">
        <v>0.99</v>
      </c>
      <c r="D1978" t="s">
        <v>2</v>
      </c>
      <c r="E1978" s="3">
        <f t="shared" si="30"/>
        <v>21030</v>
      </c>
      <c r="F1978" t="str">
        <f>VLOOKUP(E1978,Sheet2!A:B,2,FALSE)</f>
        <v>SHR</v>
      </c>
    </row>
    <row r="1979" spans="1:6" x14ac:dyDescent="0.25">
      <c r="A1979" s="17">
        <v>43112.336566909726</v>
      </c>
      <c r="B1979" s="2">
        <v>21030000174013</v>
      </c>
      <c r="C1979">
        <v>1.49</v>
      </c>
      <c r="D1979" t="s">
        <v>3</v>
      </c>
      <c r="E1979" s="3">
        <f t="shared" si="30"/>
        <v>21030</v>
      </c>
      <c r="F1979" t="str">
        <f>VLOOKUP(E1979,Sheet2!A:B,2,FALSE)</f>
        <v>SHR</v>
      </c>
    </row>
    <row r="1980" spans="1:6" x14ac:dyDescent="0.25">
      <c r="A1980" s="17">
        <v>43112.360094490738</v>
      </c>
      <c r="B1980" s="2">
        <v>21030605173055</v>
      </c>
      <c r="C1980">
        <v>3.19</v>
      </c>
      <c r="D1980" t="s">
        <v>4</v>
      </c>
      <c r="E1980" s="3">
        <f t="shared" si="30"/>
        <v>21030</v>
      </c>
      <c r="F1980" t="str">
        <f>VLOOKUP(E1980,Sheet2!A:B,2,FALSE)</f>
        <v>SHR</v>
      </c>
    </row>
    <row r="1981" spans="1:6" x14ac:dyDescent="0.25">
      <c r="A1981" s="17">
        <v>43112.392396782408</v>
      </c>
      <c r="B1981" s="2">
        <v>21030000404089</v>
      </c>
      <c r="C1981">
        <v>1.49</v>
      </c>
      <c r="D1981" t="s">
        <v>4</v>
      </c>
      <c r="E1981" s="3">
        <f t="shared" si="30"/>
        <v>21030</v>
      </c>
      <c r="F1981" t="str">
        <f>VLOOKUP(E1981,Sheet2!A:B,2,FALSE)</f>
        <v>SHR</v>
      </c>
    </row>
    <row r="1982" spans="1:6" x14ac:dyDescent="0.25">
      <c r="A1982" s="17">
        <v>43112.44018946759</v>
      </c>
      <c r="B1982" s="2">
        <v>21030000398547</v>
      </c>
      <c r="C1982">
        <v>1.49</v>
      </c>
      <c r="D1982" t="s">
        <v>3</v>
      </c>
      <c r="E1982" s="3">
        <f t="shared" si="30"/>
        <v>21030</v>
      </c>
      <c r="F1982" t="str">
        <f>VLOOKUP(E1982,Sheet2!A:B,2,FALSE)</f>
        <v>SHR</v>
      </c>
    </row>
    <row r="1983" spans="1:6" x14ac:dyDescent="0.25">
      <c r="A1983" s="17">
        <v>43112.444769571761</v>
      </c>
      <c r="B1983" s="2">
        <v>21030000316978</v>
      </c>
      <c r="C1983">
        <v>3.99</v>
      </c>
      <c r="D1983" t="s">
        <v>4</v>
      </c>
      <c r="E1983" s="3">
        <f t="shared" si="30"/>
        <v>21030</v>
      </c>
      <c r="F1983" t="str">
        <f>VLOOKUP(E1983,Sheet2!A:B,2,FALSE)</f>
        <v>SHR</v>
      </c>
    </row>
    <row r="1984" spans="1:6" x14ac:dyDescent="0.25">
      <c r="A1984" s="17">
        <v>43112.673355868057</v>
      </c>
      <c r="B1984" s="2">
        <v>21030000361164</v>
      </c>
      <c r="C1984">
        <v>3.99</v>
      </c>
      <c r="D1984" t="s">
        <v>4</v>
      </c>
      <c r="E1984" s="3">
        <f t="shared" si="30"/>
        <v>21030</v>
      </c>
      <c r="F1984" t="str">
        <f>VLOOKUP(E1984,Sheet2!A:B,2,FALSE)</f>
        <v>SHR</v>
      </c>
    </row>
    <row r="1985" spans="1:6" x14ac:dyDescent="0.25">
      <c r="A1985" s="17">
        <v>43112.687012337963</v>
      </c>
      <c r="B1985" s="2">
        <v>21030000361164</v>
      </c>
      <c r="C1985">
        <v>1.29</v>
      </c>
      <c r="D1985" t="s">
        <v>5</v>
      </c>
      <c r="E1985" s="3">
        <f t="shared" si="30"/>
        <v>21030</v>
      </c>
      <c r="F1985" t="str">
        <f>VLOOKUP(E1985,Sheet2!A:B,2,FALSE)</f>
        <v>SHR</v>
      </c>
    </row>
    <row r="1986" spans="1:6" x14ac:dyDescent="0.25">
      <c r="A1986" s="17">
        <v>43112.743401423613</v>
      </c>
      <c r="B1986" s="2">
        <v>21030000055832</v>
      </c>
      <c r="C1986">
        <v>1.69</v>
      </c>
      <c r="D1986" t="s">
        <v>1</v>
      </c>
      <c r="E1986" s="3">
        <f t="shared" ref="E1986:E2049" si="31">_xlfn.NUMBERVALUE(LEFT(B1986,5), "#####")</f>
        <v>21030</v>
      </c>
      <c r="F1986" t="str">
        <f>VLOOKUP(E1986,Sheet2!A:B,2,FALSE)</f>
        <v>SHR</v>
      </c>
    </row>
    <row r="1987" spans="1:6" x14ac:dyDescent="0.25">
      <c r="A1987" s="17">
        <v>43112.950774317127</v>
      </c>
      <c r="B1987" s="2">
        <v>21030300201110</v>
      </c>
      <c r="C1987">
        <v>1.99</v>
      </c>
      <c r="D1987" t="s">
        <v>1</v>
      </c>
      <c r="E1987" s="3">
        <f t="shared" si="31"/>
        <v>21030</v>
      </c>
      <c r="F1987" t="str">
        <f>VLOOKUP(E1987,Sheet2!A:B,2,FALSE)</f>
        <v>SHR</v>
      </c>
    </row>
    <row r="1988" spans="1:6" x14ac:dyDescent="0.25">
      <c r="A1988" s="17">
        <v>43112.952405810189</v>
      </c>
      <c r="B1988" s="2">
        <v>21030000377863</v>
      </c>
      <c r="C1988">
        <v>0.99</v>
      </c>
      <c r="D1988" t="s">
        <v>2</v>
      </c>
      <c r="E1988" s="3">
        <f t="shared" si="31"/>
        <v>21030</v>
      </c>
      <c r="F1988" t="str">
        <f>VLOOKUP(E1988,Sheet2!A:B,2,FALSE)</f>
        <v>SHR</v>
      </c>
    </row>
    <row r="1989" spans="1:6" x14ac:dyDescent="0.25">
      <c r="A1989" s="17">
        <v>43112.971172986108</v>
      </c>
      <c r="B1989" s="2">
        <v>21030300243211</v>
      </c>
      <c r="C1989">
        <v>0.49</v>
      </c>
      <c r="D1989" t="s">
        <v>1</v>
      </c>
      <c r="E1989" s="3">
        <f t="shared" si="31"/>
        <v>21030</v>
      </c>
      <c r="F1989" t="str">
        <f>VLOOKUP(E1989,Sheet2!A:B,2,FALSE)</f>
        <v>SHR</v>
      </c>
    </row>
    <row r="1990" spans="1:6" x14ac:dyDescent="0.25">
      <c r="A1990" s="17">
        <v>43112.995596423614</v>
      </c>
      <c r="B1990" s="2">
        <v>21030100074832</v>
      </c>
      <c r="C1990">
        <v>2.99</v>
      </c>
      <c r="D1990" t="s">
        <v>0</v>
      </c>
      <c r="E1990" s="3">
        <f t="shared" si="31"/>
        <v>21030</v>
      </c>
      <c r="F1990" t="str">
        <f>VLOOKUP(E1990,Sheet2!A:B,2,FALSE)</f>
        <v>SHR</v>
      </c>
    </row>
    <row r="1991" spans="1:6" x14ac:dyDescent="0.25">
      <c r="A1991" s="17">
        <v>43113.000377418983</v>
      </c>
      <c r="B1991" s="2">
        <v>21030000424889</v>
      </c>
      <c r="C1991">
        <v>1.99</v>
      </c>
      <c r="D1991" t="s">
        <v>2</v>
      </c>
      <c r="E1991" s="3">
        <f t="shared" si="31"/>
        <v>21030</v>
      </c>
      <c r="F1991" t="str">
        <f>VLOOKUP(E1991,Sheet2!A:B,2,FALSE)</f>
        <v>SHR</v>
      </c>
    </row>
    <row r="1992" spans="1:6" x14ac:dyDescent="0.25">
      <c r="A1992" s="17">
        <v>43113.461576030095</v>
      </c>
      <c r="B1992" s="2">
        <v>21030000027989</v>
      </c>
      <c r="C1992">
        <v>0.99</v>
      </c>
      <c r="D1992" t="s">
        <v>1</v>
      </c>
      <c r="E1992" s="3">
        <f t="shared" si="31"/>
        <v>21030</v>
      </c>
      <c r="F1992" t="str">
        <f>VLOOKUP(E1992,Sheet2!A:B,2,FALSE)</f>
        <v>SHR</v>
      </c>
    </row>
    <row r="1993" spans="1:6" x14ac:dyDescent="0.25">
      <c r="A1993" s="17">
        <v>43113.462160925927</v>
      </c>
      <c r="B1993" s="2">
        <v>21030000027989</v>
      </c>
      <c r="C1993">
        <v>0.99</v>
      </c>
      <c r="D1993" t="s">
        <v>1</v>
      </c>
      <c r="E1993" s="3">
        <f t="shared" si="31"/>
        <v>21030</v>
      </c>
      <c r="F1993" t="str">
        <f>VLOOKUP(E1993,Sheet2!A:B,2,FALSE)</f>
        <v>SHR</v>
      </c>
    </row>
    <row r="1994" spans="1:6" x14ac:dyDescent="0.25">
      <c r="A1994" s="17">
        <v>43113.505373368054</v>
      </c>
      <c r="B1994" s="2">
        <v>21030300289461</v>
      </c>
      <c r="C1994">
        <v>1.99</v>
      </c>
      <c r="D1994" t="s">
        <v>4</v>
      </c>
      <c r="E1994" s="3">
        <f t="shared" si="31"/>
        <v>21030</v>
      </c>
      <c r="F1994" t="str">
        <f>VLOOKUP(E1994,Sheet2!A:B,2,FALSE)</f>
        <v>SHR</v>
      </c>
    </row>
    <row r="1995" spans="1:6" x14ac:dyDescent="0.25">
      <c r="A1995" s="17">
        <v>43113.529332071761</v>
      </c>
      <c r="B1995" s="2">
        <v>21030100050980</v>
      </c>
      <c r="C1995">
        <v>3.19</v>
      </c>
      <c r="D1995" t="s">
        <v>4</v>
      </c>
      <c r="E1995" s="3">
        <f t="shared" si="31"/>
        <v>21030</v>
      </c>
      <c r="F1995" t="str">
        <f>VLOOKUP(E1995,Sheet2!A:B,2,FALSE)</f>
        <v>SHR</v>
      </c>
    </row>
    <row r="1996" spans="1:6" x14ac:dyDescent="0.25">
      <c r="A1996" s="17">
        <v>43113.726128379632</v>
      </c>
      <c r="B1996" s="2">
        <v>21030000027989</v>
      </c>
      <c r="C1996">
        <v>0.99</v>
      </c>
      <c r="D1996" t="s">
        <v>1</v>
      </c>
      <c r="E1996" s="3">
        <f t="shared" si="31"/>
        <v>21030</v>
      </c>
      <c r="F1996" t="str">
        <f>VLOOKUP(E1996,Sheet2!A:B,2,FALSE)</f>
        <v>SHR</v>
      </c>
    </row>
    <row r="1997" spans="1:6" x14ac:dyDescent="0.25">
      <c r="A1997" s="17">
        <v>43113.798345081021</v>
      </c>
      <c r="B1997" s="2">
        <v>21030000003410</v>
      </c>
      <c r="C1997">
        <v>0.99</v>
      </c>
      <c r="D1997" t="s">
        <v>1</v>
      </c>
      <c r="E1997" s="3">
        <f t="shared" si="31"/>
        <v>21030</v>
      </c>
      <c r="F1997" t="str">
        <f>VLOOKUP(E1997,Sheet2!A:B,2,FALSE)</f>
        <v>SHR</v>
      </c>
    </row>
    <row r="1998" spans="1:6" x14ac:dyDescent="0.25">
      <c r="A1998" s="17">
        <v>43113.941097812502</v>
      </c>
      <c r="B1998" s="2">
        <v>21030000434110</v>
      </c>
      <c r="C1998">
        <v>1.99</v>
      </c>
      <c r="D1998" t="s">
        <v>4</v>
      </c>
      <c r="E1998" s="3">
        <f t="shared" si="31"/>
        <v>21030</v>
      </c>
      <c r="F1998" t="str">
        <f>VLOOKUP(E1998,Sheet2!A:B,2,FALSE)</f>
        <v>SHR</v>
      </c>
    </row>
    <row r="1999" spans="1:6" x14ac:dyDescent="0.25">
      <c r="A1999" s="17">
        <v>43114.354530578705</v>
      </c>
      <c r="B1999" s="2">
        <v>21030000382921</v>
      </c>
      <c r="C1999">
        <v>2.99</v>
      </c>
      <c r="D1999" t="s">
        <v>4</v>
      </c>
      <c r="E1999" s="3">
        <f t="shared" si="31"/>
        <v>21030</v>
      </c>
      <c r="F1999" t="str">
        <f>VLOOKUP(E1999,Sheet2!A:B,2,FALSE)</f>
        <v>SHR</v>
      </c>
    </row>
    <row r="2000" spans="1:6" x14ac:dyDescent="0.25">
      <c r="A2000" s="17">
        <v>43114.394148495368</v>
      </c>
      <c r="B2000" s="2">
        <v>21030000142556</v>
      </c>
      <c r="C2000">
        <v>1.99</v>
      </c>
      <c r="D2000" t="s">
        <v>4</v>
      </c>
      <c r="E2000" s="3">
        <f t="shared" si="31"/>
        <v>21030</v>
      </c>
      <c r="F2000" t="str">
        <f>VLOOKUP(E2000,Sheet2!A:B,2,FALSE)</f>
        <v>SHR</v>
      </c>
    </row>
    <row r="2001" spans="1:6" x14ac:dyDescent="0.25">
      <c r="A2001" s="17">
        <v>43114.410157638886</v>
      </c>
      <c r="B2001" s="2">
        <v>21030000377996</v>
      </c>
      <c r="C2001">
        <v>1.49</v>
      </c>
      <c r="D2001" t="s">
        <v>1</v>
      </c>
      <c r="E2001" s="3">
        <f t="shared" si="31"/>
        <v>21030</v>
      </c>
      <c r="F2001" t="str">
        <f>VLOOKUP(E2001,Sheet2!A:B,2,FALSE)</f>
        <v>SHR</v>
      </c>
    </row>
    <row r="2002" spans="1:6" x14ac:dyDescent="0.25">
      <c r="A2002" s="17">
        <v>43114.413235798609</v>
      </c>
      <c r="B2002" s="2">
        <v>21030000377996</v>
      </c>
      <c r="C2002">
        <v>1.99</v>
      </c>
      <c r="D2002" t="s">
        <v>1</v>
      </c>
      <c r="E2002" s="3">
        <f t="shared" si="31"/>
        <v>21030</v>
      </c>
      <c r="F2002" t="str">
        <f>VLOOKUP(E2002,Sheet2!A:B,2,FALSE)</f>
        <v>SHR</v>
      </c>
    </row>
    <row r="2003" spans="1:6" x14ac:dyDescent="0.25">
      <c r="A2003" s="17">
        <v>43114.428239074077</v>
      </c>
      <c r="B2003" s="2">
        <v>21030000380719</v>
      </c>
      <c r="C2003">
        <v>1.49</v>
      </c>
      <c r="D2003" t="s">
        <v>3</v>
      </c>
      <c r="E2003" s="3">
        <f t="shared" si="31"/>
        <v>21030</v>
      </c>
      <c r="F2003" t="str">
        <f>VLOOKUP(E2003,Sheet2!A:B,2,FALSE)</f>
        <v>SHR</v>
      </c>
    </row>
    <row r="2004" spans="1:6" x14ac:dyDescent="0.25">
      <c r="A2004" s="17">
        <v>43114.840289814812</v>
      </c>
      <c r="B2004" s="2">
        <v>21030000393118</v>
      </c>
      <c r="C2004">
        <v>2.4900000000000002</v>
      </c>
      <c r="D2004" t="s">
        <v>1</v>
      </c>
      <c r="E2004" s="3">
        <f t="shared" si="31"/>
        <v>21030</v>
      </c>
      <c r="F2004" t="str">
        <f>VLOOKUP(E2004,Sheet2!A:B,2,FALSE)</f>
        <v>SHR</v>
      </c>
    </row>
    <row r="2005" spans="1:6" x14ac:dyDescent="0.25">
      <c r="A2005" s="17">
        <v>43114.888173090279</v>
      </c>
      <c r="B2005" s="2">
        <v>21030000361057</v>
      </c>
      <c r="C2005">
        <v>1.49</v>
      </c>
      <c r="D2005" t="s">
        <v>3</v>
      </c>
      <c r="E2005" s="3">
        <f t="shared" si="31"/>
        <v>21030</v>
      </c>
      <c r="F2005" t="str">
        <f>VLOOKUP(E2005,Sheet2!A:B,2,FALSE)</f>
        <v>SHR</v>
      </c>
    </row>
    <row r="2006" spans="1:6" x14ac:dyDescent="0.25">
      <c r="A2006" s="17">
        <v>43115.335792164355</v>
      </c>
      <c r="B2006" s="2">
        <v>21030000471617</v>
      </c>
      <c r="C2006">
        <v>2.99</v>
      </c>
      <c r="D2006" t="s">
        <v>4</v>
      </c>
      <c r="E2006" s="3">
        <f t="shared" si="31"/>
        <v>21030</v>
      </c>
      <c r="F2006" t="str">
        <f>VLOOKUP(E2006,Sheet2!A:B,2,FALSE)</f>
        <v>SHR</v>
      </c>
    </row>
    <row r="2007" spans="1:6" x14ac:dyDescent="0.25">
      <c r="A2007" s="17">
        <v>43115.467846412037</v>
      </c>
      <c r="B2007" s="2">
        <v>21030300081702</v>
      </c>
      <c r="C2007">
        <v>0.49</v>
      </c>
      <c r="D2007" t="s">
        <v>1</v>
      </c>
      <c r="E2007" s="3">
        <f t="shared" si="31"/>
        <v>21030</v>
      </c>
      <c r="F2007" t="str">
        <f>VLOOKUP(E2007,Sheet2!A:B,2,FALSE)</f>
        <v>SHR</v>
      </c>
    </row>
    <row r="2008" spans="1:6" x14ac:dyDescent="0.25">
      <c r="A2008" s="17">
        <v>43115.541071886575</v>
      </c>
      <c r="B2008" s="2">
        <v>21030000379976</v>
      </c>
      <c r="C2008">
        <v>1.29</v>
      </c>
      <c r="D2008" t="s">
        <v>5</v>
      </c>
      <c r="E2008" s="3">
        <f t="shared" si="31"/>
        <v>21030</v>
      </c>
      <c r="F2008" t="str">
        <f>VLOOKUP(E2008,Sheet2!A:B,2,FALSE)</f>
        <v>SHR</v>
      </c>
    </row>
    <row r="2009" spans="1:6" x14ac:dyDescent="0.25">
      <c r="A2009" s="17">
        <v>43115.541951643521</v>
      </c>
      <c r="B2009" s="2">
        <v>21030000379976</v>
      </c>
      <c r="C2009">
        <v>1.69</v>
      </c>
      <c r="D2009" t="s">
        <v>5</v>
      </c>
      <c r="E2009" s="3">
        <f t="shared" si="31"/>
        <v>21030</v>
      </c>
      <c r="F2009" t="str">
        <f>VLOOKUP(E2009,Sheet2!A:B,2,FALSE)</f>
        <v>SHR</v>
      </c>
    </row>
    <row r="2010" spans="1:6" x14ac:dyDescent="0.25">
      <c r="A2010" s="17">
        <v>43115.604148761573</v>
      </c>
      <c r="B2010" s="2">
        <v>21030000081879</v>
      </c>
      <c r="C2010">
        <v>1.69</v>
      </c>
      <c r="D2010" t="s">
        <v>1</v>
      </c>
      <c r="E2010" s="3">
        <f t="shared" si="31"/>
        <v>21030</v>
      </c>
      <c r="F2010" t="str">
        <f>VLOOKUP(E2010,Sheet2!A:B,2,FALSE)</f>
        <v>SHR</v>
      </c>
    </row>
    <row r="2011" spans="1:6" x14ac:dyDescent="0.25">
      <c r="A2011" s="17">
        <v>43115.656681631946</v>
      </c>
      <c r="B2011" s="2">
        <v>21030300270503</v>
      </c>
      <c r="C2011">
        <v>2.99</v>
      </c>
      <c r="D2011" t="s">
        <v>4</v>
      </c>
      <c r="E2011" s="3">
        <f t="shared" si="31"/>
        <v>21030</v>
      </c>
      <c r="F2011" t="str">
        <f>VLOOKUP(E2011,Sheet2!A:B,2,FALSE)</f>
        <v>SHR</v>
      </c>
    </row>
    <row r="2012" spans="1:6" x14ac:dyDescent="0.25">
      <c r="A2012" s="17">
        <v>43115.662119895831</v>
      </c>
      <c r="B2012" s="2">
        <v>21030000367229</v>
      </c>
      <c r="C2012">
        <v>3.99</v>
      </c>
      <c r="D2012" t="s">
        <v>4</v>
      </c>
      <c r="E2012" s="3">
        <f t="shared" si="31"/>
        <v>21030</v>
      </c>
      <c r="F2012" t="str">
        <f>VLOOKUP(E2012,Sheet2!A:B,2,FALSE)</f>
        <v>SHR</v>
      </c>
    </row>
    <row r="2013" spans="1:6" x14ac:dyDescent="0.25">
      <c r="A2013" s="17">
        <v>43115.696410590281</v>
      </c>
      <c r="B2013" s="2">
        <v>21030000142556</v>
      </c>
      <c r="C2013">
        <v>1.99</v>
      </c>
      <c r="D2013" t="s">
        <v>4</v>
      </c>
      <c r="E2013" s="3">
        <f t="shared" si="31"/>
        <v>21030</v>
      </c>
      <c r="F2013" t="str">
        <f>VLOOKUP(E2013,Sheet2!A:B,2,FALSE)</f>
        <v>SHR</v>
      </c>
    </row>
    <row r="2014" spans="1:6" x14ac:dyDescent="0.25">
      <c r="A2014" s="17">
        <v>43115.709055046296</v>
      </c>
      <c r="B2014" s="2">
        <v>21030300215516</v>
      </c>
      <c r="C2014">
        <v>1.49</v>
      </c>
      <c r="D2014" t="s">
        <v>2</v>
      </c>
      <c r="E2014" s="3">
        <f t="shared" si="31"/>
        <v>21030</v>
      </c>
      <c r="F2014" t="str">
        <f>VLOOKUP(E2014,Sheet2!A:B,2,FALSE)</f>
        <v>SHR</v>
      </c>
    </row>
    <row r="2015" spans="1:6" x14ac:dyDescent="0.25">
      <c r="A2015" s="17">
        <v>43115.731090520836</v>
      </c>
      <c r="B2015" s="2">
        <v>21030300215516</v>
      </c>
      <c r="C2015">
        <v>1.49</v>
      </c>
      <c r="D2015" t="s">
        <v>2</v>
      </c>
      <c r="E2015" s="3">
        <f t="shared" si="31"/>
        <v>21030</v>
      </c>
      <c r="F2015" t="str">
        <f>VLOOKUP(E2015,Sheet2!A:B,2,FALSE)</f>
        <v>SHR</v>
      </c>
    </row>
    <row r="2016" spans="1:6" x14ac:dyDescent="0.25">
      <c r="A2016" s="17">
        <v>43115.854308819442</v>
      </c>
      <c r="B2016" s="2">
        <v>21030000205320</v>
      </c>
      <c r="C2016">
        <v>2.99</v>
      </c>
      <c r="D2016" t="s">
        <v>4</v>
      </c>
      <c r="E2016" s="3">
        <f t="shared" si="31"/>
        <v>21030</v>
      </c>
      <c r="F2016" t="str">
        <f>VLOOKUP(E2016,Sheet2!A:B,2,FALSE)</f>
        <v>SHR</v>
      </c>
    </row>
    <row r="2017" spans="1:6" x14ac:dyDescent="0.25">
      <c r="A2017" s="17">
        <v>43115.855617604167</v>
      </c>
      <c r="B2017" s="2">
        <v>21030000205320</v>
      </c>
      <c r="C2017">
        <v>1.99</v>
      </c>
      <c r="D2017" t="s">
        <v>4</v>
      </c>
      <c r="E2017" s="3">
        <f t="shared" si="31"/>
        <v>21030</v>
      </c>
      <c r="F2017" t="str">
        <f>VLOOKUP(E2017,Sheet2!A:B,2,FALSE)</f>
        <v>SHR</v>
      </c>
    </row>
    <row r="2018" spans="1:6" x14ac:dyDescent="0.25">
      <c r="A2018" s="17">
        <v>43115.899129479163</v>
      </c>
      <c r="B2018" s="2">
        <v>21030000360430</v>
      </c>
      <c r="C2018">
        <v>0.84</v>
      </c>
      <c r="D2018" t="s">
        <v>1</v>
      </c>
      <c r="E2018" s="3">
        <f t="shared" si="31"/>
        <v>21030</v>
      </c>
      <c r="F2018" t="str">
        <f>VLOOKUP(E2018,Sheet2!A:B,2,FALSE)</f>
        <v>SHR</v>
      </c>
    </row>
    <row r="2019" spans="1:6" x14ac:dyDescent="0.25">
      <c r="A2019" s="17">
        <v>43115.905637766205</v>
      </c>
      <c r="B2019" s="2">
        <v>21030000360430</v>
      </c>
      <c r="C2019">
        <v>2.99</v>
      </c>
      <c r="D2019" t="s">
        <v>4</v>
      </c>
      <c r="E2019" s="3">
        <f t="shared" si="31"/>
        <v>21030</v>
      </c>
      <c r="F2019" t="str">
        <f>VLOOKUP(E2019,Sheet2!A:B,2,FALSE)</f>
        <v>SHR</v>
      </c>
    </row>
    <row r="2020" spans="1:6" x14ac:dyDescent="0.25">
      <c r="A2020" s="17">
        <v>43115.905891782408</v>
      </c>
      <c r="B2020" s="2">
        <v>21030000360430</v>
      </c>
      <c r="C2020">
        <v>2.99</v>
      </c>
      <c r="D2020" t="s">
        <v>4</v>
      </c>
      <c r="E2020" s="3">
        <f t="shared" si="31"/>
        <v>21030</v>
      </c>
      <c r="F2020" t="str">
        <f>VLOOKUP(E2020,Sheet2!A:B,2,FALSE)</f>
        <v>SHR</v>
      </c>
    </row>
    <row r="2021" spans="1:6" x14ac:dyDescent="0.25">
      <c r="A2021" s="17">
        <v>43115.908657800923</v>
      </c>
      <c r="B2021" s="2">
        <v>21030000360430</v>
      </c>
      <c r="C2021">
        <v>2.99</v>
      </c>
      <c r="D2021" t="s">
        <v>4</v>
      </c>
      <c r="E2021" s="3">
        <f t="shared" si="31"/>
        <v>21030</v>
      </c>
      <c r="F2021" t="str">
        <f>VLOOKUP(E2021,Sheet2!A:B,2,FALSE)</f>
        <v>SHR</v>
      </c>
    </row>
    <row r="2022" spans="1:6" x14ac:dyDescent="0.25">
      <c r="A2022" s="17">
        <v>43115.910150219905</v>
      </c>
      <c r="B2022" s="2">
        <v>21030000360430</v>
      </c>
      <c r="C2022">
        <v>2.99</v>
      </c>
      <c r="D2022" t="s">
        <v>4</v>
      </c>
      <c r="E2022" s="3">
        <f t="shared" si="31"/>
        <v>21030</v>
      </c>
      <c r="F2022" t="str">
        <f>VLOOKUP(E2022,Sheet2!A:B,2,FALSE)</f>
        <v>SHR</v>
      </c>
    </row>
    <row r="2023" spans="1:6" x14ac:dyDescent="0.25">
      <c r="A2023" s="17">
        <v>43115.928713321759</v>
      </c>
      <c r="B2023" s="2">
        <v>21030300084482</v>
      </c>
      <c r="C2023">
        <v>2.99</v>
      </c>
      <c r="D2023" t="s">
        <v>4</v>
      </c>
      <c r="E2023" s="3">
        <f t="shared" si="31"/>
        <v>21030</v>
      </c>
      <c r="F2023" t="str">
        <f>VLOOKUP(E2023,Sheet2!A:B,2,FALSE)</f>
        <v>SHR</v>
      </c>
    </row>
    <row r="2024" spans="1:6" x14ac:dyDescent="0.25">
      <c r="A2024" s="17">
        <v>43115.935647199076</v>
      </c>
      <c r="B2024" s="2">
        <v>21030000367187</v>
      </c>
      <c r="C2024">
        <v>3.99</v>
      </c>
      <c r="D2024" t="s">
        <v>4</v>
      </c>
      <c r="E2024" s="3">
        <f t="shared" si="31"/>
        <v>21030</v>
      </c>
      <c r="F2024" t="str">
        <f>VLOOKUP(E2024,Sheet2!A:B,2,FALSE)</f>
        <v>SHR</v>
      </c>
    </row>
    <row r="2025" spans="1:6" x14ac:dyDescent="0.25">
      <c r="A2025" s="17">
        <v>43115.946748333336</v>
      </c>
      <c r="B2025" s="2">
        <v>21030000477218</v>
      </c>
      <c r="C2025">
        <v>2.99</v>
      </c>
      <c r="D2025" t="s">
        <v>4</v>
      </c>
      <c r="E2025" s="3">
        <f t="shared" si="31"/>
        <v>21030</v>
      </c>
      <c r="F2025" t="str">
        <f>VLOOKUP(E2025,Sheet2!A:B,2,FALSE)</f>
        <v>SHR</v>
      </c>
    </row>
    <row r="2026" spans="1:6" x14ac:dyDescent="0.25">
      <c r="A2026" s="17">
        <v>43115.98827814815</v>
      </c>
      <c r="B2026" s="2">
        <v>21030100074832</v>
      </c>
      <c r="C2026">
        <v>2.99</v>
      </c>
      <c r="D2026" t="s">
        <v>0</v>
      </c>
      <c r="E2026" s="3">
        <f t="shared" si="31"/>
        <v>21030</v>
      </c>
      <c r="F2026" t="str">
        <f>VLOOKUP(E2026,Sheet2!A:B,2,FALSE)</f>
        <v>SHR</v>
      </c>
    </row>
    <row r="2027" spans="1:6" x14ac:dyDescent="0.25">
      <c r="A2027" s="17">
        <v>43116.439437060188</v>
      </c>
      <c r="B2027" s="2">
        <v>21030100050980</v>
      </c>
      <c r="C2027">
        <v>0.49</v>
      </c>
      <c r="D2027" t="s">
        <v>4</v>
      </c>
      <c r="E2027" s="3">
        <f t="shared" si="31"/>
        <v>21030</v>
      </c>
      <c r="F2027" t="str">
        <f>VLOOKUP(E2027,Sheet2!A:B,2,FALSE)</f>
        <v>SHR</v>
      </c>
    </row>
    <row r="2028" spans="1:6" x14ac:dyDescent="0.25">
      <c r="A2028" s="17">
        <v>43116.493015810185</v>
      </c>
      <c r="B2028" s="2">
        <v>21030000302143</v>
      </c>
      <c r="C2028">
        <v>1.49</v>
      </c>
      <c r="D2028" t="s">
        <v>3</v>
      </c>
      <c r="E2028" s="3">
        <f t="shared" si="31"/>
        <v>21030</v>
      </c>
      <c r="F2028" t="str">
        <f>VLOOKUP(E2028,Sheet2!A:B,2,FALSE)</f>
        <v>SHR</v>
      </c>
    </row>
    <row r="2029" spans="1:6" x14ac:dyDescent="0.25">
      <c r="A2029" s="17">
        <v>43116.514441770836</v>
      </c>
      <c r="B2029" s="2">
        <v>21030000484297</v>
      </c>
      <c r="C2029">
        <v>3.99</v>
      </c>
      <c r="D2029" t="s">
        <v>4</v>
      </c>
      <c r="E2029" s="3">
        <f t="shared" si="31"/>
        <v>21030</v>
      </c>
      <c r="F2029" t="str">
        <f>VLOOKUP(E2029,Sheet2!A:B,2,FALSE)</f>
        <v>SHR</v>
      </c>
    </row>
    <row r="2030" spans="1:6" x14ac:dyDescent="0.25">
      <c r="A2030" s="17">
        <v>43116.613897615738</v>
      </c>
      <c r="B2030" s="2">
        <v>21030000426009</v>
      </c>
      <c r="C2030">
        <v>3.99</v>
      </c>
      <c r="D2030" t="s">
        <v>4</v>
      </c>
      <c r="E2030" s="3">
        <f t="shared" si="31"/>
        <v>21030</v>
      </c>
      <c r="F2030" t="str">
        <f>VLOOKUP(E2030,Sheet2!A:B,2,FALSE)</f>
        <v>SHR</v>
      </c>
    </row>
    <row r="2031" spans="1:6" x14ac:dyDescent="0.25">
      <c r="A2031" s="17">
        <v>43116.619284733795</v>
      </c>
      <c r="B2031" s="2">
        <v>21030000248106</v>
      </c>
      <c r="C2031">
        <v>3.99</v>
      </c>
      <c r="D2031" t="s">
        <v>4</v>
      </c>
      <c r="E2031" s="3">
        <f t="shared" si="31"/>
        <v>21030</v>
      </c>
      <c r="F2031" t="str">
        <f>VLOOKUP(E2031,Sheet2!A:B,2,FALSE)</f>
        <v>SHR</v>
      </c>
    </row>
    <row r="2032" spans="1:6" x14ac:dyDescent="0.25">
      <c r="A2032" s="17">
        <v>43116.694996099533</v>
      </c>
      <c r="B2032" s="2">
        <v>21030000221863</v>
      </c>
      <c r="C2032">
        <v>1.99</v>
      </c>
      <c r="D2032" t="s">
        <v>1</v>
      </c>
      <c r="E2032" s="3">
        <f t="shared" si="31"/>
        <v>21030</v>
      </c>
      <c r="F2032" t="str">
        <f>VLOOKUP(E2032,Sheet2!A:B,2,FALSE)</f>
        <v>SHR</v>
      </c>
    </row>
    <row r="2033" spans="1:6" x14ac:dyDescent="0.25">
      <c r="A2033" s="17">
        <v>43116.757076134258</v>
      </c>
      <c r="B2033" s="2">
        <v>21030000471476</v>
      </c>
      <c r="C2033">
        <v>3.69</v>
      </c>
      <c r="D2033" t="s">
        <v>4</v>
      </c>
      <c r="E2033" s="3">
        <f t="shared" si="31"/>
        <v>21030</v>
      </c>
      <c r="F2033" t="str">
        <f>VLOOKUP(E2033,Sheet2!A:B,2,FALSE)</f>
        <v>SHR</v>
      </c>
    </row>
    <row r="2034" spans="1:6" x14ac:dyDescent="0.25">
      <c r="A2034" s="17">
        <v>43116.804137106483</v>
      </c>
      <c r="B2034" s="2">
        <v>21030000290892</v>
      </c>
      <c r="C2034">
        <v>2.99</v>
      </c>
      <c r="D2034" t="s">
        <v>4</v>
      </c>
      <c r="E2034" s="3">
        <f t="shared" si="31"/>
        <v>21030</v>
      </c>
      <c r="F2034" t="str">
        <f>VLOOKUP(E2034,Sheet2!A:B,2,FALSE)</f>
        <v>SHR</v>
      </c>
    </row>
    <row r="2035" spans="1:6" x14ac:dyDescent="0.25">
      <c r="A2035" s="17">
        <v>43116.821129270837</v>
      </c>
      <c r="B2035" s="2">
        <v>21030000290892</v>
      </c>
      <c r="C2035">
        <v>1.24</v>
      </c>
      <c r="D2035" t="s">
        <v>1</v>
      </c>
      <c r="E2035" s="3">
        <f t="shared" si="31"/>
        <v>21030</v>
      </c>
      <c r="F2035" t="str">
        <f>VLOOKUP(E2035,Sheet2!A:B,2,FALSE)</f>
        <v>SHR</v>
      </c>
    </row>
    <row r="2036" spans="1:6" x14ac:dyDescent="0.25">
      <c r="A2036" s="17">
        <v>43116.892241319445</v>
      </c>
      <c r="B2036" s="2">
        <v>21030000379976</v>
      </c>
      <c r="C2036">
        <v>1.69</v>
      </c>
      <c r="D2036" t="s">
        <v>5</v>
      </c>
      <c r="E2036" s="3">
        <f t="shared" si="31"/>
        <v>21030</v>
      </c>
      <c r="F2036" t="str">
        <f>VLOOKUP(E2036,Sheet2!A:B,2,FALSE)</f>
        <v>SHR</v>
      </c>
    </row>
    <row r="2037" spans="1:6" x14ac:dyDescent="0.25">
      <c r="A2037" s="17">
        <v>43116.897631342596</v>
      </c>
      <c r="B2037" s="2">
        <v>21030000379976</v>
      </c>
      <c r="C2037">
        <v>1.49</v>
      </c>
      <c r="D2037" t="s">
        <v>5</v>
      </c>
      <c r="E2037" s="3">
        <f t="shared" si="31"/>
        <v>21030</v>
      </c>
      <c r="F2037" t="str">
        <f>VLOOKUP(E2037,Sheet2!A:B,2,FALSE)</f>
        <v>SHR</v>
      </c>
    </row>
    <row r="2038" spans="1:6" x14ac:dyDescent="0.25">
      <c r="A2038" s="17">
        <v>43117.007132754632</v>
      </c>
      <c r="B2038" s="2">
        <v>21030100074832</v>
      </c>
      <c r="C2038">
        <v>2.99</v>
      </c>
      <c r="D2038" t="s">
        <v>0</v>
      </c>
      <c r="E2038" s="3">
        <f t="shared" si="31"/>
        <v>21030</v>
      </c>
      <c r="F2038" t="str">
        <f>VLOOKUP(E2038,Sheet2!A:B,2,FALSE)</f>
        <v>SHR</v>
      </c>
    </row>
    <row r="2039" spans="1:6" x14ac:dyDescent="0.25">
      <c r="A2039" s="17">
        <v>43117.113048784726</v>
      </c>
      <c r="B2039" s="2">
        <v>21030000286189</v>
      </c>
      <c r="C2039">
        <v>1.49</v>
      </c>
      <c r="D2039" t="s">
        <v>2</v>
      </c>
      <c r="E2039" s="3">
        <f t="shared" si="31"/>
        <v>21030</v>
      </c>
      <c r="F2039" t="str">
        <f>VLOOKUP(E2039,Sheet2!A:B,2,FALSE)</f>
        <v>SHR</v>
      </c>
    </row>
    <row r="2040" spans="1:6" x14ac:dyDescent="0.25">
      <c r="A2040" s="17">
        <v>43117.295679861112</v>
      </c>
      <c r="B2040" s="2">
        <v>21030300028810</v>
      </c>
      <c r="C2040">
        <v>1.49</v>
      </c>
      <c r="D2040" t="s">
        <v>3</v>
      </c>
      <c r="E2040" s="3">
        <f t="shared" si="31"/>
        <v>21030</v>
      </c>
      <c r="F2040" t="str">
        <f>VLOOKUP(E2040,Sheet2!A:B,2,FALSE)</f>
        <v>SHR</v>
      </c>
    </row>
    <row r="2041" spans="1:6" x14ac:dyDescent="0.25">
      <c r="A2041" s="17">
        <v>43117.319649016201</v>
      </c>
      <c r="B2041" s="2">
        <v>21030100143181</v>
      </c>
      <c r="C2041">
        <v>1.99</v>
      </c>
      <c r="D2041" t="s">
        <v>4</v>
      </c>
      <c r="E2041" s="3">
        <f t="shared" si="31"/>
        <v>21030</v>
      </c>
      <c r="F2041" t="str">
        <f>VLOOKUP(E2041,Sheet2!A:B,2,FALSE)</f>
        <v>SHR</v>
      </c>
    </row>
    <row r="2042" spans="1:6" x14ac:dyDescent="0.25">
      <c r="A2042" s="17">
        <v>43117.336306747682</v>
      </c>
      <c r="B2042" s="2">
        <v>21030000481160</v>
      </c>
      <c r="C2042">
        <v>3.99</v>
      </c>
      <c r="D2042" t="s">
        <v>4</v>
      </c>
      <c r="E2042" s="3">
        <f t="shared" si="31"/>
        <v>21030</v>
      </c>
      <c r="F2042" t="str">
        <f>VLOOKUP(E2042,Sheet2!A:B,2,FALSE)</f>
        <v>SHR</v>
      </c>
    </row>
    <row r="2043" spans="1:6" x14ac:dyDescent="0.25">
      <c r="A2043" s="17">
        <v>43117.372775729164</v>
      </c>
      <c r="B2043" s="2">
        <v>21030000365314</v>
      </c>
      <c r="C2043">
        <v>1.29</v>
      </c>
      <c r="D2043" t="s">
        <v>5</v>
      </c>
      <c r="E2043" s="3">
        <f t="shared" si="31"/>
        <v>21030</v>
      </c>
      <c r="F2043" t="str">
        <f>VLOOKUP(E2043,Sheet2!A:B,2,FALSE)</f>
        <v>SHR</v>
      </c>
    </row>
    <row r="2044" spans="1:6" x14ac:dyDescent="0.25">
      <c r="A2044" s="17">
        <v>43117.409654016206</v>
      </c>
      <c r="B2044" s="2">
        <v>21030300262351</v>
      </c>
      <c r="C2044">
        <v>0.99</v>
      </c>
      <c r="D2044" t="s">
        <v>4</v>
      </c>
      <c r="E2044" s="3">
        <f t="shared" si="31"/>
        <v>21030</v>
      </c>
      <c r="F2044" t="str">
        <f>VLOOKUP(E2044,Sheet2!A:B,2,FALSE)</f>
        <v>SHR</v>
      </c>
    </row>
    <row r="2045" spans="1:6" x14ac:dyDescent="0.25">
      <c r="A2045" s="17">
        <v>43117.414339305556</v>
      </c>
      <c r="B2045" s="2">
        <v>21030300262351</v>
      </c>
      <c r="C2045">
        <v>1.49</v>
      </c>
      <c r="D2045" t="s">
        <v>3</v>
      </c>
      <c r="E2045" s="3">
        <f t="shared" si="31"/>
        <v>21030</v>
      </c>
      <c r="F2045" t="str">
        <f>VLOOKUP(E2045,Sheet2!A:B,2,FALSE)</f>
        <v>SHR</v>
      </c>
    </row>
    <row r="2046" spans="1:6" x14ac:dyDescent="0.25">
      <c r="A2046" s="17">
        <v>43117.427103206021</v>
      </c>
      <c r="B2046" s="2">
        <v>21030000181018</v>
      </c>
      <c r="C2046">
        <v>2.99</v>
      </c>
      <c r="D2046" t="s">
        <v>4</v>
      </c>
      <c r="E2046" s="3">
        <f t="shared" si="31"/>
        <v>21030</v>
      </c>
      <c r="F2046" t="str">
        <f>VLOOKUP(E2046,Sheet2!A:B,2,FALSE)</f>
        <v>SHR</v>
      </c>
    </row>
    <row r="2047" spans="1:6" x14ac:dyDescent="0.25">
      <c r="A2047" s="17">
        <v>43117.561727523149</v>
      </c>
      <c r="B2047" s="2">
        <v>21030000237026</v>
      </c>
      <c r="C2047">
        <v>1.99</v>
      </c>
      <c r="D2047" t="s">
        <v>1</v>
      </c>
      <c r="E2047" s="3">
        <f t="shared" si="31"/>
        <v>21030</v>
      </c>
      <c r="F2047" t="str">
        <f>VLOOKUP(E2047,Sheet2!A:B,2,FALSE)</f>
        <v>SHR</v>
      </c>
    </row>
    <row r="2048" spans="1:6" x14ac:dyDescent="0.25">
      <c r="A2048" s="17">
        <v>43117.575338946757</v>
      </c>
      <c r="B2048" s="2">
        <v>21030000181018</v>
      </c>
      <c r="C2048">
        <v>2.99</v>
      </c>
      <c r="D2048" t="s">
        <v>4</v>
      </c>
      <c r="E2048" s="3">
        <f t="shared" si="31"/>
        <v>21030</v>
      </c>
      <c r="F2048" t="str">
        <f>VLOOKUP(E2048,Sheet2!A:B,2,FALSE)</f>
        <v>SHR</v>
      </c>
    </row>
    <row r="2049" spans="1:6" x14ac:dyDescent="0.25">
      <c r="A2049" s="17">
        <v>43117.608404837963</v>
      </c>
      <c r="B2049" s="2">
        <v>21030300081702</v>
      </c>
      <c r="C2049">
        <v>0.49</v>
      </c>
      <c r="D2049" t="s">
        <v>1</v>
      </c>
      <c r="E2049" s="3">
        <f t="shared" si="31"/>
        <v>21030</v>
      </c>
      <c r="F2049" t="str">
        <f>VLOOKUP(E2049,Sheet2!A:B,2,FALSE)</f>
        <v>SHR</v>
      </c>
    </row>
    <row r="2050" spans="1:6" x14ac:dyDescent="0.25">
      <c r="A2050" s="17">
        <v>43117.73675491898</v>
      </c>
      <c r="B2050" s="2">
        <v>21030300129378</v>
      </c>
      <c r="C2050">
        <v>1.99</v>
      </c>
      <c r="D2050" t="s">
        <v>4</v>
      </c>
      <c r="E2050" s="3">
        <f t="shared" ref="E2050:E2113" si="32">_xlfn.NUMBERVALUE(LEFT(B2050,5), "#####")</f>
        <v>21030</v>
      </c>
      <c r="F2050" t="str">
        <f>VLOOKUP(E2050,Sheet2!A:B,2,FALSE)</f>
        <v>SHR</v>
      </c>
    </row>
    <row r="2051" spans="1:6" x14ac:dyDescent="0.25">
      <c r="A2051" s="17">
        <v>43117.764018321759</v>
      </c>
      <c r="B2051" s="2">
        <v>21030000377830</v>
      </c>
      <c r="C2051">
        <v>1.49</v>
      </c>
      <c r="D2051" t="s">
        <v>1</v>
      </c>
      <c r="E2051" s="3">
        <f t="shared" si="32"/>
        <v>21030</v>
      </c>
      <c r="F2051" t="str">
        <f>VLOOKUP(E2051,Sheet2!A:B,2,FALSE)</f>
        <v>SHR</v>
      </c>
    </row>
    <row r="2052" spans="1:6" x14ac:dyDescent="0.25">
      <c r="A2052" s="17">
        <v>43117.771919884261</v>
      </c>
      <c r="B2052" s="2">
        <v>21030000377830</v>
      </c>
      <c r="C2052">
        <v>0.49</v>
      </c>
      <c r="D2052" t="s">
        <v>5</v>
      </c>
      <c r="E2052" s="3">
        <f t="shared" si="32"/>
        <v>21030</v>
      </c>
      <c r="F2052" t="str">
        <f>VLOOKUP(E2052,Sheet2!A:B,2,FALSE)</f>
        <v>SHR</v>
      </c>
    </row>
    <row r="2053" spans="1:6" x14ac:dyDescent="0.25">
      <c r="A2053" s="17">
        <v>43117.771973981478</v>
      </c>
      <c r="B2053" s="2">
        <v>21030000377830</v>
      </c>
      <c r="C2053">
        <v>0.49</v>
      </c>
      <c r="D2053" t="s">
        <v>5</v>
      </c>
      <c r="E2053" s="3">
        <f t="shared" si="32"/>
        <v>21030</v>
      </c>
      <c r="F2053" t="str">
        <f>VLOOKUP(E2053,Sheet2!A:B,2,FALSE)</f>
        <v>SHR</v>
      </c>
    </row>
    <row r="2054" spans="1:6" x14ac:dyDescent="0.25">
      <c r="A2054" s="17">
        <v>43117.772051064814</v>
      </c>
      <c r="B2054" s="2">
        <v>21030000377830</v>
      </c>
      <c r="C2054">
        <v>0.49</v>
      </c>
      <c r="D2054" t="s">
        <v>5</v>
      </c>
      <c r="E2054" s="3">
        <f t="shared" si="32"/>
        <v>21030</v>
      </c>
      <c r="F2054" t="str">
        <f>VLOOKUP(E2054,Sheet2!A:B,2,FALSE)</f>
        <v>SHR</v>
      </c>
    </row>
    <row r="2055" spans="1:6" x14ac:dyDescent="0.25">
      <c r="A2055" s="17">
        <v>43117.772244942127</v>
      </c>
      <c r="B2055" s="2">
        <v>21030000377830</v>
      </c>
      <c r="C2055">
        <v>0.49</v>
      </c>
      <c r="D2055" t="s">
        <v>5</v>
      </c>
      <c r="E2055" s="3">
        <f t="shared" si="32"/>
        <v>21030</v>
      </c>
      <c r="F2055" t="str">
        <f>VLOOKUP(E2055,Sheet2!A:B,2,FALSE)</f>
        <v>SHR</v>
      </c>
    </row>
    <row r="2056" spans="1:6" x14ac:dyDescent="0.25">
      <c r="A2056" s="17">
        <v>43117.783643287039</v>
      </c>
      <c r="B2056" s="2">
        <v>21030000137531</v>
      </c>
      <c r="C2056">
        <v>1.49</v>
      </c>
      <c r="D2056" t="s">
        <v>2</v>
      </c>
      <c r="E2056" s="3">
        <f t="shared" si="32"/>
        <v>21030</v>
      </c>
      <c r="F2056" t="str">
        <f>VLOOKUP(E2056,Sheet2!A:B,2,FALSE)</f>
        <v>SHR</v>
      </c>
    </row>
    <row r="2057" spans="1:6" x14ac:dyDescent="0.25">
      <c r="A2057" s="17">
        <v>43117.85789550926</v>
      </c>
      <c r="B2057" s="2">
        <v>21030000137531</v>
      </c>
      <c r="C2057">
        <v>1.49</v>
      </c>
      <c r="D2057" t="s">
        <v>2</v>
      </c>
      <c r="E2057" s="3">
        <f t="shared" si="32"/>
        <v>21030</v>
      </c>
      <c r="F2057" t="str">
        <f>VLOOKUP(E2057,Sheet2!A:B,2,FALSE)</f>
        <v>SHR</v>
      </c>
    </row>
    <row r="2058" spans="1:6" x14ac:dyDescent="0.25">
      <c r="A2058" s="17">
        <v>43117.935364884259</v>
      </c>
      <c r="B2058" s="2">
        <v>21030100156084</v>
      </c>
      <c r="C2058">
        <v>1.69</v>
      </c>
      <c r="D2058" t="s">
        <v>1</v>
      </c>
      <c r="E2058" s="3">
        <f t="shared" si="32"/>
        <v>21030</v>
      </c>
      <c r="F2058" t="str">
        <f>VLOOKUP(E2058,Sheet2!A:B,2,FALSE)</f>
        <v>SHR</v>
      </c>
    </row>
    <row r="2059" spans="1:6" x14ac:dyDescent="0.25">
      <c r="A2059" s="17">
        <v>43118.355524293984</v>
      </c>
      <c r="B2059" s="2">
        <v>21030000204802</v>
      </c>
      <c r="C2059">
        <v>2.99</v>
      </c>
      <c r="D2059" t="s">
        <v>4</v>
      </c>
      <c r="E2059" s="3">
        <f t="shared" si="32"/>
        <v>21030</v>
      </c>
      <c r="F2059" t="str">
        <f>VLOOKUP(E2059,Sheet2!A:B,2,FALSE)</f>
        <v>SHR</v>
      </c>
    </row>
    <row r="2060" spans="1:6" x14ac:dyDescent="0.25">
      <c r="A2060" s="17">
        <v>43118.426501921298</v>
      </c>
      <c r="B2060" s="2">
        <v>21030000364119</v>
      </c>
      <c r="C2060">
        <v>3.99</v>
      </c>
      <c r="D2060" t="s">
        <v>4</v>
      </c>
      <c r="E2060" s="3">
        <f t="shared" si="32"/>
        <v>21030</v>
      </c>
      <c r="F2060" t="str">
        <f>VLOOKUP(E2060,Sheet2!A:B,2,FALSE)</f>
        <v>SHR</v>
      </c>
    </row>
    <row r="2061" spans="1:6" x14ac:dyDescent="0.25">
      <c r="A2061" s="17">
        <v>43118.441276921294</v>
      </c>
      <c r="B2061" s="2">
        <v>21030000364010</v>
      </c>
      <c r="C2061">
        <v>3.99</v>
      </c>
      <c r="D2061" t="s">
        <v>4</v>
      </c>
      <c r="E2061" s="3">
        <f t="shared" si="32"/>
        <v>21030</v>
      </c>
      <c r="F2061" t="str">
        <f>VLOOKUP(E2061,Sheet2!A:B,2,FALSE)</f>
        <v>SHR</v>
      </c>
    </row>
    <row r="2062" spans="1:6" x14ac:dyDescent="0.25">
      <c r="A2062" s="17">
        <v>43118.512211134257</v>
      </c>
      <c r="B2062" s="2">
        <v>21030000408346</v>
      </c>
      <c r="C2062">
        <v>1.99</v>
      </c>
      <c r="D2062" t="s">
        <v>1</v>
      </c>
      <c r="E2062" s="3">
        <f t="shared" si="32"/>
        <v>21030</v>
      </c>
      <c r="F2062" t="str">
        <f>VLOOKUP(E2062,Sheet2!A:B,2,FALSE)</f>
        <v>SHR</v>
      </c>
    </row>
    <row r="2063" spans="1:6" x14ac:dyDescent="0.25">
      <c r="A2063" s="17">
        <v>43118.513006400462</v>
      </c>
      <c r="B2063" s="2">
        <v>21030000453037</v>
      </c>
      <c r="C2063">
        <v>1.49</v>
      </c>
      <c r="D2063" t="s">
        <v>4</v>
      </c>
      <c r="E2063" s="3">
        <f t="shared" si="32"/>
        <v>21030</v>
      </c>
      <c r="F2063" t="str">
        <f>VLOOKUP(E2063,Sheet2!A:B,2,FALSE)</f>
        <v>SHR</v>
      </c>
    </row>
    <row r="2064" spans="1:6" x14ac:dyDescent="0.25">
      <c r="A2064" s="17">
        <v>43118.551350949077</v>
      </c>
      <c r="B2064" s="2">
        <v>21030100089848</v>
      </c>
      <c r="C2064">
        <v>2.99</v>
      </c>
      <c r="D2064" t="s">
        <v>1</v>
      </c>
      <c r="E2064" s="3">
        <f t="shared" si="32"/>
        <v>21030</v>
      </c>
      <c r="F2064" t="str">
        <f>VLOOKUP(E2064,Sheet2!A:B,2,FALSE)</f>
        <v>SHR</v>
      </c>
    </row>
    <row r="2065" spans="1:6" x14ac:dyDescent="0.25">
      <c r="A2065" s="17">
        <v>43118.564283483793</v>
      </c>
      <c r="B2065" s="2">
        <v>21030000334286</v>
      </c>
      <c r="C2065">
        <v>2.99</v>
      </c>
      <c r="D2065" t="s">
        <v>4</v>
      </c>
      <c r="E2065" s="3">
        <f t="shared" si="32"/>
        <v>21030</v>
      </c>
      <c r="F2065" t="str">
        <f>VLOOKUP(E2065,Sheet2!A:B,2,FALSE)</f>
        <v>SHR</v>
      </c>
    </row>
    <row r="2066" spans="1:6" x14ac:dyDescent="0.25">
      <c r="A2066" s="17">
        <v>43118.573814166666</v>
      </c>
      <c r="B2066" s="2">
        <v>21030000419566</v>
      </c>
      <c r="C2066">
        <v>1.99</v>
      </c>
      <c r="D2066" t="s">
        <v>4</v>
      </c>
      <c r="E2066" s="3">
        <f t="shared" si="32"/>
        <v>21030</v>
      </c>
      <c r="F2066" t="str">
        <f>VLOOKUP(E2066,Sheet2!A:B,2,FALSE)</f>
        <v>SHR</v>
      </c>
    </row>
    <row r="2067" spans="1:6" x14ac:dyDescent="0.25">
      <c r="A2067" s="17">
        <v>43118.626731481483</v>
      </c>
      <c r="B2067" s="2">
        <v>21030000332249</v>
      </c>
      <c r="C2067">
        <v>0.49</v>
      </c>
      <c r="D2067" t="s">
        <v>1</v>
      </c>
      <c r="E2067" s="3">
        <f t="shared" si="32"/>
        <v>21030</v>
      </c>
      <c r="F2067" t="str">
        <f>VLOOKUP(E2067,Sheet2!A:B,2,FALSE)</f>
        <v>SHR</v>
      </c>
    </row>
    <row r="2068" spans="1:6" x14ac:dyDescent="0.25">
      <c r="A2068" s="17">
        <v>43118.642386643522</v>
      </c>
      <c r="B2068" s="2">
        <v>21030300192566</v>
      </c>
      <c r="C2068">
        <v>1.69</v>
      </c>
      <c r="D2068" t="s">
        <v>4</v>
      </c>
      <c r="E2068" s="3">
        <f t="shared" si="32"/>
        <v>21030</v>
      </c>
      <c r="F2068" t="str">
        <f>VLOOKUP(E2068,Sheet2!A:B,2,FALSE)</f>
        <v>SHR</v>
      </c>
    </row>
    <row r="2069" spans="1:6" x14ac:dyDescent="0.25">
      <c r="A2069" s="17">
        <v>43118.70780783565</v>
      </c>
      <c r="B2069" s="2">
        <v>21030000423584</v>
      </c>
      <c r="C2069">
        <v>1.99</v>
      </c>
      <c r="D2069" t="s">
        <v>2</v>
      </c>
      <c r="E2069" s="3">
        <f t="shared" si="32"/>
        <v>21030</v>
      </c>
      <c r="F2069" t="str">
        <f>VLOOKUP(E2069,Sheet2!A:B,2,FALSE)</f>
        <v>SHR</v>
      </c>
    </row>
    <row r="2070" spans="1:6" x14ac:dyDescent="0.25">
      <c r="A2070" s="17">
        <v>43118.746357430558</v>
      </c>
      <c r="B2070" s="2">
        <v>21030300192566</v>
      </c>
      <c r="C2070">
        <v>1.69</v>
      </c>
      <c r="D2070" t="s">
        <v>4</v>
      </c>
      <c r="E2070" s="3">
        <f t="shared" si="32"/>
        <v>21030</v>
      </c>
      <c r="F2070" t="str">
        <f>VLOOKUP(E2070,Sheet2!A:B,2,FALSE)</f>
        <v>SHR</v>
      </c>
    </row>
    <row r="2071" spans="1:6" x14ac:dyDescent="0.25">
      <c r="A2071" s="17">
        <v>43118.768280011573</v>
      </c>
      <c r="B2071" s="2">
        <v>21030000379976</v>
      </c>
      <c r="C2071">
        <v>1.29</v>
      </c>
      <c r="D2071" t="s">
        <v>5</v>
      </c>
      <c r="E2071" s="3">
        <f t="shared" si="32"/>
        <v>21030</v>
      </c>
      <c r="F2071" t="str">
        <f>VLOOKUP(E2071,Sheet2!A:B,2,FALSE)</f>
        <v>SHR</v>
      </c>
    </row>
    <row r="2072" spans="1:6" x14ac:dyDescent="0.25">
      <c r="A2072" s="17">
        <v>43118.846456238425</v>
      </c>
      <c r="B2072" s="2">
        <v>21030000440000</v>
      </c>
      <c r="C2072">
        <v>2.99</v>
      </c>
      <c r="D2072" t="s">
        <v>4</v>
      </c>
      <c r="E2072" s="3">
        <f t="shared" si="32"/>
        <v>21030</v>
      </c>
      <c r="F2072" t="str">
        <f>VLOOKUP(E2072,Sheet2!A:B,2,FALSE)</f>
        <v>SHR</v>
      </c>
    </row>
    <row r="2073" spans="1:6" x14ac:dyDescent="0.25">
      <c r="A2073" s="17">
        <v>43118.856595868056</v>
      </c>
      <c r="B2073" s="2">
        <v>21030000404972</v>
      </c>
      <c r="C2073">
        <v>2.99</v>
      </c>
      <c r="D2073" t="s">
        <v>0</v>
      </c>
      <c r="E2073" s="3">
        <f t="shared" si="32"/>
        <v>21030</v>
      </c>
      <c r="F2073" t="str">
        <f>VLOOKUP(E2073,Sheet2!A:B,2,FALSE)</f>
        <v>SHR</v>
      </c>
    </row>
    <row r="2074" spans="1:6" x14ac:dyDescent="0.25">
      <c r="A2074" s="17">
        <v>43118.86967925926</v>
      </c>
      <c r="B2074" s="2">
        <v>21030100005265</v>
      </c>
      <c r="C2074">
        <v>3.99</v>
      </c>
      <c r="D2074" t="s">
        <v>4</v>
      </c>
      <c r="E2074" s="3">
        <f t="shared" si="32"/>
        <v>21030</v>
      </c>
      <c r="F2074" t="str">
        <f>VLOOKUP(E2074,Sheet2!A:B,2,FALSE)</f>
        <v>SHR</v>
      </c>
    </row>
    <row r="2075" spans="1:6" x14ac:dyDescent="0.25">
      <c r="A2075" s="17">
        <v>43118.872021076386</v>
      </c>
      <c r="B2075" s="2">
        <v>21030000137531</v>
      </c>
      <c r="C2075">
        <v>1.49</v>
      </c>
      <c r="D2075" t="s">
        <v>2</v>
      </c>
      <c r="E2075" s="3">
        <f t="shared" si="32"/>
        <v>21030</v>
      </c>
      <c r="F2075" t="str">
        <f>VLOOKUP(E2075,Sheet2!A:B,2,FALSE)</f>
        <v>SHR</v>
      </c>
    </row>
    <row r="2076" spans="1:6" x14ac:dyDescent="0.25">
      <c r="A2076" s="17">
        <v>43119.293409363425</v>
      </c>
      <c r="B2076" s="2">
        <v>21030000369746</v>
      </c>
      <c r="C2076">
        <v>1.99</v>
      </c>
      <c r="D2076" t="s">
        <v>4</v>
      </c>
      <c r="E2076" s="3">
        <f t="shared" si="32"/>
        <v>21030</v>
      </c>
      <c r="F2076" t="str">
        <f>VLOOKUP(E2076,Sheet2!A:B,2,FALSE)</f>
        <v>SHR</v>
      </c>
    </row>
    <row r="2077" spans="1:6" x14ac:dyDescent="0.25">
      <c r="A2077" s="17">
        <v>43119.551486261575</v>
      </c>
      <c r="B2077" s="2">
        <v>21030000162380</v>
      </c>
      <c r="C2077">
        <v>1.49</v>
      </c>
      <c r="D2077" t="s">
        <v>3</v>
      </c>
      <c r="E2077" s="3">
        <f t="shared" si="32"/>
        <v>21030</v>
      </c>
      <c r="F2077" t="str">
        <f>VLOOKUP(E2077,Sheet2!A:B,2,FALSE)</f>
        <v>SHR</v>
      </c>
    </row>
    <row r="2078" spans="1:6" x14ac:dyDescent="0.25">
      <c r="A2078" s="17">
        <v>43119.639278981478</v>
      </c>
      <c r="B2078" s="2">
        <v>21030000412124</v>
      </c>
      <c r="C2078">
        <v>3.99</v>
      </c>
      <c r="D2078" t="s">
        <v>4</v>
      </c>
      <c r="E2078" s="3">
        <f t="shared" si="32"/>
        <v>21030</v>
      </c>
      <c r="F2078" t="str">
        <f>VLOOKUP(E2078,Sheet2!A:B,2,FALSE)</f>
        <v>SHR</v>
      </c>
    </row>
    <row r="2079" spans="1:6" x14ac:dyDescent="0.25">
      <c r="A2079" s="17">
        <v>43119.639528506945</v>
      </c>
      <c r="B2079" s="2">
        <v>21030300081702</v>
      </c>
      <c r="C2079">
        <v>1.99</v>
      </c>
      <c r="D2079" t="s">
        <v>1</v>
      </c>
      <c r="E2079" s="3">
        <f t="shared" si="32"/>
        <v>21030</v>
      </c>
      <c r="F2079" t="str">
        <f>VLOOKUP(E2079,Sheet2!A:B,2,FALSE)</f>
        <v>SHR</v>
      </c>
    </row>
    <row r="2080" spans="1:6" x14ac:dyDescent="0.25">
      <c r="A2080" s="17">
        <v>43119.655619293982</v>
      </c>
      <c r="B2080" s="2">
        <v>21030000142556</v>
      </c>
      <c r="C2080">
        <v>1.69</v>
      </c>
      <c r="D2080" t="s">
        <v>4</v>
      </c>
      <c r="E2080" s="3">
        <f t="shared" si="32"/>
        <v>21030</v>
      </c>
      <c r="F2080" t="str">
        <f>VLOOKUP(E2080,Sheet2!A:B,2,FALSE)</f>
        <v>SHR</v>
      </c>
    </row>
    <row r="2081" spans="1:6" x14ac:dyDescent="0.25">
      <c r="A2081" s="17">
        <v>43119.807896122686</v>
      </c>
      <c r="B2081" s="2">
        <v>21030000423097</v>
      </c>
      <c r="C2081">
        <v>0.49</v>
      </c>
      <c r="D2081" t="s">
        <v>1</v>
      </c>
      <c r="E2081" s="3">
        <f t="shared" si="32"/>
        <v>21030</v>
      </c>
      <c r="F2081" t="str">
        <f>VLOOKUP(E2081,Sheet2!A:B,2,FALSE)</f>
        <v>SHR</v>
      </c>
    </row>
    <row r="2082" spans="1:6" x14ac:dyDescent="0.25">
      <c r="A2082" s="17">
        <v>43119.904421493055</v>
      </c>
      <c r="B2082" s="2">
        <v>21030000141004</v>
      </c>
      <c r="C2082">
        <v>1.99</v>
      </c>
      <c r="D2082" t="s">
        <v>0</v>
      </c>
      <c r="E2082" s="3">
        <f t="shared" si="32"/>
        <v>21030</v>
      </c>
      <c r="F2082" t="str">
        <f>VLOOKUP(E2082,Sheet2!A:B,2,FALSE)</f>
        <v>SHR</v>
      </c>
    </row>
    <row r="2083" spans="1:6" x14ac:dyDescent="0.25">
      <c r="A2083" s="17">
        <v>43119.963310393519</v>
      </c>
      <c r="B2083" s="2">
        <v>21030000174013</v>
      </c>
      <c r="C2083">
        <v>1.49</v>
      </c>
      <c r="D2083" t="s">
        <v>3</v>
      </c>
      <c r="E2083" s="3">
        <f t="shared" si="32"/>
        <v>21030</v>
      </c>
      <c r="F2083" t="str">
        <f>VLOOKUP(E2083,Sheet2!A:B,2,FALSE)</f>
        <v>SHR</v>
      </c>
    </row>
    <row r="2084" spans="1:6" x14ac:dyDescent="0.25">
      <c r="A2084" s="17">
        <v>43120.386795127313</v>
      </c>
      <c r="B2084" s="2">
        <v>21030300297035</v>
      </c>
      <c r="C2084">
        <v>2.69</v>
      </c>
      <c r="D2084" t="s">
        <v>4</v>
      </c>
      <c r="E2084" s="3">
        <f t="shared" si="32"/>
        <v>21030</v>
      </c>
      <c r="F2084" t="str">
        <f>VLOOKUP(E2084,Sheet2!A:B,2,FALSE)</f>
        <v>SHR</v>
      </c>
    </row>
    <row r="2085" spans="1:6" x14ac:dyDescent="0.25">
      <c r="A2085" s="17">
        <v>43120.418414687498</v>
      </c>
      <c r="B2085" s="2">
        <v>21030000385742</v>
      </c>
      <c r="C2085">
        <v>1.99</v>
      </c>
      <c r="D2085" t="s">
        <v>2</v>
      </c>
      <c r="E2085" s="3">
        <f t="shared" si="32"/>
        <v>21030</v>
      </c>
      <c r="F2085" t="str">
        <f>VLOOKUP(E2085,Sheet2!A:B,2,FALSE)</f>
        <v>SHR</v>
      </c>
    </row>
    <row r="2086" spans="1:6" x14ac:dyDescent="0.25">
      <c r="A2086" s="17">
        <v>43120.435600856479</v>
      </c>
      <c r="B2086" s="2">
        <v>21030000385742</v>
      </c>
      <c r="C2086">
        <v>1.99</v>
      </c>
      <c r="D2086" t="s">
        <v>2</v>
      </c>
      <c r="E2086" s="3">
        <f t="shared" si="32"/>
        <v>21030</v>
      </c>
      <c r="F2086" t="str">
        <f>VLOOKUP(E2086,Sheet2!A:B,2,FALSE)</f>
        <v>SHR</v>
      </c>
    </row>
    <row r="2087" spans="1:6" x14ac:dyDescent="0.25">
      <c r="A2087" s="17">
        <v>43120.481589328701</v>
      </c>
      <c r="B2087" s="2">
        <v>21030000387003</v>
      </c>
      <c r="C2087">
        <v>0.49</v>
      </c>
      <c r="D2087" t="s">
        <v>1</v>
      </c>
      <c r="E2087" s="3">
        <f t="shared" si="32"/>
        <v>21030</v>
      </c>
      <c r="F2087" t="str">
        <f>VLOOKUP(E2087,Sheet2!A:B,2,FALSE)</f>
        <v>SHR</v>
      </c>
    </row>
    <row r="2088" spans="1:6" x14ac:dyDescent="0.25">
      <c r="A2088" s="17">
        <v>43120.54245630787</v>
      </c>
      <c r="B2088" s="2">
        <v>21030000417396</v>
      </c>
      <c r="C2088">
        <v>1.99</v>
      </c>
      <c r="D2088" t="s">
        <v>0</v>
      </c>
      <c r="E2088" s="3">
        <f t="shared" si="32"/>
        <v>21030</v>
      </c>
      <c r="F2088" t="str">
        <f>VLOOKUP(E2088,Sheet2!A:B,2,FALSE)</f>
        <v>SHR</v>
      </c>
    </row>
    <row r="2089" spans="1:6" x14ac:dyDescent="0.25">
      <c r="A2089" s="17">
        <v>43120.546562962962</v>
      </c>
      <c r="B2089" s="2">
        <v>21030000417396</v>
      </c>
      <c r="C2089">
        <v>2.99</v>
      </c>
      <c r="D2089" t="s">
        <v>0</v>
      </c>
      <c r="E2089" s="3">
        <f t="shared" si="32"/>
        <v>21030</v>
      </c>
      <c r="F2089" t="str">
        <f>VLOOKUP(E2089,Sheet2!A:B,2,FALSE)</f>
        <v>SHR</v>
      </c>
    </row>
    <row r="2090" spans="1:6" x14ac:dyDescent="0.25">
      <c r="A2090" s="17">
        <v>43120.547146585646</v>
      </c>
      <c r="B2090" s="2">
        <v>21030000328502</v>
      </c>
      <c r="C2090">
        <v>1.99</v>
      </c>
      <c r="D2090" t="s">
        <v>4</v>
      </c>
      <c r="E2090" s="3">
        <f t="shared" si="32"/>
        <v>21030</v>
      </c>
      <c r="F2090" t="str">
        <f>VLOOKUP(E2090,Sheet2!A:B,2,FALSE)</f>
        <v>SHR</v>
      </c>
    </row>
    <row r="2091" spans="1:6" x14ac:dyDescent="0.25">
      <c r="A2091" s="17">
        <v>43120.547523773152</v>
      </c>
      <c r="B2091" s="2">
        <v>21030000417396</v>
      </c>
      <c r="C2091">
        <v>2.69</v>
      </c>
      <c r="D2091" t="s">
        <v>1</v>
      </c>
      <c r="E2091" s="3">
        <f t="shared" si="32"/>
        <v>21030</v>
      </c>
      <c r="F2091" t="str">
        <f>VLOOKUP(E2091,Sheet2!A:B,2,FALSE)</f>
        <v>SHR</v>
      </c>
    </row>
    <row r="2092" spans="1:6" x14ac:dyDescent="0.25">
      <c r="A2092" s="17">
        <v>43120.560879687502</v>
      </c>
      <c r="B2092" s="2">
        <v>21030000417396</v>
      </c>
      <c r="C2092">
        <v>1.49</v>
      </c>
      <c r="D2092" t="s">
        <v>3</v>
      </c>
      <c r="E2092" s="3">
        <f t="shared" si="32"/>
        <v>21030</v>
      </c>
      <c r="F2092" t="str">
        <f>VLOOKUP(E2092,Sheet2!A:B,2,FALSE)</f>
        <v>SHR</v>
      </c>
    </row>
    <row r="2093" spans="1:6" x14ac:dyDescent="0.25">
      <c r="A2093" s="17">
        <v>43120.610064398148</v>
      </c>
      <c r="B2093" s="2">
        <v>21030000292013</v>
      </c>
      <c r="C2093">
        <v>3.99</v>
      </c>
      <c r="D2093" t="s">
        <v>4</v>
      </c>
      <c r="E2093" s="3">
        <f t="shared" si="32"/>
        <v>21030</v>
      </c>
      <c r="F2093" t="str">
        <f>VLOOKUP(E2093,Sheet2!A:B,2,FALSE)</f>
        <v>SHR</v>
      </c>
    </row>
    <row r="2094" spans="1:6" x14ac:dyDescent="0.25">
      <c r="A2094" s="17">
        <v>43120.680645717592</v>
      </c>
      <c r="B2094" s="2">
        <v>21030300243120</v>
      </c>
      <c r="C2094">
        <v>1.99</v>
      </c>
      <c r="D2094" t="s">
        <v>2</v>
      </c>
      <c r="E2094" s="3">
        <f t="shared" si="32"/>
        <v>21030</v>
      </c>
      <c r="F2094" t="str">
        <f>VLOOKUP(E2094,Sheet2!A:B,2,FALSE)</f>
        <v>SHR</v>
      </c>
    </row>
    <row r="2095" spans="1:6" x14ac:dyDescent="0.25">
      <c r="A2095" s="17">
        <v>43120.693483101852</v>
      </c>
      <c r="B2095" s="2">
        <v>21030000368409</v>
      </c>
      <c r="C2095">
        <v>1.99</v>
      </c>
      <c r="D2095" t="s">
        <v>0</v>
      </c>
      <c r="E2095" s="3">
        <f t="shared" si="32"/>
        <v>21030</v>
      </c>
      <c r="F2095" t="str">
        <f>VLOOKUP(E2095,Sheet2!A:B,2,FALSE)</f>
        <v>SHR</v>
      </c>
    </row>
    <row r="2096" spans="1:6" x14ac:dyDescent="0.25">
      <c r="A2096" s="17">
        <v>43120.780075810188</v>
      </c>
      <c r="B2096" s="2">
        <v>21030300264076</v>
      </c>
      <c r="C2096">
        <v>1.49</v>
      </c>
      <c r="D2096" t="s">
        <v>3</v>
      </c>
      <c r="E2096" s="3">
        <f t="shared" si="32"/>
        <v>21030</v>
      </c>
      <c r="F2096" t="str">
        <f>VLOOKUP(E2096,Sheet2!A:B,2,FALSE)</f>
        <v>SHR</v>
      </c>
    </row>
    <row r="2097" spans="1:6" x14ac:dyDescent="0.25">
      <c r="A2097" s="17">
        <v>43120.801238912034</v>
      </c>
      <c r="B2097" s="2">
        <v>21030000443939</v>
      </c>
      <c r="C2097" s="3">
        <v>2.29</v>
      </c>
      <c r="D2097" t="s">
        <v>4</v>
      </c>
      <c r="E2097" s="3">
        <f t="shared" si="32"/>
        <v>21030</v>
      </c>
      <c r="F2097" t="str">
        <f>VLOOKUP(E2097,Sheet2!A:B,2,FALSE)</f>
        <v>SHR</v>
      </c>
    </row>
    <row r="2098" spans="1:6" x14ac:dyDescent="0.25">
      <c r="A2098" s="17">
        <v>43120.88892365741</v>
      </c>
      <c r="B2098" s="2">
        <v>21030300243120</v>
      </c>
      <c r="C2098">
        <v>1.99</v>
      </c>
      <c r="D2098" t="s">
        <v>2</v>
      </c>
      <c r="E2098" s="3">
        <f t="shared" si="32"/>
        <v>21030</v>
      </c>
      <c r="F2098" t="str">
        <f>VLOOKUP(E2098,Sheet2!A:B,2,FALSE)</f>
        <v>SHR</v>
      </c>
    </row>
    <row r="2099" spans="1:6" x14ac:dyDescent="0.25">
      <c r="A2099" s="17">
        <v>43121.342568020831</v>
      </c>
      <c r="B2099" s="2">
        <v>21030300297035</v>
      </c>
      <c r="C2099">
        <v>3.19</v>
      </c>
      <c r="D2099" t="s">
        <v>4</v>
      </c>
      <c r="E2099" s="3">
        <f t="shared" si="32"/>
        <v>21030</v>
      </c>
      <c r="F2099" t="str">
        <f>VLOOKUP(E2099,Sheet2!A:B,2,FALSE)</f>
        <v>SHR</v>
      </c>
    </row>
    <row r="2100" spans="1:6" x14ac:dyDescent="0.25">
      <c r="A2100" s="17">
        <v>43121.369965428239</v>
      </c>
      <c r="B2100" s="2">
        <v>21030000241911</v>
      </c>
      <c r="C2100">
        <v>1.69</v>
      </c>
      <c r="D2100" t="s">
        <v>1</v>
      </c>
      <c r="E2100" s="3">
        <f t="shared" si="32"/>
        <v>21030</v>
      </c>
      <c r="F2100" t="str">
        <f>VLOOKUP(E2100,Sheet2!A:B,2,FALSE)</f>
        <v>SHR</v>
      </c>
    </row>
    <row r="2101" spans="1:6" x14ac:dyDescent="0.25">
      <c r="A2101" s="17">
        <v>43121.415787893522</v>
      </c>
      <c r="B2101" s="2">
        <v>21030000361057</v>
      </c>
      <c r="C2101">
        <v>2.4900000000000002</v>
      </c>
      <c r="D2101" t="s">
        <v>5</v>
      </c>
      <c r="E2101" s="3">
        <f t="shared" si="32"/>
        <v>21030</v>
      </c>
      <c r="F2101" t="str">
        <f>VLOOKUP(E2101,Sheet2!A:B,2,FALSE)</f>
        <v>SHR</v>
      </c>
    </row>
    <row r="2102" spans="1:6" x14ac:dyDescent="0.25">
      <c r="A2102" s="17">
        <v>43121.422320381942</v>
      </c>
      <c r="B2102" s="2">
        <v>21030000240012</v>
      </c>
      <c r="C2102">
        <v>1.49</v>
      </c>
      <c r="D2102" t="s">
        <v>3</v>
      </c>
      <c r="E2102" s="3">
        <f t="shared" si="32"/>
        <v>21030</v>
      </c>
      <c r="F2102" t="str">
        <f>VLOOKUP(E2102,Sheet2!A:B,2,FALSE)</f>
        <v>SHR</v>
      </c>
    </row>
    <row r="2103" spans="1:6" x14ac:dyDescent="0.25">
      <c r="A2103" s="17">
        <v>43121.432411956019</v>
      </c>
      <c r="B2103" s="2">
        <v>21030000240012</v>
      </c>
      <c r="C2103">
        <v>1.49</v>
      </c>
      <c r="D2103" t="s">
        <v>3</v>
      </c>
      <c r="E2103" s="3">
        <f t="shared" si="32"/>
        <v>21030</v>
      </c>
      <c r="F2103" t="str">
        <f>VLOOKUP(E2103,Sheet2!A:B,2,FALSE)</f>
        <v>SHR</v>
      </c>
    </row>
    <row r="2104" spans="1:6" x14ac:dyDescent="0.25">
      <c r="A2104" s="17">
        <v>43121.518598483795</v>
      </c>
      <c r="B2104" s="2">
        <v>21030300192566</v>
      </c>
      <c r="C2104">
        <v>1.99</v>
      </c>
      <c r="D2104" t="s">
        <v>4</v>
      </c>
      <c r="E2104" s="3">
        <f t="shared" si="32"/>
        <v>21030</v>
      </c>
      <c r="F2104" t="str">
        <f>VLOOKUP(E2104,Sheet2!A:B,2,FALSE)</f>
        <v>SHR</v>
      </c>
    </row>
    <row r="2105" spans="1:6" x14ac:dyDescent="0.25">
      <c r="A2105" s="17">
        <v>43121.603755185184</v>
      </c>
      <c r="B2105" s="2">
        <v>21030000240012</v>
      </c>
      <c r="C2105">
        <v>1.49</v>
      </c>
      <c r="D2105" t="s">
        <v>3</v>
      </c>
      <c r="E2105" s="3">
        <f t="shared" si="32"/>
        <v>21030</v>
      </c>
      <c r="F2105" t="str">
        <f>VLOOKUP(E2105,Sheet2!A:B,2,FALSE)</f>
        <v>SHR</v>
      </c>
    </row>
    <row r="2106" spans="1:6" x14ac:dyDescent="0.25">
      <c r="A2106" s="17">
        <v>43121.607619849536</v>
      </c>
      <c r="B2106" s="2">
        <v>21030000240012</v>
      </c>
      <c r="C2106">
        <v>1.49</v>
      </c>
      <c r="D2106" t="s">
        <v>3</v>
      </c>
      <c r="E2106" s="3">
        <f t="shared" si="32"/>
        <v>21030</v>
      </c>
      <c r="F2106" t="str">
        <f>VLOOKUP(E2106,Sheet2!A:B,2,FALSE)</f>
        <v>SHR</v>
      </c>
    </row>
    <row r="2107" spans="1:6" x14ac:dyDescent="0.25">
      <c r="A2107" s="17">
        <v>43121.753908923609</v>
      </c>
      <c r="B2107" s="2">
        <v>21030000117277</v>
      </c>
      <c r="C2107">
        <v>0.99</v>
      </c>
      <c r="D2107" t="s">
        <v>4</v>
      </c>
      <c r="E2107" s="3">
        <f t="shared" si="32"/>
        <v>21030</v>
      </c>
      <c r="F2107" t="str">
        <f>VLOOKUP(E2107,Sheet2!A:B,2,FALSE)</f>
        <v>SHR</v>
      </c>
    </row>
    <row r="2108" spans="1:6" x14ac:dyDescent="0.25">
      <c r="A2108" s="17">
        <v>43121.760900243054</v>
      </c>
      <c r="B2108" s="2">
        <v>21030000328502</v>
      </c>
      <c r="C2108">
        <v>2.99</v>
      </c>
      <c r="D2108" t="s">
        <v>0</v>
      </c>
      <c r="E2108" s="3">
        <f t="shared" si="32"/>
        <v>21030</v>
      </c>
      <c r="F2108" t="str">
        <f>VLOOKUP(E2108,Sheet2!A:B,2,FALSE)</f>
        <v>SHR</v>
      </c>
    </row>
    <row r="2109" spans="1:6" x14ac:dyDescent="0.25">
      <c r="A2109" s="17">
        <v>43121.77409900463</v>
      </c>
      <c r="B2109" s="2">
        <v>21030000367187</v>
      </c>
      <c r="C2109">
        <v>3.99</v>
      </c>
      <c r="D2109" t="s">
        <v>4</v>
      </c>
      <c r="E2109" s="3">
        <f t="shared" si="32"/>
        <v>21030</v>
      </c>
      <c r="F2109" t="str">
        <f>VLOOKUP(E2109,Sheet2!A:B,2,FALSE)</f>
        <v>SHR</v>
      </c>
    </row>
    <row r="2110" spans="1:6" x14ac:dyDescent="0.25">
      <c r="A2110" s="17">
        <v>43121.818643125</v>
      </c>
      <c r="B2110" s="2">
        <v>21030000385791</v>
      </c>
      <c r="C2110">
        <v>2.99</v>
      </c>
      <c r="D2110" t="s">
        <v>4</v>
      </c>
      <c r="E2110" s="3">
        <f t="shared" si="32"/>
        <v>21030</v>
      </c>
      <c r="F2110" t="str">
        <f>VLOOKUP(E2110,Sheet2!A:B,2,FALSE)</f>
        <v>SHR</v>
      </c>
    </row>
    <row r="2111" spans="1:6" x14ac:dyDescent="0.25">
      <c r="A2111" s="17">
        <v>43121.844740266206</v>
      </c>
      <c r="B2111" s="2">
        <v>21030000368409</v>
      </c>
      <c r="C2111">
        <v>2.4900000000000002</v>
      </c>
      <c r="D2111" t="s">
        <v>0</v>
      </c>
      <c r="E2111" s="3">
        <f t="shared" si="32"/>
        <v>21030</v>
      </c>
      <c r="F2111" t="str">
        <f>VLOOKUP(E2111,Sheet2!A:B,2,FALSE)</f>
        <v>SHR</v>
      </c>
    </row>
    <row r="2112" spans="1:6" x14ac:dyDescent="0.25">
      <c r="A2112" s="17">
        <v>43121.851040370369</v>
      </c>
      <c r="B2112" s="2">
        <v>21030000419566</v>
      </c>
      <c r="C2112">
        <v>3.99</v>
      </c>
      <c r="D2112" t="s">
        <v>4</v>
      </c>
      <c r="E2112" s="3">
        <f t="shared" si="32"/>
        <v>21030</v>
      </c>
      <c r="F2112" t="str">
        <f>VLOOKUP(E2112,Sheet2!A:B,2,FALSE)</f>
        <v>SHR</v>
      </c>
    </row>
    <row r="2113" spans="1:6" x14ac:dyDescent="0.25">
      <c r="A2113" s="17">
        <v>43121.870141898151</v>
      </c>
      <c r="B2113" s="2">
        <v>21030000377509</v>
      </c>
      <c r="C2113">
        <v>1.99</v>
      </c>
      <c r="D2113" t="s">
        <v>0</v>
      </c>
      <c r="E2113" s="3">
        <f t="shared" si="32"/>
        <v>21030</v>
      </c>
      <c r="F2113" t="str">
        <f>VLOOKUP(E2113,Sheet2!A:B,2,FALSE)</f>
        <v>SHR</v>
      </c>
    </row>
    <row r="2114" spans="1:6" x14ac:dyDescent="0.25">
      <c r="A2114" s="17">
        <v>43121.937442349539</v>
      </c>
      <c r="B2114" s="2">
        <v>21030000142556</v>
      </c>
      <c r="C2114">
        <v>1.69</v>
      </c>
      <c r="D2114" t="s">
        <v>4</v>
      </c>
      <c r="E2114" s="3">
        <f t="shared" ref="E2114:E2177" si="33">_xlfn.NUMBERVALUE(LEFT(B2114,5), "#####")</f>
        <v>21030</v>
      </c>
      <c r="F2114" t="str">
        <f>VLOOKUP(E2114,Sheet2!A:B,2,FALSE)</f>
        <v>SHR</v>
      </c>
    </row>
    <row r="2115" spans="1:6" x14ac:dyDescent="0.25">
      <c r="A2115" s="17">
        <v>43122.337122372686</v>
      </c>
      <c r="B2115" s="2">
        <v>21030000028417</v>
      </c>
      <c r="C2115">
        <v>2.69</v>
      </c>
      <c r="D2115" t="s">
        <v>1</v>
      </c>
      <c r="E2115" s="3">
        <f t="shared" si="33"/>
        <v>21030</v>
      </c>
      <c r="F2115" t="str">
        <f>VLOOKUP(E2115,Sheet2!A:B,2,FALSE)</f>
        <v>SHR</v>
      </c>
    </row>
    <row r="2116" spans="1:6" x14ac:dyDescent="0.25">
      <c r="A2116" s="17">
        <v>43122.446006921295</v>
      </c>
      <c r="B2116" s="2">
        <v>21030000028417</v>
      </c>
      <c r="C2116">
        <v>1.99</v>
      </c>
      <c r="D2116" t="s">
        <v>4</v>
      </c>
      <c r="E2116" s="3">
        <f t="shared" si="33"/>
        <v>21030</v>
      </c>
      <c r="F2116" t="str">
        <f>VLOOKUP(E2116,Sheet2!A:B,2,FALSE)</f>
        <v>SHR</v>
      </c>
    </row>
    <row r="2117" spans="1:6" x14ac:dyDescent="0.25">
      <c r="A2117" s="17">
        <v>43122.535048888887</v>
      </c>
      <c r="B2117" s="2">
        <v>21030000430316</v>
      </c>
      <c r="C2117">
        <v>2.99</v>
      </c>
      <c r="D2117" t="s">
        <v>4</v>
      </c>
      <c r="E2117" s="3">
        <f t="shared" si="33"/>
        <v>21030</v>
      </c>
      <c r="F2117" t="str">
        <f>VLOOKUP(E2117,Sheet2!A:B,2,FALSE)</f>
        <v>SHR</v>
      </c>
    </row>
    <row r="2118" spans="1:6" x14ac:dyDescent="0.25">
      <c r="A2118" s="17">
        <v>43122.58949515046</v>
      </c>
      <c r="B2118" s="2">
        <v>21030100143181</v>
      </c>
      <c r="C2118">
        <v>3.99</v>
      </c>
      <c r="D2118" t="s">
        <v>4</v>
      </c>
      <c r="E2118" s="3">
        <f t="shared" si="33"/>
        <v>21030</v>
      </c>
      <c r="F2118" t="str">
        <f>VLOOKUP(E2118,Sheet2!A:B,2,FALSE)</f>
        <v>SHR</v>
      </c>
    </row>
    <row r="2119" spans="1:6" x14ac:dyDescent="0.25">
      <c r="A2119" s="17">
        <v>43122.604502164351</v>
      </c>
      <c r="B2119" s="2">
        <v>21030000382285</v>
      </c>
      <c r="C2119">
        <v>1.99</v>
      </c>
      <c r="D2119" t="s">
        <v>4</v>
      </c>
      <c r="E2119" s="3">
        <f t="shared" si="33"/>
        <v>21030</v>
      </c>
      <c r="F2119" t="str">
        <f>VLOOKUP(E2119,Sheet2!A:B,2,FALSE)</f>
        <v>SHR</v>
      </c>
    </row>
    <row r="2120" spans="1:6" x14ac:dyDescent="0.25">
      <c r="A2120" s="17">
        <v>43122.614897824074</v>
      </c>
      <c r="B2120" s="2">
        <v>21030000162380</v>
      </c>
      <c r="C2120">
        <v>1.49</v>
      </c>
      <c r="D2120" t="s">
        <v>3</v>
      </c>
      <c r="E2120" s="3">
        <f t="shared" si="33"/>
        <v>21030</v>
      </c>
      <c r="F2120" t="str">
        <f>VLOOKUP(E2120,Sheet2!A:B,2,FALSE)</f>
        <v>SHR</v>
      </c>
    </row>
    <row r="2121" spans="1:6" x14ac:dyDescent="0.25">
      <c r="A2121" s="17">
        <v>43122.618260844909</v>
      </c>
      <c r="B2121" s="2">
        <v>21030300023290</v>
      </c>
      <c r="C2121">
        <v>1.49</v>
      </c>
      <c r="D2121" t="s">
        <v>3</v>
      </c>
      <c r="E2121" s="3">
        <f t="shared" si="33"/>
        <v>21030</v>
      </c>
      <c r="F2121" t="str">
        <f>VLOOKUP(E2121,Sheet2!A:B,2,FALSE)</f>
        <v>SHR</v>
      </c>
    </row>
    <row r="2122" spans="1:6" x14ac:dyDescent="0.25">
      <c r="A2122" s="17">
        <v>43122.683577511576</v>
      </c>
      <c r="B2122" s="2">
        <v>21030000324790</v>
      </c>
      <c r="C2122">
        <v>1.99</v>
      </c>
      <c r="D2122" t="s">
        <v>0</v>
      </c>
      <c r="E2122" s="3">
        <f t="shared" si="33"/>
        <v>21030</v>
      </c>
      <c r="F2122" t="str">
        <f>VLOOKUP(E2122,Sheet2!A:B,2,FALSE)</f>
        <v>SHR</v>
      </c>
    </row>
    <row r="2123" spans="1:6" x14ac:dyDescent="0.25">
      <c r="A2123" s="17">
        <v>43122.731143333331</v>
      </c>
      <c r="B2123" s="2">
        <v>21030000149635</v>
      </c>
      <c r="C2123">
        <v>3.99</v>
      </c>
      <c r="D2123" t="s">
        <v>4</v>
      </c>
      <c r="E2123" s="3">
        <f t="shared" si="33"/>
        <v>21030</v>
      </c>
      <c r="F2123" t="str">
        <f>VLOOKUP(E2123,Sheet2!A:B,2,FALSE)</f>
        <v>SHR</v>
      </c>
    </row>
    <row r="2124" spans="1:6" x14ac:dyDescent="0.25">
      <c r="A2124" s="17">
        <v>43122.732732037039</v>
      </c>
      <c r="B2124" s="2">
        <v>21030000434110</v>
      </c>
      <c r="C2124">
        <v>0.99</v>
      </c>
      <c r="D2124" t="s">
        <v>1</v>
      </c>
      <c r="E2124" s="3">
        <f t="shared" si="33"/>
        <v>21030</v>
      </c>
      <c r="F2124" t="str">
        <f>VLOOKUP(E2124,Sheet2!A:B,2,FALSE)</f>
        <v>SHR</v>
      </c>
    </row>
    <row r="2125" spans="1:6" x14ac:dyDescent="0.25">
      <c r="A2125" s="17">
        <v>43122.738113495368</v>
      </c>
      <c r="B2125" s="2">
        <v>21030000113284</v>
      </c>
      <c r="C2125">
        <v>1.99</v>
      </c>
      <c r="D2125" t="s">
        <v>4</v>
      </c>
      <c r="E2125" s="3">
        <f t="shared" si="33"/>
        <v>21030</v>
      </c>
      <c r="F2125" t="str">
        <f>VLOOKUP(E2125,Sheet2!A:B,2,FALSE)</f>
        <v>SHR</v>
      </c>
    </row>
    <row r="2126" spans="1:6" x14ac:dyDescent="0.25">
      <c r="A2126" s="17">
        <v>43122.821180266204</v>
      </c>
      <c r="B2126" s="2">
        <v>21030000316978</v>
      </c>
      <c r="C2126">
        <v>3.99</v>
      </c>
      <c r="D2126" t="s">
        <v>4</v>
      </c>
      <c r="E2126" s="3">
        <f t="shared" si="33"/>
        <v>21030</v>
      </c>
      <c r="F2126" t="str">
        <f>VLOOKUP(E2126,Sheet2!A:B,2,FALSE)</f>
        <v>SHR</v>
      </c>
    </row>
    <row r="2127" spans="1:6" x14ac:dyDescent="0.25">
      <c r="A2127" s="17">
        <v>43122.885119699073</v>
      </c>
      <c r="B2127" s="2">
        <v>21030000113284</v>
      </c>
      <c r="C2127">
        <v>1.69</v>
      </c>
      <c r="D2127" t="s">
        <v>4</v>
      </c>
      <c r="E2127" s="3">
        <f t="shared" si="33"/>
        <v>21030</v>
      </c>
      <c r="F2127" t="str">
        <f>VLOOKUP(E2127,Sheet2!A:B,2,FALSE)</f>
        <v>SHR</v>
      </c>
    </row>
    <row r="2128" spans="1:6" x14ac:dyDescent="0.25">
      <c r="A2128" s="17">
        <v>43122.902972268515</v>
      </c>
      <c r="B2128" s="2">
        <v>21030000440000</v>
      </c>
      <c r="C2128">
        <v>0.99</v>
      </c>
      <c r="D2128" t="s">
        <v>4</v>
      </c>
      <c r="E2128" s="3">
        <f t="shared" si="33"/>
        <v>21030</v>
      </c>
      <c r="F2128" t="str">
        <f>VLOOKUP(E2128,Sheet2!A:B,2,FALSE)</f>
        <v>SHR</v>
      </c>
    </row>
    <row r="2129" spans="1:6" x14ac:dyDescent="0.25">
      <c r="A2129" s="17">
        <v>43123.430311157405</v>
      </c>
      <c r="B2129" s="2">
        <v>21030000472607</v>
      </c>
      <c r="C2129">
        <v>1.49</v>
      </c>
      <c r="D2129" t="s">
        <v>3</v>
      </c>
      <c r="E2129" s="3">
        <f t="shared" si="33"/>
        <v>21030</v>
      </c>
      <c r="F2129" t="str">
        <f>VLOOKUP(E2129,Sheet2!A:B,2,FALSE)</f>
        <v>SHR</v>
      </c>
    </row>
    <row r="2130" spans="1:6" x14ac:dyDescent="0.25">
      <c r="A2130" s="17">
        <v>43123.430837777778</v>
      </c>
      <c r="B2130" s="2">
        <v>21030000472607</v>
      </c>
      <c r="C2130">
        <v>2.29</v>
      </c>
      <c r="D2130" t="s">
        <v>4</v>
      </c>
      <c r="E2130" s="3">
        <f t="shared" si="33"/>
        <v>21030</v>
      </c>
      <c r="F2130" t="str">
        <f>VLOOKUP(E2130,Sheet2!A:B,2,FALSE)</f>
        <v>SHR</v>
      </c>
    </row>
    <row r="2131" spans="1:6" x14ac:dyDescent="0.25">
      <c r="A2131" s="17">
        <v>43123.440973946759</v>
      </c>
      <c r="B2131" s="2">
        <v>21030100050980</v>
      </c>
      <c r="C2131">
        <v>1.99</v>
      </c>
      <c r="D2131" t="s">
        <v>4</v>
      </c>
      <c r="E2131" s="3">
        <f t="shared" si="33"/>
        <v>21030</v>
      </c>
      <c r="F2131" t="str">
        <f>VLOOKUP(E2131,Sheet2!A:B,2,FALSE)</f>
        <v>SHR</v>
      </c>
    </row>
    <row r="2132" spans="1:6" x14ac:dyDescent="0.25">
      <c r="A2132" s="17">
        <v>43123.622715185185</v>
      </c>
      <c r="B2132" s="2">
        <v>21030000471617</v>
      </c>
      <c r="C2132">
        <v>1.69</v>
      </c>
      <c r="D2132" t="s">
        <v>1</v>
      </c>
      <c r="E2132" s="3">
        <f t="shared" si="33"/>
        <v>21030</v>
      </c>
      <c r="F2132" t="str">
        <f>VLOOKUP(E2132,Sheet2!A:B,2,FALSE)</f>
        <v>SHR</v>
      </c>
    </row>
    <row r="2133" spans="1:6" x14ac:dyDescent="0.25">
      <c r="A2133" s="17">
        <v>43123.633916851853</v>
      </c>
      <c r="B2133" s="2">
        <v>21030000471617</v>
      </c>
      <c r="C2133">
        <v>3.99</v>
      </c>
      <c r="D2133" t="s">
        <v>4</v>
      </c>
      <c r="E2133" s="3">
        <f t="shared" si="33"/>
        <v>21030</v>
      </c>
      <c r="F2133" t="str">
        <f>VLOOKUP(E2133,Sheet2!A:B,2,FALSE)</f>
        <v>SHR</v>
      </c>
    </row>
    <row r="2134" spans="1:6" x14ac:dyDescent="0.25">
      <c r="A2134" s="17">
        <v>43123.65300766204</v>
      </c>
      <c r="B2134" s="2">
        <v>21030300297035</v>
      </c>
      <c r="C2134">
        <v>0.69</v>
      </c>
      <c r="D2134" t="s">
        <v>1</v>
      </c>
      <c r="E2134" s="3">
        <f t="shared" si="33"/>
        <v>21030</v>
      </c>
      <c r="F2134" t="str">
        <f>VLOOKUP(E2134,Sheet2!A:B,2,FALSE)</f>
        <v>SHR</v>
      </c>
    </row>
    <row r="2135" spans="1:6" x14ac:dyDescent="0.25">
      <c r="A2135" s="17">
        <v>43123.655250462965</v>
      </c>
      <c r="B2135" s="2">
        <v>21030000240012</v>
      </c>
      <c r="C2135">
        <v>0.69</v>
      </c>
      <c r="D2135" t="s">
        <v>1</v>
      </c>
      <c r="E2135" s="3">
        <f t="shared" si="33"/>
        <v>21030</v>
      </c>
      <c r="F2135" t="str">
        <f>VLOOKUP(E2135,Sheet2!A:B,2,FALSE)</f>
        <v>SHR</v>
      </c>
    </row>
    <row r="2136" spans="1:6" x14ac:dyDescent="0.25">
      <c r="A2136" s="17">
        <v>43123.777403506945</v>
      </c>
      <c r="B2136" s="2">
        <v>21030000130833</v>
      </c>
      <c r="C2136">
        <v>1.49</v>
      </c>
      <c r="D2136" t="s">
        <v>3</v>
      </c>
      <c r="E2136" s="3">
        <f t="shared" si="33"/>
        <v>21030</v>
      </c>
      <c r="F2136" t="str">
        <f>VLOOKUP(E2136,Sheet2!A:B,2,FALSE)</f>
        <v>SHR</v>
      </c>
    </row>
    <row r="2137" spans="1:6" x14ac:dyDescent="0.25">
      <c r="A2137" s="17">
        <v>43123.804803252315</v>
      </c>
      <c r="B2137" s="2">
        <v>21030000130833</v>
      </c>
      <c r="C2137">
        <v>1.49</v>
      </c>
      <c r="D2137" t="s">
        <v>3</v>
      </c>
      <c r="E2137" s="3">
        <f t="shared" si="33"/>
        <v>21030</v>
      </c>
      <c r="F2137" t="str">
        <f>VLOOKUP(E2137,Sheet2!A:B,2,FALSE)</f>
        <v>SHR</v>
      </c>
    </row>
    <row r="2138" spans="1:6" x14ac:dyDescent="0.25">
      <c r="A2138" s="17">
        <v>43123.809222997683</v>
      </c>
      <c r="B2138" s="2">
        <v>21030000130833</v>
      </c>
      <c r="C2138">
        <v>1.99</v>
      </c>
      <c r="D2138" t="s">
        <v>0</v>
      </c>
      <c r="E2138" s="3">
        <f t="shared" si="33"/>
        <v>21030</v>
      </c>
      <c r="F2138" t="str">
        <f>VLOOKUP(E2138,Sheet2!A:B,2,FALSE)</f>
        <v>SHR</v>
      </c>
    </row>
    <row r="2139" spans="1:6" x14ac:dyDescent="0.25">
      <c r="A2139" s="17">
        <v>43123.894453726854</v>
      </c>
      <c r="B2139" s="2">
        <v>21030000440000</v>
      </c>
      <c r="C2139">
        <v>2.29</v>
      </c>
      <c r="D2139" t="s">
        <v>4</v>
      </c>
      <c r="E2139" s="3">
        <f t="shared" si="33"/>
        <v>21030</v>
      </c>
      <c r="F2139" t="str">
        <f>VLOOKUP(E2139,Sheet2!A:B,2,FALSE)</f>
        <v>SHR</v>
      </c>
    </row>
    <row r="2140" spans="1:6" x14ac:dyDescent="0.25">
      <c r="A2140" s="17">
        <v>43123.901126689816</v>
      </c>
      <c r="B2140" s="2">
        <v>21030000424889</v>
      </c>
      <c r="C2140">
        <v>2.99</v>
      </c>
      <c r="D2140" t="s">
        <v>0</v>
      </c>
      <c r="E2140" s="3">
        <f t="shared" si="33"/>
        <v>21030</v>
      </c>
      <c r="F2140" t="str">
        <f>VLOOKUP(E2140,Sheet2!A:B,2,FALSE)</f>
        <v>SHR</v>
      </c>
    </row>
    <row r="2141" spans="1:6" x14ac:dyDescent="0.25">
      <c r="A2141" s="17">
        <v>43123.937449236109</v>
      </c>
      <c r="B2141" s="2">
        <v>21030300025428</v>
      </c>
      <c r="C2141">
        <v>2.99</v>
      </c>
      <c r="D2141" t="s">
        <v>0</v>
      </c>
      <c r="E2141" s="3">
        <f t="shared" si="33"/>
        <v>21030</v>
      </c>
      <c r="F2141" t="str">
        <f>VLOOKUP(E2141,Sheet2!A:B,2,FALSE)</f>
        <v>SHR</v>
      </c>
    </row>
    <row r="2142" spans="1:6" x14ac:dyDescent="0.25">
      <c r="A2142" s="17">
        <v>43123.938035405095</v>
      </c>
      <c r="B2142" s="2">
        <v>21030300025428</v>
      </c>
      <c r="C2142">
        <v>2.39</v>
      </c>
      <c r="D2142" t="s">
        <v>0</v>
      </c>
      <c r="E2142" s="3">
        <f t="shared" si="33"/>
        <v>21030</v>
      </c>
      <c r="F2142" t="str">
        <f>VLOOKUP(E2142,Sheet2!A:B,2,FALSE)</f>
        <v>SHR</v>
      </c>
    </row>
    <row r="2143" spans="1:6" x14ac:dyDescent="0.25">
      <c r="A2143" s="17">
        <v>43124.276335185183</v>
      </c>
      <c r="B2143" s="2">
        <v>21030100217928</v>
      </c>
      <c r="C2143">
        <v>1.49</v>
      </c>
      <c r="D2143" t="s">
        <v>3</v>
      </c>
      <c r="E2143" s="3">
        <f t="shared" si="33"/>
        <v>21030</v>
      </c>
      <c r="F2143" t="str">
        <f>VLOOKUP(E2143,Sheet2!A:B,2,FALSE)</f>
        <v>SHR</v>
      </c>
    </row>
    <row r="2144" spans="1:6" x14ac:dyDescent="0.25">
      <c r="A2144" s="17">
        <v>43124.315763564817</v>
      </c>
      <c r="B2144" s="2">
        <v>21030000364010</v>
      </c>
      <c r="C2144">
        <v>1.99</v>
      </c>
      <c r="D2144" t="s">
        <v>4</v>
      </c>
      <c r="E2144" s="3">
        <f t="shared" si="33"/>
        <v>21030</v>
      </c>
      <c r="F2144" t="str">
        <f>VLOOKUP(E2144,Sheet2!A:B,2,FALSE)</f>
        <v>SHR</v>
      </c>
    </row>
    <row r="2145" spans="1:6" x14ac:dyDescent="0.25">
      <c r="A2145" s="17">
        <v>43124.316278240738</v>
      </c>
      <c r="B2145" s="2">
        <v>21030000450181</v>
      </c>
      <c r="C2145">
        <v>1.99</v>
      </c>
      <c r="D2145" t="s">
        <v>4</v>
      </c>
      <c r="E2145" s="3">
        <f t="shared" si="33"/>
        <v>21030</v>
      </c>
      <c r="F2145" t="str">
        <f>VLOOKUP(E2145,Sheet2!A:B,2,FALSE)</f>
        <v>SHR</v>
      </c>
    </row>
    <row r="2146" spans="1:6" x14ac:dyDescent="0.25">
      <c r="A2146" s="17">
        <v>43124.370694247686</v>
      </c>
      <c r="B2146" s="2">
        <v>21030000334286</v>
      </c>
      <c r="C2146">
        <v>1.99</v>
      </c>
      <c r="D2146" t="s">
        <v>4</v>
      </c>
      <c r="E2146" s="3">
        <f t="shared" si="33"/>
        <v>21030</v>
      </c>
      <c r="F2146" t="str">
        <f>VLOOKUP(E2146,Sheet2!A:B,2,FALSE)</f>
        <v>SHR</v>
      </c>
    </row>
    <row r="2147" spans="1:6" x14ac:dyDescent="0.25">
      <c r="A2147" s="17">
        <v>43124.443458692127</v>
      </c>
      <c r="B2147" s="2">
        <v>21030000303596</v>
      </c>
      <c r="C2147">
        <v>0.99</v>
      </c>
      <c r="D2147" t="s">
        <v>2</v>
      </c>
      <c r="E2147" s="3">
        <f t="shared" si="33"/>
        <v>21030</v>
      </c>
      <c r="F2147" t="str">
        <f>VLOOKUP(E2147,Sheet2!A:B,2,FALSE)</f>
        <v>SHR</v>
      </c>
    </row>
    <row r="2148" spans="1:6" x14ac:dyDescent="0.25">
      <c r="A2148" s="17">
        <v>43124.448571412038</v>
      </c>
      <c r="B2148" s="2">
        <v>21030300023290</v>
      </c>
      <c r="C2148">
        <v>1.99</v>
      </c>
      <c r="D2148" t="s">
        <v>3</v>
      </c>
      <c r="E2148" s="3">
        <f t="shared" si="33"/>
        <v>21030</v>
      </c>
      <c r="F2148" t="str">
        <f>VLOOKUP(E2148,Sheet2!A:B,2,FALSE)</f>
        <v>SHR</v>
      </c>
    </row>
    <row r="2149" spans="1:6" x14ac:dyDescent="0.25">
      <c r="A2149" s="17">
        <v>43124.464010532407</v>
      </c>
      <c r="B2149" s="2">
        <v>21030000419533</v>
      </c>
      <c r="C2149">
        <v>3.99</v>
      </c>
      <c r="D2149" t="s">
        <v>4</v>
      </c>
      <c r="E2149" s="3">
        <f t="shared" si="33"/>
        <v>21030</v>
      </c>
      <c r="F2149" t="str">
        <f>VLOOKUP(E2149,Sheet2!A:B,2,FALSE)</f>
        <v>SHR</v>
      </c>
    </row>
    <row r="2150" spans="1:6" x14ac:dyDescent="0.25">
      <c r="A2150" s="17">
        <v>43124.490142627314</v>
      </c>
      <c r="B2150" s="2">
        <v>21030000334286</v>
      </c>
      <c r="C2150">
        <v>1.49</v>
      </c>
      <c r="D2150" t="s">
        <v>1</v>
      </c>
      <c r="E2150" s="3">
        <f t="shared" si="33"/>
        <v>21030</v>
      </c>
      <c r="F2150" t="str">
        <f>VLOOKUP(E2150,Sheet2!A:B,2,FALSE)</f>
        <v>SHR</v>
      </c>
    </row>
    <row r="2151" spans="1:6" x14ac:dyDescent="0.25">
      <c r="A2151" s="17">
        <v>43124.497092743055</v>
      </c>
      <c r="B2151" s="2">
        <v>21030300023290</v>
      </c>
      <c r="C2151">
        <v>2.99</v>
      </c>
      <c r="D2151" t="s">
        <v>0</v>
      </c>
      <c r="E2151" s="3">
        <f t="shared" si="33"/>
        <v>21030</v>
      </c>
      <c r="F2151" t="str">
        <f>VLOOKUP(E2151,Sheet2!A:B,2,FALSE)</f>
        <v>SHR</v>
      </c>
    </row>
    <row r="2152" spans="1:6" x14ac:dyDescent="0.25">
      <c r="A2152" s="17">
        <v>43124.540265659722</v>
      </c>
      <c r="B2152" s="2">
        <v>21030300023290</v>
      </c>
      <c r="C2152">
        <v>1.49</v>
      </c>
      <c r="D2152" t="s">
        <v>3</v>
      </c>
      <c r="E2152" s="3">
        <f t="shared" si="33"/>
        <v>21030</v>
      </c>
      <c r="F2152" t="str">
        <f>VLOOKUP(E2152,Sheet2!A:B,2,FALSE)</f>
        <v>SHR</v>
      </c>
    </row>
    <row r="2153" spans="1:6" x14ac:dyDescent="0.25">
      <c r="A2153" s="17">
        <v>43124.598457905093</v>
      </c>
      <c r="B2153" s="2">
        <v>21030000282873</v>
      </c>
      <c r="C2153">
        <v>1.49</v>
      </c>
      <c r="D2153" t="s">
        <v>3</v>
      </c>
      <c r="E2153" s="3">
        <f t="shared" si="33"/>
        <v>21030</v>
      </c>
      <c r="F2153" t="str">
        <f>VLOOKUP(E2153,Sheet2!A:B,2,FALSE)</f>
        <v>SHR</v>
      </c>
    </row>
    <row r="2154" spans="1:6" x14ac:dyDescent="0.25">
      <c r="A2154" s="17">
        <v>43124.693557534723</v>
      </c>
      <c r="B2154" s="2">
        <v>21030000382707</v>
      </c>
      <c r="C2154">
        <v>3.99</v>
      </c>
      <c r="D2154" t="s">
        <v>4</v>
      </c>
      <c r="E2154" s="3">
        <f t="shared" si="33"/>
        <v>21030</v>
      </c>
      <c r="F2154" t="str">
        <f>VLOOKUP(E2154,Sheet2!A:B,2,FALSE)</f>
        <v>SHR</v>
      </c>
    </row>
    <row r="2155" spans="1:6" x14ac:dyDescent="0.25">
      <c r="A2155" s="17">
        <v>43124.744127233796</v>
      </c>
      <c r="B2155" s="2">
        <v>21030000398604</v>
      </c>
      <c r="C2155">
        <v>0.49</v>
      </c>
      <c r="D2155" t="s">
        <v>1</v>
      </c>
      <c r="E2155" s="3">
        <f t="shared" si="33"/>
        <v>21030</v>
      </c>
      <c r="F2155" t="str">
        <f>VLOOKUP(E2155,Sheet2!A:B,2,FALSE)</f>
        <v>SHR</v>
      </c>
    </row>
    <row r="2156" spans="1:6" x14ac:dyDescent="0.25">
      <c r="A2156" s="17">
        <v>43124.808236504628</v>
      </c>
      <c r="B2156" s="2">
        <v>21030000380883</v>
      </c>
      <c r="C2156">
        <v>3.99</v>
      </c>
      <c r="D2156" t="s">
        <v>4</v>
      </c>
      <c r="E2156" s="3">
        <f t="shared" si="33"/>
        <v>21030</v>
      </c>
      <c r="F2156" t="str">
        <f>VLOOKUP(E2156,Sheet2!A:B,2,FALSE)</f>
        <v>SHR</v>
      </c>
    </row>
    <row r="2157" spans="1:6" x14ac:dyDescent="0.25">
      <c r="A2157" s="17">
        <v>43124.828187071762</v>
      </c>
      <c r="B2157" s="2">
        <v>21030000156796</v>
      </c>
      <c r="C2157">
        <v>1.99</v>
      </c>
      <c r="D2157" t="s">
        <v>4</v>
      </c>
      <c r="E2157" s="3">
        <f t="shared" si="33"/>
        <v>21030</v>
      </c>
      <c r="F2157" t="str">
        <f>VLOOKUP(E2157,Sheet2!A:B,2,FALSE)</f>
        <v>SHR</v>
      </c>
    </row>
    <row r="2158" spans="1:6" x14ac:dyDescent="0.25">
      <c r="A2158" s="17">
        <v>43124.830703738429</v>
      </c>
      <c r="B2158" s="2">
        <v>21030000156796</v>
      </c>
      <c r="C2158">
        <v>1.69</v>
      </c>
      <c r="D2158" t="s">
        <v>1</v>
      </c>
      <c r="E2158" s="3">
        <f t="shared" si="33"/>
        <v>21030</v>
      </c>
      <c r="F2158" t="str">
        <f>VLOOKUP(E2158,Sheet2!A:B,2,FALSE)</f>
        <v>SHR</v>
      </c>
    </row>
    <row r="2159" spans="1:6" x14ac:dyDescent="0.25">
      <c r="A2159" s="17">
        <v>43124.830807893515</v>
      </c>
      <c r="B2159" s="2">
        <v>21030300056951</v>
      </c>
      <c r="C2159">
        <v>1.99</v>
      </c>
      <c r="D2159" t="s">
        <v>2</v>
      </c>
      <c r="E2159" s="3">
        <f t="shared" si="33"/>
        <v>21030</v>
      </c>
      <c r="F2159" t="str">
        <f>VLOOKUP(E2159,Sheet2!A:B,2,FALSE)</f>
        <v>SHR</v>
      </c>
    </row>
    <row r="2160" spans="1:6" x14ac:dyDescent="0.25">
      <c r="A2160" s="17">
        <v>43124.871595671299</v>
      </c>
      <c r="B2160" s="2">
        <v>21030000425209</v>
      </c>
      <c r="C2160">
        <v>2.4900000000000002</v>
      </c>
      <c r="D2160" t="s">
        <v>1</v>
      </c>
      <c r="E2160" s="3">
        <f t="shared" si="33"/>
        <v>21030</v>
      </c>
      <c r="F2160" t="str">
        <f>VLOOKUP(E2160,Sheet2!A:B,2,FALSE)</f>
        <v>SHR</v>
      </c>
    </row>
    <row r="2161" spans="1:6" x14ac:dyDescent="0.25">
      <c r="A2161" s="17">
        <v>43124.887346932868</v>
      </c>
      <c r="B2161" s="2">
        <v>21030000140022</v>
      </c>
      <c r="C2161">
        <v>1.99</v>
      </c>
      <c r="D2161" t="s">
        <v>0</v>
      </c>
      <c r="E2161" s="3">
        <f t="shared" si="33"/>
        <v>21030</v>
      </c>
      <c r="F2161" t="str">
        <f>VLOOKUP(E2161,Sheet2!A:B,2,FALSE)</f>
        <v>SHR</v>
      </c>
    </row>
    <row r="2162" spans="1:6" x14ac:dyDescent="0.25">
      <c r="A2162" s="17">
        <v>43124.889051527774</v>
      </c>
      <c r="B2162" s="2">
        <v>21030000140022</v>
      </c>
      <c r="C2162">
        <v>2.29</v>
      </c>
      <c r="D2162" t="s">
        <v>1</v>
      </c>
      <c r="E2162" s="3">
        <f t="shared" si="33"/>
        <v>21030</v>
      </c>
      <c r="F2162" t="str">
        <f>VLOOKUP(E2162,Sheet2!A:B,2,FALSE)</f>
        <v>SHR</v>
      </c>
    </row>
    <row r="2163" spans="1:6" x14ac:dyDescent="0.25">
      <c r="A2163" s="17">
        <v>43124.921820729163</v>
      </c>
      <c r="B2163" s="2">
        <v>21030300138395</v>
      </c>
      <c r="C2163">
        <v>3.99</v>
      </c>
      <c r="D2163" t="s">
        <v>4</v>
      </c>
      <c r="E2163" s="3">
        <f t="shared" si="33"/>
        <v>21030</v>
      </c>
      <c r="F2163" t="str">
        <f>VLOOKUP(E2163,Sheet2!A:B,2,FALSE)</f>
        <v>SHR</v>
      </c>
    </row>
    <row r="2164" spans="1:6" x14ac:dyDescent="0.25">
      <c r="A2164" s="17">
        <v>43124.946255115741</v>
      </c>
      <c r="B2164" s="2">
        <v>21030000365314</v>
      </c>
      <c r="C2164">
        <v>1.99</v>
      </c>
      <c r="D2164" t="s">
        <v>4</v>
      </c>
      <c r="E2164" s="3">
        <f t="shared" si="33"/>
        <v>21030</v>
      </c>
      <c r="F2164" t="str">
        <f>VLOOKUP(E2164,Sheet2!A:B,2,FALSE)</f>
        <v>SHR</v>
      </c>
    </row>
    <row r="2165" spans="1:6" x14ac:dyDescent="0.25">
      <c r="A2165" s="17">
        <v>43124.981733865738</v>
      </c>
      <c r="B2165" s="2">
        <v>21030000424889</v>
      </c>
      <c r="C2165">
        <v>2.99</v>
      </c>
      <c r="D2165" t="s">
        <v>0</v>
      </c>
      <c r="E2165" s="3">
        <f t="shared" si="33"/>
        <v>21030</v>
      </c>
      <c r="F2165" t="str">
        <f>VLOOKUP(E2165,Sheet2!A:B,2,FALSE)</f>
        <v>SHR</v>
      </c>
    </row>
    <row r="2166" spans="1:6" x14ac:dyDescent="0.25">
      <c r="A2166" s="17">
        <v>43125.364931956021</v>
      </c>
      <c r="B2166" s="2">
        <v>21030000374043</v>
      </c>
      <c r="C2166">
        <v>1.49</v>
      </c>
      <c r="D2166" t="s">
        <v>0</v>
      </c>
      <c r="E2166" s="3">
        <f t="shared" si="33"/>
        <v>21030</v>
      </c>
      <c r="F2166" t="str">
        <f>VLOOKUP(E2166,Sheet2!A:B,2,FALSE)</f>
        <v>SHR</v>
      </c>
    </row>
    <row r="2167" spans="1:6" x14ac:dyDescent="0.25">
      <c r="A2167" s="17">
        <v>43125.379086527777</v>
      </c>
      <c r="B2167" s="2">
        <v>21030000242638</v>
      </c>
      <c r="C2167">
        <v>3.99</v>
      </c>
      <c r="D2167" t="s">
        <v>4</v>
      </c>
      <c r="E2167" s="3">
        <f t="shared" si="33"/>
        <v>21030</v>
      </c>
      <c r="F2167" t="str">
        <f>VLOOKUP(E2167,Sheet2!A:B,2,FALSE)</f>
        <v>SHR</v>
      </c>
    </row>
    <row r="2168" spans="1:6" x14ac:dyDescent="0.25">
      <c r="A2168" s="17">
        <v>43125.387897511573</v>
      </c>
      <c r="B2168" s="2">
        <v>21030300081702</v>
      </c>
      <c r="C2168">
        <v>0.49</v>
      </c>
      <c r="D2168" t="s">
        <v>1</v>
      </c>
      <c r="E2168" s="3">
        <f t="shared" si="33"/>
        <v>21030</v>
      </c>
      <c r="F2168" t="str">
        <f>VLOOKUP(E2168,Sheet2!A:B,2,FALSE)</f>
        <v>SHR</v>
      </c>
    </row>
    <row r="2169" spans="1:6" x14ac:dyDescent="0.25">
      <c r="A2169" s="17">
        <v>43125.409333437499</v>
      </c>
      <c r="B2169" s="2">
        <v>21030000484289</v>
      </c>
      <c r="C2169">
        <v>0.99</v>
      </c>
      <c r="D2169" t="s">
        <v>4</v>
      </c>
      <c r="E2169" s="3">
        <f t="shared" si="33"/>
        <v>21030</v>
      </c>
      <c r="F2169" t="str">
        <f>VLOOKUP(E2169,Sheet2!A:B,2,FALSE)</f>
        <v>SHR</v>
      </c>
    </row>
    <row r="2170" spans="1:6" x14ac:dyDescent="0.25">
      <c r="A2170" s="17">
        <v>43125.409722986115</v>
      </c>
      <c r="B2170" s="2">
        <v>21030000484289</v>
      </c>
      <c r="C2170">
        <v>1.99</v>
      </c>
      <c r="D2170" t="s">
        <v>4</v>
      </c>
      <c r="E2170" s="3">
        <f t="shared" si="33"/>
        <v>21030</v>
      </c>
      <c r="F2170" t="str">
        <f>VLOOKUP(E2170,Sheet2!A:B,2,FALSE)</f>
        <v>SHR</v>
      </c>
    </row>
    <row r="2171" spans="1:6" x14ac:dyDescent="0.25">
      <c r="A2171" s="17">
        <v>43125.675001354168</v>
      </c>
      <c r="B2171" s="2">
        <v>21030300056951</v>
      </c>
      <c r="C2171">
        <v>1.99</v>
      </c>
      <c r="D2171" t="s">
        <v>2</v>
      </c>
      <c r="E2171" s="3">
        <f t="shared" si="33"/>
        <v>21030</v>
      </c>
      <c r="F2171" t="str">
        <f>VLOOKUP(E2171,Sheet2!A:B,2,FALSE)</f>
        <v>SHR</v>
      </c>
    </row>
    <row r="2172" spans="1:6" x14ac:dyDescent="0.25">
      <c r="A2172" s="17">
        <v>43125.775637152779</v>
      </c>
      <c r="B2172" s="2">
        <v>21030000374043</v>
      </c>
      <c r="C2172">
        <v>0.49</v>
      </c>
      <c r="D2172" t="s">
        <v>1</v>
      </c>
      <c r="E2172" s="3">
        <f t="shared" si="33"/>
        <v>21030</v>
      </c>
      <c r="F2172" t="str">
        <f>VLOOKUP(E2172,Sheet2!A:B,2,FALSE)</f>
        <v>SHR</v>
      </c>
    </row>
    <row r="2173" spans="1:6" x14ac:dyDescent="0.25">
      <c r="A2173" s="17">
        <v>43125.869589490743</v>
      </c>
      <c r="B2173" s="2">
        <v>21030000149635</v>
      </c>
      <c r="C2173">
        <v>1.99</v>
      </c>
      <c r="D2173" t="s">
        <v>4</v>
      </c>
      <c r="E2173" s="3">
        <f t="shared" si="33"/>
        <v>21030</v>
      </c>
      <c r="F2173" t="str">
        <f>VLOOKUP(E2173,Sheet2!A:B,2,FALSE)</f>
        <v>SHR</v>
      </c>
    </row>
    <row r="2174" spans="1:6" x14ac:dyDescent="0.25">
      <c r="A2174" s="17">
        <v>43125.870965127317</v>
      </c>
      <c r="B2174" s="2">
        <v>21030000162380</v>
      </c>
      <c r="C2174">
        <v>1.49</v>
      </c>
      <c r="D2174" t="s">
        <v>3</v>
      </c>
      <c r="E2174" s="3">
        <f t="shared" si="33"/>
        <v>21030</v>
      </c>
      <c r="F2174" t="str">
        <f>VLOOKUP(E2174,Sheet2!A:B,2,FALSE)</f>
        <v>SHR</v>
      </c>
    </row>
    <row r="2175" spans="1:6" x14ac:dyDescent="0.25">
      <c r="A2175" s="17">
        <v>43125.878839178244</v>
      </c>
      <c r="B2175" s="2">
        <v>21030000146805</v>
      </c>
      <c r="C2175">
        <v>1.99</v>
      </c>
      <c r="D2175" t="s">
        <v>4</v>
      </c>
      <c r="E2175" s="3">
        <f t="shared" si="33"/>
        <v>21030</v>
      </c>
      <c r="F2175" t="str">
        <f>VLOOKUP(E2175,Sheet2!A:B,2,FALSE)</f>
        <v>SHR</v>
      </c>
    </row>
    <row r="2176" spans="1:6" x14ac:dyDescent="0.25">
      <c r="A2176" s="17">
        <v>43125.92209777778</v>
      </c>
      <c r="B2176" s="2">
        <v>21030000367229</v>
      </c>
      <c r="C2176">
        <v>0.99</v>
      </c>
      <c r="D2176" t="s">
        <v>1</v>
      </c>
      <c r="E2176" s="3">
        <f t="shared" si="33"/>
        <v>21030</v>
      </c>
      <c r="F2176" t="str">
        <f>VLOOKUP(E2176,Sheet2!A:B,2,FALSE)</f>
        <v>SHR</v>
      </c>
    </row>
    <row r="2177" spans="1:6" x14ac:dyDescent="0.25">
      <c r="A2177" s="17">
        <v>43125.922893078707</v>
      </c>
      <c r="B2177" s="2">
        <v>21030000367229</v>
      </c>
      <c r="C2177">
        <v>3.99</v>
      </c>
      <c r="D2177" t="s">
        <v>4</v>
      </c>
      <c r="E2177" s="3">
        <f t="shared" si="33"/>
        <v>21030</v>
      </c>
      <c r="F2177" t="str">
        <f>VLOOKUP(E2177,Sheet2!A:B,2,FALSE)</f>
        <v>SHR</v>
      </c>
    </row>
    <row r="2178" spans="1:6" x14ac:dyDescent="0.25">
      <c r="A2178" s="17">
        <v>43125.982130405093</v>
      </c>
      <c r="B2178" s="2">
        <v>21030000424889</v>
      </c>
      <c r="C2178">
        <v>0.49</v>
      </c>
      <c r="D2178" t="s">
        <v>1</v>
      </c>
      <c r="E2178" s="3">
        <f t="shared" ref="E2178:E2241" si="34">_xlfn.NUMBERVALUE(LEFT(B2178,5), "#####")</f>
        <v>21030</v>
      </c>
      <c r="F2178" t="str">
        <f>VLOOKUP(E2178,Sheet2!A:B,2,FALSE)</f>
        <v>SHR</v>
      </c>
    </row>
    <row r="2179" spans="1:6" x14ac:dyDescent="0.25">
      <c r="A2179" s="17">
        <v>43126.04386020833</v>
      </c>
      <c r="B2179" s="2">
        <v>21030000147795</v>
      </c>
      <c r="C2179">
        <v>1.99</v>
      </c>
      <c r="D2179" t="s">
        <v>4</v>
      </c>
      <c r="E2179" s="3">
        <f t="shared" si="34"/>
        <v>21030</v>
      </c>
      <c r="F2179" t="str">
        <f>VLOOKUP(E2179,Sheet2!A:B,2,FALSE)</f>
        <v>SHR</v>
      </c>
    </row>
    <row r="2180" spans="1:6" x14ac:dyDescent="0.25">
      <c r="A2180" s="17">
        <v>43126.091273518519</v>
      </c>
      <c r="B2180" s="2">
        <v>21030000374043</v>
      </c>
      <c r="C2180">
        <v>2.2400000000000002</v>
      </c>
      <c r="D2180" t="s">
        <v>1</v>
      </c>
      <c r="E2180" s="3">
        <f t="shared" si="34"/>
        <v>21030</v>
      </c>
      <c r="F2180" t="str">
        <f>VLOOKUP(E2180,Sheet2!A:B,2,FALSE)</f>
        <v>SHR</v>
      </c>
    </row>
    <row r="2181" spans="1:6" x14ac:dyDescent="0.25">
      <c r="A2181" s="17">
        <v>43126.143167349539</v>
      </c>
      <c r="B2181" s="2">
        <v>21030000441420</v>
      </c>
      <c r="C2181">
        <v>1.99</v>
      </c>
      <c r="D2181" t="s">
        <v>1</v>
      </c>
      <c r="E2181" s="3">
        <f t="shared" si="34"/>
        <v>21030</v>
      </c>
      <c r="F2181" t="str">
        <f>VLOOKUP(E2181,Sheet2!A:B,2,FALSE)</f>
        <v>SHR</v>
      </c>
    </row>
    <row r="2182" spans="1:6" x14ac:dyDescent="0.25">
      <c r="A2182" s="17">
        <v>43126.143338587965</v>
      </c>
      <c r="B2182" s="2">
        <v>21030000441420</v>
      </c>
      <c r="C2182">
        <v>0.99</v>
      </c>
      <c r="D2182" t="s">
        <v>1</v>
      </c>
      <c r="E2182" s="3">
        <f t="shared" si="34"/>
        <v>21030</v>
      </c>
      <c r="F2182" t="str">
        <f>VLOOKUP(E2182,Sheet2!A:B,2,FALSE)</f>
        <v>SHR</v>
      </c>
    </row>
    <row r="2183" spans="1:6" x14ac:dyDescent="0.25">
      <c r="A2183" s="17">
        <v>43126.35555349537</v>
      </c>
      <c r="B2183" s="2">
        <v>21030000143943</v>
      </c>
      <c r="C2183">
        <v>1.99</v>
      </c>
      <c r="D2183" t="s">
        <v>1</v>
      </c>
      <c r="E2183" s="3">
        <f t="shared" si="34"/>
        <v>21030</v>
      </c>
      <c r="F2183" t="str">
        <f>VLOOKUP(E2183,Sheet2!A:B,2,FALSE)</f>
        <v>SHR</v>
      </c>
    </row>
    <row r="2184" spans="1:6" x14ac:dyDescent="0.25">
      <c r="A2184" s="17">
        <v>43126.385221458331</v>
      </c>
      <c r="B2184" s="2">
        <v>21030000181018</v>
      </c>
      <c r="C2184">
        <v>1.99</v>
      </c>
      <c r="D2184" t="s">
        <v>4</v>
      </c>
      <c r="E2184" s="3">
        <f t="shared" si="34"/>
        <v>21030</v>
      </c>
      <c r="F2184" t="str">
        <f>VLOOKUP(E2184,Sheet2!A:B,2,FALSE)</f>
        <v>SHR</v>
      </c>
    </row>
    <row r="2185" spans="1:6" x14ac:dyDescent="0.25">
      <c r="A2185" s="17">
        <v>43126.385482951388</v>
      </c>
      <c r="B2185" s="2">
        <v>21030000181018</v>
      </c>
      <c r="C2185">
        <v>1.99</v>
      </c>
      <c r="D2185" t="s">
        <v>4</v>
      </c>
      <c r="E2185" s="3">
        <f t="shared" si="34"/>
        <v>21030</v>
      </c>
      <c r="F2185" t="str">
        <f>VLOOKUP(E2185,Sheet2!A:B,2,FALSE)</f>
        <v>SHR</v>
      </c>
    </row>
    <row r="2186" spans="1:6" x14ac:dyDescent="0.25">
      <c r="A2186" s="17">
        <v>43126.386029293979</v>
      </c>
      <c r="B2186" s="2">
        <v>21030000181018</v>
      </c>
      <c r="C2186">
        <v>1.99</v>
      </c>
      <c r="D2186" t="s">
        <v>4</v>
      </c>
      <c r="E2186" s="3">
        <f t="shared" si="34"/>
        <v>21030</v>
      </c>
      <c r="F2186" t="str">
        <f>VLOOKUP(E2186,Sheet2!A:B,2,FALSE)</f>
        <v>SHR</v>
      </c>
    </row>
    <row r="2187" spans="1:6" x14ac:dyDescent="0.25">
      <c r="A2187" s="17">
        <v>43126.400789097221</v>
      </c>
      <c r="B2187" s="2">
        <v>21030000143943</v>
      </c>
      <c r="C2187">
        <v>2.4900000000000002</v>
      </c>
      <c r="D2187" t="s">
        <v>1</v>
      </c>
      <c r="E2187" s="3">
        <f t="shared" si="34"/>
        <v>21030</v>
      </c>
      <c r="F2187" t="str">
        <f>VLOOKUP(E2187,Sheet2!A:B,2,FALSE)</f>
        <v>SHR</v>
      </c>
    </row>
    <row r="2188" spans="1:6" x14ac:dyDescent="0.25">
      <c r="A2188" s="17">
        <v>43126.474145208333</v>
      </c>
      <c r="B2188" s="2">
        <v>21030000423097</v>
      </c>
      <c r="C2188">
        <v>0.69</v>
      </c>
      <c r="D2188" t="s">
        <v>1</v>
      </c>
      <c r="E2188" s="3">
        <f t="shared" si="34"/>
        <v>21030</v>
      </c>
      <c r="F2188" t="str">
        <f>VLOOKUP(E2188,Sheet2!A:B,2,FALSE)</f>
        <v>SHR</v>
      </c>
    </row>
    <row r="2189" spans="1:6" x14ac:dyDescent="0.25">
      <c r="A2189" s="17">
        <v>43126.552801909726</v>
      </c>
      <c r="B2189" s="2">
        <v>21030000471476</v>
      </c>
      <c r="C2189">
        <v>1.49</v>
      </c>
      <c r="D2189" t="s">
        <v>4</v>
      </c>
      <c r="E2189" s="3">
        <f t="shared" si="34"/>
        <v>21030</v>
      </c>
      <c r="F2189" t="str">
        <f>VLOOKUP(E2189,Sheet2!A:B,2,FALSE)</f>
        <v>SHR</v>
      </c>
    </row>
    <row r="2190" spans="1:6" x14ac:dyDescent="0.25">
      <c r="A2190" s="17">
        <v>43126.621631504633</v>
      </c>
      <c r="B2190" s="2">
        <v>21030000042780</v>
      </c>
      <c r="C2190">
        <v>3.99</v>
      </c>
      <c r="D2190" t="s">
        <v>4</v>
      </c>
      <c r="E2190" s="3">
        <f t="shared" si="34"/>
        <v>21030</v>
      </c>
      <c r="F2190" t="str">
        <f>VLOOKUP(E2190,Sheet2!A:B,2,FALSE)</f>
        <v>SHR</v>
      </c>
    </row>
    <row r="2191" spans="1:6" x14ac:dyDescent="0.25">
      <c r="A2191" s="17">
        <v>43126.71199491898</v>
      </c>
      <c r="B2191" s="2">
        <v>21030000450181</v>
      </c>
      <c r="C2191">
        <v>2.99</v>
      </c>
      <c r="D2191" t="s">
        <v>4</v>
      </c>
      <c r="E2191" s="3">
        <f t="shared" si="34"/>
        <v>21030</v>
      </c>
      <c r="F2191" t="str">
        <f>VLOOKUP(E2191,Sheet2!A:B,2,FALSE)</f>
        <v>SHR</v>
      </c>
    </row>
    <row r="2192" spans="1:6" x14ac:dyDescent="0.25">
      <c r="A2192" s="17">
        <v>43126.714372430557</v>
      </c>
      <c r="B2192" s="2">
        <v>21030000380719</v>
      </c>
      <c r="C2192">
        <v>1.49</v>
      </c>
      <c r="D2192" t="s">
        <v>3</v>
      </c>
      <c r="E2192" s="3">
        <f t="shared" si="34"/>
        <v>21030</v>
      </c>
      <c r="F2192" t="str">
        <f>VLOOKUP(E2192,Sheet2!A:B,2,FALSE)</f>
        <v>SHR</v>
      </c>
    </row>
    <row r="2193" spans="1:6" x14ac:dyDescent="0.25">
      <c r="A2193" s="17">
        <v>43126.716864814814</v>
      </c>
      <c r="B2193" s="2">
        <v>21030000380719</v>
      </c>
      <c r="C2193">
        <v>1.49</v>
      </c>
      <c r="D2193" t="s">
        <v>3</v>
      </c>
      <c r="E2193" s="3">
        <f t="shared" si="34"/>
        <v>21030</v>
      </c>
      <c r="F2193" t="str">
        <f>VLOOKUP(E2193,Sheet2!A:B,2,FALSE)</f>
        <v>SHR</v>
      </c>
    </row>
    <row r="2194" spans="1:6" x14ac:dyDescent="0.25">
      <c r="A2194" s="17">
        <v>43126.717149687502</v>
      </c>
      <c r="B2194" s="2">
        <v>21030000380719</v>
      </c>
      <c r="C2194">
        <v>1.49</v>
      </c>
      <c r="D2194" t="s">
        <v>3</v>
      </c>
      <c r="E2194" s="3">
        <f t="shared" si="34"/>
        <v>21030</v>
      </c>
      <c r="F2194" t="str">
        <f>VLOOKUP(E2194,Sheet2!A:B,2,FALSE)</f>
        <v>SHR</v>
      </c>
    </row>
    <row r="2195" spans="1:6" x14ac:dyDescent="0.25">
      <c r="A2195" s="17">
        <v>43126.717831099537</v>
      </c>
      <c r="B2195" s="2">
        <v>21030000380719</v>
      </c>
      <c r="C2195">
        <v>1.49</v>
      </c>
      <c r="D2195" t="s">
        <v>3</v>
      </c>
      <c r="E2195" s="3">
        <f t="shared" si="34"/>
        <v>21030</v>
      </c>
      <c r="F2195" t="str">
        <f>VLOOKUP(E2195,Sheet2!A:B,2,FALSE)</f>
        <v>SHR</v>
      </c>
    </row>
    <row r="2196" spans="1:6" x14ac:dyDescent="0.25">
      <c r="A2196" s="17">
        <v>43126.717968032404</v>
      </c>
      <c r="B2196" s="2">
        <v>21030000368409</v>
      </c>
      <c r="C2196">
        <v>1.99</v>
      </c>
      <c r="D2196" t="s">
        <v>0</v>
      </c>
      <c r="E2196" s="3">
        <f t="shared" si="34"/>
        <v>21030</v>
      </c>
      <c r="F2196" t="str">
        <f>VLOOKUP(E2196,Sheet2!A:B,2,FALSE)</f>
        <v>SHR</v>
      </c>
    </row>
    <row r="2197" spans="1:6" x14ac:dyDescent="0.25">
      <c r="A2197" s="17">
        <v>43126.75955127315</v>
      </c>
      <c r="B2197" s="2">
        <v>21030000365314</v>
      </c>
      <c r="C2197">
        <v>1.99</v>
      </c>
      <c r="D2197" t="s">
        <v>4</v>
      </c>
      <c r="E2197" s="3">
        <f t="shared" si="34"/>
        <v>21030</v>
      </c>
      <c r="F2197" t="str">
        <f>VLOOKUP(E2197,Sheet2!A:B,2,FALSE)</f>
        <v>SHR</v>
      </c>
    </row>
    <row r="2198" spans="1:6" x14ac:dyDescent="0.25">
      <c r="A2198" s="17">
        <v>43126.769934918979</v>
      </c>
      <c r="B2198" s="2">
        <v>21030100143181</v>
      </c>
      <c r="C2198">
        <v>3.19</v>
      </c>
      <c r="D2198" t="s">
        <v>4</v>
      </c>
      <c r="E2198" s="3">
        <f t="shared" si="34"/>
        <v>21030</v>
      </c>
      <c r="F2198" t="str">
        <f>VLOOKUP(E2198,Sheet2!A:B,2,FALSE)</f>
        <v>SHR</v>
      </c>
    </row>
    <row r="2199" spans="1:6" x14ac:dyDescent="0.25">
      <c r="A2199" s="17">
        <v>43126.771726296298</v>
      </c>
      <c r="B2199" s="2">
        <v>21030000137531</v>
      </c>
      <c r="C2199">
        <v>1.99</v>
      </c>
      <c r="D2199" t="s">
        <v>0</v>
      </c>
      <c r="E2199" s="3">
        <f t="shared" si="34"/>
        <v>21030</v>
      </c>
      <c r="F2199" t="str">
        <f>VLOOKUP(E2199,Sheet2!A:B,2,FALSE)</f>
        <v>SHR</v>
      </c>
    </row>
    <row r="2200" spans="1:6" x14ac:dyDescent="0.25">
      <c r="A2200" s="17">
        <v>43126.794363020832</v>
      </c>
      <c r="B2200" s="2">
        <v>21030300056951</v>
      </c>
      <c r="C2200">
        <v>1.99</v>
      </c>
      <c r="D2200" t="s">
        <v>2</v>
      </c>
      <c r="E2200" s="3">
        <f t="shared" si="34"/>
        <v>21030</v>
      </c>
      <c r="F2200" t="str">
        <f>VLOOKUP(E2200,Sheet2!A:B,2,FALSE)</f>
        <v>SHR</v>
      </c>
    </row>
    <row r="2201" spans="1:6" x14ac:dyDescent="0.25">
      <c r="A2201" s="17">
        <v>43126.925657106483</v>
      </c>
      <c r="B2201" s="2">
        <v>21030000378473</v>
      </c>
      <c r="C2201">
        <v>2.99</v>
      </c>
      <c r="D2201" t="s">
        <v>0</v>
      </c>
      <c r="E2201" s="3">
        <f t="shared" si="34"/>
        <v>21030</v>
      </c>
      <c r="F2201" t="str">
        <f>VLOOKUP(E2201,Sheet2!A:B,2,FALSE)</f>
        <v>SHR</v>
      </c>
    </row>
    <row r="2202" spans="1:6" x14ac:dyDescent="0.25">
      <c r="A2202" s="17">
        <v>43126.935805787034</v>
      </c>
      <c r="B2202" s="2">
        <v>21030000379562</v>
      </c>
      <c r="C2202">
        <v>2.29</v>
      </c>
      <c r="D2202" t="s">
        <v>4</v>
      </c>
      <c r="E2202" s="3">
        <f t="shared" si="34"/>
        <v>21030</v>
      </c>
      <c r="F2202" t="str">
        <f>VLOOKUP(E2202,Sheet2!A:B,2,FALSE)</f>
        <v>SHR</v>
      </c>
    </row>
    <row r="2203" spans="1:6" x14ac:dyDescent="0.25">
      <c r="A2203" s="17">
        <v>43126.965805532411</v>
      </c>
      <c r="B2203" s="2">
        <v>21030000020638</v>
      </c>
      <c r="C2203">
        <v>1.99</v>
      </c>
      <c r="D2203" t="s">
        <v>4</v>
      </c>
      <c r="E2203" s="3">
        <f t="shared" si="34"/>
        <v>21030</v>
      </c>
      <c r="F2203" t="str">
        <f>VLOOKUP(E2203,Sheet2!A:B,2,FALSE)</f>
        <v>SHR</v>
      </c>
    </row>
    <row r="2204" spans="1:6" x14ac:dyDescent="0.25">
      <c r="A2204" s="17">
        <v>43126.966144618054</v>
      </c>
      <c r="B2204" s="2">
        <v>21030000020638</v>
      </c>
      <c r="C2204">
        <v>1.99</v>
      </c>
      <c r="D2204" t="s">
        <v>4</v>
      </c>
      <c r="E2204" s="3">
        <f t="shared" si="34"/>
        <v>21030</v>
      </c>
      <c r="F2204" t="str">
        <f>VLOOKUP(E2204,Sheet2!A:B,2,FALSE)</f>
        <v>SHR</v>
      </c>
    </row>
    <row r="2205" spans="1:6" x14ac:dyDescent="0.25">
      <c r="A2205" s="17">
        <v>43127.32338238426</v>
      </c>
      <c r="B2205" s="2">
        <v>21030000368409</v>
      </c>
      <c r="C2205">
        <v>1.49</v>
      </c>
      <c r="D2205" t="s">
        <v>0</v>
      </c>
      <c r="E2205" s="3">
        <f t="shared" si="34"/>
        <v>21030</v>
      </c>
      <c r="F2205" t="str">
        <f>VLOOKUP(E2205,Sheet2!A:B,2,FALSE)</f>
        <v>SHR</v>
      </c>
    </row>
    <row r="2206" spans="1:6" x14ac:dyDescent="0.25">
      <c r="A2206" s="17">
        <v>43127.332571990744</v>
      </c>
      <c r="B2206" s="2">
        <v>21030000332249</v>
      </c>
      <c r="C2206">
        <v>2.4900000000000002</v>
      </c>
      <c r="D2206" t="s">
        <v>1</v>
      </c>
      <c r="E2206" s="3">
        <f t="shared" si="34"/>
        <v>21030</v>
      </c>
      <c r="F2206" t="str">
        <f>VLOOKUP(E2206,Sheet2!A:B,2,FALSE)</f>
        <v>SHR</v>
      </c>
    </row>
    <row r="2207" spans="1:6" x14ac:dyDescent="0.25">
      <c r="A2207" s="17">
        <v>43127.455000324073</v>
      </c>
      <c r="B2207" s="2">
        <v>21030000020638</v>
      </c>
      <c r="C2207">
        <v>2.99</v>
      </c>
      <c r="D2207" t="s">
        <v>4</v>
      </c>
      <c r="E2207" s="3">
        <f t="shared" si="34"/>
        <v>21030</v>
      </c>
      <c r="F2207" t="str">
        <f>VLOOKUP(E2207,Sheet2!A:B,2,FALSE)</f>
        <v>SHR</v>
      </c>
    </row>
    <row r="2208" spans="1:6" x14ac:dyDescent="0.25">
      <c r="A2208" s="17">
        <v>43127.528088090279</v>
      </c>
      <c r="B2208" s="2">
        <v>21030000020638</v>
      </c>
      <c r="C2208">
        <v>1.99</v>
      </c>
      <c r="D2208" t="s">
        <v>4</v>
      </c>
      <c r="E2208" s="3">
        <f t="shared" si="34"/>
        <v>21030</v>
      </c>
      <c r="F2208" t="str">
        <f>VLOOKUP(E2208,Sheet2!A:B,2,FALSE)</f>
        <v>SHR</v>
      </c>
    </row>
    <row r="2209" spans="1:6" x14ac:dyDescent="0.25">
      <c r="A2209" s="17">
        <v>43127.530482870374</v>
      </c>
      <c r="B2209" s="2">
        <v>21030000020638</v>
      </c>
      <c r="C2209">
        <v>1.99</v>
      </c>
      <c r="D2209" t="s">
        <v>4</v>
      </c>
      <c r="E2209" s="3">
        <f t="shared" si="34"/>
        <v>21030</v>
      </c>
      <c r="F2209" t="str">
        <f>VLOOKUP(E2209,Sheet2!A:B,2,FALSE)</f>
        <v>SHR</v>
      </c>
    </row>
    <row r="2210" spans="1:6" x14ac:dyDescent="0.25">
      <c r="A2210" s="17">
        <v>43127.612166805557</v>
      </c>
      <c r="B2210" s="2">
        <v>21030000113284</v>
      </c>
      <c r="C2210">
        <v>1.69</v>
      </c>
      <c r="D2210" t="s">
        <v>4</v>
      </c>
      <c r="E2210" s="3">
        <f t="shared" si="34"/>
        <v>21030</v>
      </c>
      <c r="F2210" t="str">
        <f>VLOOKUP(E2210,Sheet2!A:B,2,FALSE)</f>
        <v>SHR</v>
      </c>
    </row>
    <row r="2211" spans="1:6" x14ac:dyDescent="0.25">
      <c r="A2211" s="17">
        <v>43127.612321134256</v>
      </c>
      <c r="B2211" s="2">
        <v>21030000113284</v>
      </c>
      <c r="C2211">
        <v>1.69</v>
      </c>
      <c r="D2211" t="s">
        <v>4</v>
      </c>
      <c r="E2211" s="3">
        <f t="shared" si="34"/>
        <v>21030</v>
      </c>
      <c r="F2211" t="str">
        <f>VLOOKUP(E2211,Sheet2!A:B,2,FALSE)</f>
        <v>SHR</v>
      </c>
    </row>
    <row r="2212" spans="1:6" x14ac:dyDescent="0.25">
      <c r="A2212" s="17">
        <v>43127.636710752318</v>
      </c>
      <c r="B2212" s="2">
        <v>21030000443939</v>
      </c>
      <c r="C2212">
        <v>1.49</v>
      </c>
      <c r="D2212" t="s">
        <v>3</v>
      </c>
      <c r="E2212" s="3">
        <f t="shared" si="34"/>
        <v>21030</v>
      </c>
      <c r="F2212" t="str">
        <f>VLOOKUP(E2212,Sheet2!A:B,2,FALSE)</f>
        <v>SHR</v>
      </c>
    </row>
    <row r="2213" spans="1:6" x14ac:dyDescent="0.25">
      <c r="A2213" s="17">
        <v>43127.76415372685</v>
      </c>
      <c r="B2213" s="2">
        <v>21030000415762</v>
      </c>
      <c r="C2213">
        <v>3.99</v>
      </c>
      <c r="D2213" t="s">
        <v>4</v>
      </c>
      <c r="E2213" s="3">
        <f t="shared" si="34"/>
        <v>21030</v>
      </c>
      <c r="F2213" t="str">
        <f>VLOOKUP(E2213,Sheet2!A:B,2,FALSE)</f>
        <v>SHR</v>
      </c>
    </row>
    <row r="2214" spans="1:6" x14ac:dyDescent="0.25">
      <c r="A2214" s="17">
        <v>43127.786422337966</v>
      </c>
      <c r="B2214" s="2">
        <v>21030000429664</v>
      </c>
      <c r="C2214">
        <v>1.99</v>
      </c>
      <c r="D2214" t="s">
        <v>0</v>
      </c>
      <c r="E2214" s="3">
        <f t="shared" si="34"/>
        <v>21030</v>
      </c>
      <c r="F2214" t="str">
        <f>VLOOKUP(E2214,Sheet2!A:B,2,FALSE)</f>
        <v>SHR</v>
      </c>
    </row>
    <row r="2215" spans="1:6" x14ac:dyDescent="0.25">
      <c r="A2215" s="17">
        <v>43127.828090787036</v>
      </c>
      <c r="B2215" s="2">
        <v>21030000377509</v>
      </c>
      <c r="C2215">
        <v>1.99</v>
      </c>
      <c r="D2215" t="s">
        <v>0</v>
      </c>
      <c r="E2215" s="3">
        <f t="shared" si="34"/>
        <v>21030</v>
      </c>
      <c r="F2215" t="str">
        <f>VLOOKUP(E2215,Sheet2!A:B,2,FALSE)</f>
        <v>SHR</v>
      </c>
    </row>
    <row r="2216" spans="1:6" x14ac:dyDescent="0.25">
      <c r="A2216" s="17">
        <v>43127.904458668978</v>
      </c>
      <c r="B2216" s="2">
        <v>21030000384406</v>
      </c>
      <c r="C2216">
        <v>2.99</v>
      </c>
      <c r="D2216" t="s">
        <v>4</v>
      </c>
      <c r="E2216" s="3">
        <f t="shared" si="34"/>
        <v>21030</v>
      </c>
      <c r="F2216" t="str">
        <f>VLOOKUP(E2216,Sheet2!A:B,2,FALSE)</f>
        <v>SHR</v>
      </c>
    </row>
    <row r="2217" spans="1:6" x14ac:dyDescent="0.25">
      <c r="A2217" s="17">
        <v>43128.408243252314</v>
      </c>
      <c r="B2217" s="2">
        <v>21030000173874</v>
      </c>
      <c r="C2217">
        <v>0.69</v>
      </c>
      <c r="D2217" t="s">
        <v>1</v>
      </c>
      <c r="E2217" s="3">
        <f t="shared" si="34"/>
        <v>21030</v>
      </c>
      <c r="F2217" t="str">
        <f>VLOOKUP(E2217,Sheet2!A:B,2,FALSE)</f>
        <v>SHR</v>
      </c>
    </row>
    <row r="2218" spans="1:6" x14ac:dyDescent="0.25">
      <c r="A2218" s="17">
        <v>43128.559525659723</v>
      </c>
      <c r="B2218" s="2">
        <v>21030100217928</v>
      </c>
      <c r="C2218">
        <v>2.99</v>
      </c>
      <c r="D2218" t="s">
        <v>0</v>
      </c>
      <c r="E2218" s="3">
        <f t="shared" si="34"/>
        <v>21030</v>
      </c>
      <c r="F2218" t="str">
        <f>VLOOKUP(E2218,Sheet2!A:B,2,FALSE)</f>
        <v>SHR</v>
      </c>
    </row>
    <row r="2219" spans="1:6" x14ac:dyDescent="0.25">
      <c r="A2219" s="17">
        <v>43128.617370567132</v>
      </c>
      <c r="B2219" s="2">
        <v>21030000292013</v>
      </c>
      <c r="C2219">
        <v>3.99</v>
      </c>
      <c r="D2219" t="s">
        <v>4</v>
      </c>
      <c r="E2219" s="3">
        <f t="shared" si="34"/>
        <v>21030</v>
      </c>
      <c r="F2219" t="str">
        <f>VLOOKUP(E2219,Sheet2!A:B,2,FALSE)</f>
        <v>SHR</v>
      </c>
    </row>
    <row r="2220" spans="1:6" x14ac:dyDescent="0.25">
      <c r="A2220" s="17">
        <v>43128.646745370374</v>
      </c>
      <c r="B2220" s="2">
        <v>21030000441420</v>
      </c>
      <c r="C2220">
        <v>0.99</v>
      </c>
      <c r="D2220" t="s">
        <v>1</v>
      </c>
      <c r="E2220" s="3">
        <f t="shared" si="34"/>
        <v>21030</v>
      </c>
      <c r="F2220" t="str">
        <f>VLOOKUP(E2220,Sheet2!A:B,2,FALSE)</f>
        <v>SHR</v>
      </c>
    </row>
    <row r="2221" spans="1:6" x14ac:dyDescent="0.25">
      <c r="A2221" s="17">
        <v>43128.686496782408</v>
      </c>
      <c r="B2221" s="2">
        <v>21030000464901</v>
      </c>
      <c r="C2221">
        <v>0.49</v>
      </c>
      <c r="D2221" t="s">
        <v>1</v>
      </c>
      <c r="E2221" s="3">
        <f t="shared" si="34"/>
        <v>21030</v>
      </c>
      <c r="F2221" t="str">
        <f>VLOOKUP(E2221,Sheet2!A:B,2,FALSE)</f>
        <v>SHR</v>
      </c>
    </row>
    <row r="2222" spans="1:6" x14ac:dyDescent="0.25">
      <c r="A2222" s="17">
        <v>43128.686793946756</v>
      </c>
      <c r="B2222" s="2">
        <v>21030000464901</v>
      </c>
      <c r="C2222">
        <v>0.99</v>
      </c>
      <c r="D2222" t="s">
        <v>1</v>
      </c>
      <c r="E2222" s="3">
        <f t="shared" si="34"/>
        <v>21030</v>
      </c>
      <c r="F2222" t="str">
        <f>VLOOKUP(E2222,Sheet2!A:B,2,FALSE)</f>
        <v>SHR</v>
      </c>
    </row>
    <row r="2223" spans="1:6" x14ac:dyDescent="0.25">
      <c r="A2223" s="17">
        <v>43128.687129201389</v>
      </c>
      <c r="B2223" s="2">
        <v>21030000464901</v>
      </c>
      <c r="C2223">
        <v>0.49</v>
      </c>
      <c r="D2223" t="s">
        <v>1</v>
      </c>
      <c r="E2223" s="3">
        <f t="shared" si="34"/>
        <v>21030</v>
      </c>
      <c r="F2223" t="str">
        <f>VLOOKUP(E2223,Sheet2!A:B,2,FALSE)</f>
        <v>SHR</v>
      </c>
    </row>
    <row r="2224" spans="1:6" x14ac:dyDescent="0.25">
      <c r="A2224" s="17">
        <v>43128.709371377314</v>
      </c>
      <c r="B2224" s="2">
        <v>21030000292013</v>
      </c>
      <c r="C2224">
        <v>1.99</v>
      </c>
      <c r="D2224" t="s">
        <v>4</v>
      </c>
      <c r="E2224" s="3">
        <f t="shared" si="34"/>
        <v>21030</v>
      </c>
      <c r="F2224" t="str">
        <f>VLOOKUP(E2224,Sheet2!A:B,2,FALSE)</f>
        <v>SHR</v>
      </c>
    </row>
    <row r="2225" spans="1:6" x14ac:dyDescent="0.25">
      <c r="A2225" s="17">
        <v>43128.758573831015</v>
      </c>
      <c r="B2225" s="2">
        <v>21030000475188</v>
      </c>
      <c r="C2225">
        <v>1.99</v>
      </c>
      <c r="D2225" t="s">
        <v>1</v>
      </c>
      <c r="E2225" s="3">
        <f t="shared" si="34"/>
        <v>21030</v>
      </c>
      <c r="F2225" t="str">
        <f>VLOOKUP(E2225,Sheet2!A:B,2,FALSE)</f>
        <v>SHR</v>
      </c>
    </row>
    <row r="2226" spans="1:6" x14ac:dyDescent="0.25">
      <c r="A2226" s="17">
        <v>43128.767200798611</v>
      </c>
      <c r="B2226" s="2">
        <v>21030000475188</v>
      </c>
      <c r="C2226">
        <v>2.99</v>
      </c>
      <c r="D2226" t="s">
        <v>0</v>
      </c>
      <c r="E2226" s="3">
        <f t="shared" si="34"/>
        <v>21030</v>
      </c>
      <c r="F2226" t="str">
        <f>VLOOKUP(E2226,Sheet2!A:B,2,FALSE)</f>
        <v>SHR</v>
      </c>
    </row>
    <row r="2227" spans="1:6" x14ac:dyDescent="0.25">
      <c r="A2227" s="17">
        <v>43128.769995856484</v>
      </c>
      <c r="B2227" s="2">
        <v>21030000368409</v>
      </c>
      <c r="C2227">
        <v>2.99</v>
      </c>
      <c r="D2227" t="s">
        <v>0</v>
      </c>
      <c r="E2227" s="3">
        <f t="shared" si="34"/>
        <v>21030</v>
      </c>
      <c r="F2227" t="str">
        <f>VLOOKUP(E2227,Sheet2!A:B,2,FALSE)</f>
        <v>SHR</v>
      </c>
    </row>
    <row r="2228" spans="1:6" x14ac:dyDescent="0.25">
      <c r="A2228" s="17">
        <v>43128.84965491898</v>
      </c>
      <c r="B2228" s="2">
        <v>21030000460008</v>
      </c>
      <c r="C2228">
        <v>1.49</v>
      </c>
      <c r="D2228" t="s">
        <v>1</v>
      </c>
      <c r="E2228" s="3">
        <f t="shared" si="34"/>
        <v>21030</v>
      </c>
      <c r="F2228" t="str">
        <f>VLOOKUP(E2228,Sheet2!A:B,2,FALSE)</f>
        <v>SHR</v>
      </c>
    </row>
    <row r="2229" spans="1:6" x14ac:dyDescent="0.25">
      <c r="A2229" s="17">
        <v>43128.865095694448</v>
      </c>
      <c r="B2229" s="2">
        <v>21030000460008</v>
      </c>
      <c r="C2229">
        <v>1.99</v>
      </c>
      <c r="D2229" t="s">
        <v>1</v>
      </c>
      <c r="E2229" s="3">
        <f t="shared" si="34"/>
        <v>21030</v>
      </c>
      <c r="F2229" t="str">
        <f>VLOOKUP(E2229,Sheet2!A:B,2,FALSE)</f>
        <v>SHR</v>
      </c>
    </row>
    <row r="2230" spans="1:6" x14ac:dyDescent="0.25">
      <c r="A2230" s="17">
        <v>43128.884728773148</v>
      </c>
      <c r="B2230" s="2">
        <v>21030300138395</v>
      </c>
      <c r="C2230">
        <v>1.99</v>
      </c>
      <c r="D2230" t="s">
        <v>4</v>
      </c>
      <c r="E2230" s="3">
        <f t="shared" si="34"/>
        <v>21030</v>
      </c>
      <c r="F2230" t="str">
        <f>VLOOKUP(E2230,Sheet2!A:B,2,FALSE)</f>
        <v>SHR</v>
      </c>
    </row>
    <row r="2231" spans="1:6" x14ac:dyDescent="0.25">
      <c r="A2231" s="17">
        <v>43128.892398750002</v>
      </c>
      <c r="B2231" s="2">
        <v>21030000460008</v>
      </c>
      <c r="C2231">
        <v>2.99</v>
      </c>
      <c r="D2231" t="s">
        <v>0</v>
      </c>
      <c r="E2231" s="3">
        <f t="shared" si="34"/>
        <v>21030</v>
      </c>
      <c r="F2231" t="str">
        <f>VLOOKUP(E2231,Sheet2!A:B,2,FALSE)</f>
        <v>SHR</v>
      </c>
    </row>
    <row r="2232" spans="1:6" x14ac:dyDescent="0.25">
      <c r="A2232" s="17">
        <v>43128.905593055555</v>
      </c>
      <c r="B2232" s="2">
        <v>21030000302143</v>
      </c>
      <c r="C2232">
        <v>1.99</v>
      </c>
      <c r="D2232" t="s">
        <v>0</v>
      </c>
      <c r="E2232" s="3">
        <f t="shared" si="34"/>
        <v>21030</v>
      </c>
      <c r="F2232" t="str">
        <f>VLOOKUP(E2232,Sheet2!A:B,2,FALSE)</f>
        <v>SHR</v>
      </c>
    </row>
    <row r="2233" spans="1:6" x14ac:dyDescent="0.25">
      <c r="A2233" s="17">
        <v>43129.050496458331</v>
      </c>
      <c r="B2233" s="2">
        <v>21030000374043</v>
      </c>
      <c r="C2233">
        <v>1.24</v>
      </c>
      <c r="D2233" t="s">
        <v>1</v>
      </c>
      <c r="E2233" s="3">
        <f t="shared" si="34"/>
        <v>21030</v>
      </c>
      <c r="F2233" t="str">
        <f>VLOOKUP(E2233,Sheet2!A:B,2,FALSE)</f>
        <v>SHR</v>
      </c>
    </row>
    <row r="2234" spans="1:6" x14ac:dyDescent="0.25">
      <c r="A2234" s="17">
        <v>43129.261548402777</v>
      </c>
      <c r="B2234" s="2">
        <v>21030000435901</v>
      </c>
      <c r="C2234">
        <v>1.49</v>
      </c>
      <c r="D2234" t="s">
        <v>3</v>
      </c>
      <c r="E2234" s="3">
        <f t="shared" si="34"/>
        <v>21030</v>
      </c>
      <c r="F2234" t="str">
        <f>VLOOKUP(E2234,Sheet2!A:B,2,FALSE)</f>
        <v>SHR</v>
      </c>
    </row>
    <row r="2235" spans="1:6" x14ac:dyDescent="0.25">
      <c r="A2235" s="17">
        <v>43129.347656944446</v>
      </c>
      <c r="B2235" s="2">
        <v>21030100089848</v>
      </c>
      <c r="C2235">
        <v>1.49</v>
      </c>
      <c r="D2235" t="s">
        <v>1</v>
      </c>
      <c r="E2235" s="3">
        <f t="shared" si="34"/>
        <v>21030</v>
      </c>
      <c r="F2235" t="str">
        <f>VLOOKUP(E2235,Sheet2!A:B,2,FALSE)</f>
        <v>SHR</v>
      </c>
    </row>
    <row r="2236" spans="1:6" x14ac:dyDescent="0.25">
      <c r="A2236" s="17">
        <v>43129.442295706016</v>
      </c>
      <c r="B2236" s="2">
        <v>21030000475188</v>
      </c>
      <c r="C2236">
        <v>1.99</v>
      </c>
      <c r="D2236" t="s">
        <v>0</v>
      </c>
      <c r="E2236" s="3">
        <f t="shared" si="34"/>
        <v>21030</v>
      </c>
      <c r="F2236" t="str">
        <f>VLOOKUP(E2236,Sheet2!A:B,2,FALSE)</f>
        <v>SHR</v>
      </c>
    </row>
    <row r="2237" spans="1:6" x14ac:dyDescent="0.25">
      <c r="A2237" s="17">
        <v>43129.473539872684</v>
      </c>
      <c r="B2237" s="2">
        <v>21030100022419</v>
      </c>
      <c r="C2237">
        <v>2.99</v>
      </c>
      <c r="D2237" t="s">
        <v>4</v>
      </c>
      <c r="E2237" s="3">
        <f t="shared" si="34"/>
        <v>21030</v>
      </c>
      <c r="F2237" t="str">
        <f>VLOOKUP(E2237,Sheet2!A:B,2,FALSE)</f>
        <v>SHR</v>
      </c>
    </row>
    <row r="2238" spans="1:6" x14ac:dyDescent="0.25">
      <c r="A2238" s="17">
        <v>43129.594302662037</v>
      </c>
      <c r="B2238" s="2">
        <v>21030000147795</v>
      </c>
      <c r="C2238">
        <v>3.99</v>
      </c>
      <c r="D2238" t="s">
        <v>4</v>
      </c>
      <c r="E2238" s="3">
        <f t="shared" si="34"/>
        <v>21030</v>
      </c>
      <c r="F2238" t="str">
        <f>VLOOKUP(E2238,Sheet2!A:B,2,FALSE)</f>
        <v>SHR</v>
      </c>
    </row>
    <row r="2239" spans="1:6" x14ac:dyDescent="0.25">
      <c r="A2239" s="17">
        <v>43129.614764259262</v>
      </c>
      <c r="B2239" s="2">
        <v>21030100217928</v>
      </c>
      <c r="C2239">
        <v>1.49</v>
      </c>
      <c r="D2239" t="s">
        <v>3</v>
      </c>
      <c r="E2239" s="3">
        <f t="shared" si="34"/>
        <v>21030</v>
      </c>
      <c r="F2239" t="str">
        <f>VLOOKUP(E2239,Sheet2!A:B,2,FALSE)</f>
        <v>SHR</v>
      </c>
    </row>
    <row r="2240" spans="1:6" x14ac:dyDescent="0.25">
      <c r="A2240" s="17">
        <v>43129.649537337966</v>
      </c>
      <c r="B2240" s="2">
        <v>21030300243120</v>
      </c>
      <c r="C2240">
        <v>1.99</v>
      </c>
      <c r="D2240" t="s">
        <v>2</v>
      </c>
      <c r="E2240" s="3">
        <f t="shared" si="34"/>
        <v>21030</v>
      </c>
      <c r="F2240" t="str">
        <f>VLOOKUP(E2240,Sheet2!A:B,2,FALSE)</f>
        <v>SHR</v>
      </c>
    </row>
    <row r="2241" spans="1:6" x14ac:dyDescent="0.25">
      <c r="A2241" s="17">
        <v>43129.70569101852</v>
      </c>
      <c r="B2241" s="2">
        <v>21030000164527</v>
      </c>
      <c r="C2241">
        <v>1.69</v>
      </c>
      <c r="D2241" t="s">
        <v>1</v>
      </c>
      <c r="E2241" s="3">
        <f t="shared" si="34"/>
        <v>21030</v>
      </c>
      <c r="F2241" t="str">
        <f>VLOOKUP(E2241,Sheet2!A:B,2,FALSE)</f>
        <v>SHR</v>
      </c>
    </row>
    <row r="2242" spans="1:6" x14ac:dyDescent="0.25">
      <c r="A2242" s="17">
        <v>43129.732995266204</v>
      </c>
      <c r="B2242" s="2">
        <v>21030000382459</v>
      </c>
      <c r="C2242">
        <v>1.99</v>
      </c>
      <c r="D2242" t="s">
        <v>1</v>
      </c>
      <c r="E2242" s="3">
        <f t="shared" ref="E2242:E2305" si="35">_xlfn.NUMBERVALUE(LEFT(B2242,5), "#####")</f>
        <v>21030</v>
      </c>
      <c r="F2242" t="str">
        <f>VLOOKUP(E2242,Sheet2!A:B,2,FALSE)</f>
        <v>SHR</v>
      </c>
    </row>
    <row r="2243" spans="1:6" x14ac:dyDescent="0.25">
      <c r="A2243" s="17">
        <v>43129.736186724534</v>
      </c>
      <c r="B2243" s="2">
        <v>21030000382459</v>
      </c>
      <c r="C2243">
        <v>3.99</v>
      </c>
      <c r="D2243" t="s">
        <v>4</v>
      </c>
      <c r="E2243" s="3">
        <f t="shared" si="35"/>
        <v>21030</v>
      </c>
      <c r="F2243" t="str">
        <f>VLOOKUP(E2243,Sheet2!A:B,2,FALSE)</f>
        <v>SHR</v>
      </c>
    </row>
    <row r="2244" spans="1:6" x14ac:dyDescent="0.25">
      <c r="A2244" s="17">
        <v>43129.839621122686</v>
      </c>
      <c r="B2244" s="2">
        <v>21030300279462</v>
      </c>
      <c r="C2244">
        <v>1.99</v>
      </c>
      <c r="D2244" t="s">
        <v>0</v>
      </c>
      <c r="E2244" s="3">
        <f t="shared" si="35"/>
        <v>21030</v>
      </c>
      <c r="F2244" t="str">
        <f>VLOOKUP(E2244,Sheet2!A:B,2,FALSE)</f>
        <v>SHR</v>
      </c>
    </row>
    <row r="2245" spans="1:6" x14ac:dyDescent="0.25">
      <c r="A2245" s="17">
        <v>43129.865822395834</v>
      </c>
      <c r="B2245" s="2">
        <v>21030000361164</v>
      </c>
      <c r="C2245">
        <v>2.99</v>
      </c>
      <c r="D2245" t="s">
        <v>4</v>
      </c>
      <c r="E2245" s="3">
        <f t="shared" si="35"/>
        <v>21030</v>
      </c>
      <c r="F2245" t="str">
        <f>VLOOKUP(E2245,Sheet2!A:B,2,FALSE)</f>
        <v>SHR</v>
      </c>
    </row>
    <row r="2246" spans="1:6" x14ac:dyDescent="0.25">
      <c r="A2246" s="17">
        <v>43129.869494537037</v>
      </c>
      <c r="B2246" s="2">
        <v>21030000361164</v>
      </c>
      <c r="C2246">
        <v>1.99</v>
      </c>
      <c r="D2246" t="s">
        <v>4</v>
      </c>
      <c r="E2246" s="3">
        <f t="shared" si="35"/>
        <v>21030</v>
      </c>
      <c r="F2246" t="str">
        <f>VLOOKUP(E2246,Sheet2!A:B,2,FALSE)</f>
        <v>SHR</v>
      </c>
    </row>
    <row r="2247" spans="1:6" x14ac:dyDescent="0.25">
      <c r="A2247" s="17">
        <v>43129.898854814812</v>
      </c>
      <c r="B2247" s="2">
        <v>21030000467813</v>
      </c>
      <c r="C2247">
        <v>0.49</v>
      </c>
      <c r="D2247" t="s">
        <v>4</v>
      </c>
      <c r="E2247" s="3">
        <f t="shared" si="35"/>
        <v>21030</v>
      </c>
      <c r="F2247" t="str">
        <f>VLOOKUP(E2247,Sheet2!A:B,2,FALSE)</f>
        <v>SHR</v>
      </c>
    </row>
    <row r="2248" spans="1:6" x14ac:dyDescent="0.25">
      <c r="A2248" s="17">
        <v>43130.289654884262</v>
      </c>
      <c r="B2248" s="2">
        <v>21030000364010</v>
      </c>
      <c r="C2248">
        <v>3.99</v>
      </c>
      <c r="D2248" t="s">
        <v>4</v>
      </c>
      <c r="E2248" s="3">
        <f t="shared" si="35"/>
        <v>21030</v>
      </c>
      <c r="F2248" t="str">
        <f>VLOOKUP(E2248,Sheet2!A:B,2,FALSE)</f>
        <v>SHR</v>
      </c>
    </row>
    <row r="2249" spans="1:6" x14ac:dyDescent="0.25">
      <c r="A2249" s="17">
        <v>43130.353852719905</v>
      </c>
      <c r="B2249" s="2">
        <v>21030000316978</v>
      </c>
      <c r="C2249">
        <v>3.99</v>
      </c>
      <c r="D2249" t="s">
        <v>4</v>
      </c>
      <c r="E2249" s="3">
        <f t="shared" si="35"/>
        <v>21030</v>
      </c>
      <c r="F2249" t="str">
        <f>VLOOKUP(E2249,Sheet2!A:B,2,FALSE)</f>
        <v>SHR</v>
      </c>
    </row>
    <row r="2250" spans="1:6" x14ac:dyDescent="0.25">
      <c r="A2250" s="17">
        <v>43130.356796284723</v>
      </c>
      <c r="B2250" s="2">
        <v>21030000316978</v>
      </c>
      <c r="C2250">
        <v>3.19</v>
      </c>
      <c r="D2250" t="s">
        <v>4</v>
      </c>
      <c r="E2250" s="3">
        <f t="shared" si="35"/>
        <v>21030</v>
      </c>
      <c r="F2250" t="str">
        <f>VLOOKUP(E2250,Sheet2!A:B,2,FALSE)</f>
        <v>SHR</v>
      </c>
    </row>
    <row r="2251" spans="1:6" x14ac:dyDescent="0.25">
      <c r="A2251" s="17">
        <v>43130.382073564811</v>
      </c>
      <c r="B2251" s="2">
        <v>21030000361057</v>
      </c>
      <c r="C2251">
        <v>0.99</v>
      </c>
      <c r="D2251" t="s">
        <v>1</v>
      </c>
      <c r="E2251" s="3">
        <f t="shared" si="35"/>
        <v>21030</v>
      </c>
      <c r="F2251" t="str">
        <f>VLOOKUP(E2251,Sheet2!A:B,2,FALSE)</f>
        <v>SHR</v>
      </c>
    </row>
    <row r="2252" spans="1:6" x14ac:dyDescent="0.25">
      <c r="A2252" s="17">
        <v>43130.463005868056</v>
      </c>
      <c r="B2252" s="2">
        <v>21030000156796</v>
      </c>
      <c r="C2252">
        <v>1.49</v>
      </c>
      <c r="D2252" t="s">
        <v>3</v>
      </c>
      <c r="E2252" s="3">
        <f t="shared" si="35"/>
        <v>21030</v>
      </c>
      <c r="F2252" t="str">
        <f>VLOOKUP(E2252,Sheet2!A:B,2,FALSE)</f>
        <v>SHR</v>
      </c>
    </row>
    <row r="2253" spans="1:6" x14ac:dyDescent="0.25">
      <c r="A2253" s="17">
        <v>43130.497439039355</v>
      </c>
      <c r="B2253" s="2">
        <v>21030000412124</v>
      </c>
      <c r="C2253">
        <v>1.99</v>
      </c>
      <c r="D2253" t="s">
        <v>4</v>
      </c>
      <c r="E2253" s="3">
        <f t="shared" si="35"/>
        <v>21030</v>
      </c>
      <c r="F2253" t="str">
        <f>VLOOKUP(E2253,Sheet2!A:B,2,FALSE)</f>
        <v>SHR</v>
      </c>
    </row>
    <row r="2254" spans="1:6" x14ac:dyDescent="0.25">
      <c r="A2254" s="17">
        <v>43130.52993571759</v>
      </c>
      <c r="B2254" s="2">
        <v>21030000140022</v>
      </c>
      <c r="C2254">
        <v>1.99</v>
      </c>
      <c r="D2254" t="s">
        <v>0</v>
      </c>
      <c r="E2254" s="3">
        <f t="shared" si="35"/>
        <v>21030</v>
      </c>
      <c r="F2254" t="str">
        <f>VLOOKUP(E2254,Sheet2!A:B,2,FALSE)</f>
        <v>SHR</v>
      </c>
    </row>
    <row r="2255" spans="1:6" x14ac:dyDescent="0.25">
      <c r="A2255" s="17">
        <v>43130.617543252316</v>
      </c>
      <c r="B2255" s="2">
        <v>21030000419566</v>
      </c>
      <c r="C2255">
        <v>2.99</v>
      </c>
      <c r="D2255" t="s">
        <v>4</v>
      </c>
      <c r="E2255" s="3">
        <f t="shared" si="35"/>
        <v>21030</v>
      </c>
      <c r="F2255" t="str">
        <f>VLOOKUP(E2255,Sheet2!A:B,2,FALSE)</f>
        <v>SHR</v>
      </c>
    </row>
    <row r="2256" spans="1:6" x14ac:dyDescent="0.25">
      <c r="A2256" s="17">
        <v>43130.619125879632</v>
      </c>
      <c r="B2256" s="2">
        <v>21030000419566</v>
      </c>
      <c r="C2256">
        <v>3.99</v>
      </c>
      <c r="D2256" t="s">
        <v>4</v>
      </c>
      <c r="E2256" s="3">
        <f t="shared" si="35"/>
        <v>21030</v>
      </c>
      <c r="F2256" t="str">
        <f>VLOOKUP(E2256,Sheet2!A:B,2,FALSE)</f>
        <v>SHR</v>
      </c>
    </row>
    <row r="2257" spans="1:6" x14ac:dyDescent="0.25">
      <c r="A2257" s="17">
        <v>43130.69236148148</v>
      </c>
      <c r="B2257" s="2">
        <v>21030300231406</v>
      </c>
      <c r="C2257">
        <v>3.99</v>
      </c>
      <c r="D2257" t="s">
        <v>4</v>
      </c>
      <c r="E2257" s="3">
        <f t="shared" si="35"/>
        <v>21030</v>
      </c>
      <c r="F2257" t="str">
        <f>VLOOKUP(E2257,Sheet2!A:B,2,FALSE)</f>
        <v>SHR</v>
      </c>
    </row>
    <row r="2258" spans="1:6" x14ac:dyDescent="0.25">
      <c r="A2258" s="17">
        <v>43130.849698229169</v>
      </c>
      <c r="B2258" s="2">
        <v>21030300215516</v>
      </c>
      <c r="C2258">
        <v>1.49</v>
      </c>
      <c r="D2258" t="s">
        <v>2</v>
      </c>
      <c r="E2258" s="3">
        <f t="shared" si="35"/>
        <v>21030</v>
      </c>
      <c r="F2258" t="str">
        <f>VLOOKUP(E2258,Sheet2!A:B,2,FALSE)</f>
        <v>SHR</v>
      </c>
    </row>
    <row r="2259" spans="1:6" x14ac:dyDescent="0.25">
      <c r="A2259" s="17">
        <v>43130.858476388887</v>
      </c>
      <c r="B2259" s="2">
        <v>21030000481160</v>
      </c>
      <c r="C2259">
        <v>3.99</v>
      </c>
      <c r="D2259" t="s">
        <v>4</v>
      </c>
      <c r="E2259" s="3">
        <f t="shared" si="35"/>
        <v>21030</v>
      </c>
      <c r="F2259" t="str">
        <f>VLOOKUP(E2259,Sheet2!A:B,2,FALSE)</f>
        <v>SHR</v>
      </c>
    </row>
    <row r="2260" spans="1:6" x14ac:dyDescent="0.25">
      <c r="A2260" s="17">
        <v>43130.95542697917</v>
      </c>
      <c r="B2260" s="2">
        <v>21030000361057</v>
      </c>
      <c r="C2260">
        <v>1.49</v>
      </c>
      <c r="D2260" t="s">
        <v>3</v>
      </c>
      <c r="E2260" s="3">
        <f t="shared" si="35"/>
        <v>21030</v>
      </c>
      <c r="F2260" t="str">
        <f>VLOOKUP(E2260,Sheet2!A:B,2,FALSE)</f>
        <v>SHR</v>
      </c>
    </row>
    <row r="2261" spans="1:6" x14ac:dyDescent="0.25">
      <c r="A2261" s="17">
        <v>43130.95549453704</v>
      </c>
      <c r="B2261" s="2">
        <v>21030000361057</v>
      </c>
      <c r="C2261">
        <v>1.49</v>
      </c>
      <c r="D2261" t="s">
        <v>3</v>
      </c>
      <c r="E2261" s="3">
        <f t="shared" si="35"/>
        <v>21030</v>
      </c>
      <c r="F2261" t="str">
        <f>VLOOKUP(E2261,Sheet2!A:B,2,FALSE)</f>
        <v>SHR</v>
      </c>
    </row>
    <row r="2262" spans="1:6" x14ac:dyDescent="0.25">
      <c r="A2262" s="17">
        <v>43131.31847943287</v>
      </c>
      <c r="B2262" s="2">
        <v>21030100089848</v>
      </c>
      <c r="C2262">
        <v>0.69</v>
      </c>
      <c r="D2262" t="s">
        <v>1</v>
      </c>
      <c r="E2262" s="3">
        <f t="shared" si="35"/>
        <v>21030</v>
      </c>
      <c r="F2262" t="str">
        <f>VLOOKUP(E2262,Sheet2!A:B,2,FALSE)</f>
        <v>SHR</v>
      </c>
    </row>
    <row r="2263" spans="1:6" x14ac:dyDescent="0.25">
      <c r="A2263" s="17">
        <v>43131.724598483794</v>
      </c>
      <c r="B2263" s="2">
        <v>21030000028417</v>
      </c>
      <c r="C2263">
        <v>3.99</v>
      </c>
      <c r="D2263" t="s">
        <v>4</v>
      </c>
      <c r="E2263" s="3">
        <f t="shared" si="35"/>
        <v>21030</v>
      </c>
      <c r="F2263" t="str">
        <f>VLOOKUP(E2263,Sheet2!A:B,2,FALSE)</f>
        <v>SHR</v>
      </c>
    </row>
    <row r="2264" spans="1:6" x14ac:dyDescent="0.25">
      <c r="A2264" s="17">
        <v>43131.816929513887</v>
      </c>
      <c r="B2264" s="2">
        <v>21030000423956</v>
      </c>
      <c r="C2264">
        <v>1.99</v>
      </c>
      <c r="D2264" t="s">
        <v>4</v>
      </c>
      <c r="E2264" s="3">
        <f t="shared" si="35"/>
        <v>21030</v>
      </c>
      <c r="F2264" t="str">
        <f>VLOOKUP(E2264,Sheet2!A:B,2,FALSE)</f>
        <v>SHR</v>
      </c>
    </row>
    <row r="2265" spans="1:6" x14ac:dyDescent="0.25">
      <c r="A2265" s="17">
        <v>43131.826819340276</v>
      </c>
      <c r="B2265" s="2">
        <v>21030000373961</v>
      </c>
      <c r="C2265">
        <v>1.99</v>
      </c>
      <c r="D2265" t="s">
        <v>4</v>
      </c>
      <c r="E2265" s="3">
        <f t="shared" si="35"/>
        <v>21030</v>
      </c>
      <c r="F2265" t="str">
        <f>VLOOKUP(E2265,Sheet2!A:B,2,FALSE)</f>
        <v>SHR</v>
      </c>
    </row>
    <row r="2266" spans="1:6" x14ac:dyDescent="0.25">
      <c r="A2266" s="17">
        <v>43131.879771377317</v>
      </c>
      <c r="B2266" s="2">
        <v>21030000419566</v>
      </c>
      <c r="C2266">
        <v>2.29</v>
      </c>
      <c r="D2266" t="s">
        <v>1</v>
      </c>
      <c r="E2266" s="3">
        <f t="shared" si="35"/>
        <v>21030</v>
      </c>
      <c r="F2266" t="str">
        <f>VLOOKUP(E2266,Sheet2!A:B,2,FALSE)</f>
        <v>SHR</v>
      </c>
    </row>
    <row r="2267" spans="1:6" x14ac:dyDescent="0.25">
      <c r="A2267" s="17">
        <v>43131.890455173612</v>
      </c>
      <c r="B2267" s="2">
        <v>21030000364010</v>
      </c>
      <c r="C2267">
        <v>3.99</v>
      </c>
      <c r="D2267" t="s">
        <v>4</v>
      </c>
      <c r="E2267" s="3">
        <f t="shared" si="35"/>
        <v>21030</v>
      </c>
      <c r="F2267" t="str">
        <f>VLOOKUP(E2267,Sheet2!A:B,2,FALSE)</f>
        <v>SHR</v>
      </c>
    </row>
    <row r="2268" spans="1:6" x14ac:dyDescent="0.25">
      <c r="A2268" s="17">
        <v>43131.895382696763</v>
      </c>
      <c r="B2268" s="2">
        <v>21030300196633</v>
      </c>
      <c r="C2268">
        <v>1.49</v>
      </c>
      <c r="D2268" t="s">
        <v>3</v>
      </c>
      <c r="E2268" s="3">
        <f t="shared" si="35"/>
        <v>21030</v>
      </c>
      <c r="F2268" t="str">
        <f>VLOOKUP(E2268,Sheet2!A:B,2,FALSE)</f>
        <v>SHR</v>
      </c>
    </row>
    <row r="2269" spans="1:6" x14ac:dyDescent="0.25">
      <c r="A2269" s="17">
        <v>43100.923253541667</v>
      </c>
      <c r="B2269" s="2">
        <v>21029300406323</v>
      </c>
      <c r="C2269">
        <v>3.49</v>
      </c>
      <c r="D2269" t="s">
        <v>4</v>
      </c>
      <c r="E2269" s="3">
        <f t="shared" si="35"/>
        <v>21029</v>
      </c>
      <c r="F2269" t="str">
        <f>VLOOKUP(E2269,Sheet2!A:B,2,FALSE)</f>
        <v>SCA</v>
      </c>
    </row>
    <row r="2270" spans="1:6" x14ac:dyDescent="0.25">
      <c r="A2270" s="17">
        <v>43101.048614155094</v>
      </c>
      <c r="B2270" s="2">
        <v>21029300359209</v>
      </c>
      <c r="C2270">
        <v>1.99</v>
      </c>
      <c r="D2270" t="s">
        <v>4</v>
      </c>
      <c r="E2270" s="3">
        <f t="shared" si="35"/>
        <v>21029</v>
      </c>
      <c r="F2270" t="str">
        <f>VLOOKUP(E2270,Sheet2!A:B,2,FALSE)</f>
        <v>SCA</v>
      </c>
    </row>
    <row r="2271" spans="1:6" x14ac:dyDescent="0.25">
      <c r="A2271" s="17">
        <v>43101.04936355324</v>
      </c>
      <c r="B2271" s="2">
        <v>21029300359209</v>
      </c>
      <c r="C2271">
        <v>2.99</v>
      </c>
      <c r="D2271" t="s">
        <v>4</v>
      </c>
      <c r="E2271" s="3">
        <f t="shared" si="35"/>
        <v>21029</v>
      </c>
      <c r="F2271" t="str">
        <f>VLOOKUP(E2271,Sheet2!A:B,2,FALSE)</f>
        <v>SCA</v>
      </c>
    </row>
    <row r="2272" spans="1:6" x14ac:dyDescent="0.25">
      <c r="A2272" s="17">
        <v>43101.192962835645</v>
      </c>
      <c r="B2272" s="2">
        <v>21029300421819</v>
      </c>
      <c r="C2272">
        <v>3.99</v>
      </c>
      <c r="D2272" t="s">
        <v>4</v>
      </c>
      <c r="E2272" s="3">
        <f t="shared" si="35"/>
        <v>21029</v>
      </c>
      <c r="F2272" t="str">
        <f>VLOOKUP(E2272,Sheet2!A:B,2,FALSE)</f>
        <v>SCA</v>
      </c>
    </row>
    <row r="2273" spans="1:6" x14ac:dyDescent="0.25">
      <c r="A2273" s="17">
        <v>43101.204276712961</v>
      </c>
      <c r="B2273" s="2">
        <v>21029300359209</v>
      </c>
      <c r="C2273">
        <v>3.99</v>
      </c>
      <c r="D2273" t="s">
        <v>4</v>
      </c>
      <c r="E2273" s="3">
        <f t="shared" si="35"/>
        <v>21029</v>
      </c>
      <c r="F2273" t="str">
        <f>VLOOKUP(E2273,Sheet2!A:B,2,FALSE)</f>
        <v>SCA</v>
      </c>
    </row>
    <row r="2274" spans="1:6" x14ac:dyDescent="0.25">
      <c r="A2274" s="17">
        <v>43101.204451400466</v>
      </c>
      <c r="B2274" s="2">
        <v>21029300359209</v>
      </c>
      <c r="C2274">
        <v>1.49</v>
      </c>
      <c r="D2274" t="s">
        <v>4</v>
      </c>
      <c r="E2274" s="3">
        <f t="shared" si="35"/>
        <v>21029</v>
      </c>
      <c r="F2274" t="str">
        <f>VLOOKUP(E2274,Sheet2!A:B,2,FALSE)</f>
        <v>SCA</v>
      </c>
    </row>
    <row r="2275" spans="1:6" x14ac:dyDescent="0.25">
      <c r="A2275" s="17">
        <v>43101.213458611113</v>
      </c>
      <c r="B2275" s="2">
        <v>21029300359209</v>
      </c>
      <c r="C2275">
        <v>1.99</v>
      </c>
      <c r="D2275" t="s">
        <v>4</v>
      </c>
      <c r="E2275" s="3">
        <f t="shared" si="35"/>
        <v>21029</v>
      </c>
      <c r="F2275" t="str">
        <f>VLOOKUP(E2275,Sheet2!A:B,2,FALSE)</f>
        <v>SCA</v>
      </c>
    </row>
    <row r="2276" spans="1:6" x14ac:dyDescent="0.25">
      <c r="A2276" s="17">
        <v>43101.265992673609</v>
      </c>
      <c r="B2276" s="2">
        <v>21029300404203</v>
      </c>
      <c r="C2276">
        <v>1.99</v>
      </c>
      <c r="D2276" t="s">
        <v>4</v>
      </c>
      <c r="E2276" s="3">
        <f t="shared" si="35"/>
        <v>21029</v>
      </c>
      <c r="F2276" t="str">
        <f>VLOOKUP(E2276,Sheet2!A:B,2,FALSE)</f>
        <v>SCA</v>
      </c>
    </row>
    <row r="2277" spans="1:6" x14ac:dyDescent="0.25">
      <c r="A2277" s="17">
        <v>43101.367435520835</v>
      </c>
      <c r="B2277" s="2">
        <v>21029300372863</v>
      </c>
      <c r="C2277">
        <v>2.4900000000000002</v>
      </c>
      <c r="D2277" t="s">
        <v>5</v>
      </c>
      <c r="E2277" s="3">
        <f t="shared" si="35"/>
        <v>21029</v>
      </c>
      <c r="F2277" t="str">
        <f>VLOOKUP(E2277,Sheet2!A:B,2,FALSE)</f>
        <v>SCA</v>
      </c>
    </row>
    <row r="2278" spans="1:6" x14ac:dyDescent="0.25">
      <c r="A2278" s="17">
        <v>43101.430012488425</v>
      </c>
      <c r="B2278" s="2">
        <v>21029300372202</v>
      </c>
      <c r="C2278">
        <v>1.49</v>
      </c>
      <c r="D2278" t="s">
        <v>3</v>
      </c>
      <c r="E2278" s="3">
        <f t="shared" si="35"/>
        <v>21029</v>
      </c>
      <c r="F2278" t="str">
        <f>VLOOKUP(E2278,Sheet2!A:B,2,FALSE)</f>
        <v>SCA</v>
      </c>
    </row>
    <row r="2279" spans="1:6" x14ac:dyDescent="0.25">
      <c r="A2279" s="17">
        <v>43101.907649942128</v>
      </c>
      <c r="B2279" s="2">
        <v>21029300378670</v>
      </c>
      <c r="C2279">
        <v>1.29</v>
      </c>
      <c r="D2279" t="s">
        <v>5</v>
      </c>
      <c r="E2279" s="3">
        <f t="shared" si="35"/>
        <v>21029</v>
      </c>
      <c r="F2279" t="str">
        <f>VLOOKUP(E2279,Sheet2!A:B,2,FALSE)</f>
        <v>SCA</v>
      </c>
    </row>
    <row r="2280" spans="1:6" x14ac:dyDescent="0.25">
      <c r="A2280" s="17">
        <v>43101.923370208337</v>
      </c>
      <c r="B2280" s="2">
        <v>21029300375981</v>
      </c>
      <c r="C2280">
        <v>0.99</v>
      </c>
      <c r="D2280" t="s">
        <v>4</v>
      </c>
      <c r="E2280" s="3">
        <f t="shared" si="35"/>
        <v>21029</v>
      </c>
      <c r="F2280" t="str">
        <f>VLOOKUP(E2280,Sheet2!A:B,2,FALSE)</f>
        <v>SCA</v>
      </c>
    </row>
    <row r="2281" spans="1:6" x14ac:dyDescent="0.25">
      <c r="A2281" s="17">
        <v>43102.754545381948</v>
      </c>
      <c r="B2281" s="2">
        <v>21029300292699</v>
      </c>
      <c r="C2281">
        <v>3.99</v>
      </c>
      <c r="D2281" t="s">
        <v>4</v>
      </c>
      <c r="E2281" s="3">
        <f t="shared" si="35"/>
        <v>21029</v>
      </c>
      <c r="F2281" t="str">
        <f>VLOOKUP(E2281,Sheet2!A:B,2,FALSE)</f>
        <v>SCA</v>
      </c>
    </row>
    <row r="2282" spans="1:6" x14ac:dyDescent="0.25">
      <c r="A2282" s="17">
        <v>43102.871913761577</v>
      </c>
      <c r="B2282" s="2">
        <v>21029300375981</v>
      </c>
      <c r="C2282">
        <v>0.99</v>
      </c>
      <c r="D2282" t="s">
        <v>4</v>
      </c>
      <c r="E2282" s="3">
        <f t="shared" si="35"/>
        <v>21029</v>
      </c>
      <c r="F2282" t="str">
        <f>VLOOKUP(E2282,Sheet2!A:B,2,FALSE)</f>
        <v>SCA</v>
      </c>
    </row>
    <row r="2283" spans="1:6" x14ac:dyDescent="0.25">
      <c r="A2283" s="17">
        <v>43102.896474143519</v>
      </c>
      <c r="B2283" s="2">
        <v>21029300383951</v>
      </c>
      <c r="C2283">
        <v>1.29</v>
      </c>
      <c r="D2283" t="s">
        <v>1</v>
      </c>
      <c r="E2283" s="3">
        <f t="shared" si="35"/>
        <v>21029</v>
      </c>
      <c r="F2283" t="str">
        <f>VLOOKUP(E2283,Sheet2!A:B,2,FALSE)</f>
        <v>SCA</v>
      </c>
    </row>
    <row r="2284" spans="1:6" x14ac:dyDescent="0.25">
      <c r="A2284" s="17">
        <v>43102.933739178239</v>
      </c>
      <c r="B2284" s="2">
        <v>21029300421819</v>
      </c>
      <c r="C2284">
        <v>3.99</v>
      </c>
      <c r="D2284" t="s">
        <v>4</v>
      </c>
      <c r="E2284" s="3">
        <f t="shared" si="35"/>
        <v>21029</v>
      </c>
      <c r="F2284" t="str">
        <f>VLOOKUP(E2284,Sheet2!A:B,2,FALSE)</f>
        <v>SCA</v>
      </c>
    </row>
    <row r="2285" spans="1:6" x14ac:dyDescent="0.25">
      <c r="A2285" s="17">
        <v>43102.97234388889</v>
      </c>
      <c r="B2285" s="2">
        <v>21029300401704</v>
      </c>
      <c r="C2285">
        <v>0.49</v>
      </c>
      <c r="D2285" t="s">
        <v>1</v>
      </c>
      <c r="E2285" s="3">
        <f t="shared" si="35"/>
        <v>21029</v>
      </c>
      <c r="F2285" t="str">
        <f>VLOOKUP(E2285,Sheet2!A:B,2,FALSE)</f>
        <v>SCA</v>
      </c>
    </row>
    <row r="2286" spans="1:6" x14ac:dyDescent="0.25">
      <c r="A2286" s="17">
        <v>43103.00836133102</v>
      </c>
      <c r="B2286" s="2">
        <v>21029300378670</v>
      </c>
      <c r="C2286">
        <v>2.4900000000000002</v>
      </c>
      <c r="D2286" t="s">
        <v>5</v>
      </c>
      <c r="E2286" s="3">
        <f t="shared" si="35"/>
        <v>21029</v>
      </c>
      <c r="F2286" t="str">
        <f>VLOOKUP(E2286,Sheet2!A:B,2,FALSE)</f>
        <v>SCA</v>
      </c>
    </row>
    <row r="2287" spans="1:6" x14ac:dyDescent="0.25">
      <c r="A2287" s="17">
        <v>43103.612247025463</v>
      </c>
      <c r="B2287" s="2">
        <v>21029300299512</v>
      </c>
      <c r="C2287">
        <v>1.49</v>
      </c>
      <c r="D2287" t="s">
        <v>0</v>
      </c>
      <c r="E2287" s="3">
        <f t="shared" si="35"/>
        <v>21029</v>
      </c>
      <c r="F2287" t="str">
        <f>VLOOKUP(E2287,Sheet2!A:B,2,FALSE)</f>
        <v>SCA</v>
      </c>
    </row>
    <row r="2288" spans="1:6" x14ac:dyDescent="0.25">
      <c r="A2288" s="17">
        <v>43103.617876597222</v>
      </c>
      <c r="B2288" s="2">
        <v>21029300228040</v>
      </c>
      <c r="C2288">
        <v>1.69</v>
      </c>
      <c r="D2288" t="s">
        <v>1</v>
      </c>
      <c r="E2288" s="3">
        <f t="shared" si="35"/>
        <v>21029</v>
      </c>
      <c r="F2288" t="str">
        <f>VLOOKUP(E2288,Sheet2!A:B,2,FALSE)</f>
        <v>SCA</v>
      </c>
    </row>
    <row r="2289" spans="1:6" x14ac:dyDescent="0.25">
      <c r="A2289" s="17">
        <v>43103.642290104166</v>
      </c>
      <c r="B2289" s="2">
        <v>21029300228040</v>
      </c>
      <c r="C2289">
        <v>1.99</v>
      </c>
      <c r="D2289" t="s">
        <v>4</v>
      </c>
      <c r="E2289" s="3">
        <f t="shared" si="35"/>
        <v>21029</v>
      </c>
      <c r="F2289" t="str">
        <f>VLOOKUP(E2289,Sheet2!A:B,2,FALSE)</f>
        <v>SCA</v>
      </c>
    </row>
    <row r="2290" spans="1:6" x14ac:dyDescent="0.25">
      <c r="A2290" s="17">
        <v>43103.665636215279</v>
      </c>
      <c r="B2290" s="2">
        <v>21029300299512</v>
      </c>
      <c r="C2290">
        <v>1.99</v>
      </c>
      <c r="D2290" t="s">
        <v>0</v>
      </c>
      <c r="E2290" s="3">
        <f t="shared" si="35"/>
        <v>21029</v>
      </c>
      <c r="F2290" t="str">
        <f>VLOOKUP(E2290,Sheet2!A:B,2,FALSE)</f>
        <v>SCA</v>
      </c>
    </row>
    <row r="2291" spans="1:6" x14ac:dyDescent="0.25">
      <c r="A2291" s="17">
        <v>43103.741410763891</v>
      </c>
      <c r="B2291" s="2">
        <v>21029300286956</v>
      </c>
      <c r="C2291">
        <v>1.99</v>
      </c>
      <c r="D2291" t="s">
        <v>1</v>
      </c>
      <c r="E2291" s="3">
        <f t="shared" si="35"/>
        <v>21029</v>
      </c>
      <c r="F2291" t="str">
        <f>VLOOKUP(E2291,Sheet2!A:B,2,FALSE)</f>
        <v>SCA</v>
      </c>
    </row>
    <row r="2292" spans="1:6" x14ac:dyDescent="0.25">
      <c r="A2292" s="17">
        <v>43103.741810810185</v>
      </c>
      <c r="B2292" s="2">
        <v>21029300286956</v>
      </c>
      <c r="C2292">
        <v>1.99</v>
      </c>
      <c r="D2292" t="s">
        <v>1</v>
      </c>
      <c r="E2292" s="3">
        <f t="shared" si="35"/>
        <v>21029</v>
      </c>
      <c r="F2292" t="str">
        <f>VLOOKUP(E2292,Sheet2!A:B,2,FALSE)</f>
        <v>SCA</v>
      </c>
    </row>
    <row r="2293" spans="1:6" x14ac:dyDescent="0.25">
      <c r="A2293" s="17">
        <v>43103.742900983794</v>
      </c>
      <c r="B2293" s="2">
        <v>21029300372004</v>
      </c>
      <c r="C2293">
        <v>2.29</v>
      </c>
      <c r="D2293" t="s">
        <v>1</v>
      </c>
      <c r="E2293" s="3">
        <f t="shared" si="35"/>
        <v>21029</v>
      </c>
      <c r="F2293" t="str">
        <f>VLOOKUP(E2293,Sheet2!A:B,2,FALSE)</f>
        <v>SCA</v>
      </c>
    </row>
    <row r="2294" spans="1:6" x14ac:dyDescent="0.25">
      <c r="A2294" s="17">
        <v>43103.840970520832</v>
      </c>
      <c r="B2294" s="2">
        <v>21029300384223</v>
      </c>
      <c r="C2294">
        <v>0.99</v>
      </c>
      <c r="D2294" t="s">
        <v>1</v>
      </c>
      <c r="E2294" s="3">
        <f t="shared" si="35"/>
        <v>21029</v>
      </c>
      <c r="F2294" t="str">
        <f>VLOOKUP(E2294,Sheet2!A:B,2,FALSE)</f>
        <v>SCA</v>
      </c>
    </row>
    <row r="2295" spans="1:6" x14ac:dyDescent="0.25">
      <c r="A2295" s="17">
        <v>43103.95152678241</v>
      </c>
      <c r="B2295" s="2">
        <v>21029300299512</v>
      </c>
      <c r="C2295">
        <v>2.99</v>
      </c>
      <c r="D2295" t="s">
        <v>0</v>
      </c>
      <c r="E2295" s="3">
        <f t="shared" si="35"/>
        <v>21029</v>
      </c>
      <c r="F2295" t="str">
        <f>VLOOKUP(E2295,Sheet2!A:B,2,FALSE)</f>
        <v>SCA</v>
      </c>
    </row>
    <row r="2296" spans="1:6" x14ac:dyDescent="0.25">
      <c r="A2296" s="17">
        <v>43103.993157662037</v>
      </c>
      <c r="B2296" s="2">
        <v>21029300404203</v>
      </c>
      <c r="C2296">
        <v>2.99</v>
      </c>
      <c r="D2296" t="s">
        <v>4</v>
      </c>
      <c r="E2296" s="3">
        <f t="shared" si="35"/>
        <v>21029</v>
      </c>
      <c r="F2296" t="str">
        <f>VLOOKUP(E2296,Sheet2!A:B,2,FALSE)</f>
        <v>SCA</v>
      </c>
    </row>
    <row r="2297" spans="1:6" x14ac:dyDescent="0.25">
      <c r="A2297" s="17">
        <v>43103.995427893518</v>
      </c>
      <c r="B2297" s="2">
        <v>21029300404203</v>
      </c>
      <c r="C2297">
        <v>3.99</v>
      </c>
      <c r="D2297" t="s">
        <v>4</v>
      </c>
      <c r="E2297" s="3">
        <f t="shared" si="35"/>
        <v>21029</v>
      </c>
      <c r="F2297" t="str">
        <f>VLOOKUP(E2297,Sheet2!A:B,2,FALSE)</f>
        <v>SCA</v>
      </c>
    </row>
    <row r="2298" spans="1:6" x14ac:dyDescent="0.25">
      <c r="A2298" s="17">
        <v>43104.006257766203</v>
      </c>
      <c r="B2298" s="2">
        <v>21029300404203</v>
      </c>
      <c r="C2298">
        <v>1.99</v>
      </c>
      <c r="D2298" t="s">
        <v>1</v>
      </c>
      <c r="E2298" s="3">
        <f t="shared" si="35"/>
        <v>21029</v>
      </c>
      <c r="F2298" t="str">
        <f>VLOOKUP(E2298,Sheet2!A:B,2,FALSE)</f>
        <v>SCA</v>
      </c>
    </row>
    <row r="2299" spans="1:6" x14ac:dyDescent="0.25">
      <c r="A2299" s="17">
        <v>43104.372550185188</v>
      </c>
      <c r="B2299" s="2">
        <v>21029300408857</v>
      </c>
      <c r="C2299">
        <v>1.99</v>
      </c>
      <c r="D2299" t="s">
        <v>4</v>
      </c>
      <c r="E2299" s="3">
        <f t="shared" si="35"/>
        <v>21029</v>
      </c>
      <c r="F2299" t="str">
        <f>VLOOKUP(E2299,Sheet2!A:B,2,FALSE)</f>
        <v>SCA</v>
      </c>
    </row>
    <row r="2300" spans="1:6" x14ac:dyDescent="0.25">
      <c r="A2300" s="17">
        <v>43104.4359634375</v>
      </c>
      <c r="B2300" s="2">
        <v>21029300272238</v>
      </c>
      <c r="C2300">
        <v>2.29</v>
      </c>
      <c r="D2300" t="s">
        <v>1</v>
      </c>
      <c r="E2300" s="3">
        <f t="shared" si="35"/>
        <v>21029</v>
      </c>
      <c r="F2300" t="str">
        <f>VLOOKUP(E2300,Sheet2!A:B,2,FALSE)</f>
        <v>SCA</v>
      </c>
    </row>
    <row r="2301" spans="1:6" x14ac:dyDescent="0.25">
      <c r="A2301" s="17">
        <v>43104.473521770837</v>
      </c>
      <c r="B2301" s="2">
        <v>21029300402934</v>
      </c>
      <c r="C2301">
        <v>1.29</v>
      </c>
      <c r="D2301" t="s">
        <v>1</v>
      </c>
      <c r="E2301" s="3">
        <f t="shared" si="35"/>
        <v>21029</v>
      </c>
      <c r="F2301" t="str">
        <f>VLOOKUP(E2301,Sheet2!A:B,2,FALSE)</f>
        <v>SCA</v>
      </c>
    </row>
    <row r="2302" spans="1:6" x14ac:dyDescent="0.25">
      <c r="A2302" s="17">
        <v>43104.494385995371</v>
      </c>
      <c r="B2302" s="2">
        <v>21029300286956</v>
      </c>
      <c r="C2302">
        <v>1.99</v>
      </c>
      <c r="D2302" t="s">
        <v>1</v>
      </c>
      <c r="E2302" s="3">
        <f t="shared" si="35"/>
        <v>21029</v>
      </c>
      <c r="F2302" t="str">
        <f>VLOOKUP(E2302,Sheet2!A:B,2,FALSE)</f>
        <v>SCA</v>
      </c>
    </row>
    <row r="2303" spans="1:6" x14ac:dyDescent="0.25">
      <c r="A2303" s="17">
        <v>43104.571037199072</v>
      </c>
      <c r="B2303" s="2">
        <v>21029300205931</v>
      </c>
      <c r="C2303">
        <v>1.49</v>
      </c>
      <c r="D2303" t="s">
        <v>2</v>
      </c>
      <c r="E2303" s="3">
        <f t="shared" si="35"/>
        <v>21029</v>
      </c>
      <c r="F2303" t="str">
        <f>VLOOKUP(E2303,Sheet2!A:B,2,FALSE)</f>
        <v>SCA</v>
      </c>
    </row>
    <row r="2304" spans="1:6" x14ac:dyDescent="0.25">
      <c r="A2304" s="17">
        <v>43104.57444019676</v>
      </c>
      <c r="B2304" s="2">
        <v>21029300375981</v>
      </c>
      <c r="C2304">
        <v>0.99</v>
      </c>
      <c r="D2304" t="s">
        <v>4</v>
      </c>
      <c r="E2304" s="3">
        <f t="shared" si="35"/>
        <v>21029</v>
      </c>
      <c r="F2304" t="str">
        <f>VLOOKUP(E2304,Sheet2!A:B,2,FALSE)</f>
        <v>SCA</v>
      </c>
    </row>
    <row r="2305" spans="1:6" x14ac:dyDescent="0.25">
      <c r="A2305" s="17">
        <v>43104.591972291666</v>
      </c>
      <c r="B2305" s="2">
        <v>21029300378670</v>
      </c>
      <c r="C2305">
        <v>2.4900000000000002</v>
      </c>
      <c r="D2305" t="s">
        <v>5</v>
      </c>
      <c r="E2305" s="3">
        <f t="shared" si="35"/>
        <v>21029</v>
      </c>
      <c r="F2305" t="str">
        <f>VLOOKUP(E2305,Sheet2!A:B,2,FALSE)</f>
        <v>SCA</v>
      </c>
    </row>
    <row r="2306" spans="1:6" x14ac:dyDescent="0.25">
      <c r="A2306" s="17">
        <v>43104.607269074077</v>
      </c>
      <c r="B2306" s="2">
        <v>21029300205931</v>
      </c>
      <c r="C2306">
        <v>1.49</v>
      </c>
      <c r="D2306" t="s">
        <v>2</v>
      </c>
      <c r="E2306" s="3">
        <f t="shared" ref="E2306:E2369" si="36">_xlfn.NUMBERVALUE(LEFT(B2306,5), "#####")</f>
        <v>21029</v>
      </c>
      <c r="F2306" t="str">
        <f>VLOOKUP(E2306,Sheet2!A:B,2,FALSE)</f>
        <v>SCA</v>
      </c>
    </row>
    <row r="2307" spans="1:6" x14ac:dyDescent="0.25">
      <c r="A2307" s="17">
        <v>43104.609233958334</v>
      </c>
      <c r="B2307" s="2">
        <v>21029300205931</v>
      </c>
      <c r="C2307">
        <v>1.49</v>
      </c>
      <c r="D2307" t="s">
        <v>2</v>
      </c>
      <c r="E2307" s="3">
        <f t="shared" si="36"/>
        <v>21029</v>
      </c>
      <c r="F2307" t="str">
        <f>VLOOKUP(E2307,Sheet2!A:B,2,FALSE)</f>
        <v>SCA</v>
      </c>
    </row>
    <row r="2308" spans="1:6" x14ac:dyDescent="0.25">
      <c r="A2308" s="17">
        <v>43104.632671122687</v>
      </c>
      <c r="B2308" s="2">
        <v>21029300205931</v>
      </c>
      <c r="C2308">
        <v>1.49</v>
      </c>
      <c r="D2308" t="s">
        <v>2</v>
      </c>
      <c r="E2308" s="3">
        <f t="shared" si="36"/>
        <v>21029</v>
      </c>
      <c r="F2308" t="str">
        <f>VLOOKUP(E2308,Sheet2!A:B,2,FALSE)</f>
        <v>SCA</v>
      </c>
    </row>
    <row r="2309" spans="1:6" x14ac:dyDescent="0.25">
      <c r="A2309" s="17">
        <v>43104.671111585645</v>
      </c>
      <c r="B2309" s="2">
        <v>21029300245853</v>
      </c>
      <c r="C2309">
        <v>3.19</v>
      </c>
      <c r="D2309" t="s">
        <v>4</v>
      </c>
      <c r="E2309" s="3">
        <f t="shared" si="36"/>
        <v>21029</v>
      </c>
      <c r="F2309" t="str">
        <f>VLOOKUP(E2309,Sheet2!A:B,2,FALSE)</f>
        <v>SCA</v>
      </c>
    </row>
    <row r="2310" spans="1:6" x14ac:dyDescent="0.25">
      <c r="A2310" s="17">
        <v>43104.672474537037</v>
      </c>
      <c r="B2310" s="2">
        <v>21029300245853</v>
      </c>
      <c r="C2310">
        <v>3.99</v>
      </c>
      <c r="D2310" t="s">
        <v>4</v>
      </c>
      <c r="E2310" s="3">
        <f t="shared" si="36"/>
        <v>21029</v>
      </c>
      <c r="F2310" t="str">
        <f>VLOOKUP(E2310,Sheet2!A:B,2,FALSE)</f>
        <v>SCA</v>
      </c>
    </row>
    <row r="2311" spans="1:6" x14ac:dyDescent="0.25">
      <c r="A2311" s="17">
        <v>43104.673481226855</v>
      </c>
      <c r="B2311" s="2">
        <v>21029300205931</v>
      </c>
      <c r="C2311">
        <v>1.49</v>
      </c>
      <c r="D2311" t="s">
        <v>2</v>
      </c>
      <c r="E2311" s="3">
        <f t="shared" si="36"/>
        <v>21029</v>
      </c>
      <c r="F2311" t="str">
        <f>VLOOKUP(E2311,Sheet2!A:B,2,FALSE)</f>
        <v>SCA</v>
      </c>
    </row>
    <row r="2312" spans="1:6" x14ac:dyDescent="0.25">
      <c r="A2312" s="17">
        <v>43104.857574456022</v>
      </c>
      <c r="B2312" s="2">
        <v>21029100120033</v>
      </c>
      <c r="C2312">
        <v>0.99</v>
      </c>
      <c r="D2312" t="s">
        <v>1</v>
      </c>
      <c r="E2312" s="3">
        <f t="shared" si="36"/>
        <v>21029</v>
      </c>
      <c r="F2312" t="str">
        <f>VLOOKUP(E2312,Sheet2!A:B,2,FALSE)</f>
        <v>SCA</v>
      </c>
    </row>
    <row r="2313" spans="1:6" x14ac:dyDescent="0.25">
      <c r="A2313" s="17">
        <v>43104.865045648148</v>
      </c>
      <c r="B2313" s="2">
        <v>21029300404203</v>
      </c>
      <c r="C2313">
        <v>1.99</v>
      </c>
      <c r="D2313" t="s">
        <v>1</v>
      </c>
      <c r="E2313" s="3">
        <f t="shared" si="36"/>
        <v>21029</v>
      </c>
      <c r="F2313" t="str">
        <f>VLOOKUP(E2313,Sheet2!A:B,2,FALSE)</f>
        <v>SCA</v>
      </c>
    </row>
    <row r="2314" spans="1:6" x14ac:dyDescent="0.25">
      <c r="A2314" s="17">
        <v>43105.446980046298</v>
      </c>
      <c r="B2314" s="2">
        <v>21029300286956</v>
      </c>
      <c r="C2314">
        <v>3.99</v>
      </c>
      <c r="D2314" t="s">
        <v>4</v>
      </c>
      <c r="E2314" s="3">
        <f t="shared" si="36"/>
        <v>21029</v>
      </c>
      <c r="F2314" t="str">
        <f>VLOOKUP(E2314,Sheet2!A:B,2,FALSE)</f>
        <v>SCA</v>
      </c>
    </row>
    <row r="2315" spans="1:6" x14ac:dyDescent="0.25">
      <c r="A2315" s="17">
        <v>43105.448839201388</v>
      </c>
      <c r="B2315" s="2">
        <v>21029300286956</v>
      </c>
      <c r="C2315">
        <v>1.99</v>
      </c>
      <c r="D2315" t="s">
        <v>1</v>
      </c>
      <c r="E2315" s="3">
        <f t="shared" si="36"/>
        <v>21029</v>
      </c>
      <c r="F2315" t="str">
        <f>VLOOKUP(E2315,Sheet2!A:B,2,FALSE)</f>
        <v>SCA</v>
      </c>
    </row>
    <row r="2316" spans="1:6" x14ac:dyDescent="0.25">
      <c r="A2316" s="17">
        <v>43105.542900439817</v>
      </c>
      <c r="B2316" s="2">
        <v>21029300394909</v>
      </c>
      <c r="C2316">
        <v>0.49</v>
      </c>
      <c r="D2316" t="s">
        <v>1</v>
      </c>
      <c r="E2316" s="3">
        <f t="shared" si="36"/>
        <v>21029</v>
      </c>
      <c r="F2316" t="str">
        <f>VLOOKUP(E2316,Sheet2!A:B,2,FALSE)</f>
        <v>SCA</v>
      </c>
    </row>
    <row r="2317" spans="1:6" x14ac:dyDescent="0.25">
      <c r="A2317" s="17">
        <v>43105.692309641207</v>
      </c>
      <c r="B2317" s="2">
        <v>21029300279449</v>
      </c>
      <c r="C2317">
        <v>2.4900000000000002</v>
      </c>
      <c r="D2317" t="s">
        <v>1</v>
      </c>
      <c r="E2317" s="3">
        <f t="shared" si="36"/>
        <v>21029</v>
      </c>
      <c r="F2317" t="str">
        <f>VLOOKUP(E2317,Sheet2!A:B,2,FALSE)</f>
        <v>SCA</v>
      </c>
    </row>
    <row r="2318" spans="1:6" x14ac:dyDescent="0.25">
      <c r="A2318" s="17">
        <v>43105.719196990744</v>
      </c>
      <c r="B2318" s="2">
        <v>21029300037821</v>
      </c>
      <c r="C2318">
        <v>2.39</v>
      </c>
      <c r="D2318" t="s">
        <v>0</v>
      </c>
      <c r="E2318" s="3">
        <f t="shared" si="36"/>
        <v>21029</v>
      </c>
      <c r="F2318" t="str">
        <f>VLOOKUP(E2318,Sheet2!A:B,2,FALSE)</f>
        <v>SCA</v>
      </c>
    </row>
    <row r="2319" spans="1:6" x14ac:dyDescent="0.25">
      <c r="A2319" s="17">
        <v>43105.862028958334</v>
      </c>
      <c r="B2319" s="2">
        <v>21029300366709</v>
      </c>
      <c r="C2319">
        <v>1.39</v>
      </c>
      <c r="D2319" t="s">
        <v>2</v>
      </c>
      <c r="E2319" s="3">
        <f t="shared" si="36"/>
        <v>21029</v>
      </c>
      <c r="F2319" t="str">
        <f>VLOOKUP(E2319,Sheet2!A:B,2,FALSE)</f>
        <v>SCA</v>
      </c>
    </row>
    <row r="2320" spans="1:6" x14ac:dyDescent="0.25">
      <c r="A2320" s="17">
        <v>43106.400847152778</v>
      </c>
      <c r="B2320" s="2">
        <v>21029300037821</v>
      </c>
      <c r="C2320">
        <v>1.49</v>
      </c>
      <c r="D2320" t="s">
        <v>1</v>
      </c>
      <c r="E2320" s="3">
        <f t="shared" si="36"/>
        <v>21029</v>
      </c>
      <c r="F2320" t="str">
        <f>VLOOKUP(E2320,Sheet2!A:B,2,FALSE)</f>
        <v>SCA</v>
      </c>
    </row>
    <row r="2321" spans="1:6" x14ac:dyDescent="0.25">
      <c r="A2321" s="17">
        <v>43106.403827465278</v>
      </c>
      <c r="B2321" s="2">
        <v>21029300402512</v>
      </c>
      <c r="C2321">
        <v>1.29</v>
      </c>
      <c r="D2321" t="s">
        <v>1</v>
      </c>
      <c r="E2321" s="3">
        <f t="shared" si="36"/>
        <v>21029</v>
      </c>
      <c r="F2321" t="str">
        <f>VLOOKUP(E2321,Sheet2!A:B,2,FALSE)</f>
        <v>SCA</v>
      </c>
    </row>
    <row r="2322" spans="1:6" x14ac:dyDescent="0.25">
      <c r="A2322" s="17">
        <v>43106.564148611113</v>
      </c>
      <c r="B2322" s="2">
        <v>21029300275587</v>
      </c>
      <c r="C2322">
        <v>1.99</v>
      </c>
      <c r="D2322" t="s">
        <v>4</v>
      </c>
      <c r="E2322" s="3">
        <f t="shared" si="36"/>
        <v>21029</v>
      </c>
      <c r="F2322" t="str">
        <f>VLOOKUP(E2322,Sheet2!A:B,2,FALSE)</f>
        <v>SCA</v>
      </c>
    </row>
    <row r="2323" spans="1:6" x14ac:dyDescent="0.25">
      <c r="A2323" s="17">
        <v>43106.743826076388</v>
      </c>
      <c r="B2323" s="2">
        <v>21029300279449</v>
      </c>
      <c r="C2323">
        <v>2.99</v>
      </c>
      <c r="D2323" t="s">
        <v>4</v>
      </c>
      <c r="E2323" s="3">
        <f t="shared" si="36"/>
        <v>21029</v>
      </c>
      <c r="F2323" t="str">
        <f>VLOOKUP(E2323,Sheet2!A:B,2,FALSE)</f>
        <v>SCA</v>
      </c>
    </row>
    <row r="2324" spans="1:6" x14ac:dyDescent="0.25">
      <c r="A2324" s="17">
        <v>43106.744629895831</v>
      </c>
      <c r="B2324" s="2">
        <v>21029300279449</v>
      </c>
      <c r="C2324">
        <v>3.99</v>
      </c>
      <c r="D2324" t="s">
        <v>4</v>
      </c>
      <c r="E2324" s="3">
        <f t="shared" si="36"/>
        <v>21029</v>
      </c>
      <c r="F2324" t="str">
        <f>VLOOKUP(E2324,Sheet2!A:B,2,FALSE)</f>
        <v>SCA</v>
      </c>
    </row>
    <row r="2325" spans="1:6" x14ac:dyDescent="0.25">
      <c r="A2325" s="17">
        <v>43106.745417500002</v>
      </c>
      <c r="B2325" s="2">
        <v>21029300279449</v>
      </c>
      <c r="C2325">
        <v>0.49</v>
      </c>
      <c r="D2325" t="s">
        <v>1</v>
      </c>
      <c r="E2325" s="3">
        <f t="shared" si="36"/>
        <v>21029</v>
      </c>
      <c r="F2325" t="str">
        <f>VLOOKUP(E2325,Sheet2!A:B,2,FALSE)</f>
        <v>SCA</v>
      </c>
    </row>
    <row r="2326" spans="1:6" x14ac:dyDescent="0.25">
      <c r="A2326" s="17">
        <v>43106.800656134263</v>
      </c>
      <c r="B2326" s="2">
        <v>21029300356270</v>
      </c>
      <c r="C2326">
        <v>1.29</v>
      </c>
      <c r="D2326" t="s">
        <v>4</v>
      </c>
      <c r="E2326" s="3">
        <f t="shared" si="36"/>
        <v>21029</v>
      </c>
      <c r="F2326" t="str">
        <f>VLOOKUP(E2326,Sheet2!A:B,2,FALSE)</f>
        <v>SCA</v>
      </c>
    </row>
    <row r="2327" spans="1:6" x14ac:dyDescent="0.25">
      <c r="A2327" s="17">
        <v>43106.819439340281</v>
      </c>
      <c r="B2327" s="2">
        <v>21029300279449</v>
      </c>
      <c r="C2327">
        <v>2.99</v>
      </c>
      <c r="D2327" t="s">
        <v>4</v>
      </c>
      <c r="E2327" s="3">
        <f t="shared" si="36"/>
        <v>21029</v>
      </c>
      <c r="F2327" t="str">
        <f>VLOOKUP(E2327,Sheet2!A:B,2,FALSE)</f>
        <v>SCA</v>
      </c>
    </row>
    <row r="2328" spans="1:6" x14ac:dyDescent="0.25">
      <c r="A2328" s="17">
        <v>43106.910132245372</v>
      </c>
      <c r="B2328" s="2">
        <v>21029300394909</v>
      </c>
      <c r="C2328">
        <v>0.69</v>
      </c>
      <c r="D2328" t="s">
        <v>1</v>
      </c>
      <c r="E2328" s="3">
        <f t="shared" si="36"/>
        <v>21029</v>
      </c>
      <c r="F2328" t="str">
        <f>VLOOKUP(E2328,Sheet2!A:B,2,FALSE)</f>
        <v>SCA</v>
      </c>
    </row>
    <row r="2329" spans="1:6" x14ac:dyDescent="0.25">
      <c r="A2329" s="17">
        <v>43106.93617458333</v>
      </c>
      <c r="B2329" s="2">
        <v>21029300359282</v>
      </c>
      <c r="C2329" s="3">
        <v>1.99</v>
      </c>
      <c r="D2329" t="s">
        <v>0</v>
      </c>
      <c r="E2329" s="3">
        <f t="shared" si="36"/>
        <v>21029</v>
      </c>
      <c r="F2329" t="str">
        <f>VLOOKUP(E2329,Sheet2!A:B,2,FALSE)</f>
        <v>SCA</v>
      </c>
    </row>
    <row r="2330" spans="1:6" x14ac:dyDescent="0.25">
      <c r="A2330" s="17">
        <v>43107.479532893522</v>
      </c>
      <c r="B2330" s="2">
        <v>21029300380510</v>
      </c>
      <c r="C2330">
        <v>0.49</v>
      </c>
      <c r="D2330" t="s">
        <v>4</v>
      </c>
      <c r="E2330" s="3">
        <f t="shared" si="36"/>
        <v>21029</v>
      </c>
      <c r="F2330" t="str">
        <f>VLOOKUP(E2330,Sheet2!A:B,2,FALSE)</f>
        <v>SCA</v>
      </c>
    </row>
    <row r="2331" spans="1:6" x14ac:dyDescent="0.25">
      <c r="A2331" s="17">
        <v>43107.723906296298</v>
      </c>
      <c r="B2331" s="2">
        <v>21029300318163</v>
      </c>
      <c r="C2331">
        <v>1.99</v>
      </c>
      <c r="D2331" t="s">
        <v>4</v>
      </c>
      <c r="E2331" s="3">
        <f t="shared" si="36"/>
        <v>21029</v>
      </c>
      <c r="F2331" t="str">
        <f>VLOOKUP(E2331,Sheet2!A:B,2,FALSE)</f>
        <v>SCA</v>
      </c>
    </row>
    <row r="2332" spans="1:6" x14ac:dyDescent="0.25">
      <c r="A2332" s="17">
        <v>43107.73457980324</v>
      </c>
      <c r="B2332" s="2">
        <v>21029300417312</v>
      </c>
      <c r="C2332">
        <v>2.99</v>
      </c>
      <c r="D2332" t="s">
        <v>0</v>
      </c>
      <c r="E2332" s="3">
        <f t="shared" si="36"/>
        <v>21029</v>
      </c>
      <c r="F2332" t="str">
        <f>VLOOKUP(E2332,Sheet2!A:B,2,FALSE)</f>
        <v>SCA</v>
      </c>
    </row>
    <row r="2333" spans="1:6" x14ac:dyDescent="0.25">
      <c r="A2333" s="17">
        <v>43107.742471840276</v>
      </c>
      <c r="B2333" s="2">
        <v>21029300417312</v>
      </c>
      <c r="C2333">
        <v>1.99</v>
      </c>
      <c r="D2333" t="s">
        <v>4</v>
      </c>
      <c r="E2333" s="3">
        <f t="shared" si="36"/>
        <v>21029</v>
      </c>
      <c r="F2333" t="str">
        <f>VLOOKUP(E2333,Sheet2!A:B,2,FALSE)</f>
        <v>SCA</v>
      </c>
    </row>
    <row r="2334" spans="1:6" x14ac:dyDescent="0.25">
      <c r="A2334" s="17">
        <v>43107.744691319444</v>
      </c>
      <c r="B2334" s="2">
        <v>21029300417312</v>
      </c>
      <c r="C2334">
        <v>1.69</v>
      </c>
      <c r="D2334" t="s">
        <v>1</v>
      </c>
      <c r="E2334" s="3">
        <f t="shared" si="36"/>
        <v>21029</v>
      </c>
      <c r="F2334" t="str">
        <f>VLOOKUP(E2334,Sheet2!A:B,2,FALSE)</f>
        <v>SCA</v>
      </c>
    </row>
    <row r="2335" spans="1:6" x14ac:dyDescent="0.25">
      <c r="A2335" s="17">
        <v>43107.745882951385</v>
      </c>
      <c r="B2335" s="2">
        <v>21029300417312</v>
      </c>
      <c r="C2335">
        <v>2.2400000000000002</v>
      </c>
      <c r="D2335" t="s">
        <v>1</v>
      </c>
      <c r="E2335" s="3">
        <f t="shared" si="36"/>
        <v>21029</v>
      </c>
      <c r="F2335" t="str">
        <f>VLOOKUP(E2335,Sheet2!A:B,2,FALSE)</f>
        <v>SCA</v>
      </c>
    </row>
    <row r="2336" spans="1:6" x14ac:dyDescent="0.25">
      <c r="A2336" s="17">
        <v>43107.747458171296</v>
      </c>
      <c r="B2336" s="2">
        <v>21029300417312</v>
      </c>
      <c r="C2336">
        <v>1.99</v>
      </c>
      <c r="D2336" t="s">
        <v>1</v>
      </c>
      <c r="E2336" s="3">
        <f t="shared" si="36"/>
        <v>21029</v>
      </c>
      <c r="F2336" t="str">
        <f>VLOOKUP(E2336,Sheet2!A:B,2,FALSE)</f>
        <v>SCA</v>
      </c>
    </row>
    <row r="2337" spans="1:6" x14ac:dyDescent="0.25">
      <c r="A2337" s="17">
        <v>43107.931981828704</v>
      </c>
      <c r="B2337" s="2">
        <v>21029300406323</v>
      </c>
      <c r="C2337">
        <v>0.69</v>
      </c>
      <c r="D2337" t="s">
        <v>4</v>
      </c>
      <c r="E2337" s="3">
        <f t="shared" si="36"/>
        <v>21029</v>
      </c>
      <c r="F2337" t="str">
        <f>VLOOKUP(E2337,Sheet2!A:B,2,FALSE)</f>
        <v>SCA</v>
      </c>
    </row>
    <row r="2338" spans="1:6" x14ac:dyDescent="0.25">
      <c r="A2338" s="17">
        <v>43107.939660682867</v>
      </c>
      <c r="B2338" s="2">
        <v>21029300355017</v>
      </c>
      <c r="C2338">
        <v>1.49</v>
      </c>
      <c r="D2338" t="s">
        <v>4</v>
      </c>
      <c r="E2338" s="3">
        <f t="shared" si="36"/>
        <v>21029</v>
      </c>
      <c r="F2338" t="str">
        <f>VLOOKUP(E2338,Sheet2!A:B,2,FALSE)</f>
        <v>SCA</v>
      </c>
    </row>
    <row r="2339" spans="1:6" x14ac:dyDescent="0.25">
      <c r="A2339" s="17">
        <v>43108.299464340278</v>
      </c>
      <c r="B2339" s="2">
        <v>21029300383951</v>
      </c>
      <c r="C2339">
        <v>1.49</v>
      </c>
      <c r="D2339" t="s">
        <v>1</v>
      </c>
      <c r="E2339" s="3">
        <f t="shared" si="36"/>
        <v>21029</v>
      </c>
      <c r="F2339" t="str">
        <f>VLOOKUP(E2339,Sheet2!A:B,2,FALSE)</f>
        <v>SCA</v>
      </c>
    </row>
    <row r="2340" spans="1:6" x14ac:dyDescent="0.25">
      <c r="A2340" s="17">
        <v>43108.317201481485</v>
      </c>
      <c r="B2340" s="2">
        <v>21029300372004</v>
      </c>
      <c r="C2340">
        <v>0.99</v>
      </c>
      <c r="D2340" t="s">
        <v>1</v>
      </c>
      <c r="E2340" s="3">
        <f t="shared" si="36"/>
        <v>21029</v>
      </c>
      <c r="F2340" t="str">
        <f>VLOOKUP(E2340,Sheet2!A:B,2,FALSE)</f>
        <v>SCA</v>
      </c>
    </row>
    <row r="2341" spans="1:6" x14ac:dyDescent="0.25">
      <c r="A2341" s="17">
        <v>43108.421007569443</v>
      </c>
      <c r="B2341" s="2">
        <v>21029300356924</v>
      </c>
      <c r="C2341">
        <v>1.99</v>
      </c>
      <c r="D2341" t="s">
        <v>4</v>
      </c>
      <c r="E2341" s="3">
        <f t="shared" si="36"/>
        <v>21029</v>
      </c>
      <c r="F2341" t="str">
        <f>VLOOKUP(E2341,Sheet2!A:B,2,FALSE)</f>
        <v>SCA</v>
      </c>
    </row>
    <row r="2342" spans="1:6" x14ac:dyDescent="0.25">
      <c r="A2342" s="17">
        <v>43108.423589745369</v>
      </c>
      <c r="B2342" s="2">
        <v>21029300356924</v>
      </c>
      <c r="C2342">
        <v>3.99</v>
      </c>
      <c r="D2342" t="s">
        <v>4</v>
      </c>
      <c r="E2342" s="3">
        <f t="shared" si="36"/>
        <v>21029</v>
      </c>
      <c r="F2342" t="str">
        <f>VLOOKUP(E2342,Sheet2!A:B,2,FALSE)</f>
        <v>SCA</v>
      </c>
    </row>
    <row r="2343" spans="1:6" x14ac:dyDescent="0.25">
      <c r="A2343" s="17">
        <v>43108.482959641202</v>
      </c>
      <c r="B2343" s="2">
        <v>21029300428277</v>
      </c>
      <c r="C2343">
        <v>1.69</v>
      </c>
      <c r="D2343" t="s">
        <v>1</v>
      </c>
      <c r="E2343" s="3">
        <f t="shared" si="36"/>
        <v>21029</v>
      </c>
      <c r="F2343" t="str">
        <f>VLOOKUP(E2343,Sheet2!A:B,2,FALSE)</f>
        <v>SCA</v>
      </c>
    </row>
    <row r="2344" spans="1:6" x14ac:dyDescent="0.25">
      <c r="A2344" s="17">
        <v>43108.483857719904</v>
      </c>
      <c r="B2344" s="2">
        <v>21029300428277</v>
      </c>
      <c r="C2344">
        <v>2.29</v>
      </c>
      <c r="D2344" t="s">
        <v>4</v>
      </c>
      <c r="E2344" s="3">
        <f t="shared" si="36"/>
        <v>21029</v>
      </c>
      <c r="F2344" t="str">
        <f>VLOOKUP(E2344,Sheet2!A:B,2,FALSE)</f>
        <v>SCA</v>
      </c>
    </row>
    <row r="2345" spans="1:6" x14ac:dyDescent="0.25">
      <c r="A2345" s="17">
        <v>43108.483981238423</v>
      </c>
      <c r="B2345" s="2">
        <v>21029300428277</v>
      </c>
      <c r="C2345">
        <v>1.49</v>
      </c>
      <c r="D2345" t="s">
        <v>1</v>
      </c>
      <c r="E2345" s="3">
        <f t="shared" si="36"/>
        <v>21029</v>
      </c>
      <c r="F2345" t="str">
        <f>VLOOKUP(E2345,Sheet2!A:B,2,FALSE)</f>
        <v>SCA</v>
      </c>
    </row>
    <row r="2346" spans="1:6" x14ac:dyDescent="0.25">
      <c r="A2346" s="17">
        <v>43108.485867592593</v>
      </c>
      <c r="B2346" s="2">
        <v>21029300372202</v>
      </c>
      <c r="C2346">
        <v>1.49</v>
      </c>
      <c r="D2346" t="s">
        <v>3</v>
      </c>
      <c r="E2346" s="3">
        <f t="shared" si="36"/>
        <v>21029</v>
      </c>
      <c r="F2346" t="str">
        <f>VLOOKUP(E2346,Sheet2!A:B,2,FALSE)</f>
        <v>SCA</v>
      </c>
    </row>
    <row r="2347" spans="1:6" x14ac:dyDescent="0.25">
      <c r="A2347" s="17">
        <v>43108.486324097219</v>
      </c>
      <c r="B2347" s="2">
        <v>21029300372202</v>
      </c>
      <c r="C2347">
        <v>1.49</v>
      </c>
      <c r="D2347" t="s">
        <v>3</v>
      </c>
      <c r="E2347" s="3">
        <f t="shared" si="36"/>
        <v>21029</v>
      </c>
      <c r="F2347" t="str">
        <f>VLOOKUP(E2347,Sheet2!A:B,2,FALSE)</f>
        <v>SCA</v>
      </c>
    </row>
    <row r="2348" spans="1:6" x14ac:dyDescent="0.25">
      <c r="A2348" s="17">
        <v>43108.673387870367</v>
      </c>
      <c r="B2348" s="2">
        <v>21029300292699</v>
      </c>
      <c r="C2348">
        <v>3.99</v>
      </c>
      <c r="D2348" t="s">
        <v>4</v>
      </c>
      <c r="E2348" s="3">
        <f t="shared" si="36"/>
        <v>21029</v>
      </c>
      <c r="F2348" t="str">
        <f>VLOOKUP(E2348,Sheet2!A:B,2,FALSE)</f>
        <v>SCA</v>
      </c>
    </row>
    <row r="2349" spans="1:6" x14ac:dyDescent="0.25">
      <c r="A2349" s="17">
        <v>43108.897133009261</v>
      </c>
      <c r="B2349" s="2">
        <v>21029300261140</v>
      </c>
      <c r="C2349">
        <v>2.69</v>
      </c>
      <c r="D2349" t="s">
        <v>1</v>
      </c>
      <c r="E2349" s="3">
        <f t="shared" si="36"/>
        <v>21029</v>
      </c>
      <c r="F2349" t="str">
        <f>VLOOKUP(E2349,Sheet2!A:B,2,FALSE)</f>
        <v>SCA</v>
      </c>
    </row>
    <row r="2350" spans="1:6" x14ac:dyDescent="0.25">
      <c r="A2350" s="17">
        <v>43108.919418344907</v>
      </c>
      <c r="B2350" s="2">
        <v>21029300262502</v>
      </c>
      <c r="C2350">
        <v>0.49</v>
      </c>
      <c r="D2350" t="s">
        <v>1</v>
      </c>
      <c r="E2350" s="3">
        <f t="shared" si="36"/>
        <v>21029</v>
      </c>
      <c r="F2350" t="str">
        <f>VLOOKUP(E2350,Sheet2!A:B,2,FALSE)</f>
        <v>SCA</v>
      </c>
    </row>
    <row r="2351" spans="1:6" x14ac:dyDescent="0.25">
      <c r="A2351" s="17">
        <v>43108.978690787037</v>
      </c>
      <c r="B2351" s="2">
        <v>21029300378670</v>
      </c>
      <c r="C2351">
        <v>1.99</v>
      </c>
      <c r="D2351" t="s">
        <v>5</v>
      </c>
      <c r="E2351" s="3">
        <f t="shared" si="36"/>
        <v>21029</v>
      </c>
      <c r="F2351" t="str">
        <f>VLOOKUP(E2351,Sheet2!A:B,2,FALSE)</f>
        <v>SCA</v>
      </c>
    </row>
    <row r="2352" spans="1:6" x14ac:dyDescent="0.25">
      <c r="A2352" s="17">
        <v>43108.985673425923</v>
      </c>
      <c r="B2352" s="2">
        <v>21029300378670</v>
      </c>
      <c r="C2352">
        <v>2.4900000000000002</v>
      </c>
      <c r="D2352" t="s">
        <v>5</v>
      </c>
      <c r="E2352" s="3">
        <f t="shared" si="36"/>
        <v>21029</v>
      </c>
      <c r="F2352" t="str">
        <f>VLOOKUP(E2352,Sheet2!A:B,2,FALSE)</f>
        <v>SCA</v>
      </c>
    </row>
    <row r="2353" spans="1:6" x14ac:dyDescent="0.25">
      <c r="A2353" s="17">
        <v>43109.019270208337</v>
      </c>
      <c r="B2353" s="2">
        <v>21029300056722</v>
      </c>
      <c r="C2353">
        <v>2.29</v>
      </c>
      <c r="D2353" t="s">
        <v>4</v>
      </c>
      <c r="E2353" s="3">
        <f t="shared" si="36"/>
        <v>21029</v>
      </c>
      <c r="F2353" t="str">
        <f>VLOOKUP(E2353,Sheet2!A:B,2,FALSE)</f>
        <v>SCA</v>
      </c>
    </row>
    <row r="2354" spans="1:6" x14ac:dyDescent="0.25">
      <c r="A2354" s="17">
        <v>43109.029303819443</v>
      </c>
      <c r="B2354" s="2">
        <v>21029300056722</v>
      </c>
      <c r="C2354">
        <v>1.49</v>
      </c>
      <c r="D2354" t="s">
        <v>1</v>
      </c>
      <c r="E2354" s="3">
        <f t="shared" si="36"/>
        <v>21029</v>
      </c>
      <c r="F2354" t="str">
        <f>VLOOKUP(E2354,Sheet2!A:B,2,FALSE)</f>
        <v>SCA</v>
      </c>
    </row>
    <row r="2355" spans="1:6" x14ac:dyDescent="0.25">
      <c r="A2355" s="17">
        <v>43109.592922418982</v>
      </c>
      <c r="B2355" s="2">
        <v>21029300299512</v>
      </c>
      <c r="C2355">
        <v>2.99</v>
      </c>
      <c r="D2355" t="s">
        <v>0</v>
      </c>
      <c r="E2355" s="3">
        <f t="shared" si="36"/>
        <v>21029</v>
      </c>
      <c r="F2355" t="str">
        <f>VLOOKUP(E2355,Sheet2!A:B,2,FALSE)</f>
        <v>SCA</v>
      </c>
    </row>
    <row r="2356" spans="1:6" x14ac:dyDescent="0.25">
      <c r="A2356" s="17">
        <v>43109.594371956016</v>
      </c>
      <c r="B2356" s="2">
        <v>21029300378985</v>
      </c>
      <c r="C2356">
        <v>1.69</v>
      </c>
      <c r="D2356" t="s">
        <v>4</v>
      </c>
      <c r="E2356" s="3">
        <f t="shared" si="36"/>
        <v>21029</v>
      </c>
      <c r="F2356" t="str">
        <f>VLOOKUP(E2356,Sheet2!A:B,2,FALSE)</f>
        <v>SCA</v>
      </c>
    </row>
    <row r="2357" spans="1:6" x14ac:dyDescent="0.25">
      <c r="A2357" s="17">
        <v>43110.020733865742</v>
      </c>
      <c r="B2357" s="2">
        <v>21029300378845</v>
      </c>
      <c r="C2357">
        <v>0.49</v>
      </c>
      <c r="D2357" t="s">
        <v>1</v>
      </c>
      <c r="E2357" s="3">
        <f t="shared" si="36"/>
        <v>21029</v>
      </c>
      <c r="F2357" t="str">
        <f>VLOOKUP(E2357,Sheet2!A:B,2,FALSE)</f>
        <v>SCA</v>
      </c>
    </row>
    <row r="2358" spans="1:6" x14ac:dyDescent="0.25">
      <c r="A2358" s="17">
        <v>43110.344451469908</v>
      </c>
      <c r="B2358" s="2">
        <v>21029300406323</v>
      </c>
      <c r="C2358">
        <v>2.4900000000000002</v>
      </c>
      <c r="D2358" t="s">
        <v>1</v>
      </c>
      <c r="E2358" s="3">
        <f t="shared" si="36"/>
        <v>21029</v>
      </c>
      <c r="F2358" t="str">
        <f>VLOOKUP(E2358,Sheet2!A:B,2,FALSE)</f>
        <v>SCA</v>
      </c>
    </row>
    <row r="2359" spans="1:6" x14ac:dyDescent="0.25">
      <c r="A2359" s="17">
        <v>43110.347391782409</v>
      </c>
      <c r="B2359" s="2">
        <v>21029300406323</v>
      </c>
      <c r="C2359">
        <v>0.49</v>
      </c>
      <c r="D2359" t="s">
        <v>1</v>
      </c>
      <c r="E2359" s="3">
        <f t="shared" si="36"/>
        <v>21029</v>
      </c>
      <c r="F2359" t="str">
        <f>VLOOKUP(E2359,Sheet2!A:B,2,FALSE)</f>
        <v>SCA</v>
      </c>
    </row>
    <row r="2360" spans="1:6" x14ac:dyDescent="0.25">
      <c r="A2360" s="17">
        <v>43110.381858217595</v>
      </c>
      <c r="B2360" s="2">
        <v>21029300334707</v>
      </c>
      <c r="C2360">
        <v>1.99</v>
      </c>
      <c r="D2360" t="s">
        <v>4</v>
      </c>
      <c r="E2360" s="3">
        <f t="shared" si="36"/>
        <v>21029</v>
      </c>
      <c r="F2360" t="str">
        <f>VLOOKUP(E2360,Sheet2!A:B,2,FALSE)</f>
        <v>SCA</v>
      </c>
    </row>
    <row r="2361" spans="1:6" x14ac:dyDescent="0.25">
      <c r="A2361" s="17">
        <v>43110.465647511577</v>
      </c>
      <c r="B2361" s="2">
        <v>21029300372202</v>
      </c>
      <c r="C2361">
        <v>2.69</v>
      </c>
      <c r="D2361" t="s">
        <v>4</v>
      </c>
      <c r="E2361" s="3">
        <f t="shared" si="36"/>
        <v>21029</v>
      </c>
      <c r="F2361" t="str">
        <f>VLOOKUP(E2361,Sheet2!A:B,2,FALSE)</f>
        <v>SCA</v>
      </c>
    </row>
    <row r="2362" spans="1:6" x14ac:dyDescent="0.25">
      <c r="A2362" s="17">
        <v>43110.668332986112</v>
      </c>
      <c r="B2362" s="2">
        <v>21029300372202</v>
      </c>
      <c r="C2362">
        <v>1.99</v>
      </c>
      <c r="D2362" t="s">
        <v>4</v>
      </c>
      <c r="E2362" s="3">
        <f t="shared" si="36"/>
        <v>21029</v>
      </c>
      <c r="F2362" t="str">
        <f>VLOOKUP(E2362,Sheet2!A:B,2,FALSE)</f>
        <v>SCA</v>
      </c>
    </row>
    <row r="2363" spans="1:6" x14ac:dyDescent="0.25">
      <c r="A2363" s="17">
        <v>43110.959670648146</v>
      </c>
      <c r="B2363" s="2">
        <v>21029300355017</v>
      </c>
      <c r="C2363">
        <v>1.49</v>
      </c>
      <c r="D2363" t="s">
        <v>1</v>
      </c>
      <c r="E2363" s="3">
        <f t="shared" si="36"/>
        <v>21029</v>
      </c>
      <c r="F2363" t="str">
        <f>VLOOKUP(E2363,Sheet2!A:B,2,FALSE)</f>
        <v>SCA</v>
      </c>
    </row>
    <row r="2364" spans="1:6" x14ac:dyDescent="0.25">
      <c r="A2364" s="17">
        <v>43110.96328989583</v>
      </c>
      <c r="B2364" s="2">
        <v>21029300355017</v>
      </c>
      <c r="C2364">
        <v>1.99</v>
      </c>
      <c r="D2364" t="s">
        <v>4</v>
      </c>
      <c r="E2364" s="3">
        <f t="shared" si="36"/>
        <v>21029</v>
      </c>
      <c r="F2364" t="str">
        <f>VLOOKUP(E2364,Sheet2!A:B,2,FALSE)</f>
        <v>SCA</v>
      </c>
    </row>
    <row r="2365" spans="1:6" x14ac:dyDescent="0.25">
      <c r="A2365" s="17">
        <v>43111.873038020836</v>
      </c>
      <c r="B2365" s="2">
        <v>21029300261140</v>
      </c>
      <c r="C2365">
        <v>2.69</v>
      </c>
      <c r="D2365" t="s">
        <v>1</v>
      </c>
      <c r="E2365" s="3">
        <f t="shared" si="36"/>
        <v>21029</v>
      </c>
      <c r="F2365" t="str">
        <f>VLOOKUP(E2365,Sheet2!A:B,2,FALSE)</f>
        <v>SCA</v>
      </c>
    </row>
    <row r="2366" spans="1:6" x14ac:dyDescent="0.25">
      <c r="A2366" s="17">
        <v>43111.894385821761</v>
      </c>
      <c r="B2366" s="2">
        <v>21029300283706</v>
      </c>
      <c r="C2366">
        <v>0.49</v>
      </c>
      <c r="D2366" t="s">
        <v>1</v>
      </c>
      <c r="E2366" s="3">
        <f t="shared" si="36"/>
        <v>21029</v>
      </c>
      <c r="F2366" t="str">
        <f>VLOOKUP(E2366,Sheet2!A:B,2,FALSE)</f>
        <v>SCA</v>
      </c>
    </row>
    <row r="2367" spans="1:6" x14ac:dyDescent="0.25">
      <c r="A2367" s="17">
        <v>43111.896851296297</v>
      </c>
      <c r="B2367" s="2">
        <v>21029300283706</v>
      </c>
      <c r="C2367">
        <v>0.99</v>
      </c>
      <c r="D2367" t="s">
        <v>1</v>
      </c>
      <c r="E2367" s="3">
        <f t="shared" si="36"/>
        <v>21029</v>
      </c>
      <c r="F2367" t="str">
        <f>VLOOKUP(E2367,Sheet2!A:B,2,FALSE)</f>
        <v>SCA</v>
      </c>
    </row>
    <row r="2368" spans="1:6" x14ac:dyDescent="0.25">
      <c r="A2368" s="17">
        <v>43111.900432442133</v>
      </c>
      <c r="B2368" s="2">
        <v>21029300283706</v>
      </c>
      <c r="C2368">
        <v>2.29</v>
      </c>
      <c r="D2368" t="s">
        <v>1</v>
      </c>
      <c r="E2368" s="3">
        <f t="shared" si="36"/>
        <v>21029</v>
      </c>
      <c r="F2368" t="str">
        <f>VLOOKUP(E2368,Sheet2!A:B,2,FALSE)</f>
        <v>SCA</v>
      </c>
    </row>
    <row r="2369" spans="1:6" x14ac:dyDescent="0.25">
      <c r="A2369" s="17">
        <v>43111.938481550926</v>
      </c>
      <c r="B2369" s="2">
        <v>21029300409905</v>
      </c>
      <c r="C2369">
        <v>3.99</v>
      </c>
      <c r="D2369" t="s">
        <v>4</v>
      </c>
      <c r="E2369" s="3">
        <f t="shared" si="36"/>
        <v>21029</v>
      </c>
      <c r="F2369" t="str">
        <f>VLOOKUP(E2369,Sheet2!A:B,2,FALSE)</f>
        <v>SCA</v>
      </c>
    </row>
    <row r="2370" spans="1:6" x14ac:dyDescent="0.25">
      <c r="A2370" s="17">
        <v>43111.978614143518</v>
      </c>
      <c r="B2370" s="2">
        <v>21029300370966</v>
      </c>
      <c r="C2370">
        <v>1.99</v>
      </c>
      <c r="D2370" t="s">
        <v>1</v>
      </c>
      <c r="E2370" s="3">
        <f t="shared" ref="E2370:E2433" si="37">_xlfn.NUMBERVALUE(LEFT(B2370,5), "#####")</f>
        <v>21029</v>
      </c>
      <c r="F2370" t="str">
        <f>VLOOKUP(E2370,Sheet2!A:B,2,FALSE)</f>
        <v>SCA</v>
      </c>
    </row>
    <row r="2371" spans="1:6" x14ac:dyDescent="0.25">
      <c r="A2371" s="17">
        <v>43112.491997488425</v>
      </c>
      <c r="B2371" s="2">
        <v>21029300250416</v>
      </c>
      <c r="C2371">
        <v>1.99</v>
      </c>
      <c r="D2371" t="s">
        <v>2</v>
      </c>
      <c r="E2371" s="3">
        <f t="shared" si="37"/>
        <v>21029</v>
      </c>
      <c r="F2371" t="str">
        <f>VLOOKUP(E2371,Sheet2!A:B,2,FALSE)</f>
        <v>SCA</v>
      </c>
    </row>
    <row r="2372" spans="1:6" x14ac:dyDescent="0.25">
      <c r="A2372" s="17">
        <v>43112.786393101851</v>
      </c>
      <c r="B2372" s="2">
        <v>21029300373143</v>
      </c>
      <c r="C2372">
        <v>2.2400000000000002</v>
      </c>
      <c r="D2372" t="s">
        <v>1</v>
      </c>
      <c r="E2372" s="3">
        <f t="shared" si="37"/>
        <v>21029</v>
      </c>
      <c r="F2372" t="str">
        <f>VLOOKUP(E2372,Sheet2!A:B,2,FALSE)</f>
        <v>SCA</v>
      </c>
    </row>
    <row r="2373" spans="1:6" x14ac:dyDescent="0.25">
      <c r="A2373" s="17">
        <v>43113.176093668983</v>
      </c>
      <c r="B2373" s="2">
        <v>21029300377128</v>
      </c>
      <c r="C2373">
        <v>1.99</v>
      </c>
      <c r="D2373" t="s">
        <v>0</v>
      </c>
      <c r="E2373" s="3">
        <f t="shared" si="37"/>
        <v>21029</v>
      </c>
      <c r="F2373" t="str">
        <f>VLOOKUP(E2373,Sheet2!A:B,2,FALSE)</f>
        <v>SCA</v>
      </c>
    </row>
    <row r="2374" spans="1:6" x14ac:dyDescent="0.25">
      <c r="A2374" s="17">
        <v>43113.417980185186</v>
      </c>
      <c r="B2374" s="2">
        <v>21029300355017</v>
      </c>
      <c r="C2374">
        <v>0.49</v>
      </c>
      <c r="D2374" t="s">
        <v>4</v>
      </c>
      <c r="E2374" s="3">
        <f t="shared" si="37"/>
        <v>21029</v>
      </c>
      <c r="F2374" t="str">
        <f>VLOOKUP(E2374,Sheet2!A:B,2,FALSE)</f>
        <v>SCA</v>
      </c>
    </row>
    <row r="2375" spans="1:6" x14ac:dyDescent="0.25">
      <c r="A2375" s="17">
        <v>43113.418970069448</v>
      </c>
      <c r="B2375" s="2">
        <v>21029300355017</v>
      </c>
      <c r="C2375">
        <v>0.99</v>
      </c>
      <c r="D2375" t="s">
        <v>1</v>
      </c>
      <c r="E2375" s="3">
        <f t="shared" si="37"/>
        <v>21029</v>
      </c>
      <c r="F2375" t="str">
        <f>VLOOKUP(E2375,Sheet2!A:B,2,FALSE)</f>
        <v>SCA</v>
      </c>
    </row>
    <row r="2376" spans="1:6" x14ac:dyDescent="0.25">
      <c r="A2376" s="17">
        <v>43113.48938013889</v>
      </c>
      <c r="B2376" s="2">
        <v>21029300326968</v>
      </c>
      <c r="C2376">
        <v>2.99</v>
      </c>
      <c r="D2376" t="s">
        <v>4</v>
      </c>
      <c r="E2376" s="3">
        <f t="shared" si="37"/>
        <v>21029</v>
      </c>
      <c r="F2376" t="str">
        <f>VLOOKUP(E2376,Sheet2!A:B,2,FALSE)</f>
        <v>SCA</v>
      </c>
    </row>
    <row r="2377" spans="1:6" x14ac:dyDescent="0.25">
      <c r="A2377" s="17">
        <v>43113.628933749998</v>
      </c>
      <c r="B2377" s="2">
        <v>21029300394750</v>
      </c>
      <c r="C2377">
        <v>1.49</v>
      </c>
      <c r="D2377" t="s">
        <v>3</v>
      </c>
      <c r="E2377" s="3">
        <f t="shared" si="37"/>
        <v>21029</v>
      </c>
      <c r="F2377" t="str">
        <f>VLOOKUP(E2377,Sheet2!A:B,2,FALSE)</f>
        <v>SCA</v>
      </c>
    </row>
    <row r="2378" spans="1:6" x14ac:dyDescent="0.25">
      <c r="A2378" s="17">
        <v>43113.665409236113</v>
      </c>
      <c r="B2378" s="2">
        <v>21029100007164</v>
      </c>
      <c r="C2378">
        <v>3.99</v>
      </c>
      <c r="D2378" t="s">
        <v>4</v>
      </c>
      <c r="E2378" s="3">
        <f t="shared" si="37"/>
        <v>21029</v>
      </c>
      <c r="F2378" t="str">
        <f>VLOOKUP(E2378,Sheet2!A:B,2,FALSE)</f>
        <v>SCA</v>
      </c>
    </row>
    <row r="2379" spans="1:6" x14ac:dyDescent="0.25">
      <c r="A2379" s="17">
        <v>43113.678189814818</v>
      </c>
      <c r="B2379" s="2">
        <v>21029300389784</v>
      </c>
      <c r="C2379">
        <v>3.99</v>
      </c>
      <c r="D2379" t="s">
        <v>4</v>
      </c>
      <c r="E2379" s="3">
        <f t="shared" si="37"/>
        <v>21029</v>
      </c>
      <c r="F2379" t="str">
        <f>VLOOKUP(E2379,Sheet2!A:B,2,FALSE)</f>
        <v>SCA</v>
      </c>
    </row>
    <row r="2380" spans="1:6" x14ac:dyDescent="0.25">
      <c r="A2380" s="17">
        <v>43113.745843344906</v>
      </c>
      <c r="B2380" s="2">
        <v>21029300346065</v>
      </c>
      <c r="C2380">
        <v>1.29</v>
      </c>
      <c r="D2380" t="s">
        <v>4</v>
      </c>
      <c r="E2380" s="3">
        <f t="shared" si="37"/>
        <v>21029</v>
      </c>
      <c r="F2380" t="str">
        <f>VLOOKUP(E2380,Sheet2!A:B,2,FALSE)</f>
        <v>SCA</v>
      </c>
    </row>
    <row r="2381" spans="1:6" x14ac:dyDescent="0.25">
      <c r="A2381" s="17">
        <v>43113.773895729166</v>
      </c>
      <c r="B2381" s="2">
        <v>21029300341272</v>
      </c>
      <c r="C2381">
        <v>1.49</v>
      </c>
      <c r="D2381" t="s">
        <v>3</v>
      </c>
      <c r="E2381" s="3">
        <f t="shared" si="37"/>
        <v>21029</v>
      </c>
      <c r="F2381" t="str">
        <f>VLOOKUP(E2381,Sheet2!A:B,2,FALSE)</f>
        <v>SCA</v>
      </c>
    </row>
    <row r="2382" spans="1:6" x14ac:dyDescent="0.25">
      <c r="A2382" s="17">
        <v>43114.192289641207</v>
      </c>
      <c r="B2382" s="2">
        <v>21029300404773</v>
      </c>
      <c r="C2382">
        <v>1.49</v>
      </c>
      <c r="D2382" t="s">
        <v>3</v>
      </c>
      <c r="E2382" s="3">
        <f t="shared" si="37"/>
        <v>21029</v>
      </c>
      <c r="F2382" t="str">
        <f>VLOOKUP(E2382,Sheet2!A:B,2,FALSE)</f>
        <v>SCA</v>
      </c>
    </row>
    <row r="2383" spans="1:6" x14ac:dyDescent="0.25">
      <c r="A2383" s="17">
        <v>43114.206216944447</v>
      </c>
      <c r="B2383" s="2">
        <v>21029300404773</v>
      </c>
      <c r="C2383">
        <v>2.99</v>
      </c>
      <c r="D2383" t="s">
        <v>0</v>
      </c>
      <c r="E2383" s="3">
        <f t="shared" si="37"/>
        <v>21029</v>
      </c>
      <c r="F2383" t="str">
        <f>VLOOKUP(E2383,Sheet2!A:B,2,FALSE)</f>
        <v>SCA</v>
      </c>
    </row>
    <row r="2384" spans="1:6" x14ac:dyDescent="0.25">
      <c r="A2384" s="17">
        <v>43114.469188518517</v>
      </c>
      <c r="B2384" s="2">
        <v>21029300418161</v>
      </c>
      <c r="C2384">
        <v>0.49</v>
      </c>
      <c r="D2384" t="s">
        <v>1</v>
      </c>
      <c r="E2384" s="3">
        <f t="shared" si="37"/>
        <v>21029</v>
      </c>
      <c r="F2384" t="str">
        <f>VLOOKUP(E2384,Sheet2!A:B,2,FALSE)</f>
        <v>SCA</v>
      </c>
    </row>
    <row r="2385" spans="1:6" x14ac:dyDescent="0.25">
      <c r="A2385" s="17">
        <v>43114.469378217589</v>
      </c>
      <c r="B2385" s="2">
        <v>21029300418161</v>
      </c>
      <c r="C2385">
        <v>2.99</v>
      </c>
      <c r="D2385" t="s">
        <v>1</v>
      </c>
      <c r="E2385" s="3">
        <f t="shared" si="37"/>
        <v>21029</v>
      </c>
      <c r="F2385" t="str">
        <f>VLOOKUP(E2385,Sheet2!A:B,2,FALSE)</f>
        <v>SCA</v>
      </c>
    </row>
    <row r="2386" spans="1:6" x14ac:dyDescent="0.25">
      <c r="A2386" s="17">
        <v>43114.489063229164</v>
      </c>
      <c r="B2386" s="2">
        <v>21029300281452</v>
      </c>
      <c r="C2386">
        <v>1.84</v>
      </c>
      <c r="D2386" t="s">
        <v>1</v>
      </c>
      <c r="E2386" s="3">
        <f t="shared" si="37"/>
        <v>21029</v>
      </c>
      <c r="F2386" t="str">
        <f>VLOOKUP(E2386,Sheet2!A:B,2,FALSE)</f>
        <v>SCA</v>
      </c>
    </row>
    <row r="2387" spans="1:6" x14ac:dyDescent="0.25">
      <c r="A2387" s="17">
        <v>43114.67221423611</v>
      </c>
      <c r="B2387" s="2">
        <v>21029300281452</v>
      </c>
      <c r="C2387">
        <v>1.84</v>
      </c>
      <c r="D2387" t="s">
        <v>1</v>
      </c>
      <c r="E2387" s="3">
        <f t="shared" si="37"/>
        <v>21029</v>
      </c>
      <c r="F2387" t="str">
        <f>VLOOKUP(E2387,Sheet2!A:B,2,FALSE)</f>
        <v>SCA</v>
      </c>
    </row>
    <row r="2388" spans="1:6" x14ac:dyDescent="0.25">
      <c r="A2388" s="17">
        <v>43114.906101701388</v>
      </c>
      <c r="B2388" s="2">
        <v>21029300188905</v>
      </c>
      <c r="C2388">
        <v>3.99</v>
      </c>
      <c r="D2388" t="s">
        <v>4</v>
      </c>
      <c r="E2388" s="3">
        <f t="shared" si="37"/>
        <v>21029</v>
      </c>
      <c r="F2388" t="str">
        <f>VLOOKUP(E2388,Sheet2!A:B,2,FALSE)</f>
        <v>SCA</v>
      </c>
    </row>
    <row r="2389" spans="1:6" x14ac:dyDescent="0.25">
      <c r="A2389" s="17">
        <v>43114.968565057869</v>
      </c>
      <c r="B2389" s="2">
        <v>21029300407016</v>
      </c>
      <c r="C2389">
        <v>1.49</v>
      </c>
      <c r="D2389" t="s">
        <v>1</v>
      </c>
      <c r="E2389" s="3">
        <f t="shared" si="37"/>
        <v>21029</v>
      </c>
      <c r="F2389" t="str">
        <f>VLOOKUP(E2389,Sheet2!A:B,2,FALSE)</f>
        <v>SCA</v>
      </c>
    </row>
    <row r="2390" spans="1:6" x14ac:dyDescent="0.25">
      <c r="A2390" s="17">
        <v>43115.649258229168</v>
      </c>
      <c r="B2390" s="2">
        <v>21029300309758</v>
      </c>
      <c r="C2390">
        <v>1.49</v>
      </c>
      <c r="D2390" t="s">
        <v>1</v>
      </c>
      <c r="E2390" s="3">
        <f t="shared" si="37"/>
        <v>21029</v>
      </c>
      <c r="F2390" t="str">
        <f>VLOOKUP(E2390,Sheet2!A:B,2,FALSE)</f>
        <v>SCA</v>
      </c>
    </row>
    <row r="2391" spans="1:6" x14ac:dyDescent="0.25">
      <c r="A2391" s="17">
        <v>43115.649351944441</v>
      </c>
      <c r="B2391" s="2">
        <v>21029300309758</v>
      </c>
      <c r="C2391">
        <v>1.49</v>
      </c>
      <c r="D2391" t="s">
        <v>3</v>
      </c>
      <c r="E2391" s="3">
        <f t="shared" si="37"/>
        <v>21029</v>
      </c>
      <c r="F2391" t="str">
        <f>VLOOKUP(E2391,Sheet2!A:B,2,FALSE)</f>
        <v>SCA</v>
      </c>
    </row>
    <row r="2392" spans="1:6" x14ac:dyDescent="0.25">
      <c r="A2392" s="17">
        <v>43115.847187858795</v>
      </c>
      <c r="B2392" s="2">
        <v>21029300292699</v>
      </c>
      <c r="C2392">
        <v>3.99</v>
      </c>
      <c r="D2392" t="s">
        <v>4</v>
      </c>
      <c r="E2392" s="3">
        <f t="shared" si="37"/>
        <v>21029</v>
      </c>
      <c r="F2392" t="str">
        <f>VLOOKUP(E2392,Sheet2!A:B,2,FALSE)</f>
        <v>SCA</v>
      </c>
    </row>
    <row r="2393" spans="1:6" x14ac:dyDescent="0.25">
      <c r="A2393" s="17">
        <v>43116.276291111113</v>
      </c>
      <c r="B2393" s="2">
        <v>21029300318163</v>
      </c>
      <c r="C2393">
        <v>2.99</v>
      </c>
      <c r="D2393" t="s">
        <v>4</v>
      </c>
      <c r="E2393" s="3">
        <f t="shared" si="37"/>
        <v>21029</v>
      </c>
      <c r="F2393" t="str">
        <f>VLOOKUP(E2393,Sheet2!A:B,2,FALSE)</f>
        <v>SCA</v>
      </c>
    </row>
    <row r="2394" spans="1:6" x14ac:dyDescent="0.25">
      <c r="A2394" s="17">
        <v>43116.278383912038</v>
      </c>
      <c r="B2394" s="2">
        <v>21029300318163</v>
      </c>
      <c r="C2394">
        <v>1.29</v>
      </c>
      <c r="D2394" t="s">
        <v>4</v>
      </c>
      <c r="E2394" s="3">
        <f t="shared" si="37"/>
        <v>21029</v>
      </c>
      <c r="F2394" t="str">
        <f>VLOOKUP(E2394,Sheet2!A:B,2,FALSE)</f>
        <v>SCA</v>
      </c>
    </row>
    <row r="2395" spans="1:6" x14ac:dyDescent="0.25">
      <c r="A2395" s="17">
        <v>43116.365542534724</v>
      </c>
      <c r="B2395" s="2">
        <v>21029300326687</v>
      </c>
      <c r="C2395">
        <v>0.99</v>
      </c>
      <c r="D2395" t="s">
        <v>0</v>
      </c>
      <c r="E2395" s="3">
        <f t="shared" si="37"/>
        <v>21029</v>
      </c>
      <c r="F2395" t="str">
        <f>VLOOKUP(E2395,Sheet2!A:B,2,FALSE)</f>
        <v>SCA</v>
      </c>
    </row>
    <row r="2396" spans="1:6" x14ac:dyDescent="0.25">
      <c r="A2396" s="17">
        <v>43117.348726585646</v>
      </c>
      <c r="B2396" s="2">
        <v>21029300408857</v>
      </c>
      <c r="C2396">
        <v>2.29</v>
      </c>
      <c r="D2396" t="s">
        <v>4</v>
      </c>
      <c r="E2396" s="3">
        <f t="shared" si="37"/>
        <v>21029</v>
      </c>
      <c r="F2396" t="str">
        <f>VLOOKUP(E2396,Sheet2!A:B,2,FALSE)</f>
        <v>SCA</v>
      </c>
    </row>
    <row r="2397" spans="1:6" x14ac:dyDescent="0.25">
      <c r="A2397" s="17">
        <v>43117.351076134262</v>
      </c>
      <c r="B2397" s="2">
        <v>21029300401704</v>
      </c>
      <c r="C2397">
        <v>1.99</v>
      </c>
      <c r="D2397" t="s">
        <v>4</v>
      </c>
      <c r="E2397" s="3">
        <f t="shared" si="37"/>
        <v>21029</v>
      </c>
      <c r="F2397" t="str">
        <f>VLOOKUP(E2397,Sheet2!A:B,2,FALSE)</f>
        <v>SCA</v>
      </c>
    </row>
    <row r="2398" spans="1:6" x14ac:dyDescent="0.25">
      <c r="A2398" s="17">
        <v>43117.375169618055</v>
      </c>
      <c r="B2398" s="2">
        <v>21029300406323</v>
      </c>
      <c r="C2398">
        <v>1.99</v>
      </c>
      <c r="D2398" t="s">
        <v>4</v>
      </c>
      <c r="E2398" s="3">
        <f t="shared" si="37"/>
        <v>21029</v>
      </c>
      <c r="F2398" t="str">
        <f>VLOOKUP(E2398,Sheet2!A:B,2,FALSE)</f>
        <v>SCA</v>
      </c>
    </row>
    <row r="2399" spans="1:6" x14ac:dyDescent="0.25">
      <c r="A2399" s="17">
        <v>43117.541807569447</v>
      </c>
      <c r="B2399" s="2">
        <v>21029300421819</v>
      </c>
      <c r="C2399">
        <v>3.99</v>
      </c>
      <c r="D2399" t="s">
        <v>4</v>
      </c>
      <c r="E2399" s="3">
        <f t="shared" si="37"/>
        <v>21029</v>
      </c>
      <c r="F2399" t="str">
        <f>VLOOKUP(E2399,Sheet2!A:B,2,FALSE)</f>
        <v>SCA</v>
      </c>
    </row>
    <row r="2400" spans="1:6" x14ac:dyDescent="0.25">
      <c r="A2400" s="17">
        <v>43117.859620555559</v>
      </c>
      <c r="B2400" s="2">
        <v>21029300292699</v>
      </c>
      <c r="C2400">
        <v>1.29</v>
      </c>
      <c r="D2400" t="s">
        <v>4</v>
      </c>
      <c r="E2400" s="3">
        <f t="shared" si="37"/>
        <v>21029</v>
      </c>
      <c r="F2400" t="str">
        <f>VLOOKUP(E2400,Sheet2!A:B,2,FALSE)</f>
        <v>SCA</v>
      </c>
    </row>
    <row r="2401" spans="1:6" x14ac:dyDescent="0.25">
      <c r="A2401" s="17">
        <v>43117.901529305556</v>
      </c>
      <c r="B2401" s="2">
        <v>21029300299512</v>
      </c>
      <c r="C2401">
        <v>1.99</v>
      </c>
      <c r="D2401" t="s">
        <v>0</v>
      </c>
      <c r="E2401" s="3">
        <f t="shared" si="37"/>
        <v>21029</v>
      </c>
      <c r="F2401" t="str">
        <f>VLOOKUP(E2401,Sheet2!A:B,2,FALSE)</f>
        <v>SCA</v>
      </c>
    </row>
    <row r="2402" spans="1:6" x14ac:dyDescent="0.25">
      <c r="A2402" s="17">
        <v>43117.929045405093</v>
      </c>
      <c r="B2402" s="2">
        <v>21029300428822</v>
      </c>
      <c r="C2402">
        <v>3.19</v>
      </c>
      <c r="D2402" t="s">
        <v>4</v>
      </c>
      <c r="E2402" s="3">
        <f t="shared" si="37"/>
        <v>21029</v>
      </c>
      <c r="F2402" t="str">
        <f>VLOOKUP(E2402,Sheet2!A:B,2,FALSE)</f>
        <v>SCA</v>
      </c>
    </row>
    <row r="2403" spans="1:6" x14ac:dyDescent="0.25">
      <c r="A2403" s="17">
        <v>43118.285104027775</v>
      </c>
      <c r="B2403" s="2">
        <v>21029300383951</v>
      </c>
      <c r="C2403">
        <v>1.99</v>
      </c>
      <c r="D2403" t="s">
        <v>1</v>
      </c>
      <c r="E2403" s="3">
        <f t="shared" si="37"/>
        <v>21029</v>
      </c>
      <c r="F2403" t="str">
        <f>VLOOKUP(E2403,Sheet2!A:B,2,FALSE)</f>
        <v>SCA</v>
      </c>
    </row>
    <row r="2404" spans="1:6" x14ac:dyDescent="0.25">
      <c r="A2404" s="17">
        <v>43118.320381863428</v>
      </c>
      <c r="B2404" s="2">
        <v>21029300185067</v>
      </c>
      <c r="C2404">
        <v>1.49</v>
      </c>
      <c r="D2404" t="s">
        <v>1</v>
      </c>
      <c r="E2404" s="3">
        <f t="shared" si="37"/>
        <v>21029</v>
      </c>
      <c r="F2404" t="str">
        <f>VLOOKUP(E2404,Sheet2!A:B,2,FALSE)</f>
        <v>SCA</v>
      </c>
    </row>
    <row r="2405" spans="1:6" x14ac:dyDescent="0.25">
      <c r="A2405" s="17">
        <v>43118.527930370372</v>
      </c>
      <c r="B2405" s="2">
        <v>21029300429655</v>
      </c>
      <c r="C2405">
        <v>2.4900000000000002</v>
      </c>
      <c r="D2405" t="s">
        <v>1</v>
      </c>
      <c r="E2405" s="3">
        <f t="shared" si="37"/>
        <v>21029</v>
      </c>
      <c r="F2405" t="str">
        <f>VLOOKUP(E2405,Sheet2!A:B,2,FALSE)</f>
        <v>SCA</v>
      </c>
    </row>
    <row r="2406" spans="1:6" x14ac:dyDescent="0.25">
      <c r="A2406" s="17">
        <v>43118.62576087963</v>
      </c>
      <c r="B2406" s="2">
        <v>21029300335100</v>
      </c>
      <c r="C2406">
        <v>1.99</v>
      </c>
      <c r="D2406" t="s">
        <v>1</v>
      </c>
      <c r="E2406" s="3">
        <f t="shared" si="37"/>
        <v>21029</v>
      </c>
      <c r="F2406" t="str">
        <f>VLOOKUP(E2406,Sheet2!A:B,2,FALSE)</f>
        <v>SCA</v>
      </c>
    </row>
    <row r="2407" spans="1:6" x14ac:dyDescent="0.25">
      <c r="A2407" s="17">
        <v>43118.638410520834</v>
      </c>
      <c r="B2407" s="2">
        <v>21029300185067</v>
      </c>
      <c r="C2407">
        <v>1.49</v>
      </c>
      <c r="D2407" t="s">
        <v>1</v>
      </c>
      <c r="E2407" s="3">
        <f t="shared" si="37"/>
        <v>21029</v>
      </c>
      <c r="F2407" t="str">
        <f>VLOOKUP(E2407,Sheet2!A:B,2,FALSE)</f>
        <v>SCA</v>
      </c>
    </row>
    <row r="2408" spans="1:6" x14ac:dyDescent="0.25">
      <c r="A2408" s="17">
        <v>43118.933059895833</v>
      </c>
      <c r="B2408" s="2">
        <v>21029300397241</v>
      </c>
      <c r="C2408">
        <v>2.99</v>
      </c>
      <c r="D2408" t="s">
        <v>0</v>
      </c>
      <c r="E2408" s="3">
        <f t="shared" si="37"/>
        <v>21029</v>
      </c>
      <c r="F2408" t="str">
        <f>VLOOKUP(E2408,Sheet2!A:B,2,FALSE)</f>
        <v>SCA</v>
      </c>
    </row>
    <row r="2409" spans="1:6" x14ac:dyDescent="0.25">
      <c r="A2409" s="17">
        <v>43119.376378055553</v>
      </c>
      <c r="B2409" s="2">
        <v>21029300427923</v>
      </c>
      <c r="C2409">
        <v>1.29</v>
      </c>
      <c r="D2409" t="s">
        <v>1</v>
      </c>
      <c r="E2409" s="3">
        <f t="shared" si="37"/>
        <v>21029</v>
      </c>
      <c r="F2409" t="str">
        <f>VLOOKUP(E2409,Sheet2!A:B,2,FALSE)</f>
        <v>SCA</v>
      </c>
    </row>
    <row r="2410" spans="1:6" x14ac:dyDescent="0.25">
      <c r="A2410" s="17">
        <v>43119.479934305557</v>
      </c>
      <c r="B2410" s="2">
        <v>21029300281320</v>
      </c>
      <c r="C2410">
        <v>2.4900000000000002</v>
      </c>
      <c r="D2410" t="s">
        <v>1</v>
      </c>
      <c r="E2410" s="3">
        <f t="shared" si="37"/>
        <v>21029</v>
      </c>
      <c r="F2410" t="str">
        <f>VLOOKUP(E2410,Sheet2!A:B,2,FALSE)</f>
        <v>SCA</v>
      </c>
    </row>
    <row r="2411" spans="1:6" x14ac:dyDescent="0.25">
      <c r="A2411" s="17">
        <v>43119.481442314813</v>
      </c>
      <c r="B2411" s="2">
        <v>21029300281320</v>
      </c>
      <c r="C2411">
        <v>2.4900000000000002</v>
      </c>
      <c r="D2411" t="s">
        <v>1</v>
      </c>
      <c r="E2411" s="3">
        <f t="shared" si="37"/>
        <v>21029</v>
      </c>
      <c r="F2411" t="str">
        <f>VLOOKUP(E2411,Sheet2!A:B,2,FALSE)</f>
        <v>SCA</v>
      </c>
    </row>
    <row r="2412" spans="1:6" x14ac:dyDescent="0.25">
      <c r="A2412" s="17">
        <v>43119.865732685183</v>
      </c>
      <c r="B2412" s="2">
        <v>21029300359282</v>
      </c>
      <c r="C2412">
        <v>2.99</v>
      </c>
      <c r="D2412" t="s">
        <v>0</v>
      </c>
      <c r="E2412" s="3">
        <f t="shared" si="37"/>
        <v>21029</v>
      </c>
      <c r="F2412" t="str">
        <f>VLOOKUP(E2412,Sheet2!A:B,2,FALSE)</f>
        <v>SCA</v>
      </c>
    </row>
    <row r="2413" spans="1:6" x14ac:dyDescent="0.25">
      <c r="A2413" s="17">
        <v>43119.870663576388</v>
      </c>
      <c r="B2413" s="2">
        <v>21029300359282</v>
      </c>
      <c r="C2413">
        <v>1.99</v>
      </c>
      <c r="D2413" t="s">
        <v>0</v>
      </c>
      <c r="E2413" s="3">
        <f t="shared" si="37"/>
        <v>21029</v>
      </c>
      <c r="F2413" t="str">
        <f>VLOOKUP(E2413,Sheet2!A:B,2,FALSE)</f>
        <v>SCA</v>
      </c>
    </row>
    <row r="2414" spans="1:6" x14ac:dyDescent="0.25">
      <c r="A2414" s="17">
        <v>43119.971356423608</v>
      </c>
      <c r="B2414" s="2">
        <v>21029300341272</v>
      </c>
      <c r="C2414">
        <v>1.49</v>
      </c>
      <c r="D2414" t="s">
        <v>3</v>
      </c>
      <c r="E2414" s="3">
        <f t="shared" si="37"/>
        <v>21029</v>
      </c>
      <c r="F2414" t="str">
        <f>VLOOKUP(E2414,Sheet2!A:B,2,FALSE)</f>
        <v>SCA</v>
      </c>
    </row>
    <row r="2415" spans="1:6" x14ac:dyDescent="0.25">
      <c r="A2415" s="17">
        <v>43120.019907951391</v>
      </c>
      <c r="B2415" s="2">
        <v>21029300281452</v>
      </c>
      <c r="C2415">
        <v>1.29</v>
      </c>
      <c r="D2415" t="s">
        <v>1</v>
      </c>
      <c r="E2415" s="3">
        <f t="shared" si="37"/>
        <v>21029</v>
      </c>
      <c r="F2415" t="str">
        <f>VLOOKUP(E2415,Sheet2!A:B,2,FALSE)</f>
        <v>SCA</v>
      </c>
    </row>
    <row r="2416" spans="1:6" x14ac:dyDescent="0.25">
      <c r="A2416" s="17">
        <v>43120.447439641204</v>
      </c>
      <c r="B2416" s="2">
        <v>21029300359332</v>
      </c>
      <c r="C2416">
        <v>0.49</v>
      </c>
      <c r="D2416" t="s">
        <v>1</v>
      </c>
      <c r="E2416" s="3">
        <f t="shared" si="37"/>
        <v>21029</v>
      </c>
      <c r="F2416" t="str">
        <f>VLOOKUP(E2416,Sheet2!A:B,2,FALSE)</f>
        <v>SCA</v>
      </c>
    </row>
    <row r="2417" spans="1:6" x14ac:dyDescent="0.25">
      <c r="A2417" s="17">
        <v>43120.448452719909</v>
      </c>
      <c r="B2417" s="2">
        <v>21029300359332</v>
      </c>
      <c r="C2417">
        <v>0.49</v>
      </c>
      <c r="D2417" t="s">
        <v>1</v>
      </c>
      <c r="E2417" s="3">
        <f t="shared" si="37"/>
        <v>21029</v>
      </c>
      <c r="F2417" t="str">
        <f>VLOOKUP(E2417,Sheet2!A:B,2,FALSE)</f>
        <v>SCA</v>
      </c>
    </row>
    <row r="2418" spans="1:6" x14ac:dyDescent="0.25">
      <c r="A2418" s="17">
        <v>43120.487066041664</v>
      </c>
      <c r="B2418" s="2">
        <v>21029300359332</v>
      </c>
      <c r="C2418">
        <v>1.69</v>
      </c>
      <c r="D2418" t="s">
        <v>1</v>
      </c>
      <c r="E2418" s="3">
        <f t="shared" si="37"/>
        <v>21029</v>
      </c>
      <c r="F2418" t="str">
        <f>VLOOKUP(E2418,Sheet2!A:B,2,FALSE)</f>
        <v>SCA</v>
      </c>
    </row>
    <row r="2419" spans="1:6" x14ac:dyDescent="0.25">
      <c r="A2419" s="17">
        <v>43120.621967719904</v>
      </c>
      <c r="B2419" s="2">
        <v>21029300380791</v>
      </c>
      <c r="C2419">
        <v>1.99</v>
      </c>
      <c r="D2419" t="s">
        <v>4</v>
      </c>
      <c r="E2419" s="3">
        <f t="shared" si="37"/>
        <v>21029</v>
      </c>
      <c r="F2419" t="str">
        <f>VLOOKUP(E2419,Sheet2!A:B,2,FALSE)</f>
        <v>SCA</v>
      </c>
    </row>
    <row r="2420" spans="1:6" x14ac:dyDescent="0.25">
      <c r="A2420" s="17">
        <v>43120.780552789351</v>
      </c>
      <c r="B2420" s="2">
        <v>21029300380791</v>
      </c>
      <c r="C2420">
        <v>1.99</v>
      </c>
      <c r="D2420" t="s">
        <v>0</v>
      </c>
      <c r="E2420" s="3">
        <f t="shared" si="37"/>
        <v>21029</v>
      </c>
      <c r="F2420" t="str">
        <f>VLOOKUP(E2420,Sheet2!A:B,2,FALSE)</f>
        <v>SCA</v>
      </c>
    </row>
    <row r="2421" spans="1:6" x14ac:dyDescent="0.25">
      <c r="A2421" s="17">
        <v>43121.336264895835</v>
      </c>
      <c r="B2421" s="2">
        <v>21029300408857</v>
      </c>
      <c r="C2421">
        <v>1.99</v>
      </c>
      <c r="D2421" t="s">
        <v>4</v>
      </c>
      <c r="E2421" s="3">
        <f t="shared" si="37"/>
        <v>21029</v>
      </c>
      <c r="F2421" t="str">
        <f>VLOOKUP(E2421,Sheet2!A:B,2,FALSE)</f>
        <v>SCA</v>
      </c>
    </row>
    <row r="2422" spans="1:6" x14ac:dyDescent="0.25">
      <c r="A2422" s="17">
        <v>43121.397423726849</v>
      </c>
      <c r="B2422" s="2">
        <v>21029100021744</v>
      </c>
      <c r="C2422">
        <v>0.99</v>
      </c>
      <c r="D2422" t="s">
        <v>4</v>
      </c>
      <c r="E2422" s="3">
        <f t="shared" si="37"/>
        <v>21029</v>
      </c>
      <c r="F2422" t="str">
        <f>VLOOKUP(E2422,Sheet2!A:B,2,FALSE)</f>
        <v>SCA</v>
      </c>
    </row>
    <row r="2423" spans="1:6" x14ac:dyDescent="0.25">
      <c r="A2423" s="17">
        <v>43121.558093506945</v>
      </c>
      <c r="B2423" s="2">
        <v>21029300381039</v>
      </c>
      <c r="C2423">
        <v>1.49</v>
      </c>
      <c r="D2423" t="s">
        <v>4</v>
      </c>
      <c r="E2423" s="3">
        <f t="shared" si="37"/>
        <v>21029</v>
      </c>
      <c r="F2423" t="str">
        <f>VLOOKUP(E2423,Sheet2!A:B,2,FALSE)</f>
        <v>SCA</v>
      </c>
    </row>
    <row r="2424" spans="1:6" x14ac:dyDescent="0.25">
      <c r="A2424" s="17">
        <v>43121.598692581021</v>
      </c>
      <c r="B2424" s="2">
        <v>21029300427923</v>
      </c>
      <c r="C2424">
        <v>3.99</v>
      </c>
      <c r="D2424" t="s">
        <v>4</v>
      </c>
      <c r="E2424" s="3">
        <f t="shared" si="37"/>
        <v>21029</v>
      </c>
      <c r="F2424" t="str">
        <f>VLOOKUP(E2424,Sheet2!A:B,2,FALSE)</f>
        <v>SCA</v>
      </c>
    </row>
    <row r="2425" spans="1:6" x14ac:dyDescent="0.25">
      <c r="A2425" s="17">
        <v>43121.783241481484</v>
      </c>
      <c r="B2425" s="2">
        <v>21029300404773</v>
      </c>
      <c r="C2425">
        <v>2.99</v>
      </c>
      <c r="D2425" t="s">
        <v>0</v>
      </c>
      <c r="E2425" s="3">
        <f t="shared" si="37"/>
        <v>21029</v>
      </c>
      <c r="F2425" t="str">
        <f>VLOOKUP(E2425,Sheet2!A:B,2,FALSE)</f>
        <v>SCA</v>
      </c>
    </row>
    <row r="2426" spans="1:6" x14ac:dyDescent="0.25">
      <c r="A2426" s="17">
        <v>43121.831007928238</v>
      </c>
      <c r="B2426" s="2">
        <v>21029300387390</v>
      </c>
      <c r="C2426">
        <v>1.24</v>
      </c>
      <c r="D2426" t="s">
        <v>1</v>
      </c>
      <c r="E2426" s="3">
        <f t="shared" si="37"/>
        <v>21029</v>
      </c>
      <c r="F2426" t="str">
        <f>VLOOKUP(E2426,Sheet2!A:B,2,FALSE)</f>
        <v>SCA</v>
      </c>
    </row>
    <row r="2427" spans="1:6" x14ac:dyDescent="0.25">
      <c r="A2427" s="17">
        <v>43121.87208872685</v>
      </c>
      <c r="B2427" s="2">
        <v>21029300295981</v>
      </c>
      <c r="C2427">
        <v>1.99</v>
      </c>
      <c r="D2427" t="s">
        <v>4</v>
      </c>
      <c r="E2427" s="3">
        <f t="shared" si="37"/>
        <v>21029</v>
      </c>
      <c r="F2427" t="str">
        <f>VLOOKUP(E2427,Sheet2!A:B,2,FALSE)</f>
        <v>SCA</v>
      </c>
    </row>
    <row r="2428" spans="1:6" x14ac:dyDescent="0.25">
      <c r="A2428" s="17">
        <v>43121.940551979169</v>
      </c>
      <c r="B2428" s="2">
        <v>21029300409905</v>
      </c>
      <c r="C2428">
        <v>0.99</v>
      </c>
      <c r="D2428" t="s">
        <v>1</v>
      </c>
      <c r="E2428" s="3">
        <f t="shared" si="37"/>
        <v>21029</v>
      </c>
      <c r="F2428" t="str">
        <f>VLOOKUP(E2428,Sheet2!A:B,2,FALSE)</f>
        <v>SCA</v>
      </c>
    </row>
    <row r="2429" spans="1:6" x14ac:dyDescent="0.25">
      <c r="A2429" s="17">
        <v>43121.98085320602</v>
      </c>
      <c r="B2429" s="2">
        <v>21029300398082</v>
      </c>
      <c r="C2429">
        <v>1.49</v>
      </c>
      <c r="D2429" t="s">
        <v>3</v>
      </c>
      <c r="E2429" s="3">
        <f t="shared" si="37"/>
        <v>21029</v>
      </c>
      <c r="F2429" t="str">
        <f>VLOOKUP(E2429,Sheet2!A:B,2,FALSE)</f>
        <v>SCA</v>
      </c>
    </row>
    <row r="2430" spans="1:6" x14ac:dyDescent="0.25">
      <c r="A2430" s="17">
        <v>43121.986203715278</v>
      </c>
      <c r="B2430" s="2">
        <v>21029300429358</v>
      </c>
      <c r="C2430">
        <v>1.69</v>
      </c>
      <c r="D2430" t="s">
        <v>1</v>
      </c>
      <c r="E2430" s="3">
        <f t="shared" si="37"/>
        <v>21029</v>
      </c>
      <c r="F2430" t="str">
        <f>VLOOKUP(E2430,Sheet2!A:B,2,FALSE)</f>
        <v>SCA</v>
      </c>
    </row>
    <row r="2431" spans="1:6" x14ac:dyDescent="0.25">
      <c r="A2431" s="17">
        <v>43121.98729109954</v>
      </c>
      <c r="B2431" s="2">
        <v>21029300398082</v>
      </c>
      <c r="C2431">
        <v>1.49</v>
      </c>
      <c r="D2431" t="s">
        <v>3</v>
      </c>
      <c r="E2431" s="3">
        <f t="shared" si="37"/>
        <v>21029</v>
      </c>
      <c r="F2431" t="str">
        <f>VLOOKUP(E2431,Sheet2!A:B,2,FALSE)</f>
        <v>SCA</v>
      </c>
    </row>
    <row r="2432" spans="1:6" x14ac:dyDescent="0.25">
      <c r="A2432" s="17">
        <v>43122.100663078701</v>
      </c>
      <c r="B2432" s="2">
        <v>21029300343054</v>
      </c>
      <c r="C2432">
        <v>2.39</v>
      </c>
      <c r="D2432" t="s">
        <v>0</v>
      </c>
      <c r="E2432" s="3">
        <f t="shared" si="37"/>
        <v>21029</v>
      </c>
      <c r="F2432" t="str">
        <f>VLOOKUP(E2432,Sheet2!A:B,2,FALSE)</f>
        <v>SCA</v>
      </c>
    </row>
    <row r="2433" spans="1:6" x14ac:dyDescent="0.25">
      <c r="A2433" s="17">
        <v>43122.259219409723</v>
      </c>
      <c r="B2433" s="2">
        <v>21029300406323</v>
      </c>
      <c r="C2433">
        <v>1.99</v>
      </c>
      <c r="D2433" t="s">
        <v>1</v>
      </c>
      <c r="E2433" s="3">
        <f t="shared" si="37"/>
        <v>21029</v>
      </c>
      <c r="F2433" t="str">
        <f>VLOOKUP(E2433,Sheet2!A:B,2,FALSE)</f>
        <v>SCA</v>
      </c>
    </row>
    <row r="2434" spans="1:6" x14ac:dyDescent="0.25">
      <c r="A2434" s="17">
        <v>43122.45181366898</v>
      </c>
      <c r="B2434" s="2">
        <v>21029300421819</v>
      </c>
      <c r="C2434">
        <v>2.99</v>
      </c>
      <c r="D2434" t="s">
        <v>4</v>
      </c>
      <c r="E2434" s="3">
        <f t="shared" ref="E2434:E2497" si="38">_xlfn.NUMBERVALUE(LEFT(B2434,5), "#####")</f>
        <v>21029</v>
      </c>
      <c r="F2434" t="str">
        <f>VLOOKUP(E2434,Sheet2!A:B,2,FALSE)</f>
        <v>SCA</v>
      </c>
    </row>
    <row r="2435" spans="1:6" x14ac:dyDescent="0.25">
      <c r="A2435" s="17">
        <v>43122.708344953702</v>
      </c>
      <c r="B2435" s="2">
        <v>21029300377888</v>
      </c>
      <c r="C2435">
        <v>0.99</v>
      </c>
      <c r="D2435" t="s">
        <v>1</v>
      </c>
      <c r="E2435" s="3">
        <f t="shared" si="38"/>
        <v>21029</v>
      </c>
      <c r="F2435" t="str">
        <f>VLOOKUP(E2435,Sheet2!A:B,2,FALSE)</f>
        <v>SCA</v>
      </c>
    </row>
    <row r="2436" spans="1:6" x14ac:dyDescent="0.25">
      <c r="A2436" s="17">
        <v>43122.905618657409</v>
      </c>
      <c r="B2436" s="2">
        <v>21029300335274</v>
      </c>
      <c r="C2436">
        <v>1.49</v>
      </c>
      <c r="D2436" t="s">
        <v>1</v>
      </c>
      <c r="E2436" s="3">
        <f t="shared" si="38"/>
        <v>21029</v>
      </c>
      <c r="F2436" t="str">
        <f>VLOOKUP(E2436,Sheet2!A:B,2,FALSE)</f>
        <v>SCA</v>
      </c>
    </row>
    <row r="2437" spans="1:6" x14ac:dyDescent="0.25">
      <c r="A2437" s="17">
        <v>43122.944602152776</v>
      </c>
      <c r="B2437" s="2">
        <v>21029300356924</v>
      </c>
      <c r="C2437">
        <v>2.99</v>
      </c>
      <c r="D2437" t="s">
        <v>4</v>
      </c>
      <c r="E2437" s="3">
        <f t="shared" si="38"/>
        <v>21029</v>
      </c>
      <c r="F2437" t="str">
        <f>VLOOKUP(E2437,Sheet2!A:B,2,FALSE)</f>
        <v>SCA</v>
      </c>
    </row>
    <row r="2438" spans="1:6" x14ac:dyDescent="0.25">
      <c r="A2438" s="17">
        <v>43123.43268164352</v>
      </c>
      <c r="B2438" s="2">
        <v>21029300402934</v>
      </c>
      <c r="C2438">
        <v>0.69</v>
      </c>
      <c r="D2438" t="s">
        <v>1</v>
      </c>
      <c r="E2438" s="3">
        <f t="shared" si="38"/>
        <v>21029</v>
      </c>
      <c r="F2438" t="str">
        <f>VLOOKUP(E2438,Sheet2!A:B,2,FALSE)</f>
        <v>SCA</v>
      </c>
    </row>
    <row r="2439" spans="1:6" x14ac:dyDescent="0.25">
      <c r="A2439" s="17">
        <v>43123.433227488429</v>
      </c>
      <c r="B2439" s="2">
        <v>21029300402934</v>
      </c>
      <c r="C2439">
        <v>0.99</v>
      </c>
      <c r="D2439" t="s">
        <v>1</v>
      </c>
      <c r="E2439" s="3">
        <f t="shared" si="38"/>
        <v>21029</v>
      </c>
      <c r="F2439" t="str">
        <f>VLOOKUP(E2439,Sheet2!A:B,2,FALSE)</f>
        <v>SCA</v>
      </c>
    </row>
    <row r="2440" spans="1:6" x14ac:dyDescent="0.25">
      <c r="A2440" s="17">
        <v>43123.495229768516</v>
      </c>
      <c r="B2440" s="2">
        <v>21029300253683</v>
      </c>
      <c r="C2440">
        <v>1.49</v>
      </c>
      <c r="D2440" t="s">
        <v>1</v>
      </c>
      <c r="E2440" s="3">
        <f t="shared" si="38"/>
        <v>21029</v>
      </c>
      <c r="F2440" t="str">
        <f>VLOOKUP(E2440,Sheet2!A:B,2,FALSE)</f>
        <v>SCA</v>
      </c>
    </row>
    <row r="2441" spans="1:6" x14ac:dyDescent="0.25">
      <c r="A2441" s="17">
        <v>43123.662637754627</v>
      </c>
      <c r="B2441" s="2">
        <v>21029300397241</v>
      </c>
      <c r="C2441">
        <v>1.99</v>
      </c>
      <c r="D2441" t="s">
        <v>4</v>
      </c>
      <c r="E2441" s="3">
        <f t="shared" si="38"/>
        <v>21029</v>
      </c>
      <c r="F2441" t="str">
        <f>VLOOKUP(E2441,Sheet2!A:B,2,FALSE)</f>
        <v>SCA</v>
      </c>
    </row>
    <row r="2442" spans="1:6" x14ac:dyDescent="0.25">
      <c r="A2442" s="17">
        <v>43123.664178680556</v>
      </c>
      <c r="B2442" s="2">
        <v>21029300389784</v>
      </c>
      <c r="C2442">
        <v>0.99</v>
      </c>
      <c r="D2442" t="s">
        <v>1</v>
      </c>
      <c r="E2442" s="3">
        <f t="shared" si="38"/>
        <v>21029</v>
      </c>
      <c r="F2442" t="str">
        <f>VLOOKUP(E2442,Sheet2!A:B,2,FALSE)</f>
        <v>SCA</v>
      </c>
    </row>
    <row r="2443" spans="1:6" x14ac:dyDescent="0.25">
      <c r="A2443" s="17">
        <v>43123.666316770832</v>
      </c>
      <c r="B2443" s="2">
        <v>21029300389784</v>
      </c>
      <c r="C2443">
        <v>3.99</v>
      </c>
      <c r="D2443" t="s">
        <v>4</v>
      </c>
      <c r="E2443" s="3">
        <f t="shared" si="38"/>
        <v>21029</v>
      </c>
      <c r="F2443" t="str">
        <f>VLOOKUP(E2443,Sheet2!A:B,2,FALSE)</f>
        <v>SCA</v>
      </c>
    </row>
    <row r="2444" spans="1:6" x14ac:dyDescent="0.25">
      <c r="A2444" s="17">
        <v>43123.725860972219</v>
      </c>
      <c r="B2444" s="2">
        <v>21029300377888</v>
      </c>
      <c r="C2444">
        <v>1.99</v>
      </c>
      <c r="D2444" t="s">
        <v>1</v>
      </c>
      <c r="E2444" s="3">
        <f t="shared" si="38"/>
        <v>21029</v>
      </c>
      <c r="F2444" t="str">
        <f>VLOOKUP(E2444,Sheet2!A:B,2,FALSE)</f>
        <v>SCA</v>
      </c>
    </row>
    <row r="2445" spans="1:6" x14ac:dyDescent="0.25">
      <c r="A2445" s="17">
        <v>43123.782036851851</v>
      </c>
      <c r="B2445" s="2">
        <v>21029300389784</v>
      </c>
      <c r="C2445">
        <v>2.29</v>
      </c>
      <c r="D2445" t="s">
        <v>4</v>
      </c>
      <c r="E2445" s="3">
        <f t="shared" si="38"/>
        <v>21029</v>
      </c>
      <c r="F2445" t="str">
        <f>VLOOKUP(E2445,Sheet2!A:B,2,FALSE)</f>
        <v>SCA</v>
      </c>
    </row>
    <row r="2446" spans="1:6" x14ac:dyDescent="0.25">
      <c r="A2446" s="17">
        <v>43123.908776249998</v>
      </c>
      <c r="B2446" s="2">
        <v>21029300402934</v>
      </c>
      <c r="C2446">
        <v>0.99</v>
      </c>
      <c r="D2446" t="s">
        <v>1</v>
      </c>
      <c r="E2446" s="3">
        <f t="shared" si="38"/>
        <v>21029</v>
      </c>
      <c r="F2446" t="str">
        <f>VLOOKUP(E2446,Sheet2!A:B,2,FALSE)</f>
        <v>SCA</v>
      </c>
    </row>
    <row r="2447" spans="1:6" x14ac:dyDescent="0.25">
      <c r="A2447" s="17">
        <v>43123.95142597222</v>
      </c>
      <c r="B2447" s="2">
        <v>21029300421819</v>
      </c>
      <c r="C2447">
        <v>2.99</v>
      </c>
      <c r="D2447" t="s">
        <v>4</v>
      </c>
      <c r="E2447" s="3">
        <f t="shared" si="38"/>
        <v>21029</v>
      </c>
      <c r="F2447" t="str">
        <f>VLOOKUP(E2447,Sheet2!A:B,2,FALSE)</f>
        <v>SCA</v>
      </c>
    </row>
    <row r="2448" spans="1:6" x14ac:dyDescent="0.25">
      <c r="A2448" s="17">
        <v>43124.10262287037</v>
      </c>
      <c r="B2448" s="2">
        <v>21029300377128</v>
      </c>
      <c r="C2448">
        <v>1.99</v>
      </c>
      <c r="D2448" t="s">
        <v>0</v>
      </c>
      <c r="E2448" s="3">
        <f t="shared" si="38"/>
        <v>21029</v>
      </c>
      <c r="F2448" t="str">
        <f>VLOOKUP(E2448,Sheet2!A:B,2,FALSE)</f>
        <v>SCA</v>
      </c>
    </row>
    <row r="2449" spans="1:6" x14ac:dyDescent="0.25">
      <c r="A2449" s="17">
        <v>43124.339274027778</v>
      </c>
      <c r="B2449" s="2">
        <v>21029300340670</v>
      </c>
      <c r="C2449">
        <v>2.4900000000000002</v>
      </c>
      <c r="D2449" t="s">
        <v>1</v>
      </c>
      <c r="E2449" s="3">
        <f t="shared" si="38"/>
        <v>21029</v>
      </c>
      <c r="F2449" t="str">
        <f>VLOOKUP(E2449,Sheet2!A:B,2,FALSE)</f>
        <v>SCA</v>
      </c>
    </row>
    <row r="2450" spans="1:6" x14ac:dyDescent="0.25">
      <c r="A2450" s="17">
        <v>43124.609061712959</v>
      </c>
      <c r="B2450" s="2">
        <v>21029300324476</v>
      </c>
      <c r="C2450">
        <v>3.99</v>
      </c>
      <c r="D2450" t="s">
        <v>4</v>
      </c>
      <c r="E2450" s="3">
        <f t="shared" si="38"/>
        <v>21029</v>
      </c>
      <c r="F2450" t="str">
        <f>VLOOKUP(E2450,Sheet2!A:B,2,FALSE)</f>
        <v>SCA</v>
      </c>
    </row>
    <row r="2451" spans="1:6" x14ac:dyDescent="0.25">
      <c r="A2451" s="17">
        <v>43125.718581111112</v>
      </c>
      <c r="B2451" s="2">
        <v>21029300236175</v>
      </c>
      <c r="C2451">
        <v>1.49</v>
      </c>
      <c r="D2451" t="s">
        <v>1</v>
      </c>
      <c r="E2451" s="3">
        <f t="shared" si="38"/>
        <v>21029</v>
      </c>
      <c r="F2451" t="str">
        <f>VLOOKUP(E2451,Sheet2!A:B,2,FALSE)</f>
        <v>SCA</v>
      </c>
    </row>
    <row r="2452" spans="1:6" x14ac:dyDescent="0.25">
      <c r="A2452" s="17">
        <v>43125.738215648147</v>
      </c>
      <c r="B2452" s="2">
        <v>21029300236175</v>
      </c>
      <c r="C2452">
        <v>1.99</v>
      </c>
      <c r="D2452" t="s">
        <v>1</v>
      </c>
      <c r="E2452" s="3">
        <f t="shared" si="38"/>
        <v>21029</v>
      </c>
      <c r="F2452" t="str">
        <f>VLOOKUP(E2452,Sheet2!A:B,2,FALSE)</f>
        <v>SCA</v>
      </c>
    </row>
    <row r="2453" spans="1:6" x14ac:dyDescent="0.25">
      <c r="A2453" s="17">
        <v>43125.845336053244</v>
      </c>
      <c r="B2453" s="2">
        <v>21029300413493</v>
      </c>
      <c r="C2453">
        <v>0.99</v>
      </c>
      <c r="D2453" t="s">
        <v>4</v>
      </c>
      <c r="E2453" s="3">
        <f t="shared" si="38"/>
        <v>21029</v>
      </c>
      <c r="F2453" t="str">
        <f>VLOOKUP(E2453,Sheet2!A:B,2,FALSE)</f>
        <v>SCA</v>
      </c>
    </row>
    <row r="2454" spans="1:6" x14ac:dyDescent="0.25">
      <c r="A2454" s="17">
        <v>43126.009635810187</v>
      </c>
      <c r="B2454" s="2">
        <v>21029300345901</v>
      </c>
      <c r="C2454">
        <v>1.99</v>
      </c>
      <c r="D2454" t="s">
        <v>1</v>
      </c>
      <c r="E2454" s="3">
        <f t="shared" si="38"/>
        <v>21029</v>
      </c>
      <c r="F2454" t="str">
        <f>VLOOKUP(E2454,Sheet2!A:B,2,FALSE)</f>
        <v>SCA</v>
      </c>
    </row>
    <row r="2455" spans="1:6" x14ac:dyDescent="0.25">
      <c r="A2455" s="17">
        <v>43126.317404687499</v>
      </c>
      <c r="B2455" s="2">
        <v>21029300372004</v>
      </c>
      <c r="C2455">
        <v>2.29</v>
      </c>
      <c r="D2455" t="s">
        <v>1</v>
      </c>
      <c r="E2455" s="3">
        <f t="shared" si="38"/>
        <v>21029</v>
      </c>
      <c r="F2455" t="str">
        <f>VLOOKUP(E2455,Sheet2!A:B,2,FALSE)</f>
        <v>SCA</v>
      </c>
    </row>
    <row r="2456" spans="1:6" x14ac:dyDescent="0.25">
      <c r="A2456" s="17">
        <v>43126.724300717593</v>
      </c>
      <c r="B2456" s="2">
        <v>21029300377888</v>
      </c>
      <c r="C2456">
        <v>2.99</v>
      </c>
      <c r="D2456" t="s">
        <v>5</v>
      </c>
      <c r="E2456" s="3">
        <f t="shared" si="38"/>
        <v>21029</v>
      </c>
      <c r="F2456" t="str">
        <f>VLOOKUP(E2456,Sheet2!A:B,2,FALSE)</f>
        <v>SCA</v>
      </c>
    </row>
    <row r="2457" spans="1:6" x14ac:dyDescent="0.25">
      <c r="A2457" s="17">
        <v>43126.724692557873</v>
      </c>
      <c r="B2457" s="2">
        <v>21029300377888</v>
      </c>
      <c r="C2457">
        <v>2.99</v>
      </c>
      <c r="D2457" t="s">
        <v>5</v>
      </c>
      <c r="E2457" s="3">
        <f t="shared" si="38"/>
        <v>21029</v>
      </c>
      <c r="F2457" t="str">
        <f>VLOOKUP(E2457,Sheet2!A:B,2,FALSE)</f>
        <v>SCA</v>
      </c>
    </row>
    <row r="2458" spans="1:6" x14ac:dyDescent="0.25">
      <c r="A2458" s="17">
        <v>43126.750947303241</v>
      </c>
      <c r="B2458" s="2">
        <v>21029300185836</v>
      </c>
      <c r="C2458">
        <v>1.99</v>
      </c>
      <c r="D2458" t="s">
        <v>1</v>
      </c>
      <c r="E2458" s="3">
        <f t="shared" si="38"/>
        <v>21029</v>
      </c>
      <c r="F2458" t="str">
        <f>VLOOKUP(E2458,Sheet2!A:B,2,FALSE)</f>
        <v>SCA</v>
      </c>
    </row>
    <row r="2459" spans="1:6" x14ac:dyDescent="0.25">
      <c r="A2459" s="17">
        <v>43126.757594722221</v>
      </c>
      <c r="B2459" s="2">
        <v>21029300185836</v>
      </c>
      <c r="C2459">
        <v>1.24</v>
      </c>
      <c r="D2459" t="s">
        <v>1</v>
      </c>
      <c r="E2459" s="3">
        <f t="shared" si="38"/>
        <v>21029</v>
      </c>
      <c r="F2459" t="str">
        <f>VLOOKUP(E2459,Sheet2!A:B,2,FALSE)</f>
        <v>SCA</v>
      </c>
    </row>
    <row r="2460" spans="1:6" x14ac:dyDescent="0.25">
      <c r="A2460" s="17">
        <v>43126.77332896991</v>
      </c>
      <c r="B2460" s="2">
        <v>21029300380791</v>
      </c>
      <c r="C2460">
        <v>1.99</v>
      </c>
      <c r="D2460" t="s">
        <v>4</v>
      </c>
      <c r="E2460" s="3">
        <f t="shared" si="38"/>
        <v>21029</v>
      </c>
      <c r="F2460" t="str">
        <f>VLOOKUP(E2460,Sheet2!A:B,2,FALSE)</f>
        <v>SCA</v>
      </c>
    </row>
    <row r="2461" spans="1:6" x14ac:dyDescent="0.25">
      <c r="A2461" s="17">
        <v>43126.825336724534</v>
      </c>
      <c r="B2461" s="2">
        <v>21029100007164</v>
      </c>
      <c r="C2461">
        <v>3.99</v>
      </c>
      <c r="D2461" t="s">
        <v>4</v>
      </c>
      <c r="E2461" s="3">
        <f t="shared" si="38"/>
        <v>21029</v>
      </c>
      <c r="F2461" t="str">
        <f>VLOOKUP(E2461,Sheet2!A:B,2,FALSE)</f>
        <v>SCA</v>
      </c>
    </row>
    <row r="2462" spans="1:6" x14ac:dyDescent="0.25">
      <c r="A2462" s="17">
        <v>43126.85918353009</v>
      </c>
      <c r="B2462" s="2">
        <v>21029300292699</v>
      </c>
      <c r="C2462">
        <v>1.29</v>
      </c>
      <c r="D2462" t="s">
        <v>4</v>
      </c>
      <c r="E2462" s="3">
        <f t="shared" si="38"/>
        <v>21029</v>
      </c>
      <c r="F2462" t="str">
        <f>VLOOKUP(E2462,Sheet2!A:B,2,FALSE)</f>
        <v>SCA</v>
      </c>
    </row>
    <row r="2463" spans="1:6" x14ac:dyDescent="0.25">
      <c r="A2463" s="17">
        <v>43126.909217256944</v>
      </c>
      <c r="B2463" s="2">
        <v>21029300423989</v>
      </c>
      <c r="C2463">
        <v>2.69</v>
      </c>
      <c r="D2463" t="s">
        <v>1</v>
      </c>
      <c r="E2463" s="3">
        <f t="shared" si="38"/>
        <v>21029</v>
      </c>
      <c r="F2463" t="str">
        <f>VLOOKUP(E2463,Sheet2!A:B,2,FALSE)</f>
        <v>SCA</v>
      </c>
    </row>
    <row r="2464" spans="1:6" x14ac:dyDescent="0.25">
      <c r="A2464" s="17">
        <v>43126.909610833332</v>
      </c>
      <c r="B2464" s="2">
        <v>21029300423989</v>
      </c>
      <c r="C2464">
        <v>1.29</v>
      </c>
      <c r="D2464" t="s">
        <v>1</v>
      </c>
      <c r="E2464" s="3">
        <f t="shared" si="38"/>
        <v>21029</v>
      </c>
      <c r="F2464" t="str">
        <f>VLOOKUP(E2464,Sheet2!A:B,2,FALSE)</f>
        <v>SCA</v>
      </c>
    </row>
    <row r="2465" spans="1:6" x14ac:dyDescent="0.25">
      <c r="A2465" s="17">
        <v>43127.068598136575</v>
      </c>
      <c r="B2465" s="2">
        <v>21029300378985</v>
      </c>
      <c r="C2465">
        <v>3.99</v>
      </c>
      <c r="D2465" t="s">
        <v>4</v>
      </c>
      <c r="E2465" s="3">
        <f t="shared" si="38"/>
        <v>21029</v>
      </c>
      <c r="F2465" t="str">
        <f>VLOOKUP(E2465,Sheet2!A:B,2,FALSE)</f>
        <v>SCA</v>
      </c>
    </row>
    <row r="2466" spans="1:6" x14ac:dyDescent="0.25">
      <c r="A2466" s="17">
        <v>43127.392550081022</v>
      </c>
      <c r="B2466" s="2">
        <v>21029300445677</v>
      </c>
      <c r="C2466">
        <v>0.99</v>
      </c>
      <c r="D2466" t="s">
        <v>1</v>
      </c>
      <c r="E2466" s="3">
        <f t="shared" si="38"/>
        <v>21029</v>
      </c>
      <c r="F2466" t="str">
        <f>VLOOKUP(E2466,Sheet2!A:B,2,FALSE)</f>
        <v>SCA</v>
      </c>
    </row>
    <row r="2467" spans="1:6" x14ac:dyDescent="0.25">
      <c r="A2467" s="17">
        <v>43127.447032905089</v>
      </c>
      <c r="B2467" s="2">
        <v>21029300346248</v>
      </c>
      <c r="C2467">
        <v>2.99</v>
      </c>
      <c r="D2467" t="s">
        <v>1</v>
      </c>
      <c r="E2467" s="3">
        <f t="shared" si="38"/>
        <v>21029</v>
      </c>
      <c r="F2467" t="str">
        <f>VLOOKUP(E2467,Sheet2!A:B,2,FALSE)</f>
        <v>SCA</v>
      </c>
    </row>
    <row r="2468" spans="1:6" x14ac:dyDescent="0.25">
      <c r="A2468" s="17">
        <v>43127.474602789349</v>
      </c>
      <c r="B2468" s="2">
        <v>21029300445677</v>
      </c>
      <c r="C2468">
        <v>0.49</v>
      </c>
      <c r="D2468" t="s">
        <v>1</v>
      </c>
      <c r="E2468" s="3">
        <f t="shared" si="38"/>
        <v>21029</v>
      </c>
      <c r="F2468" t="str">
        <f>VLOOKUP(E2468,Sheet2!A:B,2,FALSE)</f>
        <v>SCA</v>
      </c>
    </row>
    <row r="2469" spans="1:6" x14ac:dyDescent="0.25">
      <c r="A2469" s="17">
        <v>43127.480607268517</v>
      </c>
      <c r="B2469" s="2">
        <v>21029300236175</v>
      </c>
      <c r="C2469">
        <v>1.29</v>
      </c>
      <c r="D2469" t="s">
        <v>1</v>
      </c>
      <c r="E2469" s="3">
        <f t="shared" si="38"/>
        <v>21029</v>
      </c>
      <c r="F2469" t="str">
        <f>VLOOKUP(E2469,Sheet2!A:B,2,FALSE)</f>
        <v>SCA</v>
      </c>
    </row>
    <row r="2470" spans="1:6" x14ac:dyDescent="0.25">
      <c r="A2470" s="17">
        <v>43127.512007164354</v>
      </c>
      <c r="B2470" s="2">
        <v>21029300380791</v>
      </c>
      <c r="C2470">
        <v>2.69</v>
      </c>
      <c r="D2470" t="s">
        <v>1</v>
      </c>
      <c r="E2470" s="3">
        <f t="shared" si="38"/>
        <v>21029</v>
      </c>
      <c r="F2470" t="str">
        <f>VLOOKUP(E2470,Sheet2!A:B,2,FALSE)</f>
        <v>SCA</v>
      </c>
    </row>
    <row r="2471" spans="1:6" x14ac:dyDescent="0.25">
      <c r="A2471" s="17">
        <v>43127.512048599536</v>
      </c>
      <c r="B2471" s="2">
        <v>21029300380791</v>
      </c>
      <c r="C2471">
        <v>0.49</v>
      </c>
      <c r="D2471" t="s">
        <v>1</v>
      </c>
      <c r="E2471" s="3">
        <f t="shared" si="38"/>
        <v>21029</v>
      </c>
      <c r="F2471" t="str">
        <f>VLOOKUP(E2471,Sheet2!A:B,2,FALSE)</f>
        <v>SCA</v>
      </c>
    </row>
    <row r="2472" spans="1:6" x14ac:dyDescent="0.25">
      <c r="A2472" s="17">
        <v>43127.70797447917</v>
      </c>
      <c r="B2472" s="2">
        <v>21029300350018</v>
      </c>
      <c r="C2472">
        <v>1.99</v>
      </c>
      <c r="D2472" t="s">
        <v>4</v>
      </c>
      <c r="E2472" s="3">
        <f t="shared" si="38"/>
        <v>21029</v>
      </c>
      <c r="F2472" t="str">
        <f>VLOOKUP(E2472,Sheet2!A:B,2,FALSE)</f>
        <v>SCA</v>
      </c>
    </row>
    <row r="2473" spans="1:6" x14ac:dyDescent="0.25">
      <c r="A2473" s="17">
        <v>43127.861237210651</v>
      </c>
      <c r="B2473" s="2">
        <v>21029300340670</v>
      </c>
      <c r="C2473">
        <v>0.69</v>
      </c>
      <c r="D2473" t="s">
        <v>1</v>
      </c>
      <c r="E2473" s="3">
        <f t="shared" si="38"/>
        <v>21029</v>
      </c>
      <c r="F2473" t="str">
        <f>VLOOKUP(E2473,Sheet2!A:B,2,FALSE)</f>
        <v>SCA</v>
      </c>
    </row>
    <row r="2474" spans="1:6" x14ac:dyDescent="0.25">
      <c r="A2474" s="17">
        <v>43127.931839513891</v>
      </c>
      <c r="B2474" s="2">
        <v>21029300359282</v>
      </c>
      <c r="C2474">
        <v>2.99</v>
      </c>
      <c r="D2474" t="s">
        <v>0</v>
      </c>
      <c r="E2474" s="3">
        <f t="shared" si="38"/>
        <v>21029</v>
      </c>
      <c r="F2474" t="str">
        <f>VLOOKUP(E2474,Sheet2!A:B,2,FALSE)</f>
        <v>SCA</v>
      </c>
    </row>
    <row r="2475" spans="1:6" x14ac:dyDescent="0.25">
      <c r="A2475" s="17">
        <v>43128.009282557869</v>
      </c>
      <c r="B2475" s="2">
        <v>21029300341272</v>
      </c>
      <c r="C2475">
        <v>1.49</v>
      </c>
      <c r="D2475" t="s">
        <v>3</v>
      </c>
      <c r="E2475" s="3">
        <f t="shared" si="38"/>
        <v>21029</v>
      </c>
      <c r="F2475" t="str">
        <f>VLOOKUP(E2475,Sheet2!A:B,2,FALSE)</f>
        <v>SCA</v>
      </c>
    </row>
    <row r="2476" spans="1:6" x14ac:dyDescent="0.25">
      <c r="A2476" s="17">
        <v>43128.745995717596</v>
      </c>
      <c r="B2476" s="2">
        <v>21029300037821</v>
      </c>
      <c r="C2476">
        <v>1.49</v>
      </c>
      <c r="D2476" t="s">
        <v>1</v>
      </c>
      <c r="E2476" s="3">
        <f t="shared" si="38"/>
        <v>21029</v>
      </c>
      <c r="F2476" t="str">
        <f>VLOOKUP(E2476,Sheet2!A:B,2,FALSE)</f>
        <v>SCA</v>
      </c>
    </row>
    <row r="2477" spans="1:6" x14ac:dyDescent="0.25">
      <c r="A2477" s="17">
        <v>43128.786929652779</v>
      </c>
      <c r="B2477" s="2">
        <v>21029300401704</v>
      </c>
      <c r="C2477">
        <v>3.99</v>
      </c>
      <c r="D2477" t="s">
        <v>4</v>
      </c>
      <c r="E2477" s="3">
        <f t="shared" si="38"/>
        <v>21029</v>
      </c>
      <c r="F2477" t="str">
        <f>VLOOKUP(E2477,Sheet2!A:B,2,FALSE)</f>
        <v>SCA</v>
      </c>
    </row>
    <row r="2478" spans="1:6" x14ac:dyDescent="0.25">
      <c r="A2478" s="17">
        <v>43128.787472002317</v>
      </c>
      <c r="B2478" s="2">
        <v>21029300410002</v>
      </c>
      <c r="C2478">
        <v>1.99</v>
      </c>
      <c r="D2478" t="s">
        <v>4</v>
      </c>
      <c r="E2478" s="3">
        <f t="shared" si="38"/>
        <v>21029</v>
      </c>
      <c r="F2478" t="str">
        <f>VLOOKUP(E2478,Sheet2!A:B,2,FALSE)</f>
        <v>SCA</v>
      </c>
    </row>
    <row r="2479" spans="1:6" x14ac:dyDescent="0.25">
      <c r="A2479" s="17">
        <v>43128.790228310187</v>
      </c>
      <c r="B2479" s="2">
        <v>21029300401704</v>
      </c>
      <c r="C2479">
        <v>1.49</v>
      </c>
      <c r="D2479" t="s">
        <v>4</v>
      </c>
      <c r="E2479" s="3">
        <f t="shared" si="38"/>
        <v>21029</v>
      </c>
      <c r="F2479" t="str">
        <f>VLOOKUP(E2479,Sheet2!A:B,2,FALSE)</f>
        <v>SCA</v>
      </c>
    </row>
    <row r="2480" spans="1:6" x14ac:dyDescent="0.25">
      <c r="A2480" s="17">
        <v>43128.871825868053</v>
      </c>
      <c r="B2480" s="2">
        <v>21029300356270</v>
      </c>
      <c r="C2480">
        <v>1.29</v>
      </c>
      <c r="D2480" t="s">
        <v>4</v>
      </c>
      <c r="E2480" s="3">
        <f t="shared" si="38"/>
        <v>21029</v>
      </c>
      <c r="F2480" t="str">
        <f>VLOOKUP(E2480,Sheet2!A:B,2,FALSE)</f>
        <v>SCA</v>
      </c>
    </row>
    <row r="2481" spans="1:6" x14ac:dyDescent="0.25">
      <c r="A2481" s="17">
        <v>43128.906991412034</v>
      </c>
      <c r="B2481" s="2">
        <v>21029300353954</v>
      </c>
      <c r="C2481">
        <v>0.49</v>
      </c>
      <c r="D2481" t="s">
        <v>5</v>
      </c>
      <c r="E2481" s="3">
        <f t="shared" si="38"/>
        <v>21029</v>
      </c>
      <c r="F2481" t="str">
        <f>VLOOKUP(E2481,Sheet2!A:B,2,FALSE)</f>
        <v>SCA</v>
      </c>
    </row>
    <row r="2482" spans="1:6" x14ac:dyDescent="0.25">
      <c r="A2482" s="17">
        <v>43129.481718379633</v>
      </c>
      <c r="B2482" s="2">
        <v>21029300372863</v>
      </c>
      <c r="C2482">
        <v>1.99</v>
      </c>
      <c r="D2482" t="s">
        <v>5</v>
      </c>
      <c r="E2482" s="3">
        <f t="shared" si="38"/>
        <v>21029</v>
      </c>
      <c r="F2482" t="str">
        <f>VLOOKUP(E2482,Sheet2!A:B,2,FALSE)</f>
        <v>SCA</v>
      </c>
    </row>
    <row r="2483" spans="1:6" x14ac:dyDescent="0.25">
      <c r="A2483" s="17">
        <v>43129.482185995374</v>
      </c>
      <c r="B2483" s="2">
        <v>21029300372863</v>
      </c>
      <c r="C2483">
        <v>2.4900000000000002</v>
      </c>
      <c r="D2483" t="s">
        <v>5</v>
      </c>
      <c r="E2483" s="3">
        <f t="shared" si="38"/>
        <v>21029</v>
      </c>
      <c r="F2483" t="str">
        <f>VLOOKUP(E2483,Sheet2!A:B,2,FALSE)</f>
        <v>SCA</v>
      </c>
    </row>
    <row r="2484" spans="1:6" x14ac:dyDescent="0.25">
      <c r="A2484" s="17">
        <v>43129.484470023148</v>
      </c>
      <c r="B2484" s="2">
        <v>21029300372863</v>
      </c>
      <c r="C2484">
        <v>3.99</v>
      </c>
      <c r="D2484" t="s">
        <v>5</v>
      </c>
      <c r="E2484" s="3">
        <f t="shared" si="38"/>
        <v>21029</v>
      </c>
      <c r="F2484" t="str">
        <f>VLOOKUP(E2484,Sheet2!A:B,2,FALSE)</f>
        <v>SCA</v>
      </c>
    </row>
    <row r="2485" spans="1:6" x14ac:dyDescent="0.25">
      <c r="A2485" s="17">
        <v>43129.486870266206</v>
      </c>
      <c r="B2485" s="2">
        <v>21029300372863</v>
      </c>
      <c r="C2485">
        <v>3.29</v>
      </c>
      <c r="D2485" t="s">
        <v>5</v>
      </c>
      <c r="E2485" s="3">
        <f t="shared" si="38"/>
        <v>21029</v>
      </c>
      <c r="F2485" t="str">
        <f>VLOOKUP(E2485,Sheet2!A:B,2,FALSE)</f>
        <v>SCA</v>
      </c>
    </row>
    <row r="2486" spans="1:6" x14ac:dyDescent="0.25">
      <c r="A2486" s="17">
        <v>43129.824193136577</v>
      </c>
      <c r="B2486" s="2">
        <v>21029300031725</v>
      </c>
      <c r="C2486">
        <v>1.49</v>
      </c>
      <c r="D2486" t="s">
        <v>3</v>
      </c>
      <c r="E2486" s="3">
        <f t="shared" si="38"/>
        <v>21029</v>
      </c>
      <c r="F2486" t="str">
        <f>VLOOKUP(E2486,Sheet2!A:B,2,FALSE)</f>
        <v>SCA</v>
      </c>
    </row>
    <row r="2487" spans="1:6" x14ac:dyDescent="0.25">
      <c r="A2487" s="17">
        <v>43129.862536990739</v>
      </c>
      <c r="B2487" s="2">
        <v>21029300401001</v>
      </c>
      <c r="C2487">
        <v>1.69</v>
      </c>
      <c r="D2487" t="s">
        <v>1</v>
      </c>
      <c r="E2487" s="3">
        <f t="shared" si="38"/>
        <v>21029</v>
      </c>
      <c r="F2487" t="str">
        <f>VLOOKUP(E2487,Sheet2!A:B,2,FALSE)</f>
        <v>SCA</v>
      </c>
    </row>
    <row r="2488" spans="1:6" x14ac:dyDescent="0.25">
      <c r="A2488" s="17">
        <v>43130.209464618056</v>
      </c>
      <c r="B2488" s="2">
        <v>21029300377128</v>
      </c>
      <c r="C2488">
        <v>2.99</v>
      </c>
      <c r="D2488" t="s">
        <v>0</v>
      </c>
      <c r="E2488" s="3">
        <f t="shared" si="38"/>
        <v>21029</v>
      </c>
      <c r="F2488" t="str">
        <f>VLOOKUP(E2488,Sheet2!A:B,2,FALSE)</f>
        <v>SCA</v>
      </c>
    </row>
    <row r="2489" spans="1:6" x14ac:dyDescent="0.25">
      <c r="A2489" s="17">
        <v>43130.216912800926</v>
      </c>
      <c r="B2489" s="2">
        <v>21029300377128</v>
      </c>
      <c r="C2489">
        <v>1.99</v>
      </c>
      <c r="D2489" t="s">
        <v>0</v>
      </c>
      <c r="E2489" s="3">
        <f t="shared" si="38"/>
        <v>21029</v>
      </c>
      <c r="F2489" t="str">
        <f>VLOOKUP(E2489,Sheet2!A:B,2,FALSE)</f>
        <v>SCA</v>
      </c>
    </row>
    <row r="2490" spans="1:6" x14ac:dyDescent="0.25">
      <c r="A2490" s="17">
        <v>43130.45526263889</v>
      </c>
      <c r="B2490" s="2">
        <v>21029300406588</v>
      </c>
      <c r="C2490">
        <v>1.99</v>
      </c>
      <c r="D2490" t="s">
        <v>4</v>
      </c>
      <c r="E2490" s="3">
        <f t="shared" si="38"/>
        <v>21029</v>
      </c>
      <c r="F2490" t="str">
        <f>VLOOKUP(E2490,Sheet2!A:B,2,FALSE)</f>
        <v>SCA</v>
      </c>
    </row>
    <row r="2491" spans="1:6" x14ac:dyDescent="0.25">
      <c r="A2491" s="17">
        <v>43130.455864305557</v>
      </c>
      <c r="B2491" s="2">
        <v>21029300406588</v>
      </c>
      <c r="C2491">
        <v>1.99</v>
      </c>
      <c r="D2491" t="s">
        <v>4</v>
      </c>
      <c r="E2491" s="3">
        <f t="shared" si="38"/>
        <v>21029</v>
      </c>
      <c r="F2491" t="str">
        <f>VLOOKUP(E2491,Sheet2!A:B,2,FALSE)</f>
        <v>SCA</v>
      </c>
    </row>
    <row r="2492" spans="1:6" x14ac:dyDescent="0.25">
      <c r="A2492" s="17">
        <v>43130.456137847221</v>
      </c>
      <c r="B2492" s="2">
        <v>21029300406588</v>
      </c>
      <c r="C2492">
        <v>2.29</v>
      </c>
      <c r="D2492" t="s">
        <v>4</v>
      </c>
      <c r="E2492" s="3">
        <f t="shared" si="38"/>
        <v>21029</v>
      </c>
      <c r="F2492" t="str">
        <f>VLOOKUP(E2492,Sheet2!A:B,2,FALSE)</f>
        <v>SCA</v>
      </c>
    </row>
    <row r="2493" spans="1:6" x14ac:dyDescent="0.25">
      <c r="A2493" s="17">
        <v>43130.577797951388</v>
      </c>
      <c r="B2493" s="2">
        <v>21029300222209</v>
      </c>
      <c r="C2493">
        <v>2.4900000000000002</v>
      </c>
      <c r="D2493" t="s">
        <v>1</v>
      </c>
      <c r="E2493" s="3">
        <f t="shared" si="38"/>
        <v>21029</v>
      </c>
      <c r="F2493" t="str">
        <f>VLOOKUP(E2493,Sheet2!A:B,2,FALSE)</f>
        <v>SCA</v>
      </c>
    </row>
    <row r="2494" spans="1:6" x14ac:dyDescent="0.25">
      <c r="A2494" s="17">
        <v>43130.92645496528</v>
      </c>
      <c r="B2494" s="2">
        <v>21029300407016</v>
      </c>
      <c r="C2494">
        <v>1.29</v>
      </c>
      <c r="D2494" t="s">
        <v>1</v>
      </c>
      <c r="E2494" s="3">
        <f t="shared" si="38"/>
        <v>21029</v>
      </c>
      <c r="F2494" t="str">
        <f>VLOOKUP(E2494,Sheet2!A:B,2,FALSE)</f>
        <v>SCA</v>
      </c>
    </row>
    <row r="2495" spans="1:6" x14ac:dyDescent="0.25">
      <c r="A2495" s="17">
        <v>43130.988393148145</v>
      </c>
      <c r="B2495" s="2">
        <v>21029300398082</v>
      </c>
      <c r="C2495">
        <v>1.49</v>
      </c>
      <c r="D2495" t="s">
        <v>3</v>
      </c>
      <c r="E2495" s="3">
        <f t="shared" si="38"/>
        <v>21029</v>
      </c>
      <c r="F2495" t="str">
        <f>VLOOKUP(E2495,Sheet2!A:B,2,FALSE)</f>
        <v>SCA</v>
      </c>
    </row>
    <row r="2496" spans="1:6" x14ac:dyDescent="0.25">
      <c r="A2496" s="17">
        <v>43130.991100162035</v>
      </c>
      <c r="B2496" s="2">
        <v>21029300398082</v>
      </c>
      <c r="C2496">
        <v>1.49</v>
      </c>
      <c r="D2496" t="s">
        <v>3</v>
      </c>
      <c r="E2496" s="3">
        <f t="shared" si="38"/>
        <v>21029</v>
      </c>
      <c r="F2496" t="str">
        <f>VLOOKUP(E2496,Sheet2!A:B,2,FALSE)</f>
        <v>SCA</v>
      </c>
    </row>
    <row r="2497" spans="1:6" x14ac:dyDescent="0.25">
      <c r="A2497" s="17">
        <v>43131.286056944446</v>
      </c>
      <c r="B2497" s="2">
        <v>21029300318221</v>
      </c>
      <c r="C2497">
        <v>0.69</v>
      </c>
      <c r="D2497" t="s">
        <v>5</v>
      </c>
      <c r="E2497" s="3">
        <f t="shared" si="38"/>
        <v>21029</v>
      </c>
      <c r="F2497" t="str">
        <f>VLOOKUP(E2497,Sheet2!A:B,2,FALSE)</f>
        <v>SCA</v>
      </c>
    </row>
    <row r="2498" spans="1:6" x14ac:dyDescent="0.25">
      <c r="A2498" s="17">
        <v>43131.287027372688</v>
      </c>
      <c r="B2498" s="2">
        <v>21029300341439</v>
      </c>
      <c r="C2498">
        <v>1.99</v>
      </c>
      <c r="D2498" t="s">
        <v>4</v>
      </c>
      <c r="E2498" s="3">
        <f t="shared" ref="E2498:E2561" si="39">_xlfn.NUMBERVALUE(LEFT(B2498,5), "#####")</f>
        <v>21029</v>
      </c>
      <c r="F2498" t="str">
        <f>VLOOKUP(E2498,Sheet2!A:B,2,FALSE)</f>
        <v>SCA</v>
      </c>
    </row>
    <row r="2499" spans="1:6" x14ac:dyDescent="0.25">
      <c r="A2499" s="17">
        <v>43131.703030462966</v>
      </c>
      <c r="B2499" s="2">
        <v>21029300428269</v>
      </c>
      <c r="C2499">
        <v>3.99</v>
      </c>
      <c r="D2499" t="s">
        <v>4</v>
      </c>
      <c r="E2499" s="3">
        <f t="shared" si="39"/>
        <v>21029</v>
      </c>
      <c r="F2499" t="str">
        <f>VLOOKUP(E2499,Sheet2!A:B,2,FALSE)</f>
        <v>SCA</v>
      </c>
    </row>
    <row r="2500" spans="1:6" x14ac:dyDescent="0.25">
      <c r="A2500" s="17">
        <v>43131.74452472222</v>
      </c>
      <c r="B2500" s="2">
        <v>21029300309170</v>
      </c>
      <c r="C2500">
        <v>2.4900000000000002</v>
      </c>
      <c r="D2500" t="s">
        <v>1</v>
      </c>
      <c r="E2500" s="3">
        <f t="shared" si="39"/>
        <v>21029</v>
      </c>
      <c r="F2500" t="str">
        <f>VLOOKUP(E2500,Sheet2!A:B,2,FALSE)</f>
        <v>SCA</v>
      </c>
    </row>
    <row r="2501" spans="1:6" x14ac:dyDescent="0.25">
      <c r="A2501" s="17">
        <v>43131.761363333331</v>
      </c>
      <c r="B2501" s="2">
        <v>21029300378266</v>
      </c>
      <c r="C2501">
        <v>2.99</v>
      </c>
      <c r="D2501" t="s">
        <v>4</v>
      </c>
      <c r="E2501" s="3">
        <f t="shared" si="39"/>
        <v>21029</v>
      </c>
      <c r="F2501" t="str">
        <f>VLOOKUP(E2501,Sheet2!A:B,2,FALSE)</f>
        <v>SCA</v>
      </c>
    </row>
    <row r="2502" spans="1:6" x14ac:dyDescent="0.25">
      <c r="A2502" s="17">
        <v>43131.800173159725</v>
      </c>
      <c r="B2502" s="2">
        <v>21029300377888</v>
      </c>
      <c r="C2502">
        <v>1.69</v>
      </c>
      <c r="D2502" t="s">
        <v>1</v>
      </c>
      <c r="E2502" s="3">
        <f t="shared" si="39"/>
        <v>21029</v>
      </c>
      <c r="F2502" t="str">
        <f>VLOOKUP(E2502,Sheet2!A:B,2,FALSE)</f>
        <v>SCA</v>
      </c>
    </row>
    <row r="2503" spans="1:6" x14ac:dyDescent="0.25">
      <c r="A2503" s="17">
        <v>43131.869619039353</v>
      </c>
      <c r="B2503" s="2">
        <v>21029300377128</v>
      </c>
      <c r="C2503">
        <v>1.99</v>
      </c>
      <c r="D2503" t="s">
        <v>0</v>
      </c>
      <c r="E2503" s="3">
        <f t="shared" si="39"/>
        <v>21029</v>
      </c>
      <c r="F2503" t="str">
        <f>VLOOKUP(E2503,Sheet2!A:B,2,FALSE)</f>
        <v>SCA</v>
      </c>
    </row>
    <row r="2504" spans="1:6" x14ac:dyDescent="0.25">
      <c r="A2504" s="17">
        <v>43100.88226583333</v>
      </c>
      <c r="B2504" s="2">
        <v>21028300377799</v>
      </c>
      <c r="C2504">
        <v>2.99</v>
      </c>
      <c r="D2504" t="s">
        <v>0</v>
      </c>
      <c r="E2504" s="3">
        <f t="shared" si="39"/>
        <v>21028</v>
      </c>
      <c r="F2504" t="str">
        <f>VLOOKUP(E2504,Sheet2!A:B,2,FALSE)</f>
        <v>RYE</v>
      </c>
    </row>
    <row r="2505" spans="1:6" x14ac:dyDescent="0.25">
      <c r="A2505" s="17">
        <v>43101.583103599536</v>
      </c>
      <c r="B2505" s="2">
        <v>21028300451859</v>
      </c>
      <c r="C2505">
        <v>1.29</v>
      </c>
      <c r="D2505" t="s">
        <v>4</v>
      </c>
      <c r="E2505" s="3">
        <f t="shared" si="39"/>
        <v>21028</v>
      </c>
      <c r="F2505" t="str">
        <f>VLOOKUP(E2505,Sheet2!A:B,2,FALSE)</f>
        <v>RYE</v>
      </c>
    </row>
    <row r="2506" spans="1:6" x14ac:dyDescent="0.25">
      <c r="A2506" s="17">
        <v>43101.757240833336</v>
      </c>
      <c r="B2506" s="2">
        <v>21028300450562</v>
      </c>
      <c r="C2506">
        <v>0.69</v>
      </c>
      <c r="D2506" t="s">
        <v>4</v>
      </c>
      <c r="E2506" s="3">
        <f t="shared" si="39"/>
        <v>21028</v>
      </c>
      <c r="F2506" t="str">
        <f>VLOOKUP(E2506,Sheet2!A:B,2,FALSE)</f>
        <v>RYE</v>
      </c>
    </row>
    <row r="2507" spans="1:6" x14ac:dyDescent="0.25">
      <c r="A2507" s="17">
        <v>43101.881581898146</v>
      </c>
      <c r="B2507" s="2">
        <v>21028300451859</v>
      </c>
      <c r="C2507">
        <v>0.49</v>
      </c>
      <c r="D2507" t="s">
        <v>1</v>
      </c>
      <c r="E2507" s="3">
        <f t="shared" si="39"/>
        <v>21028</v>
      </c>
      <c r="F2507" t="str">
        <f>VLOOKUP(E2507,Sheet2!A:B,2,FALSE)</f>
        <v>RYE</v>
      </c>
    </row>
    <row r="2508" spans="1:6" x14ac:dyDescent="0.25">
      <c r="A2508" s="17">
        <v>43101.886515891201</v>
      </c>
      <c r="B2508" s="2">
        <v>21028300383631</v>
      </c>
      <c r="C2508">
        <v>3.99</v>
      </c>
      <c r="D2508" t="s">
        <v>4</v>
      </c>
      <c r="E2508" s="3">
        <f t="shared" si="39"/>
        <v>21028</v>
      </c>
      <c r="F2508" t="str">
        <f>VLOOKUP(E2508,Sheet2!A:B,2,FALSE)</f>
        <v>RYE</v>
      </c>
    </row>
    <row r="2509" spans="1:6" x14ac:dyDescent="0.25">
      <c r="A2509" s="17">
        <v>43101.898858645836</v>
      </c>
      <c r="B2509" s="2">
        <v>21028300264963</v>
      </c>
      <c r="C2509">
        <v>0.49</v>
      </c>
      <c r="D2509" t="s">
        <v>1</v>
      </c>
      <c r="E2509" s="3">
        <f t="shared" si="39"/>
        <v>21028</v>
      </c>
      <c r="F2509" t="str">
        <f>VLOOKUP(E2509,Sheet2!A:B,2,FALSE)</f>
        <v>RYE</v>
      </c>
    </row>
    <row r="2510" spans="1:6" x14ac:dyDescent="0.25">
      <c r="A2510" s="17">
        <v>43101.903578599537</v>
      </c>
      <c r="B2510" s="2">
        <v>21028300264963</v>
      </c>
      <c r="C2510">
        <v>0.49</v>
      </c>
      <c r="D2510" t="s">
        <v>1</v>
      </c>
      <c r="E2510" s="3">
        <f t="shared" si="39"/>
        <v>21028</v>
      </c>
      <c r="F2510" t="str">
        <f>VLOOKUP(E2510,Sheet2!A:B,2,FALSE)</f>
        <v>RYE</v>
      </c>
    </row>
    <row r="2511" spans="1:6" x14ac:dyDescent="0.25">
      <c r="A2511" s="17">
        <v>43101.908658483793</v>
      </c>
      <c r="B2511" s="2">
        <v>21028300377799</v>
      </c>
      <c r="C2511">
        <v>2.39</v>
      </c>
      <c r="D2511" t="s">
        <v>0</v>
      </c>
      <c r="E2511" s="3">
        <f t="shared" si="39"/>
        <v>21028</v>
      </c>
      <c r="F2511" t="str">
        <f>VLOOKUP(E2511,Sheet2!A:B,2,FALSE)</f>
        <v>RYE</v>
      </c>
    </row>
    <row r="2512" spans="1:6" x14ac:dyDescent="0.25">
      <c r="A2512" s="17">
        <v>43102.400732743059</v>
      </c>
      <c r="B2512" s="2">
        <v>21028300462526</v>
      </c>
      <c r="C2512">
        <v>1.29</v>
      </c>
      <c r="D2512" t="s">
        <v>4</v>
      </c>
      <c r="E2512" s="3">
        <f t="shared" si="39"/>
        <v>21028</v>
      </c>
      <c r="F2512" t="str">
        <f>VLOOKUP(E2512,Sheet2!A:B,2,FALSE)</f>
        <v>RYE</v>
      </c>
    </row>
    <row r="2513" spans="1:6" x14ac:dyDescent="0.25">
      <c r="A2513" s="17">
        <v>43102.407721030089</v>
      </c>
      <c r="B2513" s="2">
        <v>21028300462526</v>
      </c>
      <c r="C2513">
        <v>1.49</v>
      </c>
      <c r="D2513" t="s">
        <v>4</v>
      </c>
      <c r="E2513" s="3">
        <f t="shared" si="39"/>
        <v>21028</v>
      </c>
      <c r="F2513" t="str">
        <f>VLOOKUP(E2513,Sheet2!A:B,2,FALSE)</f>
        <v>RYE</v>
      </c>
    </row>
    <row r="2514" spans="1:6" x14ac:dyDescent="0.25">
      <c r="A2514" s="17">
        <v>43102.445726504629</v>
      </c>
      <c r="B2514" s="2">
        <v>21028300489743</v>
      </c>
      <c r="C2514">
        <v>1.49</v>
      </c>
      <c r="D2514" t="s">
        <v>3</v>
      </c>
      <c r="E2514" s="3">
        <f t="shared" si="39"/>
        <v>21028</v>
      </c>
      <c r="F2514" t="str">
        <f>VLOOKUP(E2514,Sheet2!A:B,2,FALSE)</f>
        <v>RYE</v>
      </c>
    </row>
    <row r="2515" spans="1:6" x14ac:dyDescent="0.25">
      <c r="A2515" s="17">
        <v>43102.56049074074</v>
      </c>
      <c r="B2515" s="2">
        <v>21028300364615</v>
      </c>
      <c r="C2515">
        <v>3.99</v>
      </c>
      <c r="D2515" t="s">
        <v>1</v>
      </c>
      <c r="E2515" s="3">
        <f t="shared" si="39"/>
        <v>21028</v>
      </c>
      <c r="F2515" t="str">
        <f>VLOOKUP(E2515,Sheet2!A:B,2,FALSE)</f>
        <v>RYE</v>
      </c>
    </row>
    <row r="2516" spans="1:6" x14ac:dyDescent="0.25">
      <c r="A2516" s="17">
        <v>43102.624203055559</v>
      </c>
      <c r="B2516" s="2">
        <v>21028300468333</v>
      </c>
      <c r="C2516">
        <v>0.99</v>
      </c>
      <c r="D2516" t="s">
        <v>1</v>
      </c>
      <c r="E2516" s="3">
        <f t="shared" si="39"/>
        <v>21028</v>
      </c>
      <c r="F2516" t="str">
        <f>VLOOKUP(E2516,Sheet2!A:B,2,FALSE)</f>
        <v>RYE</v>
      </c>
    </row>
    <row r="2517" spans="1:6" x14ac:dyDescent="0.25">
      <c r="A2517" s="17">
        <v>43102.697190405095</v>
      </c>
      <c r="B2517" s="2">
        <v>21028300232580</v>
      </c>
      <c r="C2517">
        <v>1.49</v>
      </c>
      <c r="D2517" t="s">
        <v>1</v>
      </c>
      <c r="E2517" s="3">
        <f t="shared" si="39"/>
        <v>21028</v>
      </c>
      <c r="F2517" t="str">
        <f>VLOOKUP(E2517,Sheet2!A:B,2,FALSE)</f>
        <v>RYE</v>
      </c>
    </row>
    <row r="2518" spans="1:6" x14ac:dyDescent="0.25">
      <c r="A2518" s="17">
        <v>43102.774975231485</v>
      </c>
      <c r="B2518" s="2">
        <v>21028300273923</v>
      </c>
      <c r="C2518">
        <v>1.99</v>
      </c>
      <c r="D2518" t="s">
        <v>4</v>
      </c>
      <c r="E2518" s="3">
        <f t="shared" si="39"/>
        <v>21028</v>
      </c>
      <c r="F2518" t="str">
        <f>VLOOKUP(E2518,Sheet2!A:B,2,FALSE)</f>
        <v>RYE</v>
      </c>
    </row>
    <row r="2519" spans="1:6" x14ac:dyDescent="0.25">
      <c r="A2519" s="17">
        <v>43102.973272384261</v>
      </c>
      <c r="B2519" s="2">
        <v>21028300415599</v>
      </c>
      <c r="C2519">
        <v>2.69</v>
      </c>
      <c r="D2519" t="s">
        <v>1</v>
      </c>
      <c r="E2519" s="3">
        <f t="shared" si="39"/>
        <v>21028</v>
      </c>
      <c r="F2519" t="str">
        <f>VLOOKUP(E2519,Sheet2!A:B,2,FALSE)</f>
        <v>RYE</v>
      </c>
    </row>
    <row r="2520" spans="1:6" x14ac:dyDescent="0.25">
      <c r="A2520" s="17">
        <v>43103.546818402778</v>
      </c>
      <c r="B2520" s="2">
        <v>21028300488687</v>
      </c>
      <c r="C2520">
        <v>3.69</v>
      </c>
      <c r="D2520" t="s">
        <v>5</v>
      </c>
      <c r="E2520" s="3">
        <f t="shared" si="39"/>
        <v>21028</v>
      </c>
      <c r="F2520" t="str">
        <f>VLOOKUP(E2520,Sheet2!A:B,2,FALSE)</f>
        <v>RYE</v>
      </c>
    </row>
    <row r="2521" spans="1:6" x14ac:dyDescent="0.25">
      <c r="A2521" s="17">
        <v>43103.706801631946</v>
      </c>
      <c r="B2521" s="2">
        <v>21028300216039</v>
      </c>
      <c r="C2521">
        <v>2.99</v>
      </c>
      <c r="D2521" t="s">
        <v>4</v>
      </c>
      <c r="E2521" s="3">
        <f t="shared" si="39"/>
        <v>21028</v>
      </c>
      <c r="F2521" t="str">
        <f>VLOOKUP(E2521,Sheet2!A:B,2,FALSE)</f>
        <v>RYE</v>
      </c>
    </row>
    <row r="2522" spans="1:6" x14ac:dyDescent="0.25">
      <c r="A2522" s="17">
        <v>43104.631258564812</v>
      </c>
      <c r="B2522" s="2">
        <v>21028300232788</v>
      </c>
      <c r="C2522">
        <v>1.99</v>
      </c>
      <c r="D2522" t="s">
        <v>4</v>
      </c>
      <c r="E2522" s="3">
        <f t="shared" si="39"/>
        <v>21028</v>
      </c>
      <c r="F2522" t="str">
        <f>VLOOKUP(E2522,Sheet2!A:B,2,FALSE)</f>
        <v>RYE</v>
      </c>
    </row>
    <row r="2523" spans="1:6" x14ac:dyDescent="0.25">
      <c r="A2523" s="17">
        <v>43104.831744282405</v>
      </c>
      <c r="B2523" s="2">
        <v>21028300484132</v>
      </c>
      <c r="C2523">
        <v>0.69</v>
      </c>
      <c r="D2523" t="s">
        <v>4</v>
      </c>
      <c r="E2523" s="3">
        <f t="shared" si="39"/>
        <v>21028</v>
      </c>
      <c r="F2523" t="str">
        <f>VLOOKUP(E2523,Sheet2!A:B,2,FALSE)</f>
        <v>RYE</v>
      </c>
    </row>
    <row r="2524" spans="1:6" x14ac:dyDescent="0.25">
      <c r="A2524" s="17">
        <v>43104.934699768521</v>
      </c>
      <c r="B2524" s="2">
        <v>21028300473440</v>
      </c>
      <c r="C2524">
        <v>1.99</v>
      </c>
      <c r="D2524" t="s">
        <v>4</v>
      </c>
      <c r="E2524" s="3">
        <f t="shared" si="39"/>
        <v>21028</v>
      </c>
      <c r="F2524" t="str">
        <f>VLOOKUP(E2524,Sheet2!A:B,2,FALSE)</f>
        <v>RYE</v>
      </c>
    </row>
    <row r="2525" spans="1:6" x14ac:dyDescent="0.25">
      <c r="A2525" s="17">
        <v>43105.007702986113</v>
      </c>
      <c r="B2525" s="2">
        <v>21028300419336</v>
      </c>
      <c r="C2525">
        <v>0.69</v>
      </c>
      <c r="D2525" t="s">
        <v>5</v>
      </c>
      <c r="E2525" s="3">
        <f t="shared" si="39"/>
        <v>21028</v>
      </c>
      <c r="F2525" t="str">
        <f>VLOOKUP(E2525,Sheet2!A:B,2,FALSE)</f>
        <v>RYE</v>
      </c>
    </row>
    <row r="2526" spans="1:6" x14ac:dyDescent="0.25">
      <c r="A2526" s="17">
        <v>43105.294291724538</v>
      </c>
      <c r="B2526" s="2">
        <v>21028300094121</v>
      </c>
      <c r="C2526">
        <v>1.29</v>
      </c>
      <c r="D2526" t="s">
        <v>1</v>
      </c>
      <c r="E2526" s="3">
        <f t="shared" si="39"/>
        <v>21028</v>
      </c>
      <c r="F2526" t="str">
        <f>VLOOKUP(E2526,Sheet2!A:B,2,FALSE)</f>
        <v>RYE</v>
      </c>
    </row>
    <row r="2527" spans="1:6" x14ac:dyDescent="0.25">
      <c r="A2527" s="17">
        <v>43106.004401053244</v>
      </c>
      <c r="B2527" s="2">
        <v>21028300109283</v>
      </c>
      <c r="C2527">
        <v>1.99</v>
      </c>
      <c r="D2527" t="s">
        <v>1</v>
      </c>
      <c r="E2527" s="3">
        <f t="shared" si="39"/>
        <v>21028</v>
      </c>
      <c r="F2527" t="str">
        <f>VLOOKUP(E2527,Sheet2!A:B,2,FALSE)</f>
        <v>RYE</v>
      </c>
    </row>
    <row r="2528" spans="1:6" x14ac:dyDescent="0.25">
      <c r="A2528" s="17">
        <v>43106.289242233797</v>
      </c>
      <c r="B2528" s="2">
        <v>21028300379340</v>
      </c>
      <c r="C2528">
        <v>1.49</v>
      </c>
      <c r="D2528" t="s">
        <v>1</v>
      </c>
      <c r="E2528" s="3">
        <f t="shared" si="39"/>
        <v>21028</v>
      </c>
      <c r="F2528" t="str">
        <f>VLOOKUP(E2528,Sheet2!A:B,2,FALSE)</f>
        <v>RYE</v>
      </c>
    </row>
    <row r="2529" spans="1:6" x14ac:dyDescent="0.25">
      <c r="A2529" s="17">
        <v>43106.458114421293</v>
      </c>
      <c r="B2529" s="2">
        <v>21028300482771</v>
      </c>
      <c r="C2529">
        <v>1.29</v>
      </c>
      <c r="D2529" t="s">
        <v>1</v>
      </c>
      <c r="E2529" s="3">
        <f t="shared" si="39"/>
        <v>21028</v>
      </c>
      <c r="F2529" t="str">
        <f>VLOOKUP(E2529,Sheet2!A:B,2,FALSE)</f>
        <v>RYE</v>
      </c>
    </row>
    <row r="2530" spans="1:6" x14ac:dyDescent="0.25">
      <c r="A2530" s="17">
        <v>43106.458900497688</v>
      </c>
      <c r="B2530" s="2">
        <v>21028300482771</v>
      </c>
      <c r="C2530">
        <v>0.49</v>
      </c>
      <c r="D2530" t="s">
        <v>1</v>
      </c>
      <c r="E2530" s="3">
        <f t="shared" si="39"/>
        <v>21028</v>
      </c>
      <c r="F2530" t="str">
        <f>VLOOKUP(E2530,Sheet2!A:B,2,FALSE)</f>
        <v>RYE</v>
      </c>
    </row>
    <row r="2531" spans="1:6" x14ac:dyDescent="0.25">
      <c r="A2531" s="17">
        <v>43106.561416747689</v>
      </c>
      <c r="B2531" s="2">
        <v>21028300481088</v>
      </c>
      <c r="C2531">
        <v>2.99</v>
      </c>
      <c r="D2531" t="s">
        <v>4</v>
      </c>
      <c r="E2531" s="3">
        <f t="shared" si="39"/>
        <v>21028</v>
      </c>
      <c r="F2531" t="str">
        <f>VLOOKUP(E2531,Sheet2!A:B,2,FALSE)</f>
        <v>RYE</v>
      </c>
    </row>
    <row r="2532" spans="1:6" x14ac:dyDescent="0.25">
      <c r="A2532" s="17">
        <v>43106.563672893521</v>
      </c>
      <c r="B2532" s="2">
        <v>21028300481088</v>
      </c>
      <c r="C2532">
        <v>1.99</v>
      </c>
      <c r="D2532" t="s">
        <v>4</v>
      </c>
      <c r="E2532" s="3">
        <f t="shared" si="39"/>
        <v>21028</v>
      </c>
      <c r="F2532" t="str">
        <f>VLOOKUP(E2532,Sheet2!A:B,2,FALSE)</f>
        <v>RYE</v>
      </c>
    </row>
    <row r="2533" spans="1:6" x14ac:dyDescent="0.25">
      <c r="A2533" s="17">
        <v>43106.666140879628</v>
      </c>
      <c r="B2533" s="2">
        <v>21028300378763</v>
      </c>
      <c r="C2533">
        <v>2.29</v>
      </c>
      <c r="D2533" t="s">
        <v>1</v>
      </c>
      <c r="E2533" s="3">
        <f t="shared" si="39"/>
        <v>21028</v>
      </c>
      <c r="F2533" t="str">
        <f>VLOOKUP(E2533,Sheet2!A:B,2,FALSE)</f>
        <v>RYE</v>
      </c>
    </row>
    <row r="2534" spans="1:6" x14ac:dyDescent="0.25">
      <c r="A2534" s="17">
        <v>43106.668460381945</v>
      </c>
      <c r="B2534" s="2">
        <v>21028300378763</v>
      </c>
      <c r="C2534">
        <v>1.49</v>
      </c>
      <c r="D2534" t="s">
        <v>4</v>
      </c>
      <c r="E2534" s="3">
        <f t="shared" si="39"/>
        <v>21028</v>
      </c>
      <c r="F2534" t="str">
        <f>VLOOKUP(E2534,Sheet2!A:B,2,FALSE)</f>
        <v>RYE</v>
      </c>
    </row>
    <row r="2535" spans="1:6" x14ac:dyDescent="0.25">
      <c r="A2535" s="17">
        <v>43106.669002129631</v>
      </c>
      <c r="B2535" s="2">
        <v>21028300378763</v>
      </c>
      <c r="C2535">
        <v>0.49</v>
      </c>
      <c r="D2535" t="s">
        <v>1</v>
      </c>
      <c r="E2535" s="3">
        <f t="shared" si="39"/>
        <v>21028</v>
      </c>
      <c r="F2535" t="str">
        <f>VLOOKUP(E2535,Sheet2!A:B,2,FALSE)</f>
        <v>RYE</v>
      </c>
    </row>
    <row r="2536" spans="1:6" x14ac:dyDescent="0.25">
      <c r="A2536" s="17">
        <v>43106.684800289353</v>
      </c>
      <c r="B2536" s="2">
        <v>21028300408842</v>
      </c>
      <c r="C2536">
        <v>3.99</v>
      </c>
      <c r="D2536" t="s">
        <v>4</v>
      </c>
      <c r="E2536" s="3">
        <f t="shared" si="39"/>
        <v>21028</v>
      </c>
      <c r="F2536" t="str">
        <f>VLOOKUP(E2536,Sheet2!A:B,2,FALSE)</f>
        <v>RYE</v>
      </c>
    </row>
    <row r="2537" spans="1:6" x14ac:dyDescent="0.25">
      <c r="A2537" s="17">
        <v>43106.877912997683</v>
      </c>
      <c r="B2537" s="2">
        <v>21028300288590</v>
      </c>
      <c r="C2537">
        <v>1.49</v>
      </c>
      <c r="D2537" t="s">
        <v>1</v>
      </c>
      <c r="E2537" s="3">
        <f t="shared" si="39"/>
        <v>21028</v>
      </c>
      <c r="F2537" t="str">
        <f>VLOOKUP(E2537,Sheet2!A:B,2,FALSE)</f>
        <v>RYE</v>
      </c>
    </row>
    <row r="2538" spans="1:6" x14ac:dyDescent="0.25">
      <c r="A2538" s="17">
        <v>43106.894152696761</v>
      </c>
      <c r="B2538" s="2">
        <v>21028300377799</v>
      </c>
      <c r="C2538">
        <v>1.49</v>
      </c>
      <c r="D2538" t="s">
        <v>0</v>
      </c>
      <c r="E2538" s="3">
        <f t="shared" si="39"/>
        <v>21028</v>
      </c>
      <c r="F2538" t="str">
        <f>VLOOKUP(E2538,Sheet2!A:B,2,FALSE)</f>
        <v>RYE</v>
      </c>
    </row>
    <row r="2539" spans="1:6" x14ac:dyDescent="0.25">
      <c r="A2539" s="17">
        <v>43107.02191693287</v>
      </c>
      <c r="B2539" s="2">
        <v>21028300298615</v>
      </c>
      <c r="C2539">
        <v>2.99</v>
      </c>
      <c r="D2539" t="s">
        <v>4</v>
      </c>
      <c r="E2539" s="3">
        <f t="shared" si="39"/>
        <v>21028</v>
      </c>
      <c r="F2539" t="str">
        <f>VLOOKUP(E2539,Sheet2!A:B,2,FALSE)</f>
        <v>RYE</v>
      </c>
    </row>
    <row r="2540" spans="1:6" x14ac:dyDescent="0.25">
      <c r="A2540" s="17">
        <v>43107.31042105324</v>
      </c>
      <c r="B2540" s="2">
        <v>21028300450109</v>
      </c>
      <c r="C2540">
        <v>1.29</v>
      </c>
      <c r="D2540" t="s">
        <v>1</v>
      </c>
      <c r="E2540" s="3">
        <f t="shared" si="39"/>
        <v>21028</v>
      </c>
      <c r="F2540" t="str">
        <f>VLOOKUP(E2540,Sheet2!A:B,2,FALSE)</f>
        <v>RYE</v>
      </c>
    </row>
    <row r="2541" spans="1:6" x14ac:dyDescent="0.25">
      <c r="A2541" s="17">
        <v>43107.662809560185</v>
      </c>
      <c r="B2541" s="2">
        <v>21028300489743</v>
      </c>
      <c r="C2541">
        <v>1.69</v>
      </c>
      <c r="D2541" t="s">
        <v>4</v>
      </c>
      <c r="E2541" s="3">
        <f t="shared" si="39"/>
        <v>21028</v>
      </c>
      <c r="F2541" t="str">
        <f>VLOOKUP(E2541,Sheet2!A:B,2,FALSE)</f>
        <v>RYE</v>
      </c>
    </row>
    <row r="2542" spans="1:6" x14ac:dyDescent="0.25">
      <c r="A2542" s="17">
        <v>43107.749110462966</v>
      </c>
      <c r="B2542" s="2">
        <v>21028300451859</v>
      </c>
      <c r="C2542">
        <v>1.29</v>
      </c>
      <c r="D2542" t="s">
        <v>4</v>
      </c>
      <c r="E2542" s="3">
        <f t="shared" si="39"/>
        <v>21028</v>
      </c>
      <c r="F2542" t="str">
        <f>VLOOKUP(E2542,Sheet2!A:B,2,FALSE)</f>
        <v>RYE</v>
      </c>
    </row>
    <row r="2543" spans="1:6" x14ac:dyDescent="0.25">
      <c r="A2543" s="17">
        <v>43107.836463217594</v>
      </c>
      <c r="B2543" s="2">
        <v>21028300473440</v>
      </c>
      <c r="C2543">
        <v>1.69</v>
      </c>
      <c r="D2543" t="s">
        <v>4</v>
      </c>
      <c r="E2543" s="3">
        <f t="shared" si="39"/>
        <v>21028</v>
      </c>
      <c r="F2543" t="str">
        <f>VLOOKUP(E2543,Sheet2!A:B,2,FALSE)</f>
        <v>RYE</v>
      </c>
    </row>
    <row r="2544" spans="1:6" x14ac:dyDescent="0.25">
      <c r="A2544" s="17">
        <v>43107.914346134261</v>
      </c>
      <c r="B2544" s="2">
        <v>21028100054275</v>
      </c>
      <c r="C2544">
        <v>0.49</v>
      </c>
      <c r="D2544" t="s">
        <v>1</v>
      </c>
      <c r="E2544" s="3">
        <f t="shared" si="39"/>
        <v>21028</v>
      </c>
      <c r="F2544" t="str">
        <f>VLOOKUP(E2544,Sheet2!A:B,2,FALSE)</f>
        <v>RYE</v>
      </c>
    </row>
    <row r="2545" spans="1:6" x14ac:dyDescent="0.25">
      <c r="A2545" s="17">
        <v>43108.254941168983</v>
      </c>
      <c r="B2545" s="2">
        <v>21028300419880</v>
      </c>
      <c r="C2545">
        <v>3.99</v>
      </c>
      <c r="D2545" t="s">
        <v>4</v>
      </c>
      <c r="E2545" s="3">
        <f t="shared" si="39"/>
        <v>21028</v>
      </c>
      <c r="F2545" t="str">
        <f>VLOOKUP(E2545,Sheet2!A:B,2,FALSE)</f>
        <v>RYE</v>
      </c>
    </row>
    <row r="2546" spans="1:6" x14ac:dyDescent="0.25">
      <c r="A2546" s="17">
        <v>43108.257395115739</v>
      </c>
      <c r="B2546" s="2">
        <v>21028100054275</v>
      </c>
      <c r="C2546">
        <v>0.99</v>
      </c>
      <c r="D2546" t="s">
        <v>1</v>
      </c>
      <c r="E2546" s="3">
        <f t="shared" si="39"/>
        <v>21028</v>
      </c>
      <c r="F2546" t="str">
        <f>VLOOKUP(E2546,Sheet2!A:B,2,FALSE)</f>
        <v>RYE</v>
      </c>
    </row>
    <row r="2547" spans="1:6" x14ac:dyDescent="0.25">
      <c r="A2547" s="17">
        <v>43108.646209409722</v>
      </c>
      <c r="B2547" s="2">
        <v>21028300471139</v>
      </c>
      <c r="C2547">
        <v>1.99</v>
      </c>
      <c r="D2547" t="s">
        <v>4</v>
      </c>
      <c r="E2547" s="3">
        <f t="shared" si="39"/>
        <v>21028</v>
      </c>
      <c r="F2547" t="str">
        <f>VLOOKUP(E2547,Sheet2!A:B,2,FALSE)</f>
        <v>RYE</v>
      </c>
    </row>
    <row r="2548" spans="1:6" x14ac:dyDescent="0.25">
      <c r="A2548" s="17">
        <v>43108.665769479165</v>
      </c>
      <c r="B2548" s="2">
        <v>21028300042369</v>
      </c>
      <c r="C2548">
        <v>2.4900000000000002</v>
      </c>
      <c r="D2548" t="s">
        <v>1</v>
      </c>
      <c r="E2548" s="3">
        <f t="shared" si="39"/>
        <v>21028</v>
      </c>
      <c r="F2548" t="str">
        <f>VLOOKUP(E2548,Sheet2!A:B,2,FALSE)</f>
        <v>RYE</v>
      </c>
    </row>
    <row r="2549" spans="1:6" x14ac:dyDescent="0.25">
      <c r="A2549" s="17">
        <v>43108.82408997685</v>
      </c>
      <c r="B2549" s="2">
        <v>21028300419336</v>
      </c>
      <c r="C2549">
        <v>0.49</v>
      </c>
      <c r="D2549" t="s">
        <v>1</v>
      </c>
      <c r="E2549" s="3">
        <f t="shared" si="39"/>
        <v>21028</v>
      </c>
      <c r="F2549" t="str">
        <f>VLOOKUP(E2549,Sheet2!A:B,2,FALSE)</f>
        <v>RYE</v>
      </c>
    </row>
    <row r="2550" spans="1:6" x14ac:dyDescent="0.25">
      <c r="A2550" s="17">
        <v>43109.371486180557</v>
      </c>
      <c r="B2550" s="2">
        <v>21028300468333</v>
      </c>
      <c r="C2550">
        <v>0.99</v>
      </c>
      <c r="D2550" t="s">
        <v>1</v>
      </c>
      <c r="E2550" s="3">
        <f t="shared" si="39"/>
        <v>21028</v>
      </c>
      <c r="F2550" t="str">
        <f>VLOOKUP(E2550,Sheet2!A:B,2,FALSE)</f>
        <v>RYE</v>
      </c>
    </row>
    <row r="2551" spans="1:6" x14ac:dyDescent="0.25">
      <c r="A2551" s="17">
        <v>43109.372542847224</v>
      </c>
      <c r="B2551" s="2">
        <v>21028300468333</v>
      </c>
      <c r="C2551">
        <v>2.39</v>
      </c>
      <c r="D2551" t="s">
        <v>0</v>
      </c>
      <c r="E2551" s="3">
        <f t="shared" si="39"/>
        <v>21028</v>
      </c>
      <c r="F2551" t="str">
        <f>VLOOKUP(E2551,Sheet2!A:B,2,FALSE)</f>
        <v>RYE</v>
      </c>
    </row>
    <row r="2552" spans="1:6" x14ac:dyDescent="0.25">
      <c r="A2552" s="17">
        <v>43109.924608368055</v>
      </c>
      <c r="B2552" s="2">
        <v>21028300472970</v>
      </c>
      <c r="C2552">
        <v>2.4900000000000002</v>
      </c>
      <c r="D2552" t="s">
        <v>4</v>
      </c>
      <c r="E2552" s="3">
        <f t="shared" si="39"/>
        <v>21028</v>
      </c>
      <c r="F2552" t="str">
        <f>VLOOKUP(E2552,Sheet2!A:B,2,FALSE)</f>
        <v>RYE</v>
      </c>
    </row>
    <row r="2553" spans="1:6" x14ac:dyDescent="0.25">
      <c r="A2553" s="17">
        <v>43110.233547129632</v>
      </c>
      <c r="B2553" s="2">
        <v>21028300419880</v>
      </c>
      <c r="C2553">
        <v>1.49</v>
      </c>
      <c r="D2553" t="s">
        <v>2</v>
      </c>
      <c r="E2553" s="3">
        <f t="shared" si="39"/>
        <v>21028</v>
      </c>
      <c r="F2553" t="str">
        <f>VLOOKUP(E2553,Sheet2!A:B,2,FALSE)</f>
        <v>RYE</v>
      </c>
    </row>
    <row r="2554" spans="1:6" x14ac:dyDescent="0.25">
      <c r="A2554" s="17">
        <v>43110.380294502313</v>
      </c>
      <c r="B2554" s="2">
        <v>21028300374754</v>
      </c>
      <c r="C2554">
        <v>2.99</v>
      </c>
      <c r="D2554" t="s">
        <v>4</v>
      </c>
      <c r="E2554" s="3">
        <f t="shared" si="39"/>
        <v>21028</v>
      </c>
      <c r="F2554" t="str">
        <f>VLOOKUP(E2554,Sheet2!A:B,2,FALSE)</f>
        <v>RYE</v>
      </c>
    </row>
    <row r="2555" spans="1:6" x14ac:dyDescent="0.25">
      <c r="A2555" s="17">
        <v>43110.594861018515</v>
      </c>
      <c r="B2555" s="2">
        <v>21028300462526</v>
      </c>
      <c r="C2555">
        <v>1.99</v>
      </c>
      <c r="D2555" t="s">
        <v>4</v>
      </c>
      <c r="E2555" s="3">
        <f t="shared" si="39"/>
        <v>21028</v>
      </c>
      <c r="F2555" t="str">
        <f>VLOOKUP(E2555,Sheet2!A:B,2,FALSE)</f>
        <v>RYE</v>
      </c>
    </row>
    <row r="2556" spans="1:6" x14ac:dyDescent="0.25">
      <c r="A2556" s="17">
        <v>43110.642374710646</v>
      </c>
      <c r="B2556" s="2">
        <v>21028300488687</v>
      </c>
      <c r="C2556">
        <v>1.29</v>
      </c>
      <c r="D2556" t="s">
        <v>5</v>
      </c>
      <c r="E2556" s="3">
        <f t="shared" si="39"/>
        <v>21028</v>
      </c>
      <c r="F2556" t="str">
        <f>VLOOKUP(E2556,Sheet2!A:B,2,FALSE)</f>
        <v>RYE</v>
      </c>
    </row>
    <row r="2557" spans="1:6" x14ac:dyDescent="0.25">
      <c r="A2557" s="17">
        <v>43111.322139629629</v>
      </c>
      <c r="B2557" s="2">
        <v>21028300387277</v>
      </c>
      <c r="C2557">
        <v>0.69</v>
      </c>
      <c r="D2557" t="s">
        <v>1</v>
      </c>
      <c r="E2557" s="3">
        <f t="shared" si="39"/>
        <v>21028</v>
      </c>
      <c r="F2557" t="str">
        <f>VLOOKUP(E2557,Sheet2!A:B,2,FALSE)</f>
        <v>RYE</v>
      </c>
    </row>
    <row r="2558" spans="1:6" x14ac:dyDescent="0.25">
      <c r="A2558" s="17">
        <v>43111.348041111109</v>
      </c>
      <c r="B2558" s="2">
        <v>21028300463771</v>
      </c>
      <c r="C2558">
        <v>1.29</v>
      </c>
      <c r="D2558" t="s">
        <v>5</v>
      </c>
      <c r="E2558" s="3">
        <f t="shared" si="39"/>
        <v>21028</v>
      </c>
      <c r="F2558" t="str">
        <f>VLOOKUP(E2558,Sheet2!A:B,2,FALSE)</f>
        <v>RYE</v>
      </c>
    </row>
    <row r="2559" spans="1:6" x14ac:dyDescent="0.25">
      <c r="A2559" s="17">
        <v>43111.382107002311</v>
      </c>
      <c r="B2559" s="2">
        <v>21028300462526</v>
      </c>
      <c r="C2559">
        <v>1.99</v>
      </c>
      <c r="D2559" t="s">
        <v>4</v>
      </c>
      <c r="E2559" s="3">
        <f t="shared" si="39"/>
        <v>21028</v>
      </c>
      <c r="F2559" t="str">
        <f>VLOOKUP(E2559,Sheet2!A:B,2,FALSE)</f>
        <v>RYE</v>
      </c>
    </row>
    <row r="2560" spans="1:6" x14ac:dyDescent="0.25">
      <c r="A2560" s="17">
        <v>43111.439197812499</v>
      </c>
      <c r="B2560" s="2">
        <v>21028100124276</v>
      </c>
      <c r="C2560">
        <v>1.99</v>
      </c>
      <c r="D2560" t="s">
        <v>4</v>
      </c>
      <c r="E2560" s="3">
        <f t="shared" si="39"/>
        <v>21028</v>
      </c>
      <c r="F2560" t="str">
        <f>VLOOKUP(E2560,Sheet2!A:B,2,FALSE)</f>
        <v>RYE</v>
      </c>
    </row>
    <row r="2561" spans="1:6" x14ac:dyDescent="0.25">
      <c r="A2561" s="17">
        <v>43112.354726504629</v>
      </c>
      <c r="B2561" s="2">
        <v>21028300473440</v>
      </c>
      <c r="C2561">
        <v>1.99</v>
      </c>
      <c r="D2561" t="s">
        <v>4</v>
      </c>
      <c r="E2561" s="3">
        <f t="shared" si="39"/>
        <v>21028</v>
      </c>
      <c r="F2561" t="str">
        <f>VLOOKUP(E2561,Sheet2!A:B,2,FALSE)</f>
        <v>RYE</v>
      </c>
    </row>
    <row r="2562" spans="1:6" x14ac:dyDescent="0.25">
      <c r="A2562" s="17">
        <v>43112.473638159725</v>
      </c>
      <c r="B2562" s="2">
        <v>21028300387277</v>
      </c>
      <c r="C2562">
        <v>0.99</v>
      </c>
      <c r="D2562" t="s">
        <v>1</v>
      </c>
      <c r="E2562" s="3">
        <f t="shared" ref="E2562:E2625" si="40">_xlfn.NUMBERVALUE(LEFT(B2562,5), "#####")</f>
        <v>21028</v>
      </c>
      <c r="F2562" t="str">
        <f>VLOOKUP(E2562,Sheet2!A:B,2,FALSE)</f>
        <v>RYE</v>
      </c>
    </row>
    <row r="2563" spans="1:6" x14ac:dyDescent="0.25">
      <c r="A2563" s="17">
        <v>43112.489928356481</v>
      </c>
      <c r="B2563" s="2">
        <v>21028300488687</v>
      </c>
      <c r="C2563">
        <v>1.29</v>
      </c>
      <c r="D2563" t="s">
        <v>5</v>
      </c>
      <c r="E2563" s="3">
        <f t="shared" si="40"/>
        <v>21028</v>
      </c>
      <c r="F2563" t="str">
        <f>VLOOKUP(E2563,Sheet2!A:B,2,FALSE)</f>
        <v>RYE</v>
      </c>
    </row>
    <row r="2564" spans="1:6" x14ac:dyDescent="0.25">
      <c r="A2564" s="17">
        <v>43113.501977048611</v>
      </c>
      <c r="B2564" s="2">
        <v>21028300374754</v>
      </c>
      <c r="C2564">
        <v>2.99</v>
      </c>
      <c r="D2564" t="s">
        <v>4</v>
      </c>
      <c r="E2564" s="3">
        <f t="shared" si="40"/>
        <v>21028</v>
      </c>
      <c r="F2564" t="str">
        <f>VLOOKUP(E2564,Sheet2!A:B,2,FALSE)</f>
        <v>RYE</v>
      </c>
    </row>
    <row r="2565" spans="1:6" x14ac:dyDescent="0.25">
      <c r="A2565" s="17">
        <v>43113.644977476855</v>
      </c>
      <c r="B2565" s="2">
        <v>21028300415599</v>
      </c>
      <c r="C2565">
        <v>2.29</v>
      </c>
      <c r="D2565" t="s">
        <v>1</v>
      </c>
      <c r="E2565" s="3">
        <f t="shared" si="40"/>
        <v>21028</v>
      </c>
      <c r="F2565" t="str">
        <f>VLOOKUP(E2565,Sheet2!A:B,2,FALSE)</f>
        <v>RYE</v>
      </c>
    </row>
    <row r="2566" spans="1:6" x14ac:dyDescent="0.25">
      <c r="A2566" s="17">
        <v>43113.666474074074</v>
      </c>
      <c r="B2566" s="2">
        <v>21028300488687</v>
      </c>
      <c r="C2566">
        <v>1.29</v>
      </c>
      <c r="D2566" t="s">
        <v>5</v>
      </c>
      <c r="E2566" s="3">
        <f t="shared" si="40"/>
        <v>21028</v>
      </c>
      <c r="F2566" t="str">
        <f>VLOOKUP(E2566,Sheet2!A:B,2,FALSE)</f>
        <v>RYE</v>
      </c>
    </row>
    <row r="2567" spans="1:6" x14ac:dyDescent="0.25">
      <c r="A2567" s="17">
        <v>43113.700025081016</v>
      </c>
      <c r="B2567" s="2">
        <v>21028300482409</v>
      </c>
      <c r="C2567">
        <v>1.99</v>
      </c>
      <c r="D2567" t="s">
        <v>2</v>
      </c>
      <c r="E2567" s="3">
        <f t="shared" si="40"/>
        <v>21028</v>
      </c>
      <c r="F2567" t="str">
        <f>VLOOKUP(E2567,Sheet2!A:B,2,FALSE)</f>
        <v>RYE</v>
      </c>
    </row>
    <row r="2568" spans="1:6" x14ac:dyDescent="0.25">
      <c r="A2568" s="17">
        <v>43113.701610162039</v>
      </c>
      <c r="B2568" s="2">
        <v>21028300482409</v>
      </c>
      <c r="C2568">
        <v>0.49</v>
      </c>
      <c r="D2568" t="s">
        <v>1</v>
      </c>
      <c r="E2568" s="3">
        <f t="shared" si="40"/>
        <v>21028</v>
      </c>
      <c r="F2568" t="str">
        <f>VLOOKUP(E2568,Sheet2!A:B,2,FALSE)</f>
        <v>RYE</v>
      </c>
    </row>
    <row r="2569" spans="1:6" x14ac:dyDescent="0.25">
      <c r="A2569" s="17">
        <v>43113.838696782404</v>
      </c>
      <c r="B2569" s="2">
        <v>21028300474141</v>
      </c>
      <c r="C2569">
        <v>0.99</v>
      </c>
      <c r="D2569" t="s">
        <v>5</v>
      </c>
      <c r="E2569" s="3">
        <f t="shared" si="40"/>
        <v>21028</v>
      </c>
      <c r="F2569" t="str">
        <f>VLOOKUP(E2569,Sheet2!A:B,2,FALSE)</f>
        <v>RYE</v>
      </c>
    </row>
    <row r="2570" spans="1:6" x14ac:dyDescent="0.25">
      <c r="A2570" s="17">
        <v>43114.460032164352</v>
      </c>
      <c r="B2570" s="2">
        <v>21028300473440</v>
      </c>
      <c r="C2570">
        <v>2.99</v>
      </c>
      <c r="D2570" t="s">
        <v>4</v>
      </c>
      <c r="E2570" s="3">
        <f t="shared" si="40"/>
        <v>21028</v>
      </c>
      <c r="F2570" t="str">
        <f>VLOOKUP(E2570,Sheet2!A:B,2,FALSE)</f>
        <v>RYE</v>
      </c>
    </row>
    <row r="2571" spans="1:6" x14ac:dyDescent="0.25">
      <c r="A2571" s="17">
        <v>43114.521281539353</v>
      </c>
      <c r="B2571" s="2">
        <v>21028300376817</v>
      </c>
      <c r="C2571">
        <v>1.49</v>
      </c>
      <c r="D2571" t="s">
        <v>3</v>
      </c>
      <c r="E2571" s="3">
        <f t="shared" si="40"/>
        <v>21028</v>
      </c>
      <c r="F2571" t="str">
        <f>VLOOKUP(E2571,Sheet2!A:B,2,FALSE)</f>
        <v>RYE</v>
      </c>
    </row>
    <row r="2572" spans="1:6" x14ac:dyDescent="0.25">
      <c r="A2572" s="17">
        <v>43114.565592974534</v>
      </c>
      <c r="B2572" s="2">
        <v>21028300482771</v>
      </c>
      <c r="C2572">
        <v>2.69</v>
      </c>
      <c r="D2572" t="s">
        <v>1</v>
      </c>
      <c r="E2572" s="3">
        <f t="shared" si="40"/>
        <v>21028</v>
      </c>
      <c r="F2572" t="str">
        <f>VLOOKUP(E2572,Sheet2!A:B,2,FALSE)</f>
        <v>RYE</v>
      </c>
    </row>
    <row r="2573" spans="1:6" x14ac:dyDescent="0.25">
      <c r="A2573" s="17">
        <v>43114.567676597224</v>
      </c>
      <c r="B2573" s="2">
        <v>21028300350853</v>
      </c>
      <c r="C2573">
        <v>1.99</v>
      </c>
      <c r="D2573" t="s">
        <v>4</v>
      </c>
      <c r="E2573" s="3">
        <f t="shared" si="40"/>
        <v>21028</v>
      </c>
      <c r="F2573" t="str">
        <f>VLOOKUP(E2573,Sheet2!A:B,2,FALSE)</f>
        <v>RYE</v>
      </c>
    </row>
    <row r="2574" spans="1:6" x14ac:dyDescent="0.25">
      <c r="A2574" s="17">
        <v>43114.591010277778</v>
      </c>
      <c r="B2574" s="2">
        <v>21028300482771</v>
      </c>
      <c r="C2574">
        <v>1.49</v>
      </c>
      <c r="D2574" t="s">
        <v>1</v>
      </c>
      <c r="E2574" s="3">
        <f t="shared" si="40"/>
        <v>21028</v>
      </c>
      <c r="F2574" t="str">
        <f>VLOOKUP(E2574,Sheet2!A:B,2,FALSE)</f>
        <v>RYE</v>
      </c>
    </row>
    <row r="2575" spans="1:6" x14ac:dyDescent="0.25">
      <c r="A2575" s="17">
        <v>43114.654731631941</v>
      </c>
      <c r="B2575" s="2">
        <v>21028300463771</v>
      </c>
      <c r="C2575">
        <v>2.4900000000000002</v>
      </c>
      <c r="D2575" t="s">
        <v>5</v>
      </c>
      <c r="E2575" s="3">
        <f t="shared" si="40"/>
        <v>21028</v>
      </c>
      <c r="F2575" t="str">
        <f>VLOOKUP(E2575,Sheet2!A:B,2,FALSE)</f>
        <v>RYE</v>
      </c>
    </row>
    <row r="2576" spans="1:6" x14ac:dyDescent="0.25">
      <c r="A2576" s="17">
        <v>43114.67926365741</v>
      </c>
      <c r="B2576" s="2">
        <v>21028300376817</v>
      </c>
      <c r="C2576">
        <v>1.49</v>
      </c>
      <c r="D2576" t="s">
        <v>3</v>
      </c>
      <c r="E2576" s="3">
        <f t="shared" si="40"/>
        <v>21028</v>
      </c>
      <c r="F2576" t="str">
        <f>VLOOKUP(E2576,Sheet2!A:B,2,FALSE)</f>
        <v>RYE</v>
      </c>
    </row>
    <row r="2577" spans="1:6" x14ac:dyDescent="0.25">
      <c r="A2577" s="17">
        <v>43114.778725104166</v>
      </c>
      <c r="B2577" s="2">
        <v>21028300029135</v>
      </c>
      <c r="C2577">
        <v>1.49</v>
      </c>
      <c r="D2577" t="s">
        <v>3</v>
      </c>
      <c r="E2577" s="3">
        <f t="shared" si="40"/>
        <v>21028</v>
      </c>
      <c r="F2577" t="str">
        <f>VLOOKUP(E2577,Sheet2!A:B,2,FALSE)</f>
        <v>RYE</v>
      </c>
    </row>
    <row r="2578" spans="1:6" x14ac:dyDescent="0.25">
      <c r="A2578" s="17">
        <v>43114.785369884259</v>
      </c>
      <c r="B2578" s="2">
        <v>21028300042369</v>
      </c>
      <c r="C2578">
        <v>1.49</v>
      </c>
      <c r="D2578" t="s">
        <v>3</v>
      </c>
      <c r="E2578" s="3">
        <f t="shared" si="40"/>
        <v>21028</v>
      </c>
      <c r="F2578" t="str">
        <f>VLOOKUP(E2578,Sheet2!A:B,2,FALSE)</f>
        <v>RYE</v>
      </c>
    </row>
    <row r="2579" spans="1:6" x14ac:dyDescent="0.25">
      <c r="A2579" s="17">
        <v>43114.925816377312</v>
      </c>
      <c r="B2579" s="2">
        <v>21028300374226</v>
      </c>
      <c r="C2579">
        <v>2.09</v>
      </c>
      <c r="D2579" t="s">
        <v>1</v>
      </c>
      <c r="E2579" s="3">
        <f t="shared" si="40"/>
        <v>21028</v>
      </c>
      <c r="F2579" t="str">
        <f>VLOOKUP(E2579,Sheet2!A:B,2,FALSE)</f>
        <v>RYE</v>
      </c>
    </row>
    <row r="2580" spans="1:6" x14ac:dyDescent="0.25">
      <c r="A2580" s="17">
        <v>43115.606568645831</v>
      </c>
      <c r="B2580" s="2">
        <v>21028100001995</v>
      </c>
      <c r="C2580">
        <v>2.69</v>
      </c>
      <c r="D2580" t="s">
        <v>1</v>
      </c>
      <c r="E2580" s="3">
        <f t="shared" si="40"/>
        <v>21028</v>
      </c>
      <c r="F2580" t="str">
        <f>VLOOKUP(E2580,Sheet2!A:B,2,FALSE)</f>
        <v>RYE</v>
      </c>
    </row>
    <row r="2581" spans="1:6" x14ac:dyDescent="0.25">
      <c r="A2581" s="17">
        <v>43115.679056365741</v>
      </c>
      <c r="B2581" s="2">
        <v>21028300474141</v>
      </c>
      <c r="C2581">
        <v>1.29</v>
      </c>
      <c r="D2581" t="s">
        <v>5</v>
      </c>
      <c r="E2581" s="3">
        <f t="shared" si="40"/>
        <v>21028</v>
      </c>
      <c r="F2581" t="str">
        <f>VLOOKUP(E2581,Sheet2!A:B,2,FALSE)</f>
        <v>RYE</v>
      </c>
    </row>
    <row r="2582" spans="1:6" x14ac:dyDescent="0.25">
      <c r="A2582" s="17">
        <v>43116.436808506944</v>
      </c>
      <c r="B2582" s="2">
        <v>21028300488687</v>
      </c>
      <c r="C2582">
        <v>1.29</v>
      </c>
      <c r="D2582" t="s">
        <v>5</v>
      </c>
      <c r="E2582" s="3">
        <f t="shared" si="40"/>
        <v>21028</v>
      </c>
      <c r="F2582" t="str">
        <f>VLOOKUP(E2582,Sheet2!A:B,2,FALSE)</f>
        <v>RYE</v>
      </c>
    </row>
    <row r="2583" spans="1:6" x14ac:dyDescent="0.25">
      <c r="A2583" s="17">
        <v>43116.813163263891</v>
      </c>
      <c r="B2583" s="2">
        <v>21028300232580</v>
      </c>
      <c r="C2583">
        <v>1.49</v>
      </c>
      <c r="D2583" t="s">
        <v>1</v>
      </c>
      <c r="E2583" s="3">
        <f t="shared" si="40"/>
        <v>21028</v>
      </c>
      <c r="F2583" t="str">
        <f>VLOOKUP(E2583,Sheet2!A:B,2,FALSE)</f>
        <v>RYE</v>
      </c>
    </row>
    <row r="2584" spans="1:6" x14ac:dyDescent="0.25">
      <c r="A2584" s="17">
        <v>43116.873961631944</v>
      </c>
      <c r="B2584" s="2">
        <v>21028300474141</v>
      </c>
      <c r="C2584">
        <v>1.29</v>
      </c>
      <c r="D2584" t="s">
        <v>5</v>
      </c>
      <c r="E2584" s="3">
        <f t="shared" si="40"/>
        <v>21028</v>
      </c>
      <c r="F2584" t="str">
        <f>VLOOKUP(E2584,Sheet2!A:B,2,FALSE)</f>
        <v>RYE</v>
      </c>
    </row>
    <row r="2585" spans="1:6" x14ac:dyDescent="0.25">
      <c r="A2585" s="17">
        <v>43116.893806319444</v>
      </c>
      <c r="B2585" s="2">
        <v>21028300383631</v>
      </c>
      <c r="C2585">
        <v>3.99</v>
      </c>
      <c r="D2585" t="s">
        <v>4</v>
      </c>
      <c r="E2585" s="3">
        <f t="shared" si="40"/>
        <v>21028</v>
      </c>
      <c r="F2585" t="str">
        <f>VLOOKUP(E2585,Sheet2!A:B,2,FALSE)</f>
        <v>RYE</v>
      </c>
    </row>
    <row r="2586" spans="1:6" x14ac:dyDescent="0.25">
      <c r="A2586" s="17">
        <v>43118.222448067128</v>
      </c>
      <c r="B2586" s="2">
        <v>21028300457799</v>
      </c>
      <c r="C2586">
        <v>1.49</v>
      </c>
      <c r="D2586" t="s">
        <v>3</v>
      </c>
      <c r="E2586" s="3">
        <f t="shared" si="40"/>
        <v>21028</v>
      </c>
      <c r="F2586" t="str">
        <f>VLOOKUP(E2586,Sheet2!A:B,2,FALSE)</f>
        <v>RYE</v>
      </c>
    </row>
    <row r="2587" spans="1:6" x14ac:dyDescent="0.25">
      <c r="A2587" s="17">
        <v>43118.305346805559</v>
      </c>
      <c r="B2587" s="2">
        <v>21028300473440</v>
      </c>
      <c r="C2587">
        <v>1.99</v>
      </c>
      <c r="D2587" t="s">
        <v>4</v>
      </c>
      <c r="E2587" s="3">
        <f t="shared" si="40"/>
        <v>21028</v>
      </c>
      <c r="F2587" t="str">
        <f>VLOOKUP(E2587,Sheet2!A:B,2,FALSE)</f>
        <v>RYE</v>
      </c>
    </row>
    <row r="2588" spans="1:6" x14ac:dyDescent="0.25">
      <c r="A2588" s="17">
        <v>43118.315657488427</v>
      </c>
      <c r="B2588" s="2">
        <v>21028300484140</v>
      </c>
      <c r="C2588">
        <v>3.99</v>
      </c>
      <c r="D2588" t="s">
        <v>4</v>
      </c>
      <c r="E2588" s="3">
        <f t="shared" si="40"/>
        <v>21028</v>
      </c>
      <c r="F2588" t="str">
        <f>VLOOKUP(E2588,Sheet2!A:B,2,FALSE)</f>
        <v>RYE</v>
      </c>
    </row>
    <row r="2589" spans="1:6" x14ac:dyDescent="0.25">
      <c r="A2589" s="17">
        <v>43118.316229814816</v>
      </c>
      <c r="B2589" s="2">
        <v>21028300484140</v>
      </c>
      <c r="C2589">
        <v>1.69</v>
      </c>
      <c r="D2589" t="s">
        <v>4</v>
      </c>
      <c r="E2589" s="3">
        <f t="shared" si="40"/>
        <v>21028</v>
      </c>
      <c r="F2589" t="str">
        <f>VLOOKUP(E2589,Sheet2!A:B,2,FALSE)</f>
        <v>RYE</v>
      </c>
    </row>
    <row r="2590" spans="1:6" x14ac:dyDescent="0.25">
      <c r="A2590" s="17">
        <v>43118.320551863428</v>
      </c>
      <c r="B2590" s="2">
        <v>21028300484140</v>
      </c>
      <c r="C2590">
        <v>3.69</v>
      </c>
      <c r="D2590" t="s">
        <v>5</v>
      </c>
      <c r="E2590" s="3">
        <f t="shared" si="40"/>
        <v>21028</v>
      </c>
      <c r="F2590" t="str">
        <f>VLOOKUP(E2590,Sheet2!A:B,2,FALSE)</f>
        <v>RYE</v>
      </c>
    </row>
    <row r="2591" spans="1:6" x14ac:dyDescent="0.25">
      <c r="A2591" s="17">
        <v>43118.649074236113</v>
      </c>
      <c r="B2591" s="2">
        <v>21028300454291</v>
      </c>
      <c r="C2591">
        <v>3.99</v>
      </c>
      <c r="D2591" t="s">
        <v>4</v>
      </c>
      <c r="E2591" s="3">
        <f t="shared" si="40"/>
        <v>21028</v>
      </c>
      <c r="F2591" t="str">
        <f>VLOOKUP(E2591,Sheet2!A:B,2,FALSE)</f>
        <v>RYE</v>
      </c>
    </row>
    <row r="2592" spans="1:6" x14ac:dyDescent="0.25">
      <c r="A2592" s="17">
        <v>43119.441582349536</v>
      </c>
      <c r="B2592" s="2">
        <v>21028100000526</v>
      </c>
      <c r="C2592">
        <v>1.99</v>
      </c>
      <c r="D2592" t="s">
        <v>4</v>
      </c>
      <c r="E2592" s="3">
        <f t="shared" si="40"/>
        <v>21028</v>
      </c>
      <c r="F2592" t="str">
        <f>VLOOKUP(E2592,Sheet2!A:B,2,FALSE)</f>
        <v>RYE</v>
      </c>
    </row>
    <row r="2593" spans="1:6" x14ac:dyDescent="0.25">
      <c r="A2593" s="17">
        <v>43120.270708611111</v>
      </c>
      <c r="B2593" s="2">
        <v>21028300472970</v>
      </c>
      <c r="C2593">
        <v>3.99</v>
      </c>
      <c r="D2593" t="s">
        <v>4</v>
      </c>
      <c r="E2593" s="3">
        <f t="shared" si="40"/>
        <v>21028</v>
      </c>
      <c r="F2593" t="str">
        <f>VLOOKUP(E2593,Sheet2!A:B,2,FALSE)</f>
        <v>RYE</v>
      </c>
    </row>
    <row r="2594" spans="1:6" x14ac:dyDescent="0.25">
      <c r="A2594" s="17">
        <v>43121.554961168978</v>
      </c>
      <c r="B2594" s="2">
        <v>21028300419880</v>
      </c>
      <c r="C2594">
        <v>3.99</v>
      </c>
      <c r="D2594" t="s">
        <v>4</v>
      </c>
      <c r="E2594" s="3">
        <f t="shared" si="40"/>
        <v>21028</v>
      </c>
      <c r="F2594" t="str">
        <f>VLOOKUP(E2594,Sheet2!A:B,2,FALSE)</f>
        <v>RYE</v>
      </c>
    </row>
    <row r="2595" spans="1:6" x14ac:dyDescent="0.25">
      <c r="A2595" s="17">
        <v>43121.736788194445</v>
      </c>
      <c r="B2595" s="2">
        <v>21028300042369</v>
      </c>
      <c r="C2595">
        <v>2.4900000000000002</v>
      </c>
      <c r="D2595" t="s">
        <v>1</v>
      </c>
      <c r="E2595" s="3">
        <f t="shared" si="40"/>
        <v>21028</v>
      </c>
      <c r="F2595" t="str">
        <f>VLOOKUP(E2595,Sheet2!A:B,2,FALSE)</f>
        <v>RYE</v>
      </c>
    </row>
    <row r="2596" spans="1:6" x14ac:dyDescent="0.25">
      <c r="A2596" s="17">
        <v>43121.908078831017</v>
      </c>
      <c r="B2596" s="2">
        <v>21028100065891</v>
      </c>
      <c r="C2596">
        <v>2.29</v>
      </c>
      <c r="D2596" t="s">
        <v>4</v>
      </c>
      <c r="E2596" s="3">
        <f t="shared" si="40"/>
        <v>21028</v>
      </c>
      <c r="F2596" t="str">
        <f>VLOOKUP(E2596,Sheet2!A:B,2,FALSE)</f>
        <v>RYE</v>
      </c>
    </row>
    <row r="2597" spans="1:6" x14ac:dyDescent="0.25">
      <c r="A2597" s="17">
        <v>43121.961864004632</v>
      </c>
      <c r="B2597" s="2">
        <v>21028300472970</v>
      </c>
      <c r="C2597">
        <v>1.49</v>
      </c>
      <c r="D2597" t="s">
        <v>4</v>
      </c>
      <c r="E2597" s="3">
        <f t="shared" si="40"/>
        <v>21028</v>
      </c>
      <c r="F2597" t="str">
        <f>VLOOKUP(E2597,Sheet2!A:B,2,FALSE)</f>
        <v>RYE</v>
      </c>
    </row>
    <row r="2598" spans="1:6" x14ac:dyDescent="0.25">
      <c r="A2598" s="17">
        <v>43122.224866388889</v>
      </c>
      <c r="B2598" s="2">
        <v>21028300457799</v>
      </c>
      <c r="C2598">
        <v>1.49</v>
      </c>
      <c r="D2598" t="s">
        <v>3</v>
      </c>
      <c r="E2598" s="3">
        <f t="shared" si="40"/>
        <v>21028</v>
      </c>
      <c r="F2598" t="str">
        <f>VLOOKUP(E2598,Sheet2!A:B,2,FALSE)</f>
        <v>RYE</v>
      </c>
    </row>
    <row r="2599" spans="1:6" x14ac:dyDescent="0.25">
      <c r="A2599" s="17">
        <v>43122.549938240743</v>
      </c>
      <c r="B2599" s="2">
        <v>21028300374754</v>
      </c>
      <c r="C2599">
        <v>2.2400000000000002</v>
      </c>
      <c r="D2599" t="s">
        <v>1</v>
      </c>
      <c r="E2599" s="3">
        <f t="shared" si="40"/>
        <v>21028</v>
      </c>
      <c r="F2599" t="str">
        <f>VLOOKUP(E2599,Sheet2!A:B,2,FALSE)</f>
        <v>RYE</v>
      </c>
    </row>
    <row r="2600" spans="1:6" x14ac:dyDescent="0.25">
      <c r="A2600" s="17">
        <v>43122.562426504628</v>
      </c>
      <c r="B2600" s="2">
        <v>21028300350853</v>
      </c>
      <c r="C2600">
        <v>1.49</v>
      </c>
      <c r="D2600" t="s">
        <v>3</v>
      </c>
      <c r="E2600" s="3">
        <f t="shared" si="40"/>
        <v>21028</v>
      </c>
      <c r="F2600" t="str">
        <f>VLOOKUP(E2600,Sheet2!A:B,2,FALSE)</f>
        <v>RYE</v>
      </c>
    </row>
    <row r="2601" spans="1:6" x14ac:dyDescent="0.25">
      <c r="A2601" s="17">
        <v>43122.598751342593</v>
      </c>
      <c r="B2601" s="2">
        <v>21028300383631</v>
      </c>
      <c r="C2601">
        <v>1.29</v>
      </c>
      <c r="D2601" t="s">
        <v>1</v>
      </c>
      <c r="E2601" s="3">
        <f t="shared" si="40"/>
        <v>21028</v>
      </c>
      <c r="F2601" t="str">
        <f>VLOOKUP(E2601,Sheet2!A:B,2,FALSE)</f>
        <v>RYE</v>
      </c>
    </row>
    <row r="2602" spans="1:6" x14ac:dyDescent="0.25">
      <c r="A2602" s="17">
        <v>43122.601353668979</v>
      </c>
      <c r="B2602" s="2">
        <v>21028300383631</v>
      </c>
      <c r="C2602">
        <v>1.29</v>
      </c>
      <c r="D2602" t="s">
        <v>1</v>
      </c>
      <c r="E2602" s="3">
        <f t="shared" si="40"/>
        <v>21028</v>
      </c>
      <c r="F2602" t="str">
        <f>VLOOKUP(E2602,Sheet2!A:B,2,FALSE)</f>
        <v>RYE</v>
      </c>
    </row>
    <row r="2603" spans="1:6" x14ac:dyDescent="0.25">
      <c r="A2603" s="17">
        <v>43122.620253958332</v>
      </c>
      <c r="B2603" s="2">
        <v>21028300462526</v>
      </c>
      <c r="C2603">
        <v>3.99</v>
      </c>
      <c r="D2603" t="s">
        <v>4</v>
      </c>
      <c r="E2603" s="3">
        <f t="shared" si="40"/>
        <v>21028</v>
      </c>
      <c r="F2603" t="str">
        <f>VLOOKUP(E2603,Sheet2!A:B,2,FALSE)</f>
        <v>RYE</v>
      </c>
    </row>
    <row r="2604" spans="1:6" x14ac:dyDescent="0.25">
      <c r="A2604" s="17">
        <v>43122.9016471875</v>
      </c>
      <c r="B2604" s="2">
        <v>21028300383631</v>
      </c>
      <c r="C2604">
        <v>3.99</v>
      </c>
      <c r="D2604" t="s">
        <v>4</v>
      </c>
      <c r="E2604" s="3">
        <f t="shared" si="40"/>
        <v>21028</v>
      </c>
      <c r="F2604" t="str">
        <f>VLOOKUP(E2604,Sheet2!A:B,2,FALSE)</f>
        <v>RYE</v>
      </c>
    </row>
    <row r="2605" spans="1:6" x14ac:dyDescent="0.25">
      <c r="A2605" s="17">
        <v>43122.96085541667</v>
      </c>
      <c r="B2605" s="2">
        <v>21028300425267</v>
      </c>
      <c r="C2605">
        <v>2.4900000000000002</v>
      </c>
      <c r="D2605" t="s">
        <v>1</v>
      </c>
      <c r="E2605" s="3">
        <f t="shared" si="40"/>
        <v>21028</v>
      </c>
      <c r="F2605" t="str">
        <f>VLOOKUP(E2605,Sheet2!A:B,2,FALSE)</f>
        <v>RYE</v>
      </c>
    </row>
    <row r="2606" spans="1:6" x14ac:dyDescent="0.25">
      <c r="A2606" s="17">
        <v>43123.410414976854</v>
      </c>
      <c r="B2606" s="2">
        <v>21028300029135</v>
      </c>
      <c r="C2606">
        <v>1.49</v>
      </c>
      <c r="D2606" t="s">
        <v>3</v>
      </c>
      <c r="E2606" s="3">
        <f t="shared" si="40"/>
        <v>21028</v>
      </c>
      <c r="F2606" t="str">
        <f>VLOOKUP(E2606,Sheet2!A:B,2,FALSE)</f>
        <v>RYE</v>
      </c>
    </row>
    <row r="2607" spans="1:6" x14ac:dyDescent="0.25">
      <c r="A2607" s="17">
        <v>43123.410600208335</v>
      </c>
      <c r="B2607" s="2">
        <v>21028300029135</v>
      </c>
      <c r="C2607">
        <v>2.4900000000000002</v>
      </c>
      <c r="D2607" t="s">
        <v>5</v>
      </c>
      <c r="E2607" s="3">
        <f t="shared" si="40"/>
        <v>21028</v>
      </c>
      <c r="F2607" t="str">
        <f>VLOOKUP(E2607,Sheet2!A:B,2,FALSE)</f>
        <v>RYE</v>
      </c>
    </row>
    <row r="2608" spans="1:6" x14ac:dyDescent="0.25">
      <c r="A2608" s="17">
        <v>43123.411011909724</v>
      </c>
      <c r="B2608" s="2">
        <v>21028300029135</v>
      </c>
      <c r="C2608">
        <v>2.4900000000000002</v>
      </c>
      <c r="D2608" t="s">
        <v>5</v>
      </c>
      <c r="E2608" s="3">
        <f t="shared" si="40"/>
        <v>21028</v>
      </c>
      <c r="F2608" t="str">
        <f>VLOOKUP(E2608,Sheet2!A:B,2,FALSE)</f>
        <v>RYE</v>
      </c>
    </row>
    <row r="2609" spans="1:6" x14ac:dyDescent="0.25">
      <c r="A2609" s="17">
        <v>43123.785306805556</v>
      </c>
      <c r="B2609" s="2">
        <v>21028300484132</v>
      </c>
      <c r="C2609">
        <v>0.49</v>
      </c>
      <c r="D2609" t="s">
        <v>1</v>
      </c>
      <c r="E2609" s="3">
        <f t="shared" si="40"/>
        <v>21028</v>
      </c>
      <c r="F2609" t="str">
        <f>VLOOKUP(E2609,Sheet2!A:B,2,FALSE)</f>
        <v>RYE</v>
      </c>
    </row>
    <row r="2610" spans="1:6" x14ac:dyDescent="0.25">
      <c r="A2610" s="17">
        <v>43124.018052893516</v>
      </c>
      <c r="B2610" s="2">
        <v>21028300409667</v>
      </c>
      <c r="C2610">
        <v>3.99</v>
      </c>
      <c r="D2610" t="s">
        <v>4</v>
      </c>
      <c r="E2610" s="3">
        <f t="shared" si="40"/>
        <v>21028</v>
      </c>
      <c r="F2610" t="str">
        <f>VLOOKUP(E2610,Sheet2!A:B,2,FALSE)</f>
        <v>RYE</v>
      </c>
    </row>
    <row r="2611" spans="1:6" x14ac:dyDescent="0.25">
      <c r="A2611" s="17">
        <v>43124.273890115743</v>
      </c>
      <c r="B2611" s="2">
        <v>21028300350853</v>
      </c>
      <c r="C2611">
        <v>1.49</v>
      </c>
      <c r="D2611" t="s">
        <v>3</v>
      </c>
      <c r="E2611" s="3">
        <f t="shared" si="40"/>
        <v>21028</v>
      </c>
      <c r="F2611" t="str">
        <f>VLOOKUP(E2611,Sheet2!A:B,2,FALSE)</f>
        <v>RYE</v>
      </c>
    </row>
    <row r="2612" spans="1:6" x14ac:dyDescent="0.25">
      <c r="A2612" s="17">
        <v>43124.588338622685</v>
      </c>
      <c r="B2612" s="2">
        <v>21028300484140</v>
      </c>
      <c r="C2612">
        <v>0.99</v>
      </c>
      <c r="D2612" t="s">
        <v>4</v>
      </c>
      <c r="E2612" s="3">
        <f t="shared" si="40"/>
        <v>21028</v>
      </c>
      <c r="F2612" t="str">
        <f>VLOOKUP(E2612,Sheet2!A:B,2,FALSE)</f>
        <v>RYE</v>
      </c>
    </row>
    <row r="2613" spans="1:6" x14ac:dyDescent="0.25">
      <c r="A2613" s="17">
        <v>43124.619262731481</v>
      </c>
      <c r="B2613" s="2">
        <v>21028300485741</v>
      </c>
      <c r="C2613">
        <v>1.99</v>
      </c>
      <c r="D2613" t="s">
        <v>1</v>
      </c>
      <c r="E2613" s="3">
        <f t="shared" si="40"/>
        <v>21028</v>
      </c>
      <c r="F2613" t="str">
        <f>VLOOKUP(E2613,Sheet2!A:B,2,FALSE)</f>
        <v>RYE</v>
      </c>
    </row>
    <row r="2614" spans="1:6" x14ac:dyDescent="0.25">
      <c r="A2614" s="17">
        <v>43124.905514143516</v>
      </c>
      <c r="B2614" s="2">
        <v>21028300419336</v>
      </c>
      <c r="C2614">
        <v>0.49</v>
      </c>
      <c r="D2614" t="s">
        <v>1</v>
      </c>
      <c r="E2614" s="3">
        <f t="shared" si="40"/>
        <v>21028</v>
      </c>
      <c r="F2614" t="str">
        <f>VLOOKUP(E2614,Sheet2!A:B,2,FALSE)</f>
        <v>RYE</v>
      </c>
    </row>
    <row r="2615" spans="1:6" x14ac:dyDescent="0.25">
      <c r="A2615" s="17">
        <v>43124.907176782406</v>
      </c>
      <c r="B2615" s="2">
        <v>21028300419336</v>
      </c>
      <c r="C2615">
        <v>0.99</v>
      </c>
      <c r="D2615" t="s">
        <v>1</v>
      </c>
      <c r="E2615" s="3">
        <f t="shared" si="40"/>
        <v>21028</v>
      </c>
      <c r="F2615" t="str">
        <f>VLOOKUP(E2615,Sheet2!A:B,2,FALSE)</f>
        <v>RYE</v>
      </c>
    </row>
    <row r="2616" spans="1:6" x14ac:dyDescent="0.25">
      <c r="A2616" s="17">
        <v>43124.918131701386</v>
      </c>
      <c r="B2616" s="2">
        <v>21028300394588</v>
      </c>
      <c r="C2616">
        <v>1.99</v>
      </c>
      <c r="D2616" t="s">
        <v>1</v>
      </c>
      <c r="E2616" s="3">
        <f t="shared" si="40"/>
        <v>21028</v>
      </c>
      <c r="F2616" t="str">
        <f>VLOOKUP(E2616,Sheet2!A:B,2,FALSE)</f>
        <v>RYE</v>
      </c>
    </row>
    <row r="2617" spans="1:6" x14ac:dyDescent="0.25">
      <c r="A2617" s="17">
        <v>43124.918853796298</v>
      </c>
      <c r="B2617" s="2">
        <v>21028300394588</v>
      </c>
      <c r="C2617">
        <v>2.4900000000000002</v>
      </c>
      <c r="D2617" t="s">
        <v>1</v>
      </c>
      <c r="E2617" s="3">
        <f t="shared" si="40"/>
        <v>21028</v>
      </c>
      <c r="F2617" t="str">
        <f>VLOOKUP(E2617,Sheet2!A:B,2,FALSE)</f>
        <v>RYE</v>
      </c>
    </row>
    <row r="2618" spans="1:6" x14ac:dyDescent="0.25">
      <c r="A2618" s="17">
        <v>43125.327812291667</v>
      </c>
      <c r="B2618" s="2">
        <v>21028300216039</v>
      </c>
      <c r="C2618">
        <v>2.99</v>
      </c>
      <c r="D2618" t="s">
        <v>4</v>
      </c>
      <c r="E2618" s="3">
        <f t="shared" si="40"/>
        <v>21028</v>
      </c>
      <c r="F2618" t="str">
        <f>VLOOKUP(E2618,Sheet2!A:B,2,FALSE)</f>
        <v>RYE</v>
      </c>
    </row>
    <row r="2619" spans="1:6" x14ac:dyDescent="0.25">
      <c r="A2619" s="17">
        <v>43125.586191620372</v>
      </c>
      <c r="B2619" s="2">
        <v>21028300096969</v>
      </c>
      <c r="C2619">
        <v>0.49</v>
      </c>
      <c r="D2619" t="s">
        <v>1</v>
      </c>
      <c r="E2619" s="3">
        <f t="shared" si="40"/>
        <v>21028</v>
      </c>
      <c r="F2619" t="str">
        <f>VLOOKUP(E2619,Sheet2!A:B,2,FALSE)</f>
        <v>RYE</v>
      </c>
    </row>
    <row r="2620" spans="1:6" x14ac:dyDescent="0.25">
      <c r="A2620" s="17">
        <v>43126.363762222223</v>
      </c>
      <c r="B2620" s="2">
        <v>21028300463771</v>
      </c>
      <c r="C2620">
        <v>2.4900000000000002</v>
      </c>
      <c r="D2620" t="s">
        <v>5</v>
      </c>
      <c r="E2620" s="3">
        <f t="shared" si="40"/>
        <v>21028</v>
      </c>
      <c r="F2620" t="str">
        <f>VLOOKUP(E2620,Sheet2!A:B,2,FALSE)</f>
        <v>RYE</v>
      </c>
    </row>
    <row r="2621" spans="1:6" x14ac:dyDescent="0.25">
      <c r="A2621" s="17">
        <v>43126.364899004628</v>
      </c>
      <c r="B2621" s="2">
        <v>21028300463771</v>
      </c>
      <c r="C2621">
        <v>1.99</v>
      </c>
      <c r="D2621" t="s">
        <v>5</v>
      </c>
      <c r="E2621" s="3">
        <f t="shared" si="40"/>
        <v>21028</v>
      </c>
      <c r="F2621" t="str">
        <f>VLOOKUP(E2621,Sheet2!A:B,2,FALSE)</f>
        <v>RYE</v>
      </c>
    </row>
    <row r="2622" spans="1:6" x14ac:dyDescent="0.25">
      <c r="A2622" s="17">
        <v>43126.3663250463</v>
      </c>
      <c r="B2622" s="2">
        <v>21028300463771</v>
      </c>
      <c r="C2622">
        <v>1.99</v>
      </c>
      <c r="D2622" t="s">
        <v>5</v>
      </c>
      <c r="E2622" s="3">
        <f t="shared" si="40"/>
        <v>21028</v>
      </c>
      <c r="F2622" t="str">
        <f>VLOOKUP(E2622,Sheet2!A:B,2,FALSE)</f>
        <v>RYE</v>
      </c>
    </row>
    <row r="2623" spans="1:6" x14ac:dyDescent="0.25">
      <c r="A2623" s="17">
        <v>43126.600431956016</v>
      </c>
      <c r="B2623" s="2">
        <v>21028300384340</v>
      </c>
      <c r="C2623">
        <v>1.49</v>
      </c>
      <c r="D2623" t="s">
        <v>1</v>
      </c>
      <c r="E2623" s="3">
        <f t="shared" si="40"/>
        <v>21028</v>
      </c>
      <c r="F2623" t="str">
        <f>VLOOKUP(E2623,Sheet2!A:B,2,FALSE)</f>
        <v>RYE</v>
      </c>
    </row>
    <row r="2624" spans="1:6" x14ac:dyDescent="0.25">
      <c r="A2624" s="17">
        <v>43126.689502569447</v>
      </c>
      <c r="B2624" s="2">
        <v>21028300472970</v>
      </c>
      <c r="C2624">
        <v>3.19</v>
      </c>
      <c r="D2624" t="s">
        <v>4</v>
      </c>
      <c r="E2624" s="3">
        <f t="shared" si="40"/>
        <v>21028</v>
      </c>
      <c r="F2624" t="str">
        <f>VLOOKUP(E2624,Sheet2!A:B,2,FALSE)</f>
        <v>RYE</v>
      </c>
    </row>
    <row r="2625" spans="1:6" x14ac:dyDescent="0.25">
      <c r="A2625" s="17">
        <v>43126.879447858795</v>
      </c>
      <c r="B2625" s="2">
        <v>21028300482771</v>
      </c>
      <c r="C2625">
        <v>1.29</v>
      </c>
      <c r="D2625" t="s">
        <v>1</v>
      </c>
      <c r="E2625" s="3">
        <f t="shared" si="40"/>
        <v>21028</v>
      </c>
      <c r="F2625" t="str">
        <f>VLOOKUP(E2625,Sheet2!A:B,2,FALSE)</f>
        <v>RYE</v>
      </c>
    </row>
    <row r="2626" spans="1:6" x14ac:dyDescent="0.25">
      <c r="A2626" s="17">
        <v>43126.984758993058</v>
      </c>
      <c r="B2626" s="2">
        <v>21028300419880</v>
      </c>
      <c r="C2626">
        <v>1.49</v>
      </c>
      <c r="D2626" t="s">
        <v>1</v>
      </c>
      <c r="E2626" s="3">
        <f t="shared" ref="E2626:E2689" si="41">_xlfn.NUMBERVALUE(LEFT(B2626,5), "#####")</f>
        <v>21028</v>
      </c>
      <c r="F2626" t="str">
        <f>VLOOKUP(E2626,Sheet2!A:B,2,FALSE)</f>
        <v>RYE</v>
      </c>
    </row>
    <row r="2627" spans="1:6" x14ac:dyDescent="0.25">
      <c r="A2627" s="17">
        <v>43127.545005324071</v>
      </c>
      <c r="B2627" s="2">
        <v>21028300384340</v>
      </c>
      <c r="C2627">
        <v>1.49</v>
      </c>
      <c r="D2627" t="s">
        <v>1</v>
      </c>
      <c r="E2627" s="3">
        <f t="shared" si="41"/>
        <v>21028</v>
      </c>
      <c r="F2627" t="str">
        <f>VLOOKUP(E2627,Sheet2!A:B,2,FALSE)</f>
        <v>RYE</v>
      </c>
    </row>
    <row r="2628" spans="1:6" x14ac:dyDescent="0.25">
      <c r="A2628" s="17">
        <v>43127.593507986108</v>
      </c>
      <c r="B2628" s="2">
        <v>21028300274350</v>
      </c>
      <c r="C2628">
        <v>1.99</v>
      </c>
      <c r="D2628" t="s">
        <v>0</v>
      </c>
      <c r="E2628" s="3">
        <f t="shared" si="41"/>
        <v>21028</v>
      </c>
      <c r="F2628" t="str">
        <f>VLOOKUP(E2628,Sheet2!A:B,2,FALSE)</f>
        <v>RYE</v>
      </c>
    </row>
    <row r="2629" spans="1:6" x14ac:dyDescent="0.25">
      <c r="A2629" s="17">
        <v>43127.600359097225</v>
      </c>
      <c r="B2629" s="2">
        <v>21028300274350</v>
      </c>
      <c r="C2629">
        <v>2.99</v>
      </c>
      <c r="D2629" t="s">
        <v>0</v>
      </c>
      <c r="E2629" s="3">
        <f t="shared" si="41"/>
        <v>21028</v>
      </c>
      <c r="F2629" t="str">
        <f>VLOOKUP(E2629,Sheet2!A:B,2,FALSE)</f>
        <v>RYE</v>
      </c>
    </row>
    <row r="2630" spans="1:6" x14ac:dyDescent="0.25">
      <c r="A2630" s="17">
        <v>43127.605642326387</v>
      </c>
      <c r="B2630" s="2">
        <v>21028300274350</v>
      </c>
      <c r="C2630">
        <v>2.99</v>
      </c>
      <c r="D2630" t="s">
        <v>0</v>
      </c>
      <c r="E2630" s="3">
        <f t="shared" si="41"/>
        <v>21028</v>
      </c>
      <c r="F2630" t="str">
        <f>VLOOKUP(E2630,Sheet2!A:B,2,FALSE)</f>
        <v>RYE</v>
      </c>
    </row>
    <row r="2631" spans="1:6" x14ac:dyDescent="0.25">
      <c r="A2631" s="17">
        <v>43127.767945277781</v>
      </c>
      <c r="B2631" s="2">
        <v>21028300373764</v>
      </c>
      <c r="C2631">
        <v>1.99</v>
      </c>
      <c r="D2631" t="s">
        <v>4</v>
      </c>
      <c r="E2631" s="3">
        <f t="shared" si="41"/>
        <v>21028</v>
      </c>
      <c r="F2631" t="str">
        <f>VLOOKUP(E2631,Sheet2!A:B,2,FALSE)</f>
        <v>RYE</v>
      </c>
    </row>
    <row r="2632" spans="1:6" x14ac:dyDescent="0.25">
      <c r="A2632" s="17">
        <v>43128.439945138889</v>
      </c>
      <c r="B2632" s="2">
        <v>21028300489743</v>
      </c>
      <c r="C2632">
        <v>3.99</v>
      </c>
      <c r="D2632" t="s">
        <v>4</v>
      </c>
      <c r="E2632" s="3">
        <f t="shared" si="41"/>
        <v>21028</v>
      </c>
      <c r="F2632" t="str">
        <f>VLOOKUP(E2632,Sheet2!A:B,2,FALSE)</f>
        <v>RYE</v>
      </c>
    </row>
    <row r="2633" spans="1:6" x14ac:dyDescent="0.25">
      <c r="A2633" s="17">
        <v>43128.603753807867</v>
      </c>
      <c r="B2633" s="2">
        <v>21028300419336</v>
      </c>
      <c r="C2633">
        <v>1.49</v>
      </c>
      <c r="D2633" t="s">
        <v>5</v>
      </c>
      <c r="E2633" s="3">
        <f t="shared" si="41"/>
        <v>21028</v>
      </c>
      <c r="F2633" t="str">
        <f>VLOOKUP(E2633,Sheet2!A:B,2,FALSE)</f>
        <v>RYE</v>
      </c>
    </row>
    <row r="2634" spans="1:6" x14ac:dyDescent="0.25">
      <c r="A2634" s="17">
        <v>43128.736367731479</v>
      </c>
      <c r="B2634" s="2">
        <v>21028300489743</v>
      </c>
      <c r="C2634">
        <v>1.69</v>
      </c>
      <c r="D2634" t="s">
        <v>4</v>
      </c>
      <c r="E2634" s="3">
        <f t="shared" si="41"/>
        <v>21028</v>
      </c>
      <c r="F2634" t="str">
        <f>VLOOKUP(E2634,Sheet2!A:B,2,FALSE)</f>
        <v>RYE</v>
      </c>
    </row>
    <row r="2635" spans="1:6" x14ac:dyDescent="0.25">
      <c r="A2635" s="17">
        <v>43129.386890034722</v>
      </c>
      <c r="B2635" s="2">
        <v>21028300364615</v>
      </c>
      <c r="C2635">
        <v>0.49</v>
      </c>
      <c r="D2635" t="s">
        <v>1</v>
      </c>
      <c r="E2635" s="3">
        <f t="shared" si="41"/>
        <v>21028</v>
      </c>
      <c r="F2635" t="str">
        <f>VLOOKUP(E2635,Sheet2!A:B,2,FALSE)</f>
        <v>RYE</v>
      </c>
    </row>
    <row r="2636" spans="1:6" x14ac:dyDescent="0.25">
      <c r="A2636" s="17">
        <v>43129.417965023145</v>
      </c>
      <c r="B2636" s="2">
        <v>21028300298615</v>
      </c>
      <c r="C2636">
        <v>3.99</v>
      </c>
      <c r="D2636" t="s">
        <v>4</v>
      </c>
      <c r="E2636" s="3">
        <f t="shared" si="41"/>
        <v>21028</v>
      </c>
      <c r="F2636" t="str">
        <f>VLOOKUP(E2636,Sheet2!A:B,2,FALSE)</f>
        <v>RYE</v>
      </c>
    </row>
    <row r="2637" spans="1:6" x14ac:dyDescent="0.25">
      <c r="A2637" s="17">
        <v>43129.507793726851</v>
      </c>
      <c r="B2637" s="2">
        <v>21028300379340</v>
      </c>
      <c r="C2637">
        <v>0.99</v>
      </c>
      <c r="D2637" t="s">
        <v>1</v>
      </c>
      <c r="E2637" s="3">
        <f t="shared" si="41"/>
        <v>21028</v>
      </c>
      <c r="F2637" t="str">
        <f>VLOOKUP(E2637,Sheet2!A:B,2,FALSE)</f>
        <v>RYE</v>
      </c>
    </row>
    <row r="2638" spans="1:6" x14ac:dyDescent="0.25">
      <c r="A2638" s="17">
        <v>43129.556659930553</v>
      </c>
      <c r="B2638" s="2">
        <v>21028300373764</v>
      </c>
      <c r="C2638">
        <v>1.99</v>
      </c>
      <c r="D2638" t="s">
        <v>1</v>
      </c>
      <c r="E2638" s="3">
        <f t="shared" si="41"/>
        <v>21028</v>
      </c>
      <c r="F2638" t="str">
        <f>VLOOKUP(E2638,Sheet2!A:B,2,FALSE)</f>
        <v>RYE</v>
      </c>
    </row>
    <row r="2639" spans="1:6" x14ac:dyDescent="0.25">
      <c r="A2639" s="17">
        <v>43129.736686828706</v>
      </c>
      <c r="B2639" s="2">
        <v>21028300489743</v>
      </c>
      <c r="C2639">
        <v>1.49</v>
      </c>
      <c r="D2639" t="s">
        <v>3</v>
      </c>
      <c r="E2639" s="3">
        <f t="shared" si="41"/>
        <v>21028</v>
      </c>
      <c r="F2639" t="str">
        <f>VLOOKUP(E2639,Sheet2!A:B,2,FALSE)</f>
        <v>RYE</v>
      </c>
    </row>
    <row r="2640" spans="1:6" x14ac:dyDescent="0.25">
      <c r="A2640" s="17">
        <v>43129.88452334491</v>
      </c>
      <c r="B2640" s="2">
        <v>21028300497316</v>
      </c>
      <c r="C2640">
        <v>1.99</v>
      </c>
      <c r="D2640" t="s">
        <v>4</v>
      </c>
      <c r="E2640" s="3">
        <f t="shared" si="41"/>
        <v>21028</v>
      </c>
      <c r="F2640" t="str">
        <f>VLOOKUP(E2640,Sheet2!A:B,2,FALSE)</f>
        <v>RYE</v>
      </c>
    </row>
    <row r="2641" spans="1:6" x14ac:dyDescent="0.25">
      <c r="A2641" s="17">
        <v>43129.934239872688</v>
      </c>
      <c r="B2641" s="2">
        <v>21028300264963</v>
      </c>
      <c r="C2641">
        <v>1.29</v>
      </c>
      <c r="D2641" t="s">
        <v>1</v>
      </c>
      <c r="E2641" s="3">
        <f t="shared" si="41"/>
        <v>21028</v>
      </c>
      <c r="F2641" t="str">
        <f>VLOOKUP(E2641,Sheet2!A:B,2,FALSE)</f>
        <v>RYE</v>
      </c>
    </row>
    <row r="2642" spans="1:6" x14ac:dyDescent="0.25">
      <c r="A2642" s="17">
        <v>43130.68419414352</v>
      </c>
      <c r="B2642" s="2">
        <v>21028300374101</v>
      </c>
      <c r="C2642">
        <v>0.99</v>
      </c>
      <c r="D2642" t="s">
        <v>1</v>
      </c>
      <c r="E2642" s="3">
        <f t="shared" si="41"/>
        <v>21028</v>
      </c>
      <c r="F2642" t="str">
        <f>VLOOKUP(E2642,Sheet2!A:B,2,FALSE)</f>
        <v>RYE</v>
      </c>
    </row>
    <row r="2643" spans="1:6" x14ac:dyDescent="0.25">
      <c r="A2643" s="17">
        <v>43130.831151759259</v>
      </c>
      <c r="B2643" s="2">
        <v>21028300451859</v>
      </c>
      <c r="C2643">
        <v>1.29</v>
      </c>
      <c r="D2643" t="s">
        <v>4</v>
      </c>
      <c r="E2643" s="3">
        <f t="shared" si="41"/>
        <v>21028</v>
      </c>
      <c r="F2643" t="str">
        <f>VLOOKUP(E2643,Sheet2!A:B,2,FALSE)</f>
        <v>RYE</v>
      </c>
    </row>
    <row r="2644" spans="1:6" x14ac:dyDescent="0.25">
      <c r="A2644" s="17">
        <v>43101.863475821759</v>
      </c>
      <c r="B2644" s="2">
        <v>21027300033683</v>
      </c>
      <c r="C2644">
        <v>1.49</v>
      </c>
      <c r="D2644" t="s">
        <v>2</v>
      </c>
      <c r="E2644" s="3">
        <f t="shared" si="41"/>
        <v>21027</v>
      </c>
      <c r="F2644" t="str">
        <f>VLOOKUP(E2644,Sheet2!A:B,2,FALSE)</f>
        <v>PUR</v>
      </c>
    </row>
    <row r="2645" spans="1:6" x14ac:dyDescent="0.25">
      <c r="A2645" s="17">
        <v>43103.554352557869</v>
      </c>
      <c r="B2645" s="2">
        <v>21027300130901</v>
      </c>
      <c r="C2645">
        <v>1.49</v>
      </c>
      <c r="D2645" t="s">
        <v>4</v>
      </c>
      <c r="E2645" s="3">
        <f t="shared" si="41"/>
        <v>21027</v>
      </c>
      <c r="F2645" t="str">
        <f>VLOOKUP(E2645,Sheet2!A:B,2,FALSE)</f>
        <v>PUR</v>
      </c>
    </row>
    <row r="2646" spans="1:6" x14ac:dyDescent="0.25">
      <c r="A2646" s="17">
        <v>43104.478030972219</v>
      </c>
      <c r="B2646" s="2">
        <v>21027300028105</v>
      </c>
      <c r="C2646">
        <v>0.99</v>
      </c>
      <c r="D2646" t="s">
        <v>0</v>
      </c>
      <c r="E2646" s="3">
        <f t="shared" si="41"/>
        <v>21027</v>
      </c>
      <c r="F2646" t="str">
        <f>VLOOKUP(E2646,Sheet2!A:B,2,FALSE)</f>
        <v>PUR</v>
      </c>
    </row>
    <row r="2647" spans="1:6" x14ac:dyDescent="0.25">
      <c r="A2647" s="17">
        <v>43106.959085057868</v>
      </c>
      <c r="B2647" s="2">
        <v>21027000134153</v>
      </c>
      <c r="C2647">
        <v>2.99</v>
      </c>
      <c r="D2647" t="s">
        <v>4</v>
      </c>
      <c r="E2647" s="3">
        <f t="shared" si="41"/>
        <v>21027</v>
      </c>
      <c r="F2647" t="str">
        <f>VLOOKUP(E2647,Sheet2!A:B,2,FALSE)</f>
        <v>PUR</v>
      </c>
    </row>
    <row r="2648" spans="1:6" x14ac:dyDescent="0.25">
      <c r="A2648" s="17">
        <v>43107.290264328702</v>
      </c>
      <c r="B2648" s="2">
        <v>21027300027354</v>
      </c>
      <c r="C2648">
        <v>0.99</v>
      </c>
      <c r="D2648" t="s">
        <v>2</v>
      </c>
      <c r="E2648" s="3">
        <f t="shared" si="41"/>
        <v>21027</v>
      </c>
      <c r="F2648" t="str">
        <f>VLOOKUP(E2648,Sheet2!A:B,2,FALSE)</f>
        <v>PUR</v>
      </c>
    </row>
    <row r="2649" spans="1:6" x14ac:dyDescent="0.25">
      <c r="A2649" s="17">
        <v>43107.306598645831</v>
      </c>
      <c r="B2649" s="2">
        <v>21027300027354</v>
      </c>
      <c r="C2649">
        <v>0.99</v>
      </c>
      <c r="D2649" t="s">
        <v>2</v>
      </c>
      <c r="E2649" s="3">
        <f t="shared" si="41"/>
        <v>21027</v>
      </c>
      <c r="F2649" t="str">
        <f>VLOOKUP(E2649,Sheet2!A:B,2,FALSE)</f>
        <v>PUR</v>
      </c>
    </row>
    <row r="2650" spans="1:6" x14ac:dyDescent="0.25">
      <c r="A2650" s="17">
        <v>43109.851794374998</v>
      </c>
      <c r="B2650" s="2">
        <v>21027300130901</v>
      </c>
      <c r="C2650">
        <v>1.49</v>
      </c>
      <c r="D2650" t="s">
        <v>4</v>
      </c>
      <c r="E2650" s="3">
        <f t="shared" si="41"/>
        <v>21027</v>
      </c>
      <c r="F2650" t="str">
        <f>VLOOKUP(E2650,Sheet2!A:B,2,FALSE)</f>
        <v>PUR</v>
      </c>
    </row>
    <row r="2651" spans="1:6" x14ac:dyDescent="0.25">
      <c r="A2651" s="17">
        <v>43115.912726793984</v>
      </c>
      <c r="B2651" s="2">
        <v>21027000136851</v>
      </c>
      <c r="C2651">
        <v>0.99</v>
      </c>
      <c r="D2651" t="s">
        <v>1</v>
      </c>
      <c r="E2651" s="3">
        <f t="shared" si="41"/>
        <v>21027</v>
      </c>
      <c r="F2651" t="str">
        <f>VLOOKUP(E2651,Sheet2!A:B,2,FALSE)</f>
        <v>PUR</v>
      </c>
    </row>
    <row r="2652" spans="1:6" x14ac:dyDescent="0.25">
      <c r="A2652" s="17">
        <v>43118.856349270834</v>
      </c>
      <c r="B2652" s="2">
        <v>21027300030499</v>
      </c>
      <c r="C2652">
        <v>1.99</v>
      </c>
      <c r="D2652" t="s">
        <v>4</v>
      </c>
      <c r="E2652" s="3">
        <f t="shared" si="41"/>
        <v>21027</v>
      </c>
      <c r="F2652" t="str">
        <f>VLOOKUP(E2652,Sheet2!A:B,2,FALSE)</f>
        <v>PUR</v>
      </c>
    </row>
    <row r="2653" spans="1:6" x14ac:dyDescent="0.25">
      <c r="A2653" s="17">
        <v>43118.859250717593</v>
      </c>
      <c r="B2653" s="2">
        <v>21027300030499</v>
      </c>
      <c r="C2653">
        <v>3.99</v>
      </c>
      <c r="D2653" t="s">
        <v>4</v>
      </c>
      <c r="E2653" s="3">
        <f t="shared" si="41"/>
        <v>21027</v>
      </c>
      <c r="F2653" t="str">
        <f>VLOOKUP(E2653,Sheet2!A:B,2,FALSE)</f>
        <v>PUR</v>
      </c>
    </row>
    <row r="2654" spans="1:6" x14ac:dyDescent="0.25">
      <c r="A2654" s="17">
        <v>43122.903343206017</v>
      </c>
      <c r="B2654" s="2">
        <v>21027000500156</v>
      </c>
      <c r="C2654">
        <v>3.99</v>
      </c>
      <c r="D2654" t="s">
        <v>4</v>
      </c>
      <c r="E2654" s="3">
        <f t="shared" si="41"/>
        <v>21027</v>
      </c>
      <c r="F2654" t="str">
        <f>VLOOKUP(E2654,Sheet2!A:B,2,FALSE)</f>
        <v>PUR</v>
      </c>
    </row>
    <row r="2655" spans="1:6" x14ac:dyDescent="0.25">
      <c r="A2655" s="17">
        <v>43122.904798321761</v>
      </c>
      <c r="B2655" s="2">
        <v>21027000500156</v>
      </c>
      <c r="C2655">
        <v>3.19</v>
      </c>
      <c r="D2655" t="s">
        <v>4</v>
      </c>
      <c r="E2655" s="3">
        <f t="shared" si="41"/>
        <v>21027</v>
      </c>
      <c r="F2655" t="str">
        <f>VLOOKUP(E2655,Sheet2!A:B,2,FALSE)</f>
        <v>PUR</v>
      </c>
    </row>
    <row r="2656" spans="1:6" x14ac:dyDescent="0.25">
      <c r="A2656" s="17">
        <v>43127.503683981478</v>
      </c>
      <c r="B2656" s="2">
        <v>21027000500156</v>
      </c>
      <c r="C2656">
        <v>1.99</v>
      </c>
      <c r="D2656" t="s">
        <v>4</v>
      </c>
      <c r="E2656" s="3">
        <f t="shared" si="41"/>
        <v>21027</v>
      </c>
      <c r="F2656" t="str">
        <f>VLOOKUP(E2656,Sheet2!A:B,2,FALSE)</f>
        <v>PUR</v>
      </c>
    </row>
    <row r="2657" spans="1:6" x14ac:dyDescent="0.25">
      <c r="A2657" s="17">
        <v>43128.722020717592</v>
      </c>
      <c r="B2657" s="2">
        <v>21027300031018</v>
      </c>
      <c r="C2657">
        <v>1.99</v>
      </c>
      <c r="D2657" t="s">
        <v>1</v>
      </c>
      <c r="E2657" s="3">
        <f t="shared" si="41"/>
        <v>21027</v>
      </c>
      <c r="F2657" t="str">
        <f>VLOOKUP(E2657,Sheet2!A:B,2,FALSE)</f>
        <v>PUR</v>
      </c>
    </row>
    <row r="2658" spans="1:6" x14ac:dyDescent="0.25">
      <c r="A2658" s="17">
        <v>43129.393034791668</v>
      </c>
      <c r="B2658" s="2">
        <v>21027000500156</v>
      </c>
      <c r="C2658">
        <v>3.99</v>
      </c>
      <c r="D2658" t="s">
        <v>4</v>
      </c>
      <c r="E2658" s="3">
        <f t="shared" si="41"/>
        <v>21027</v>
      </c>
      <c r="F2658" t="str">
        <f>VLOOKUP(E2658,Sheet2!A:B,2,FALSE)</f>
        <v>PUR</v>
      </c>
    </row>
    <row r="2659" spans="1:6" x14ac:dyDescent="0.25">
      <c r="A2659" s="17">
        <v>43129.889626539349</v>
      </c>
      <c r="B2659" s="2">
        <v>21027000500156</v>
      </c>
      <c r="C2659">
        <v>1.24</v>
      </c>
      <c r="D2659" t="s">
        <v>1</v>
      </c>
      <c r="E2659" s="3">
        <f t="shared" si="41"/>
        <v>21027</v>
      </c>
      <c r="F2659" t="str">
        <f>VLOOKUP(E2659,Sheet2!A:B,2,FALSE)</f>
        <v>PUR</v>
      </c>
    </row>
    <row r="2660" spans="1:6" x14ac:dyDescent="0.25">
      <c r="A2660" s="17">
        <v>43130.55947172454</v>
      </c>
      <c r="B2660" s="2">
        <v>21027000136851</v>
      </c>
      <c r="C2660">
        <v>2.99</v>
      </c>
      <c r="D2660" t="s">
        <v>4</v>
      </c>
      <c r="E2660" s="3">
        <f t="shared" si="41"/>
        <v>21027</v>
      </c>
      <c r="F2660" t="str">
        <f>VLOOKUP(E2660,Sheet2!A:B,2,FALSE)</f>
        <v>PUR</v>
      </c>
    </row>
    <row r="2661" spans="1:6" x14ac:dyDescent="0.25">
      <c r="A2661" s="17">
        <v>43130.559898414351</v>
      </c>
      <c r="B2661" s="2">
        <v>21027000136851</v>
      </c>
      <c r="C2661">
        <v>0.99</v>
      </c>
      <c r="D2661" t="s">
        <v>4</v>
      </c>
      <c r="E2661" s="3">
        <f t="shared" si="41"/>
        <v>21027</v>
      </c>
      <c r="F2661" t="str">
        <f>VLOOKUP(E2661,Sheet2!A:B,2,FALSE)</f>
        <v>PUR</v>
      </c>
    </row>
    <row r="2662" spans="1:6" x14ac:dyDescent="0.25">
      <c r="A2662" s="17">
        <v>43130.560058449075</v>
      </c>
      <c r="B2662" s="2">
        <v>21027000136851</v>
      </c>
      <c r="C2662">
        <v>1.99</v>
      </c>
      <c r="D2662" t="s">
        <v>4</v>
      </c>
      <c r="E2662" s="3">
        <f t="shared" si="41"/>
        <v>21027</v>
      </c>
      <c r="F2662" t="str">
        <f>VLOOKUP(E2662,Sheet2!A:B,2,FALSE)</f>
        <v>PUR</v>
      </c>
    </row>
    <row r="2663" spans="1:6" x14ac:dyDescent="0.25">
      <c r="A2663" s="17">
        <v>43130.560231249998</v>
      </c>
      <c r="B2663" s="2">
        <v>21027000136851</v>
      </c>
      <c r="C2663">
        <v>2.29</v>
      </c>
      <c r="D2663" t="s">
        <v>4</v>
      </c>
      <c r="E2663" s="3">
        <f t="shared" si="41"/>
        <v>21027</v>
      </c>
      <c r="F2663" t="str">
        <f>VLOOKUP(E2663,Sheet2!A:B,2,FALSE)</f>
        <v>PUR</v>
      </c>
    </row>
    <row r="2664" spans="1:6" x14ac:dyDescent="0.25">
      <c r="A2664" s="17">
        <v>43101.493852708336</v>
      </c>
      <c r="B2664" s="2">
        <v>21026300085370</v>
      </c>
      <c r="C2664">
        <v>3.99</v>
      </c>
      <c r="D2664" t="s">
        <v>4</v>
      </c>
      <c r="E2664" s="3">
        <f t="shared" si="41"/>
        <v>21026</v>
      </c>
      <c r="F2664" t="str">
        <f>VLOOKUP(E2664,Sheet2!A:B,2,FALSE)</f>
        <v>POU</v>
      </c>
    </row>
    <row r="2665" spans="1:6" x14ac:dyDescent="0.25">
      <c r="A2665" s="17">
        <v>43101.496146087964</v>
      </c>
      <c r="B2665" s="2">
        <v>21026300085370</v>
      </c>
      <c r="C2665">
        <v>3.99</v>
      </c>
      <c r="D2665" t="s">
        <v>4</v>
      </c>
      <c r="E2665" s="3">
        <f t="shared" si="41"/>
        <v>21026</v>
      </c>
      <c r="F2665" t="str">
        <f>VLOOKUP(E2665,Sheet2!A:B,2,FALSE)</f>
        <v>POU</v>
      </c>
    </row>
    <row r="2666" spans="1:6" x14ac:dyDescent="0.25">
      <c r="A2666" s="17">
        <v>43101.674413391207</v>
      </c>
      <c r="B2666" s="2">
        <v>21026300052214</v>
      </c>
      <c r="C2666">
        <v>2.99</v>
      </c>
      <c r="D2666" t="s">
        <v>4</v>
      </c>
      <c r="E2666" s="3">
        <f t="shared" si="41"/>
        <v>21026</v>
      </c>
      <c r="F2666" t="str">
        <f>VLOOKUP(E2666,Sheet2!A:B,2,FALSE)</f>
        <v>POU</v>
      </c>
    </row>
    <row r="2667" spans="1:6" x14ac:dyDescent="0.25">
      <c r="A2667" s="17">
        <v>43102.515940659723</v>
      </c>
      <c r="B2667" s="2">
        <v>21026300067030</v>
      </c>
      <c r="C2667">
        <v>2.99</v>
      </c>
      <c r="D2667" t="s">
        <v>4</v>
      </c>
      <c r="E2667" s="3">
        <f t="shared" si="41"/>
        <v>21026</v>
      </c>
      <c r="F2667" t="str">
        <f>VLOOKUP(E2667,Sheet2!A:B,2,FALSE)</f>
        <v>POU</v>
      </c>
    </row>
    <row r="2668" spans="1:6" x14ac:dyDescent="0.25">
      <c r="A2668" s="17">
        <v>43102.551583460649</v>
      </c>
      <c r="B2668" s="2">
        <v>21026300067048</v>
      </c>
      <c r="C2668">
        <v>0.49</v>
      </c>
      <c r="D2668" t="s">
        <v>1</v>
      </c>
      <c r="E2668" s="3">
        <f t="shared" si="41"/>
        <v>21026</v>
      </c>
      <c r="F2668" t="str">
        <f>VLOOKUP(E2668,Sheet2!A:B,2,FALSE)</f>
        <v>POU</v>
      </c>
    </row>
    <row r="2669" spans="1:6" x14ac:dyDescent="0.25">
      <c r="A2669" s="17">
        <v>43103.524429432873</v>
      </c>
      <c r="B2669" s="2">
        <v>21026300024676</v>
      </c>
      <c r="C2669">
        <v>1.29</v>
      </c>
      <c r="D2669" t="s">
        <v>4</v>
      </c>
      <c r="E2669" s="3">
        <f t="shared" si="41"/>
        <v>21026</v>
      </c>
      <c r="F2669" t="str">
        <f>VLOOKUP(E2669,Sheet2!A:B,2,FALSE)</f>
        <v>POU</v>
      </c>
    </row>
    <row r="2670" spans="1:6" x14ac:dyDescent="0.25">
      <c r="A2670" s="17">
        <v>43104.567858391201</v>
      </c>
      <c r="B2670" s="2">
        <v>21026300084779</v>
      </c>
      <c r="C2670">
        <v>1.49</v>
      </c>
      <c r="D2670" t="s">
        <v>1</v>
      </c>
      <c r="E2670" s="3">
        <f t="shared" si="41"/>
        <v>21026</v>
      </c>
      <c r="F2670" t="str">
        <f>VLOOKUP(E2670,Sheet2!A:B,2,FALSE)</f>
        <v>POU</v>
      </c>
    </row>
    <row r="2671" spans="1:6" x14ac:dyDescent="0.25">
      <c r="A2671" s="17">
        <v>43106.436899918983</v>
      </c>
      <c r="B2671" s="2">
        <v>21026300085370</v>
      </c>
      <c r="C2671">
        <v>1.99</v>
      </c>
      <c r="D2671" t="s">
        <v>4</v>
      </c>
      <c r="E2671" s="3">
        <f t="shared" si="41"/>
        <v>21026</v>
      </c>
      <c r="F2671" t="str">
        <f>VLOOKUP(E2671,Sheet2!A:B,2,FALSE)</f>
        <v>POU</v>
      </c>
    </row>
    <row r="2672" spans="1:6" x14ac:dyDescent="0.25">
      <c r="A2672" s="17">
        <v>43106.44091528935</v>
      </c>
      <c r="B2672" s="2">
        <v>21026300085370</v>
      </c>
      <c r="C2672">
        <v>1.99</v>
      </c>
      <c r="D2672" t="s">
        <v>4</v>
      </c>
      <c r="E2672" s="3">
        <f t="shared" si="41"/>
        <v>21026</v>
      </c>
      <c r="F2672" t="str">
        <f>VLOOKUP(E2672,Sheet2!A:B,2,FALSE)</f>
        <v>POU</v>
      </c>
    </row>
    <row r="2673" spans="1:6" x14ac:dyDescent="0.25">
      <c r="A2673" s="17">
        <v>43108.309213796296</v>
      </c>
      <c r="B2673" s="2">
        <v>21026300002979</v>
      </c>
      <c r="C2673">
        <v>0.49</v>
      </c>
      <c r="D2673" t="s">
        <v>1</v>
      </c>
      <c r="E2673" s="3">
        <f t="shared" si="41"/>
        <v>21026</v>
      </c>
      <c r="F2673" t="str">
        <f>VLOOKUP(E2673,Sheet2!A:B,2,FALSE)</f>
        <v>POU</v>
      </c>
    </row>
    <row r="2674" spans="1:6" x14ac:dyDescent="0.25">
      <c r="A2674" s="17">
        <v>43108.543532870368</v>
      </c>
      <c r="B2674" s="2">
        <v>21026300084779</v>
      </c>
      <c r="C2674">
        <v>2.4900000000000002</v>
      </c>
      <c r="D2674" t="s">
        <v>5</v>
      </c>
      <c r="E2674" s="3">
        <f t="shared" si="41"/>
        <v>21026</v>
      </c>
      <c r="F2674" t="str">
        <f>VLOOKUP(E2674,Sheet2!A:B,2,FALSE)</f>
        <v>POU</v>
      </c>
    </row>
    <row r="2675" spans="1:6" x14ac:dyDescent="0.25">
      <c r="A2675" s="17">
        <v>43109.797064652776</v>
      </c>
      <c r="B2675" s="2">
        <v>21026300052214</v>
      </c>
      <c r="C2675">
        <v>1.99</v>
      </c>
      <c r="D2675" t="s">
        <v>4</v>
      </c>
      <c r="E2675" s="3">
        <f t="shared" si="41"/>
        <v>21026</v>
      </c>
      <c r="F2675" t="str">
        <f>VLOOKUP(E2675,Sheet2!A:B,2,FALSE)</f>
        <v>POU</v>
      </c>
    </row>
    <row r="2676" spans="1:6" x14ac:dyDescent="0.25">
      <c r="A2676" s="17">
        <v>43109.950183391207</v>
      </c>
      <c r="B2676" s="2">
        <v>21026300081411</v>
      </c>
      <c r="C2676">
        <v>3.99</v>
      </c>
      <c r="D2676" t="s">
        <v>4</v>
      </c>
      <c r="E2676" s="3">
        <f t="shared" si="41"/>
        <v>21026</v>
      </c>
      <c r="F2676" t="str">
        <f>VLOOKUP(E2676,Sheet2!A:B,2,FALSE)</f>
        <v>POU</v>
      </c>
    </row>
    <row r="2677" spans="1:6" x14ac:dyDescent="0.25">
      <c r="A2677" s="17">
        <v>43110.352645983796</v>
      </c>
      <c r="B2677" s="2">
        <v>21026300067048</v>
      </c>
      <c r="C2677">
        <v>2.4900000000000002</v>
      </c>
      <c r="D2677" t="s">
        <v>1</v>
      </c>
      <c r="E2677" s="3">
        <f t="shared" si="41"/>
        <v>21026</v>
      </c>
      <c r="F2677" t="str">
        <f>VLOOKUP(E2677,Sheet2!A:B,2,FALSE)</f>
        <v>POU</v>
      </c>
    </row>
    <row r="2678" spans="1:6" x14ac:dyDescent="0.25">
      <c r="A2678" s="17">
        <v>43111.805924768516</v>
      </c>
      <c r="B2678" s="2">
        <v>21026300074168</v>
      </c>
      <c r="C2678">
        <v>3.99</v>
      </c>
      <c r="D2678" t="s">
        <v>4</v>
      </c>
      <c r="E2678" s="3">
        <f t="shared" si="41"/>
        <v>21026</v>
      </c>
      <c r="F2678" t="str">
        <f>VLOOKUP(E2678,Sheet2!A:B,2,FALSE)</f>
        <v>POU</v>
      </c>
    </row>
    <row r="2679" spans="1:6" x14ac:dyDescent="0.25">
      <c r="A2679" s="17">
        <v>43112.760667731483</v>
      </c>
      <c r="B2679" s="2">
        <v>21026300085370</v>
      </c>
      <c r="C2679">
        <v>3.99</v>
      </c>
      <c r="D2679" t="s">
        <v>4</v>
      </c>
      <c r="E2679" s="3">
        <f t="shared" si="41"/>
        <v>21026</v>
      </c>
      <c r="F2679" t="str">
        <f>VLOOKUP(E2679,Sheet2!A:B,2,FALSE)</f>
        <v>POU</v>
      </c>
    </row>
    <row r="2680" spans="1:6" x14ac:dyDescent="0.25">
      <c r="A2680" s="17">
        <v>43113.056622060183</v>
      </c>
      <c r="B2680" s="2">
        <v>21026300075298</v>
      </c>
      <c r="C2680">
        <v>1.99</v>
      </c>
      <c r="D2680" t="s">
        <v>4</v>
      </c>
      <c r="E2680" s="3">
        <f t="shared" si="41"/>
        <v>21026</v>
      </c>
      <c r="F2680" t="str">
        <f>VLOOKUP(E2680,Sheet2!A:B,2,FALSE)</f>
        <v>POU</v>
      </c>
    </row>
    <row r="2681" spans="1:6" x14ac:dyDescent="0.25">
      <c r="A2681" s="17">
        <v>43113.124598541668</v>
      </c>
      <c r="B2681" s="2">
        <v>21026300075298</v>
      </c>
      <c r="C2681">
        <v>2.29</v>
      </c>
      <c r="D2681" t="s">
        <v>4</v>
      </c>
      <c r="E2681" s="3">
        <f t="shared" si="41"/>
        <v>21026</v>
      </c>
      <c r="F2681" t="str">
        <f>VLOOKUP(E2681,Sheet2!A:B,2,FALSE)</f>
        <v>POU</v>
      </c>
    </row>
    <row r="2682" spans="1:6" x14ac:dyDescent="0.25">
      <c r="A2682" s="17">
        <v>43114.124535625</v>
      </c>
      <c r="B2682" s="2">
        <v>21026300074168</v>
      </c>
      <c r="C2682">
        <v>2.99</v>
      </c>
      <c r="D2682" t="s">
        <v>4</v>
      </c>
      <c r="E2682" s="3">
        <f t="shared" si="41"/>
        <v>21026</v>
      </c>
      <c r="F2682" t="str">
        <f>VLOOKUP(E2682,Sheet2!A:B,2,FALSE)</f>
        <v>POU</v>
      </c>
    </row>
    <row r="2683" spans="1:6" x14ac:dyDescent="0.25">
      <c r="A2683" s="17">
        <v>43115.489055787039</v>
      </c>
      <c r="B2683" s="2">
        <v>21026300084258</v>
      </c>
      <c r="C2683">
        <v>0.49</v>
      </c>
      <c r="D2683" t="s">
        <v>1</v>
      </c>
      <c r="E2683" s="3">
        <f t="shared" si="41"/>
        <v>21026</v>
      </c>
      <c r="F2683" t="str">
        <f>VLOOKUP(E2683,Sheet2!A:B,2,FALSE)</f>
        <v>POU</v>
      </c>
    </row>
    <row r="2684" spans="1:6" x14ac:dyDescent="0.25">
      <c r="A2684" s="17">
        <v>43115.917949432871</v>
      </c>
      <c r="B2684" s="2">
        <v>21026300067048</v>
      </c>
      <c r="C2684">
        <v>2.4900000000000002</v>
      </c>
      <c r="D2684" t="s">
        <v>1</v>
      </c>
      <c r="E2684" s="3">
        <f t="shared" si="41"/>
        <v>21026</v>
      </c>
      <c r="F2684" t="str">
        <f>VLOOKUP(E2684,Sheet2!A:B,2,FALSE)</f>
        <v>POU</v>
      </c>
    </row>
    <row r="2685" spans="1:6" x14ac:dyDescent="0.25">
      <c r="A2685" s="17">
        <v>43116.553896909725</v>
      </c>
      <c r="B2685" s="2">
        <v>21026300075033</v>
      </c>
      <c r="C2685">
        <v>1.99</v>
      </c>
      <c r="D2685" t="s">
        <v>4</v>
      </c>
      <c r="E2685" s="3">
        <f t="shared" si="41"/>
        <v>21026</v>
      </c>
      <c r="F2685" t="str">
        <f>VLOOKUP(E2685,Sheet2!A:B,2,FALSE)</f>
        <v>POU</v>
      </c>
    </row>
    <row r="2686" spans="1:6" x14ac:dyDescent="0.25">
      <c r="A2686" s="17">
        <v>43119.498599918981</v>
      </c>
      <c r="B2686" s="2">
        <v>21026300067048</v>
      </c>
      <c r="C2686">
        <v>1.99</v>
      </c>
      <c r="D2686" t="s">
        <v>0</v>
      </c>
      <c r="E2686" s="3">
        <f t="shared" si="41"/>
        <v>21026</v>
      </c>
      <c r="F2686" t="str">
        <f>VLOOKUP(E2686,Sheet2!A:B,2,FALSE)</f>
        <v>POU</v>
      </c>
    </row>
    <row r="2687" spans="1:6" x14ac:dyDescent="0.25">
      <c r="A2687" s="17">
        <v>43119.578174953705</v>
      </c>
      <c r="B2687" s="2">
        <v>21026300084258</v>
      </c>
      <c r="C2687">
        <v>2.99</v>
      </c>
      <c r="D2687" t="s">
        <v>4</v>
      </c>
      <c r="E2687" s="3">
        <f t="shared" si="41"/>
        <v>21026</v>
      </c>
      <c r="F2687" t="str">
        <f>VLOOKUP(E2687,Sheet2!A:B,2,FALSE)</f>
        <v>POU</v>
      </c>
    </row>
    <row r="2688" spans="1:6" x14ac:dyDescent="0.25">
      <c r="A2688" s="17">
        <v>43121.734343935183</v>
      </c>
      <c r="B2688" s="2">
        <v>21026300065091</v>
      </c>
      <c r="C2688">
        <v>2.99</v>
      </c>
      <c r="D2688" t="s">
        <v>4</v>
      </c>
      <c r="E2688" s="3">
        <f t="shared" si="41"/>
        <v>21026</v>
      </c>
      <c r="F2688" t="str">
        <f>VLOOKUP(E2688,Sheet2!A:B,2,FALSE)</f>
        <v>POU</v>
      </c>
    </row>
    <row r="2689" spans="1:6" x14ac:dyDescent="0.25">
      <c r="A2689" s="17">
        <v>43122.7269909838</v>
      </c>
      <c r="B2689" s="2">
        <v>21026300074168</v>
      </c>
      <c r="C2689">
        <v>1.49</v>
      </c>
      <c r="D2689" t="s">
        <v>4</v>
      </c>
      <c r="E2689" s="3">
        <f t="shared" si="41"/>
        <v>21026</v>
      </c>
      <c r="F2689" t="str">
        <f>VLOOKUP(E2689,Sheet2!A:B,2,FALSE)</f>
        <v>POU</v>
      </c>
    </row>
    <row r="2690" spans="1:6" x14ac:dyDescent="0.25">
      <c r="A2690" s="17">
        <v>43122.728066030089</v>
      </c>
      <c r="B2690" s="2">
        <v>21026300074168</v>
      </c>
      <c r="C2690">
        <v>1.69</v>
      </c>
      <c r="D2690" t="s">
        <v>4</v>
      </c>
      <c r="E2690" s="3">
        <f t="shared" ref="E2690:E2753" si="42">_xlfn.NUMBERVALUE(LEFT(B2690,5), "#####")</f>
        <v>21026</v>
      </c>
      <c r="F2690" t="str">
        <f>VLOOKUP(E2690,Sheet2!A:B,2,FALSE)</f>
        <v>POU</v>
      </c>
    </row>
    <row r="2691" spans="1:6" x14ac:dyDescent="0.25">
      <c r="A2691" s="17">
        <v>43122.728431689815</v>
      </c>
      <c r="B2691" s="2">
        <v>21026300074168</v>
      </c>
      <c r="C2691">
        <v>1.99</v>
      </c>
      <c r="D2691" t="s">
        <v>4</v>
      </c>
      <c r="E2691" s="3">
        <f t="shared" si="42"/>
        <v>21026</v>
      </c>
      <c r="F2691" t="str">
        <f>VLOOKUP(E2691,Sheet2!A:B,2,FALSE)</f>
        <v>POU</v>
      </c>
    </row>
    <row r="2692" spans="1:6" x14ac:dyDescent="0.25">
      <c r="A2692" s="17">
        <v>43125.394024212961</v>
      </c>
      <c r="B2692" s="2">
        <v>21026300085420</v>
      </c>
      <c r="C2692">
        <v>3.99</v>
      </c>
      <c r="D2692" t="s">
        <v>4</v>
      </c>
      <c r="E2692" s="3">
        <f t="shared" si="42"/>
        <v>21026</v>
      </c>
      <c r="F2692" t="str">
        <f>VLOOKUP(E2692,Sheet2!A:B,2,FALSE)</f>
        <v>POU</v>
      </c>
    </row>
    <row r="2693" spans="1:6" x14ac:dyDescent="0.25">
      <c r="A2693" s="17">
        <v>43126.076020196757</v>
      </c>
      <c r="B2693" s="2">
        <v>21026300013034</v>
      </c>
      <c r="C2693">
        <v>1.99</v>
      </c>
      <c r="D2693" t="s">
        <v>1</v>
      </c>
      <c r="E2693" s="3">
        <f t="shared" si="42"/>
        <v>21026</v>
      </c>
      <c r="F2693" t="str">
        <f>VLOOKUP(E2693,Sheet2!A:B,2,FALSE)</f>
        <v>POU</v>
      </c>
    </row>
    <row r="2694" spans="1:6" x14ac:dyDescent="0.25">
      <c r="A2694" s="17">
        <v>43126.076912013887</v>
      </c>
      <c r="B2694" s="2">
        <v>21026300013034</v>
      </c>
      <c r="C2694">
        <v>0.99</v>
      </c>
      <c r="D2694" t="s">
        <v>4</v>
      </c>
      <c r="E2694" s="3">
        <f t="shared" si="42"/>
        <v>21026</v>
      </c>
      <c r="F2694" t="str">
        <f>VLOOKUP(E2694,Sheet2!A:B,2,FALSE)</f>
        <v>POU</v>
      </c>
    </row>
    <row r="2695" spans="1:6" x14ac:dyDescent="0.25">
      <c r="A2695" s="17">
        <v>43126.525844456017</v>
      </c>
      <c r="B2695" s="2">
        <v>21026300067030</v>
      </c>
      <c r="C2695">
        <v>3.99</v>
      </c>
      <c r="D2695" t="s">
        <v>4</v>
      </c>
      <c r="E2695" s="3">
        <f t="shared" si="42"/>
        <v>21026</v>
      </c>
      <c r="F2695" t="str">
        <f>VLOOKUP(E2695,Sheet2!A:B,2,FALSE)</f>
        <v>POU</v>
      </c>
    </row>
    <row r="2696" spans="1:6" x14ac:dyDescent="0.25">
      <c r="A2696" s="17">
        <v>43126.52659065972</v>
      </c>
      <c r="B2696" s="2">
        <v>21026300067030</v>
      </c>
      <c r="C2696">
        <v>1.69</v>
      </c>
      <c r="D2696" t="s">
        <v>4</v>
      </c>
      <c r="E2696" s="3">
        <f t="shared" si="42"/>
        <v>21026</v>
      </c>
      <c r="F2696" t="str">
        <f>VLOOKUP(E2696,Sheet2!A:B,2,FALSE)</f>
        <v>POU</v>
      </c>
    </row>
    <row r="2697" spans="1:6" x14ac:dyDescent="0.25">
      <c r="A2697" s="17">
        <v>43126.528285983797</v>
      </c>
      <c r="B2697" s="2">
        <v>21026300067030</v>
      </c>
      <c r="C2697">
        <v>2.99</v>
      </c>
      <c r="D2697" t="s">
        <v>4</v>
      </c>
      <c r="E2697" s="3">
        <f t="shared" si="42"/>
        <v>21026</v>
      </c>
      <c r="F2697" t="str">
        <f>VLOOKUP(E2697,Sheet2!A:B,2,FALSE)</f>
        <v>POU</v>
      </c>
    </row>
    <row r="2698" spans="1:6" x14ac:dyDescent="0.25">
      <c r="A2698" s="17">
        <v>43126.52949296296</v>
      </c>
      <c r="B2698" s="2">
        <v>21026300067030</v>
      </c>
      <c r="C2698">
        <v>2.29</v>
      </c>
      <c r="D2698" t="s">
        <v>4</v>
      </c>
      <c r="E2698" s="3">
        <f t="shared" si="42"/>
        <v>21026</v>
      </c>
      <c r="F2698" t="str">
        <f>VLOOKUP(E2698,Sheet2!A:B,2,FALSE)</f>
        <v>POU</v>
      </c>
    </row>
    <row r="2699" spans="1:6" x14ac:dyDescent="0.25">
      <c r="A2699" s="17">
        <v>43128.331123854165</v>
      </c>
      <c r="B2699" s="2">
        <v>21026300067048</v>
      </c>
      <c r="C2699">
        <v>1.99</v>
      </c>
      <c r="D2699" t="s">
        <v>1</v>
      </c>
      <c r="E2699" s="3">
        <f t="shared" si="42"/>
        <v>21026</v>
      </c>
      <c r="F2699" t="str">
        <f>VLOOKUP(E2699,Sheet2!A:B,2,FALSE)</f>
        <v>POU</v>
      </c>
    </row>
    <row r="2700" spans="1:6" x14ac:dyDescent="0.25">
      <c r="A2700" s="17">
        <v>43128.703867488424</v>
      </c>
      <c r="B2700" s="2">
        <v>21026300065091</v>
      </c>
      <c r="C2700">
        <v>1.99</v>
      </c>
      <c r="D2700" t="s">
        <v>4</v>
      </c>
      <c r="E2700" s="3">
        <f t="shared" si="42"/>
        <v>21026</v>
      </c>
      <c r="F2700" t="str">
        <f>VLOOKUP(E2700,Sheet2!A:B,2,FALSE)</f>
        <v>POU</v>
      </c>
    </row>
    <row r="2701" spans="1:6" x14ac:dyDescent="0.25">
      <c r="A2701" s="17">
        <v>43128.708723692129</v>
      </c>
      <c r="B2701" s="2">
        <v>21026300065091</v>
      </c>
      <c r="C2701">
        <v>1.99</v>
      </c>
      <c r="D2701" t="s">
        <v>4</v>
      </c>
      <c r="E2701" s="3">
        <f t="shared" si="42"/>
        <v>21026</v>
      </c>
      <c r="F2701" t="str">
        <f>VLOOKUP(E2701,Sheet2!A:B,2,FALSE)</f>
        <v>POU</v>
      </c>
    </row>
    <row r="2702" spans="1:6" x14ac:dyDescent="0.25">
      <c r="A2702" s="17">
        <v>43129.709881377312</v>
      </c>
      <c r="B2702" s="2">
        <v>21026300024676</v>
      </c>
      <c r="C2702">
        <v>1.99</v>
      </c>
      <c r="D2702" t="s">
        <v>0</v>
      </c>
      <c r="E2702" s="3">
        <f t="shared" si="42"/>
        <v>21026</v>
      </c>
      <c r="F2702" t="str">
        <f>VLOOKUP(E2702,Sheet2!A:B,2,FALSE)</f>
        <v>POU</v>
      </c>
    </row>
    <row r="2703" spans="1:6" x14ac:dyDescent="0.25">
      <c r="A2703" s="17">
        <v>43129.858129548615</v>
      </c>
      <c r="B2703" s="2">
        <v>21026300062197</v>
      </c>
      <c r="C2703">
        <v>1.99</v>
      </c>
      <c r="D2703" t="s">
        <v>1</v>
      </c>
      <c r="E2703" s="3">
        <f t="shared" si="42"/>
        <v>21026</v>
      </c>
      <c r="F2703" t="str">
        <f>VLOOKUP(E2703,Sheet2!A:B,2,FALSE)</f>
        <v>POU</v>
      </c>
    </row>
    <row r="2704" spans="1:6" x14ac:dyDescent="0.25">
      <c r="A2704" s="17">
        <v>43129.8587290625</v>
      </c>
      <c r="B2704" s="2">
        <v>21026300062197</v>
      </c>
      <c r="C2704">
        <v>1.29</v>
      </c>
      <c r="D2704" t="s">
        <v>4</v>
      </c>
      <c r="E2704" s="3">
        <f t="shared" si="42"/>
        <v>21026</v>
      </c>
      <c r="F2704" t="str">
        <f>VLOOKUP(E2704,Sheet2!A:B,2,FALSE)</f>
        <v>POU</v>
      </c>
    </row>
    <row r="2705" spans="1:6" x14ac:dyDescent="0.25">
      <c r="A2705" s="17">
        <v>43129.888322488427</v>
      </c>
      <c r="B2705" s="2">
        <v>21026300068368</v>
      </c>
      <c r="C2705">
        <v>1.99</v>
      </c>
      <c r="D2705" t="s">
        <v>1</v>
      </c>
      <c r="E2705" s="3">
        <f t="shared" si="42"/>
        <v>21026</v>
      </c>
      <c r="F2705" t="str">
        <f>VLOOKUP(E2705,Sheet2!A:B,2,FALSE)</f>
        <v>POU</v>
      </c>
    </row>
    <row r="2706" spans="1:6" x14ac:dyDescent="0.25">
      <c r="A2706" s="17">
        <v>43130.370424537039</v>
      </c>
      <c r="B2706" s="2">
        <v>21026300081411</v>
      </c>
      <c r="C2706">
        <v>1.49</v>
      </c>
      <c r="D2706" t="s">
        <v>3</v>
      </c>
      <c r="E2706" s="3">
        <f t="shared" si="42"/>
        <v>21026</v>
      </c>
      <c r="F2706" t="str">
        <f>VLOOKUP(E2706,Sheet2!A:B,2,FALSE)</f>
        <v>POU</v>
      </c>
    </row>
    <row r="2707" spans="1:6" x14ac:dyDescent="0.25">
      <c r="A2707" s="17">
        <v>43130.373050486109</v>
      </c>
      <c r="B2707" s="2">
        <v>21026300081411</v>
      </c>
      <c r="C2707">
        <v>2.99</v>
      </c>
      <c r="D2707" t="s">
        <v>4</v>
      </c>
      <c r="E2707" s="3">
        <f t="shared" si="42"/>
        <v>21026</v>
      </c>
      <c r="F2707" t="str">
        <f>VLOOKUP(E2707,Sheet2!A:B,2,FALSE)</f>
        <v>POU</v>
      </c>
    </row>
    <row r="2708" spans="1:6" x14ac:dyDescent="0.25">
      <c r="A2708" s="17">
        <v>43130.540088287038</v>
      </c>
      <c r="B2708" s="2">
        <v>21026300024676</v>
      </c>
      <c r="C2708">
        <v>2.99</v>
      </c>
      <c r="D2708" t="s">
        <v>0</v>
      </c>
      <c r="E2708" s="3">
        <f t="shared" si="42"/>
        <v>21026</v>
      </c>
      <c r="F2708" t="str">
        <f>VLOOKUP(E2708,Sheet2!A:B,2,FALSE)</f>
        <v>POU</v>
      </c>
    </row>
    <row r="2709" spans="1:6" x14ac:dyDescent="0.25">
      <c r="A2709" s="17">
        <v>43131.350657395837</v>
      </c>
      <c r="B2709" s="2">
        <v>21026100023654</v>
      </c>
      <c r="C2709">
        <v>2.99</v>
      </c>
      <c r="D2709" t="s">
        <v>0</v>
      </c>
      <c r="E2709" s="3">
        <f t="shared" si="42"/>
        <v>21026</v>
      </c>
      <c r="F2709" t="str">
        <f>VLOOKUP(E2709,Sheet2!A:B,2,FALSE)</f>
        <v>POU</v>
      </c>
    </row>
    <row r="2710" spans="1:6" x14ac:dyDescent="0.25">
      <c r="A2710" s="17">
        <v>43101.416594814815</v>
      </c>
      <c r="B2710" s="2">
        <v>21025300554930</v>
      </c>
      <c r="C2710">
        <v>2.4900000000000002</v>
      </c>
      <c r="D2710" t="s">
        <v>1</v>
      </c>
      <c r="E2710" s="3">
        <f t="shared" si="42"/>
        <v>21025</v>
      </c>
      <c r="F2710" t="str">
        <f>VLOOKUP(E2710,Sheet2!A:B,2,FALSE)</f>
        <v>POR</v>
      </c>
    </row>
    <row r="2711" spans="1:6" x14ac:dyDescent="0.25">
      <c r="A2711" s="17">
        <v>43101.5350271875</v>
      </c>
      <c r="B2711" s="2">
        <v>21025300372747</v>
      </c>
      <c r="C2711">
        <v>3.99</v>
      </c>
      <c r="D2711" t="s">
        <v>5</v>
      </c>
      <c r="E2711" s="3">
        <f t="shared" si="42"/>
        <v>21025</v>
      </c>
      <c r="F2711" t="str">
        <f>VLOOKUP(E2711,Sheet2!A:B,2,FALSE)</f>
        <v>POR</v>
      </c>
    </row>
    <row r="2712" spans="1:6" x14ac:dyDescent="0.25">
      <c r="A2712" s="17">
        <v>43101.672742604169</v>
      </c>
      <c r="B2712" s="2">
        <v>21025300317494</v>
      </c>
      <c r="C2712">
        <v>2.4900000000000002</v>
      </c>
      <c r="D2712" t="s">
        <v>1</v>
      </c>
      <c r="E2712" s="3">
        <f t="shared" si="42"/>
        <v>21025</v>
      </c>
      <c r="F2712" t="str">
        <f>VLOOKUP(E2712,Sheet2!A:B,2,FALSE)</f>
        <v>POR</v>
      </c>
    </row>
    <row r="2713" spans="1:6" x14ac:dyDescent="0.25">
      <c r="A2713" s="17">
        <v>43101.712465173609</v>
      </c>
      <c r="B2713" s="2">
        <v>21025300517762</v>
      </c>
      <c r="C2713">
        <v>1.49</v>
      </c>
      <c r="D2713" t="s">
        <v>3</v>
      </c>
      <c r="E2713" s="3">
        <f t="shared" si="42"/>
        <v>21025</v>
      </c>
      <c r="F2713" t="str">
        <f>VLOOKUP(E2713,Sheet2!A:B,2,FALSE)</f>
        <v>POR</v>
      </c>
    </row>
    <row r="2714" spans="1:6" x14ac:dyDescent="0.25">
      <c r="A2714" s="17">
        <v>43101.720387037036</v>
      </c>
      <c r="B2714" s="2">
        <v>21025300517762</v>
      </c>
      <c r="C2714">
        <v>1.49</v>
      </c>
      <c r="D2714" t="s">
        <v>3</v>
      </c>
      <c r="E2714" s="3">
        <f t="shared" si="42"/>
        <v>21025</v>
      </c>
      <c r="F2714" t="str">
        <f>VLOOKUP(E2714,Sheet2!A:B,2,FALSE)</f>
        <v>POR</v>
      </c>
    </row>
    <row r="2715" spans="1:6" x14ac:dyDescent="0.25">
      <c r="A2715" s="17">
        <v>43101.72425353009</v>
      </c>
      <c r="B2715" s="2">
        <v>21025300343250</v>
      </c>
      <c r="C2715">
        <v>1.49</v>
      </c>
      <c r="D2715" t="s">
        <v>3</v>
      </c>
      <c r="E2715" s="3">
        <f t="shared" si="42"/>
        <v>21025</v>
      </c>
      <c r="F2715" t="str">
        <f>VLOOKUP(E2715,Sheet2!A:B,2,FALSE)</f>
        <v>POR</v>
      </c>
    </row>
    <row r="2716" spans="1:6" x14ac:dyDescent="0.25">
      <c r="A2716" s="17">
        <v>43101.730849340274</v>
      </c>
      <c r="B2716" s="2">
        <v>21025300517762</v>
      </c>
      <c r="C2716">
        <v>1.29</v>
      </c>
      <c r="D2716" t="s">
        <v>5</v>
      </c>
      <c r="E2716" s="3">
        <f t="shared" si="42"/>
        <v>21025</v>
      </c>
      <c r="F2716" t="str">
        <f>VLOOKUP(E2716,Sheet2!A:B,2,FALSE)</f>
        <v>POR</v>
      </c>
    </row>
    <row r="2717" spans="1:6" x14ac:dyDescent="0.25">
      <c r="A2717" s="17">
        <v>43101.901490555552</v>
      </c>
      <c r="B2717" s="2">
        <v>21025300562610</v>
      </c>
      <c r="C2717">
        <v>2.99</v>
      </c>
      <c r="D2717" t="s">
        <v>4</v>
      </c>
      <c r="E2717" s="3">
        <f t="shared" si="42"/>
        <v>21025</v>
      </c>
      <c r="F2717" t="str">
        <f>VLOOKUP(E2717,Sheet2!A:B,2,FALSE)</f>
        <v>POR</v>
      </c>
    </row>
    <row r="2718" spans="1:6" x14ac:dyDescent="0.25">
      <c r="A2718" s="17">
        <v>43101.931714108796</v>
      </c>
      <c r="B2718" s="2">
        <v>21025300660810</v>
      </c>
      <c r="C2718">
        <v>0.99</v>
      </c>
      <c r="D2718" t="s">
        <v>4</v>
      </c>
      <c r="E2718" s="3">
        <f t="shared" si="42"/>
        <v>21025</v>
      </c>
      <c r="F2718" t="str">
        <f>VLOOKUP(E2718,Sheet2!A:B,2,FALSE)</f>
        <v>POR</v>
      </c>
    </row>
    <row r="2719" spans="1:6" x14ac:dyDescent="0.25">
      <c r="A2719" s="17">
        <v>43101.939739224537</v>
      </c>
      <c r="B2719" s="2">
        <v>21025300660810</v>
      </c>
      <c r="C2719">
        <v>1.69</v>
      </c>
      <c r="D2719" t="s">
        <v>1</v>
      </c>
      <c r="E2719" s="3">
        <f t="shared" si="42"/>
        <v>21025</v>
      </c>
      <c r="F2719" t="str">
        <f>VLOOKUP(E2719,Sheet2!A:B,2,FALSE)</f>
        <v>POR</v>
      </c>
    </row>
    <row r="2720" spans="1:6" x14ac:dyDescent="0.25">
      <c r="A2720" s="17">
        <v>43101.956062037039</v>
      </c>
      <c r="B2720" s="2">
        <v>21025300632538</v>
      </c>
      <c r="C2720">
        <v>3.99</v>
      </c>
      <c r="D2720" t="s">
        <v>4</v>
      </c>
      <c r="E2720" s="3">
        <f t="shared" si="42"/>
        <v>21025</v>
      </c>
      <c r="F2720" t="str">
        <f>VLOOKUP(E2720,Sheet2!A:B,2,FALSE)</f>
        <v>POR</v>
      </c>
    </row>
    <row r="2721" spans="1:6" x14ac:dyDescent="0.25">
      <c r="A2721" s="17">
        <v>43101.956977361115</v>
      </c>
      <c r="B2721" s="2">
        <v>21025300632538</v>
      </c>
      <c r="C2721">
        <v>3.99</v>
      </c>
      <c r="D2721" t="s">
        <v>4</v>
      </c>
      <c r="E2721" s="3">
        <f t="shared" si="42"/>
        <v>21025</v>
      </c>
      <c r="F2721" t="str">
        <f>VLOOKUP(E2721,Sheet2!A:B,2,FALSE)</f>
        <v>POR</v>
      </c>
    </row>
    <row r="2722" spans="1:6" x14ac:dyDescent="0.25">
      <c r="A2722" s="17">
        <v>43103.874699004627</v>
      </c>
      <c r="B2722" s="2">
        <v>21025300522689</v>
      </c>
      <c r="C2722">
        <v>2.99</v>
      </c>
      <c r="D2722" t="s">
        <v>0</v>
      </c>
      <c r="E2722" s="3">
        <f t="shared" si="42"/>
        <v>21025</v>
      </c>
      <c r="F2722" t="str">
        <f>VLOOKUP(E2722,Sheet2!A:B,2,FALSE)</f>
        <v>POR</v>
      </c>
    </row>
    <row r="2723" spans="1:6" x14ac:dyDescent="0.25">
      <c r="A2723" s="17">
        <v>43105.607464398148</v>
      </c>
      <c r="B2723" s="2">
        <v>21025300074566</v>
      </c>
      <c r="C2723">
        <v>0.99</v>
      </c>
      <c r="D2723" t="s">
        <v>0</v>
      </c>
      <c r="E2723" s="3">
        <f t="shared" si="42"/>
        <v>21025</v>
      </c>
      <c r="F2723" t="str">
        <f>VLOOKUP(E2723,Sheet2!A:B,2,FALSE)</f>
        <v>POR</v>
      </c>
    </row>
    <row r="2724" spans="1:6" x14ac:dyDescent="0.25">
      <c r="A2724" s="17">
        <v>43105.60953277778</v>
      </c>
      <c r="B2724" s="2">
        <v>21025300074566</v>
      </c>
      <c r="C2724">
        <v>0.49</v>
      </c>
      <c r="D2724" t="s">
        <v>1</v>
      </c>
      <c r="E2724" s="3">
        <f t="shared" si="42"/>
        <v>21025</v>
      </c>
      <c r="F2724" t="str">
        <f>VLOOKUP(E2724,Sheet2!A:B,2,FALSE)</f>
        <v>POR</v>
      </c>
    </row>
    <row r="2725" spans="1:6" x14ac:dyDescent="0.25">
      <c r="A2725" s="17">
        <v>43105.611426157404</v>
      </c>
      <c r="B2725" s="2">
        <v>21025300074566</v>
      </c>
      <c r="C2725">
        <v>0.49</v>
      </c>
      <c r="D2725" t="s">
        <v>1</v>
      </c>
      <c r="E2725" s="3">
        <f t="shared" si="42"/>
        <v>21025</v>
      </c>
      <c r="F2725" t="str">
        <f>VLOOKUP(E2725,Sheet2!A:B,2,FALSE)</f>
        <v>POR</v>
      </c>
    </row>
    <row r="2726" spans="1:6" x14ac:dyDescent="0.25">
      <c r="A2726" s="17">
        <v>43105.751746469905</v>
      </c>
      <c r="B2726" s="2">
        <v>21025300522689</v>
      </c>
      <c r="C2726">
        <v>2.99</v>
      </c>
      <c r="D2726" t="s">
        <v>0</v>
      </c>
      <c r="E2726" s="3">
        <f t="shared" si="42"/>
        <v>21025</v>
      </c>
      <c r="F2726" t="str">
        <f>VLOOKUP(E2726,Sheet2!A:B,2,FALSE)</f>
        <v>POR</v>
      </c>
    </row>
    <row r="2727" spans="1:6" x14ac:dyDescent="0.25">
      <c r="A2727" s="17">
        <v>43106.834872025465</v>
      </c>
      <c r="B2727" s="2">
        <v>21025300489970</v>
      </c>
      <c r="C2727">
        <v>2.99</v>
      </c>
      <c r="D2727" t="s">
        <v>1</v>
      </c>
      <c r="E2727" s="3">
        <f t="shared" si="42"/>
        <v>21025</v>
      </c>
      <c r="F2727" t="str">
        <f>VLOOKUP(E2727,Sheet2!A:B,2,FALSE)</f>
        <v>POR</v>
      </c>
    </row>
    <row r="2728" spans="1:6" x14ac:dyDescent="0.25">
      <c r="A2728" s="17">
        <v>43106.836547997686</v>
      </c>
      <c r="B2728" s="2">
        <v>21025300489970</v>
      </c>
      <c r="C2728">
        <v>2.99</v>
      </c>
      <c r="D2728" t="s">
        <v>4</v>
      </c>
      <c r="E2728" s="3">
        <f t="shared" si="42"/>
        <v>21025</v>
      </c>
      <c r="F2728" t="str">
        <f>VLOOKUP(E2728,Sheet2!A:B,2,FALSE)</f>
        <v>POR</v>
      </c>
    </row>
    <row r="2729" spans="1:6" x14ac:dyDescent="0.25">
      <c r="A2729" s="17">
        <v>43106.844447430558</v>
      </c>
      <c r="B2729" s="2">
        <v>21025300489970</v>
      </c>
      <c r="C2729">
        <v>2.99</v>
      </c>
      <c r="D2729" t="s">
        <v>4</v>
      </c>
      <c r="E2729" s="3">
        <f t="shared" si="42"/>
        <v>21025</v>
      </c>
      <c r="F2729" t="str">
        <f>VLOOKUP(E2729,Sheet2!A:B,2,FALSE)</f>
        <v>POR</v>
      </c>
    </row>
    <row r="2730" spans="1:6" x14ac:dyDescent="0.25">
      <c r="A2730" s="17">
        <v>43107.554400810186</v>
      </c>
      <c r="B2730" s="2">
        <v>21025300554930</v>
      </c>
      <c r="C2730">
        <v>1.49</v>
      </c>
      <c r="D2730" t="s">
        <v>1</v>
      </c>
      <c r="E2730" s="3">
        <f t="shared" si="42"/>
        <v>21025</v>
      </c>
      <c r="F2730" t="str">
        <f>VLOOKUP(E2730,Sheet2!A:B,2,FALSE)</f>
        <v>POR</v>
      </c>
    </row>
    <row r="2731" spans="1:6" x14ac:dyDescent="0.25">
      <c r="A2731" s="17">
        <v>43108.109467754628</v>
      </c>
      <c r="B2731" s="2">
        <v>21025300239268</v>
      </c>
      <c r="C2731">
        <v>0.49</v>
      </c>
      <c r="D2731" t="s">
        <v>1</v>
      </c>
      <c r="E2731" s="3">
        <f t="shared" si="42"/>
        <v>21025</v>
      </c>
      <c r="F2731" t="str">
        <f>VLOOKUP(E2731,Sheet2!A:B,2,FALSE)</f>
        <v>POR</v>
      </c>
    </row>
    <row r="2732" spans="1:6" x14ac:dyDescent="0.25">
      <c r="A2732" s="17">
        <v>43108.747308969905</v>
      </c>
      <c r="B2732" s="2">
        <v>21025300608603</v>
      </c>
      <c r="C2732">
        <v>1.99</v>
      </c>
      <c r="D2732" t="s">
        <v>4</v>
      </c>
      <c r="E2732" s="3">
        <f t="shared" si="42"/>
        <v>21025</v>
      </c>
      <c r="F2732" t="str">
        <f>VLOOKUP(E2732,Sheet2!A:B,2,FALSE)</f>
        <v>POR</v>
      </c>
    </row>
    <row r="2733" spans="1:6" x14ac:dyDescent="0.25">
      <c r="A2733" s="17">
        <v>43108.880793842596</v>
      </c>
      <c r="B2733" s="2">
        <v>21025300662980</v>
      </c>
      <c r="C2733">
        <v>0.49</v>
      </c>
      <c r="D2733" t="s">
        <v>1</v>
      </c>
      <c r="E2733" s="3">
        <f t="shared" si="42"/>
        <v>21025</v>
      </c>
      <c r="F2733" t="str">
        <f>VLOOKUP(E2733,Sheet2!A:B,2,FALSE)</f>
        <v>POR</v>
      </c>
    </row>
    <row r="2734" spans="1:6" x14ac:dyDescent="0.25">
      <c r="A2734" s="17">
        <v>43108.883998622689</v>
      </c>
      <c r="B2734" s="2">
        <v>21025300662980</v>
      </c>
      <c r="C2734">
        <v>2.4900000000000002</v>
      </c>
      <c r="D2734" t="s">
        <v>4</v>
      </c>
      <c r="E2734" s="3">
        <f t="shared" si="42"/>
        <v>21025</v>
      </c>
      <c r="F2734" t="str">
        <f>VLOOKUP(E2734,Sheet2!A:B,2,FALSE)</f>
        <v>POR</v>
      </c>
    </row>
    <row r="2735" spans="1:6" x14ac:dyDescent="0.25">
      <c r="A2735" s="17">
        <v>43108.887755081021</v>
      </c>
      <c r="B2735" s="2">
        <v>21025300662980</v>
      </c>
      <c r="C2735">
        <v>3.99</v>
      </c>
      <c r="D2735" t="s">
        <v>4</v>
      </c>
      <c r="E2735" s="3">
        <f t="shared" si="42"/>
        <v>21025</v>
      </c>
      <c r="F2735" t="str">
        <f>VLOOKUP(E2735,Sheet2!A:B,2,FALSE)</f>
        <v>POR</v>
      </c>
    </row>
    <row r="2736" spans="1:6" x14ac:dyDescent="0.25">
      <c r="A2736" s="17">
        <v>43108.888759074071</v>
      </c>
      <c r="B2736" s="2">
        <v>21025300662980</v>
      </c>
      <c r="C2736">
        <v>3.19</v>
      </c>
      <c r="D2736" t="s">
        <v>4</v>
      </c>
      <c r="E2736" s="3">
        <f t="shared" si="42"/>
        <v>21025</v>
      </c>
      <c r="F2736" t="str">
        <f>VLOOKUP(E2736,Sheet2!A:B,2,FALSE)</f>
        <v>POR</v>
      </c>
    </row>
    <row r="2737" spans="1:6" x14ac:dyDescent="0.25">
      <c r="A2737" s="17">
        <v>43108.906608414349</v>
      </c>
      <c r="B2737" s="2">
        <v>21025300522689</v>
      </c>
      <c r="C2737">
        <v>2.99</v>
      </c>
      <c r="D2737" t="s">
        <v>0</v>
      </c>
      <c r="E2737" s="3">
        <f t="shared" si="42"/>
        <v>21025</v>
      </c>
      <c r="F2737" t="str">
        <f>VLOOKUP(E2737,Sheet2!A:B,2,FALSE)</f>
        <v>POR</v>
      </c>
    </row>
    <row r="2738" spans="1:6" x14ac:dyDescent="0.25">
      <c r="A2738" s="17">
        <v>43110.041650775463</v>
      </c>
      <c r="B2738" s="2">
        <v>21025300648302</v>
      </c>
      <c r="C2738">
        <v>1.34</v>
      </c>
      <c r="D2738" t="s">
        <v>1</v>
      </c>
      <c r="E2738" s="3">
        <f t="shared" si="42"/>
        <v>21025</v>
      </c>
      <c r="F2738" t="str">
        <f>VLOOKUP(E2738,Sheet2!A:B,2,FALSE)</f>
        <v>POR</v>
      </c>
    </row>
    <row r="2739" spans="1:6" x14ac:dyDescent="0.25">
      <c r="A2739" s="17">
        <v>43110.045156793982</v>
      </c>
      <c r="B2739" s="2">
        <v>21025300648302</v>
      </c>
      <c r="C2739">
        <v>1.29</v>
      </c>
      <c r="D2739" t="s">
        <v>4</v>
      </c>
      <c r="E2739" s="3">
        <f t="shared" si="42"/>
        <v>21025</v>
      </c>
      <c r="F2739" t="str">
        <f>VLOOKUP(E2739,Sheet2!A:B,2,FALSE)</f>
        <v>POR</v>
      </c>
    </row>
    <row r="2740" spans="1:6" x14ac:dyDescent="0.25">
      <c r="A2740" s="17">
        <v>43110.588890949075</v>
      </c>
      <c r="B2740" s="2">
        <v>21025300074566</v>
      </c>
      <c r="C2740">
        <v>0.99</v>
      </c>
      <c r="D2740" t="s">
        <v>0</v>
      </c>
      <c r="E2740" s="3">
        <f t="shared" si="42"/>
        <v>21025</v>
      </c>
      <c r="F2740" t="str">
        <f>VLOOKUP(E2740,Sheet2!A:B,2,FALSE)</f>
        <v>POR</v>
      </c>
    </row>
    <row r="2741" spans="1:6" x14ac:dyDescent="0.25">
      <c r="A2741" s="17">
        <v>43110.69685266204</v>
      </c>
      <c r="B2741" s="2">
        <v>21025300239268</v>
      </c>
      <c r="C2741">
        <v>3.19</v>
      </c>
      <c r="D2741" t="s">
        <v>4</v>
      </c>
      <c r="E2741" s="3">
        <f t="shared" si="42"/>
        <v>21025</v>
      </c>
      <c r="F2741" t="str">
        <f>VLOOKUP(E2741,Sheet2!A:B,2,FALSE)</f>
        <v>POR</v>
      </c>
    </row>
    <row r="2742" spans="1:6" x14ac:dyDescent="0.25">
      <c r="A2742" s="17">
        <v>43111.31973693287</v>
      </c>
      <c r="B2742" s="2">
        <v>21025300074566</v>
      </c>
      <c r="C2742">
        <v>0.49</v>
      </c>
      <c r="D2742" t="s">
        <v>1</v>
      </c>
      <c r="E2742" s="3">
        <f t="shared" si="42"/>
        <v>21025</v>
      </c>
      <c r="F2742" t="str">
        <f>VLOOKUP(E2742,Sheet2!A:B,2,FALSE)</f>
        <v>POR</v>
      </c>
    </row>
    <row r="2743" spans="1:6" x14ac:dyDescent="0.25">
      <c r="A2743" s="17">
        <v>43111.863757789353</v>
      </c>
      <c r="B2743" s="2">
        <v>21025300639962</v>
      </c>
      <c r="C2743">
        <v>3.99</v>
      </c>
      <c r="D2743" t="s">
        <v>4</v>
      </c>
      <c r="E2743" s="3">
        <f t="shared" si="42"/>
        <v>21025</v>
      </c>
      <c r="F2743" t="str">
        <f>VLOOKUP(E2743,Sheet2!A:B,2,FALSE)</f>
        <v>POR</v>
      </c>
    </row>
    <row r="2744" spans="1:6" x14ac:dyDescent="0.25">
      <c r="A2744" s="17">
        <v>43112.37894451389</v>
      </c>
      <c r="B2744" s="2">
        <v>21025300569490</v>
      </c>
      <c r="C2744">
        <v>0.99</v>
      </c>
      <c r="D2744" t="s">
        <v>1</v>
      </c>
      <c r="E2744" s="3">
        <f t="shared" si="42"/>
        <v>21025</v>
      </c>
      <c r="F2744" t="str">
        <f>VLOOKUP(E2744,Sheet2!A:B,2,FALSE)</f>
        <v>POR</v>
      </c>
    </row>
    <row r="2745" spans="1:6" x14ac:dyDescent="0.25">
      <c r="A2745" s="17">
        <v>43112.414596909723</v>
      </c>
      <c r="B2745" s="2">
        <v>21025300636323</v>
      </c>
      <c r="C2745">
        <v>1.99</v>
      </c>
      <c r="D2745" t="s">
        <v>1</v>
      </c>
      <c r="E2745" s="3">
        <f t="shared" si="42"/>
        <v>21025</v>
      </c>
      <c r="F2745" t="str">
        <f>VLOOKUP(E2745,Sheet2!A:B,2,FALSE)</f>
        <v>POR</v>
      </c>
    </row>
    <row r="2746" spans="1:6" x14ac:dyDescent="0.25">
      <c r="A2746" s="17">
        <v>43112.415087557871</v>
      </c>
      <c r="B2746" s="2">
        <v>21025300636323</v>
      </c>
      <c r="C2746">
        <v>1.29</v>
      </c>
      <c r="D2746" t="s">
        <v>1</v>
      </c>
      <c r="E2746" s="3">
        <f t="shared" si="42"/>
        <v>21025</v>
      </c>
      <c r="F2746" t="str">
        <f>VLOOKUP(E2746,Sheet2!A:B,2,FALSE)</f>
        <v>POR</v>
      </c>
    </row>
    <row r="2747" spans="1:6" x14ac:dyDescent="0.25">
      <c r="A2747" s="17">
        <v>43113.316855474535</v>
      </c>
      <c r="B2747" s="2">
        <v>21025300660810</v>
      </c>
      <c r="C2747">
        <v>1.69</v>
      </c>
      <c r="D2747" t="s">
        <v>4</v>
      </c>
      <c r="E2747" s="3">
        <f t="shared" si="42"/>
        <v>21025</v>
      </c>
      <c r="F2747" t="str">
        <f>VLOOKUP(E2747,Sheet2!A:B,2,FALSE)</f>
        <v>POR</v>
      </c>
    </row>
    <row r="2748" spans="1:6" x14ac:dyDescent="0.25">
      <c r="A2748" s="17">
        <v>43113.739868506942</v>
      </c>
      <c r="B2748" s="2">
        <v>21025300639962</v>
      </c>
      <c r="C2748">
        <v>1.99</v>
      </c>
      <c r="D2748" t="s">
        <v>4</v>
      </c>
      <c r="E2748" s="3">
        <f t="shared" si="42"/>
        <v>21025</v>
      </c>
      <c r="F2748" t="str">
        <f>VLOOKUP(E2748,Sheet2!A:B,2,FALSE)</f>
        <v>POR</v>
      </c>
    </row>
    <row r="2749" spans="1:6" x14ac:dyDescent="0.25">
      <c r="A2749" s="17">
        <v>43114.895241863429</v>
      </c>
      <c r="B2749" s="2">
        <v>21025300664259</v>
      </c>
      <c r="C2749">
        <v>2.29</v>
      </c>
      <c r="D2749" t="s">
        <v>1</v>
      </c>
      <c r="E2749" s="3">
        <f t="shared" si="42"/>
        <v>21025</v>
      </c>
      <c r="F2749" t="str">
        <f>VLOOKUP(E2749,Sheet2!A:B,2,FALSE)</f>
        <v>POR</v>
      </c>
    </row>
    <row r="2750" spans="1:6" x14ac:dyDescent="0.25">
      <c r="A2750" s="17">
        <v>43114.896576053237</v>
      </c>
      <c r="B2750" s="2">
        <v>21025300664259</v>
      </c>
      <c r="C2750">
        <v>0.49</v>
      </c>
      <c r="D2750" t="s">
        <v>1</v>
      </c>
      <c r="E2750" s="3">
        <f t="shared" si="42"/>
        <v>21025</v>
      </c>
      <c r="F2750" t="str">
        <f>VLOOKUP(E2750,Sheet2!A:B,2,FALSE)</f>
        <v>POR</v>
      </c>
    </row>
    <row r="2751" spans="1:6" x14ac:dyDescent="0.25">
      <c r="A2751" s="17">
        <v>43114.897031875</v>
      </c>
      <c r="B2751" s="2">
        <v>21025300664259</v>
      </c>
      <c r="C2751">
        <v>0.49</v>
      </c>
      <c r="D2751" t="s">
        <v>1</v>
      </c>
      <c r="E2751" s="3">
        <f t="shared" si="42"/>
        <v>21025</v>
      </c>
      <c r="F2751" t="str">
        <f>VLOOKUP(E2751,Sheet2!A:B,2,FALSE)</f>
        <v>POR</v>
      </c>
    </row>
    <row r="2752" spans="1:6" x14ac:dyDescent="0.25">
      <c r="A2752" s="17">
        <v>43114.911559560183</v>
      </c>
      <c r="B2752" s="2">
        <v>21025300639962</v>
      </c>
      <c r="C2752">
        <v>1.99</v>
      </c>
      <c r="D2752" t="s">
        <v>4</v>
      </c>
      <c r="E2752" s="3">
        <f t="shared" si="42"/>
        <v>21025</v>
      </c>
      <c r="F2752" t="str">
        <f>VLOOKUP(E2752,Sheet2!A:B,2,FALSE)</f>
        <v>POR</v>
      </c>
    </row>
    <row r="2753" spans="1:6" x14ac:dyDescent="0.25">
      <c r="A2753" s="17">
        <v>43114.914452233796</v>
      </c>
      <c r="B2753" s="2">
        <v>21025300639962</v>
      </c>
      <c r="C2753">
        <v>3.99</v>
      </c>
      <c r="D2753" t="s">
        <v>4</v>
      </c>
      <c r="E2753" s="3">
        <f t="shared" si="42"/>
        <v>21025</v>
      </c>
      <c r="F2753" t="str">
        <f>VLOOKUP(E2753,Sheet2!A:B,2,FALSE)</f>
        <v>POR</v>
      </c>
    </row>
    <row r="2754" spans="1:6" x14ac:dyDescent="0.25">
      <c r="A2754" s="17">
        <v>43114.979064953703</v>
      </c>
      <c r="B2754" s="2">
        <v>21025300654532</v>
      </c>
      <c r="C2754">
        <v>0.99</v>
      </c>
      <c r="D2754" t="s">
        <v>1</v>
      </c>
      <c r="E2754" s="3">
        <f t="shared" ref="E2754:E2817" si="43">_xlfn.NUMBERVALUE(LEFT(B2754,5), "#####")</f>
        <v>21025</v>
      </c>
      <c r="F2754" t="str">
        <f>VLOOKUP(E2754,Sheet2!A:B,2,FALSE)</f>
        <v>POR</v>
      </c>
    </row>
    <row r="2755" spans="1:6" x14ac:dyDescent="0.25">
      <c r="A2755" s="17">
        <v>43114.981142870369</v>
      </c>
      <c r="B2755" s="2">
        <v>21025300654532</v>
      </c>
      <c r="C2755">
        <v>0.99</v>
      </c>
      <c r="D2755" t="s">
        <v>1</v>
      </c>
      <c r="E2755" s="3">
        <f t="shared" si="43"/>
        <v>21025</v>
      </c>
      <c r="F2755" t="str">
        <f>VLOOKUP(E2755,Sheet2!A:B,2,FALSE)</f>
        <v>POR</v>
      </c>
    </row>
    <row r="2756" spans="1:6" x14ac:dyDescent="0.25">
      <c r="A2756" s="17">
        <v>43114.98130053241</v>
      </c>
      <c r="B2756" s="2">
        <v>21025300654532</v>
      </c>
      <c r="C2756">
        <v>1.29</v>
      </c>
      <c r="D2756" t="s">
        <v>1</v>
      </c>
      <c r="E2756" s="3">
        <f t="shared" si="43"/>
        <v>21025</v>
      </c>
      <c r="F2756" t="str">
        <f>VLOOKUP(E2756,Sheet2!A:B,2,FALSE)</f>
        <v>POR</v>
      </c>
    </row>
    <row r="2757" spans="1:6" x14ac:dyDescent="0.25">
      <c r="A2757" s="17">
        <v>43116.642725370373</v>
      </c>
      <c r="B2757" s="2">
        <v>21025300373737</v>
      </c>
      <c r="C2757">
        <v>1.49</v>
      </c>
      <c r="D2757" t="s">
        <v>3</v>
      </c>
      <c r="E2757" s="3">
        <f t="shared" si="43"/>
        <v>21025</v>
      </c>
      <c r="F2757" t="str">
        <f>VLOOKUP(E2757,Sheet2!A:B,2,FALSE)</f>
        <v>POR</v>
      </c>
    </row>
    <row r="2758" spans="1:6" x14ac:dyDescent="0.25">
      <c r="A2758" s="17">
        <v>43117.002857245374</v>
      </c>
      <c r="B2758" s="2">
        <v>21025300632538</v>
      </c>
      <c r="C2758">
        <v>1.99</v>
      </c>
      <c r="D2758" t="s">
        <v>4</v>
      </c>
      <c r="E2758" s="3">
        <f t="shared" si="43"/>
        <v>21025</v>
      </c>
      <c r="F2758" t="str">
        <f>VLOOKUP(E2758,Sheet2!A:B,2,FALSE)</f>
        <v>POR</v>
      </c>
    </row>
    <row r="2759" spans="1:6" x14ac:dyDescent="0.25">
      <c r="A2759" s="17">
        <v>43117.006086053239</v>
      </c>
      <c r="B2759" s="2">
        <v>21025300632538</v>
      </c>
      <c r="C2759">
        <v>2.4900000000000002</v>
      </c>
      <c r="D2759" t="s">
        <v>1</v>
      </c>
      <c r="E2759" s="3">
        <f t="shared" si="43"/>
        <v>21025</v>
      </c>
      <c r="F2759" t="str">
        <f>VLOOKUP(E2759,Sheet2!A:B,2,FALSE)</f>
        <v>POR</v>
      </c>
    </row>
    <row r="2760" spans="1:6" x14ac:dyDescent="0.25">
      <c r="A2760" s="17">
        <v>43117.006475543982</v>
      </c>
      <c r="B2760" s="2">
        <v>21025300632538</v>
      </c>
      <c r="C2760">
        <v>2.4900000000000002</v>
      </c>
      <c r="D2760" t="s">
        <v>1</v>
      </c>
      <c r="E2760" s="3">
        <f t="shared" si="43"/>
        <v>21025</v>
      </c>
      <c r="F2760" t="str">
        <f>VLOOKUP(E2760,Sheet2!A:B,2,FALSE)</f>
        <v>POR</v>
      </c>
    </row>
    <row r="2761" spans="1:6" x14ac:dyDescent="0.25">
      <c r="A2761" s="17">
        <v>43117.569637881941</v>
      </c>
      <c r="B2761" s="2">
        <v>21025300239268</v>
      </c>
      <c r="C2761">
        <v>3.99</v>
      </c>
      <c r="D2761" t="s">
        <v>4</v>
      </c>
      <c r="E2761" s="3">
        <f t="shared" si="43"/>
        <v>21025</v>
      </c>
      <c r="F2761" t="str">
        <f>VLOOKUP(E2761,Sheet2!A:B,2,FALSE)</f>
        <v>POR</v>
      </c>
    </row>
    <row r="2762" spans="1:6" x14ac:dyDescent="0.25">
      <c r="A2762" s="17">
        <v>43117.709359004628</v>
      </c>
      <c r="B2762" s="2">
        <v>21025300655752</v>
      </c>
      <c r="C2762">
        <v>3.99</v>
      </c>
      <c r="D2762" t="s">
        <v>4</v>
      </c>
      <c r="E2762" s="3">
        <f t="shared" si="43"/>
        <v>21025</v>
      </c>
      <c r="F2762" t="str">
        <f>VLOOKUP(E2762,Sheet2!A:B,2,FALSE)</f>
        <v>POR</v>
      </c>
    </row>
    <row r="2763" spans="1:6" x14ac:dyDescent="0.25">
      <c r="A2763" s="17">
        <v>43117.741538784721</v>
      </c>
      <c r="B2763" s="2">
        <v>21025300608603</v>
      </c>
      <c r="C2763">
        <v>1.99</v>
      </c>
      <c r="D2763" t="s">
        <v>4</v>
      </c>
      <c r="E2763" s="3">
        <f t="shared" si="43"/>
        <v>21025</v>
      </c>
      <c r="F2763" t="str">
        <f>VLOOKUP(E2763,Sheet2!A:B,2,FALSE)</f>
        <v>POR</v>
      </c>
    </row>
    <row r="2764" spans="1:6" x14ac:dyDescent="0.25">
      <c r="A2764" s="17">
        <v>43117.781666631941</v>
      </c>
      <c r="B2764" s="2">
        <v>21025300639962</v>
      </c>
      <c r="C2764">
        <v>2.99</v>
      </c>
      <c r="D2764" t="s">
        <v>4</v>
      </c>
      <c r="E2764" s="3">
        <f t="shared" si="43"/>
        <v>21025</v>
      </c>
      <c r="F2764" t="str">
        <f>VLOOKUP(E2764,Sheet2!A:B,2,FALSE)</f>
        <v>POR</v>
      </c>
    </row>
    <row r="2765" spans="1:6" x14ac:dyDescent="0.25">
      <c r="A2765" s="17">
        <v>43118.573139166663</v>
      </c>
      <c r="B2765" s="2">
        <v>21025300312180</v>
      </c>
      <c r="C2765">
        <v>1.69</v>
      </c>
      <c r="D2765" t="s">
        <v>1</v>
      </c>
      <c r="E2765" s="3">
        <f t="shared" si="43"/>
        <v>21025</v>
      </c>
      <c r="F2765" t="str">
        <f>VLOOKUP(E2765,Sheet2!A:B,2,FALSE)</f>
        <v>POR</v>
      </c>
    </row>
    <row r="2766" spans="1:6" x14ac:dyDescent="0.25">
      <c r="A2766" s="17">
        <v>43118.68903898148</v>
      </c>
      <c r="B2766" s="2">
        <v>21025300555127</v>
      </c>
      <c r="C2766">
        <v>3.99</v>
      </c>
      <c r="D2766" t="s">
        <v>4</v>
      </c>
      <c r="E2766" s="3">
        <f t="shared" si="43"/>
        <v>21025</v>
      </c>
      <c r="F2766" t="str">
        <f>VLOOKUP(E2766,Sheet2!A:B,2,FALSE)</f>
        <v>POR</v>
      </c>
    </row>
    <row r="2767" spans="1:6" x14ac:dyDescent="0.25">
      <c r="A2767" s="17">
        <v>43118.766378749999</v>
      </c>
      <c r="B2767" s="2">
        <v>21025300646215</v>
      </c>
      <c r="C2767">
        <v>1.99</v>
      </c>
      <c r="D2767" t="s">
        <v>4</v>
      </c>
      <c r="E2767" s="3">
        <f t="shared" si="43"/>
        <v>21025</v>
      </c>
      <c r="F2767" t="str">
        <f>VLOOKUP(E2767,Sheet2!A:B,2,FALSE)</f>
        <v>POR</v>
      </c>
    </row>
    <row r="2768" spans="1:6" x14ac:dyDescent="0.25">
      <c r="A2768" s="17">
        <v>43119.372202708335</v>
      </c>
      <c r="B2768" s="2">
        <v>21025300499060</v>
      </c>
      <c r="C2768">
        <v>3.99</v>
      </c>
      <c r="D2768" t="s">
        <v>4</v>
      </c>
      <c r="E2768" s="3">
        <f t="shared" si="43"/>
        <v>21025</v>
      </c>
      <c r="F2768" t="str">
        <f>VLOOKUP(E2768,Sheet2!A:B,2,FALSE)</f>
        <v>POR</v>
      </c>
    </row>
    <row r="2769" spans="1:6" x14ac:dyDescent="0.25">
      <c r="A2769" s="17">
        <v>43119.410053310188</v>
      </c>
      <c r="B2769" s="2">
        <v>21025300489640</v>
      </c>
      <c r="C2769">
        <v>0.49</v>
      </c>
      <c r="D2769" t="s">
        <v>1</v>
      </c>
      <c r="E2769" s="3">
        <f t="shared" si="43"/>
        <v>21025</v>
      </c>
      <c r="F2769" t="str">
        <f>VLOOKUP(E2769,Sheet2!A:B,2,FALSE)</f>
        <v>POR</v>
      </c>
    </row>
    <row r="2770" spans="1:6" x14ac:dyDescent="0.25">
      <c r="A2770" s="17">
        <v>43119.63721508102</v>
      </c>
      <c r="B2770" s="2">
        <v>21025300482009</v>
      </c>
      <c r="C2770">
        <v>2.4900000000000002</v>
      </c>
      <c r="D2770" t="s">
        <v>1</v>
      </c>
      <c r="E2770" s="3">
        <f t="shared" si="43"/>
        <v>21025</v>
      </c>
      <c r="F2770" t="str">
        <f>VLOOKUP(E2770,Sheet2!A:B,2,FALSE)</f>
        <v>POR</v>
      </c>
    </row>
    <row r="2771" spans="1:6" x14ac:dyDescent="0.25">
      <c r="A2771" s="17">
        <v>43119.864619224536</v>
      </c>
      <c r="B2771" s="2">
        <v>21025300648302</v>
      </c>
      <c r="C2771">
        <v>2.99</v>
      </c>
      <c r="D2771" t="s">
        <v>4</v>
      </c>
      <c r="E2771" s="3">
        <f t="shared" si="43"/>
        <v>21025</v>
      </c>
      <c r="F2771" t="str">
        <f>VLOOKUP(E2771,Sheet2!A:B,2,FALSE)</f>
        <v>POR</v>
      </c>
    </row>
    <row r="2772" spans="1:6" x14ac:dyDescent="0.25">
      <c r="A2772" s="17">
        <v>43120.616356469909</v>
      </c>
      <c r="B2772" s="2">
        <v>21025300588276</v>
      </c>
      <c r="C2772">
        <v>2.99</v>
      </c>
      <c r="D2772" t="s">
        <v>0</v>
      </c>
      <c r="E2772" s="3">
        <f t="shared" si="43"/>
        <v>21025</v>
      </c>
      <c r="F2772" t="str">
        <f>VLOOKUP(E2772,Sheet2!A:B,2,FALSE)</f>
        <v>POR</v>
      </c>
    </row>
    <row r="2773" spans="1:6" x14ac:dyDescent="0.25">
      <c r="A2773" s="17">
        <v>43121.884696666668</v>
      </c>
      <c r="B2773" s="2">
        <v>21025300239268</v>
      </c>
      <c r="C2773">
        <v>1.49</v>
      </c>
      <c r="D2773" t="s">
        <v>1</v>
      </c>
      <c r="E2773" s="3">
        <f t="shared" si="43"/>
        <v>21025</v>
      </c>
      <c r="F2773" t="str">
        <f>VLOOKUP(E2773,Sheet2!A:B,2,FALSE)</f>
        <v>POR</v>
      </c>
    </row>
    <row r="2774" spans="1:6" x14ac:dyDescent="0.25">
      <c r="A2774" s="17">
        <v>43121.913059768522</v>
      </c>
      <c r="B2774" s="2">
        <v>21025300515196</v>
      </c>
      <c r="C2774">
        <v>3.99</v>
      </c>
      <c r="D2774" t="s">
        <v>4</v>
      </c>
      <c r="E2774" s="3">
        <f t="shared" si="43"/>
        <v>21025</v>
      </c>
      <c r="F2774" t="str">
        <f>VLOOKUP(E2774,Sheet2!A:B,2,FALSE)</f>
        <v>POR</v>
      </c>
    </row>
    <row r="2775" spans="1:6" x14ac:dyDescent="0.25">
      <c r="A2775" s="17">
        <v>43121.913869386575</v>
      </c>
      <c r="B2775" s="2">
        <v>21025300515196</v>
      </c>
      <c r="C2775">
        <v>1.99</v>
      </c>
      <c r="D2775" t="s">
        <v>4</v>
      </c>
      <c r="E2775" s="3">
        <f t="shared" si="43"/>
        <v>21025</v>
      </c>
      <c r="F2775" t="str">
        <f>VLOOKUP(E2775,Sheet2!A:B,2,FALSE)</f>
        <v>POR</v>
      </c>
    </row>
    <row r="2776" spans="1:6" x14ac:dyDescent="0.25">
      <c r="A2776" s="17">
        <v>43122.836581388889</v>
      </c>
      <c r="B2776" s="2">
        <v>21025300648302</v>
      </c>
      <c r="C2776">
        <v>1.49</v>
      </c>
      <c r="D2776" t="s">
        <v>3</v>
      </c>
      <c r="E2776" s="3">
        <f t="shared" si="43"/>
        <v>21025</v>
      </c>
      <c r="F2776" t="str">
        <f>VLOOKUP(E2776,Sheet2!A:B,2,FALSE)</f>
        <v>POR</v>
      </c>
    </row>
    <row r="2777" spans="1:6" x14ac:dyDescent="0.25">
      <c r="A2777" s="17">
        <v>43122.847729837966</v>
      </c>
      <c r="B2777" s="2">
        <v>21025300660851</v>
      </c>
      <c r="C2777">
        <v>1.49</v>
      </c>
      <c r="D2777" t="s">
        <v>3</v>
      </c>
      <c r="E2777" s="3">
        <f t="shared" si="43"/>
        <v>21025</v>
      </c>
      <c r="F2777" t="str">
        <f>VLOOKUP(E2777,Sheet2!A:B,2,FALSE)</f>
        <v>POR</v>
      </c>
    </row>
    <row r="2778" spans="1:6" x14ac:dyDescent="0.25">
      <c r="A2778" s="17">
        <v>43123.833084351849</v>
      </c>
      <c r="B2778" s="2">
        <v>21025300630029</v>
      </c>
      <c r="C2778">
        <v>1.24</v>
      </c>
      <c r="D2778" t="s">
        <v>1</v>
      </c>
      <c r="E2778" s="3">
        <f t="shared" si="43"/>
        <v>21025</v>
      </c>
      <c r="F2778" t="str">
        <f>VLOOKUP(E2778,Sheet2!A:B,2,FALSE)</f>
        <v>POR</v>
      </c>
    </row>
    <row r="2779" spans="1:6" x14ac:dyDescent="0.25">
      <c r="A2779" s="17">
        <v>43123.834279444447</v>
      </c>
      <c r="B2779" s="2">
        <v>21025300630029</v>
      </c>
      <c r="C2779">
        <v>0.99</v>
      </c>
      <c r="D2779" t="s">
        <v>4</v>
      </c>
      <c r="E2779" s="3">
        <f t="shared" si="43"/>
        <v>21025</v>
      </c>
      <c r="F2779" t="str">
        <f>VLOOKUP(E2779,Sheet2!A:B,2,FALSE)</f>
        <v>POR</v>
      </c>
    </row>
    <row r="2780" spans="1:6" x14ac:dyDescent="0.25">
      <c r="A2780" s="17">
        <v>43123.893448333336</v>
      </c>
      <c r="B2780" s="2">
        <v>21025300522689</v>
      </c>
      <c r="C2780">
        <v>1.49</v>
      </c>
      <c r="D2780" t="s">
        <v>3</v>
      </c>
      <c r="E2780" s="3">
        <f t="shared" si="43"/>
        <v>21025</v>
      </c>
      <c r="F2780" t="str">
        <f>VLOOKUP(E2780,Sheet2!A:B,2,FALSE)</f>
        <v>POR</v>
      </c>
    </row>
    <row r="2781" spans="1:6" x14ac:dyDescent="0.25">
      <c r="A2781" s="17">
        <v>43123.940833425928</v>
      </c>
      <c r="B2781" s="2">
        <v>21025300654532</v>
      </c>
      <c r="C2781">
        <v>3.29</v>
      </c>
      <c r="D2781" t="s">
        <v>1</v>
      </c>
      <c r="E2781" s="3">
        <f t="shared" si="43"/>
        <v>21025</v>
      </c>
      <c r="F2781" t="str">
        <f>VLOOKUP(E2781,Sheet2!A:B,2,FALSE)</f>
        <v>POR</v>
      </c>
    </row>
    <row r="2782" spans="1:6" x14ac:dyDescent="0.25">
      <c r="A2782" s="17">
        <v>43123.941988923609</v>
      </c>
      <c r="B2782" s="2">
        <v>21025300654532</v>
      </c>
      <c r="C2782">
        <v>2.4900000000000002</v>
      </c>
      <c r="D2782" t="s">
        <v>1</v>
      </c>
      <c r="E2782" s="3">
        <f t="shared" si="43"/>
        <v>21025</v>
      </c>
      <c r="F2782" t="str">
        <f>VLOOKUP(E2782,Sheet2!A:B,2,FALSE)</f>
        <v>POR</v>
      </c>
    </row>
    <row r="2783" spans="1:6" x14ac:dyDescent="0.25">
      <c r="A2783" s="17">
        <v>43124.270926631943</v>
      </c>
      <c r="B2783" s="2">
        <v>21025300562610</v>
      </c>
      <c r="C2783">
        <v>2.4900000000000002</v>
      </c>
      <c r="D2783" t="s">
        <v>4</v>
      </c>
      <c r="E2783" s="3">
        <f t="shared" si="43"/>
        <v>21025</v>
      </c>
      <c r="F2783" t="str">
        <f>VLOOKUP(E2783,Sheet2!A:B,2,FALSE)</f>
        <v>POR</v>
      </c>
    </row>
    <row r="2784" spans="1:6" x14ac:dyDescent="0.25">
      <c r="A2784" s="17">
        <v>43124.272015381946</v>
      </c>
      <c r="B2784" s="2">
        <v>21025300562610</v>
      </c>
      <c r="C2784">
        <v>1.99</v>
      </c>
      <c r="D2784" t="s">
        <v>4</v>
      </c>
      <c r="E2784" s="3">
        <f t="shared" si="43"/>
        <v>21025</v>
      </c>
      <c r="F2784" t="str">
        <f>VLOOKUP(E2784,Sheet2!A:B,2,FALSE)</f>
        <v>POR</v>
      </c>
    </row>
    <row r="2785" spans="1:6" x14ac:dyDescent="0.25">
      <c r="A2785" s="17">
        <v>43124.815932754631</v>
      </c>
      <c r="B2785" s="2">
        <v>21025300646215</v>
      </c>
      <c r="C2785">
        <v>2.4900000000000002</v>
      </c>
      <c r="D2785" t="s">
        <v>4</v>
      </c>
      <c r="E2785" s="3">
        <f t="shared" si="43"/>
        <v>21025</v>
      </c>
      <c r="F2785" t="str">
        <f>VLOOKUP(E2785,Sheet2!A:B,2,FALSE)</f>
        <v>POR</v>
      </c>
    </row>
    <row r="2786" spans="1:6" x14ac:dyDescent="0.25">
      <c r="A2786" s="17">
        <v>43125.504302106485</v>
      </c>
      <c r="B2786" s="2">
        <v>21025300566082</v>
      </c>
      <c r="C2786">
        <v>3.99</v>
      </c>
      <c r="D2786" t="s">
        <v>4</v>
      </c>
      <c r="E2786" s="3">
        <f t="shared" si="43"/>
        <v>21025</v>
      </c>
      <c r="F2786" t="str">
        <f>VLOOKUP(E2786,Sheet2!A:B,2,FALSE)</f>
        <v>POR</v>
      </c>
    </row>
    <row r="2787" spans="1:6" x14ac:dyDescent="0.25">
      <c r="A2787" s="17">
        <v>43125.944297696762</v>
      </c>
      <c r="B2787" s="2">
        <v>21025300648302</v>
      </c>
      <c r="C2787">
        <v>3.99</v>
      </c>
      <c r="D2787" t="s">
        <v>4</v>
      </c>
      <c r="E2787" s="3">
        <f t="shared" si="43"/>
        <v>21025</v>
      </c>
      <c r="F2787" t="str">
        <f>VLOOKUP(E2787,Sheet2!A:B,2,FALSE)</f>
        <v>POR</v>
      </c>
    </row>
    <row r="2788" spans="1:6" x14ac:dyDescent="0.25">
      <c r="A2788" s="17">
        <v>43126.833803402777</v>
      </c>
      <c r="B2788" s="2">
        <v>21025300655422</v>
      </c>
      <c r="C2788">
        <v>2.4900000000000002</v>
      </c>
      <c r="D2788" t="s">
        <v>1</v>
      </c>
      <c r="E2788" s="3">
        <f t="shared" si="43"/>
        <v>21025</v>
      </c>
      <c r="F2788" t="str">
        <f>VLOOKUP(E2788,Sheet2!A:B,2,FALSE)</f>
        <v>POR</v>
      </c>
    </row>
    <row r="2789" spans="1:6" x14ac:dyDescent="0.25">
      <c r="A2789" s="17">
        <v>43127.794514560184</v>
      </c>
      <c r="B2789" s="2">
        <v>21025300482009</v>
      </c>
      <c r="C2789">
        <v>0.49</v>
      </c>
      <c r="D2789" t="s">
        <v>1</v>
      </c>
      <c r="E2789" s="3">
        <f t="shared" si="43"/>
        <v>21025</v>
      </c>
      <c r="F2789" t="str">
        <f>VLOOKUP(E2789,Sheet2!A:B,2,FALSE)</f>
        <v>POR</v>
      </c>
    </row>
    <row r="2790" spans="1:6" x14ac:dyDescent="0.25">
      <c r="A2790" s="17">
        <v>43128.310601446756</v>
      </c>
      <c r="B2790" s="2">
        <v>21025300161504</v>
      </c>
      <c r="C2790">
        <v>2.4900000000000002</v>
      </c>
      <c r="D2790" t="s">
        <v>1</v>
      </c>
      <c r="E2790" s="3">
        <f t="shared" si="43"/>
        <v>21025</v>
      </c>
      <c r="F2790" t="str">
        <f>VLOOKUP(E2790,Sheet2!A:B,2,FALSE)</f>
        <v>POR</v>
      </c>
    </row>
    <row r="2791" spans="1:6" x14ac:dyDescent="0.25">
      <c r="A2791" s="17">
        <v>43128.672744976851</v>
      </c>
      <c r="B2791" s="2">
        <v>21025300312180</v>
      </c>
      <c r="C2791">
        <v>1.49</v>
      </c>
      <c r="D2791" t="s">
        <v>1</v>
      </c>
      <c r="E2791" s="3">
        <f t="shared" si="43"/>
        <v>21025</v>
      </c>
      <c r="F2791" t="str">
        <f>VLOOKUP(E2791,Sheet2!A:B,2,FALSE)</f>
        <v>POR</v>
      </c>
    </row>
    <row r="2792" spans="1:6" x14ac:dyDescent="0.25">
      <c r="A2792" s="17">
        <v>43128.680907835645</v>
      </c>
      <c r="B2792" s="2">
        <v>21025300312180</v>
      </c>
      <c r="C2792">
        <v>0.49</v>
      </c>
      <c r="D2792" t="s">
        <v>1</v>
      </c>
      <c r="E2792" s="3">
        <f t="shared" si="43"/>
        <v>21025</v>
      </c>
      <c r="F2792" t="str">
        <f>VLOOKUP(E2792,Sheet2!A:B,2,FALSE)</f>
        <v>POR</v>
      </c>
    </row>
    <row r="2793" spans="1:6" x14ac:dyDescent="0.25">
      <c r="A2793" s="17">
        <v>43128.682847361109</v>
      </c>
      <c r="B2793" s="2">
        <v>21025300312180</v>
      </c>
      <c r="C2793">
        <v>1.99</v>
      </c>
      <c r="D2793" t="s">
        <v>4</v>
      </c>
      <c r="E2793" s="3">
        <f t="shared" si="43"/>
        <v>21025</v>
      </c>
      <c r="F2793" t="str">
        <f>VLOOKUP(E2793,Sheet2!A:B,2,FALSE)</f>
        <v>POR</v>
      </c>
    </row>
    <row r="2794" spans="1:6" x14ac:dyDescent="0.25">
      <c r="A2794" s="17">
        <v>43128.867483576389</v>
      </c>
      <c r="B2794" s="2">
        <v>21025300641901</v>
      </c>
      <c r="C2794">
        <v>1.99</v>
      </c>
      <c r="D2794" t="s">
        <v>4</v>
      </c>
      <c r="E2794" s="3">
        <f t="shared" si="43"/>
        <v>21025</v>
      </c>
      <c r="F2794" t="str">
        <f>VLOOKUP(E2794,Sheet2!A:B,2,FALSE)</f>
        <v>POR</v>
      </c>
    </row>
    <row r="2795" spans="1:6" x14ac:dyDescent="0.25">
      <c r="A2795" s="17">
        <v>43129.474733437499</v>
      </c>
      <c r="B2795" s="2">
        <v>21025300482009</v>
      </c>
      <c r="C2795">
        <v>2.99</v>
      </c>
      <c r="D2795" t="s">
        <v>1</v>
      </c>
      <c r="E2795" s="3">
        <f t="shared" si="43"/>
        <v>21025</v>
      </c>
      <c r="F2795" t="str">
        <f>VLOOKUP(E2795,Sheet2!A:B,2,FALSE)</f>
        <v>POR</v>
      </c>
    </row>
    <row r="2796" spans="1:6" x14ac:dyDescent="0.25">
      <c r="A2796" s="17">
        <v>43129.657592569441</v>
      </c>
      <c r="B2796" s="2">
        <v>21025300608603</v>
      </c>
      <c r="C2796">
        <v>3.99</v>
      </c>
      <c r="D2796" t="s">
        <v>4</v>
      </c>
      <c r="E2796" s="3">
        <f t="shared" si="43"/>
        <v>21025</v>
      </c>
      <c r="F2796" t="str">
        <f>VLOOKUP(E2796,Sheet2!A:B,2,FALSE)</f>
        <v>POR</v>
      </c>
    </row>
    <row r="2797" spans="1:6" x14ac:dyDescent="0.25">
      <c r="A2797" s="17">
        <v>43129.848215902777</v>
      </c>
      <c r="B2797" s="2">
        <v>21025300562610</v>
      </c>
      <c r="C2797">
        <v>2.99</v>
      </c>
      <c r="D2797" t="s">
        <v>4</v>
      </c>
      <c r="E2797" s="3">
        <f t="shared" si="43"/>
        <v>21025</v>
      </c>
      <c r="F2797" t="str">
        <f>VLOOKUP(E2797,Sheet2!A:B,2,FALSE)</f>
        <v>POR</v>
      </c>
    </row>
    <row r="2798" spans="1:6" x14ac:dyDescent="0.25">
      <c r="A2798" s="17">
        <v>43129.848736851854</v>
      </c>
      <c r="B2798" s="2">
        <v>21025300562610</v>
      </c>
      <c r="C2798">
        <v>1.99</v>
      </c>
      <c r="D2798" t="s">
        <v>4</v>
      </c>
      <c r="E2798" s="3">
        <f t="shared" si="43"/>
        <v>21025</v>
      </c>
      <c r="F2798" t="str">
        <f>VLOOKUP(E2798,Sheet2!A:B,2,FALSE)</f>
        <v>POR</v>
      </c>
    </row>
    <row r="2799" spans="1:6" x14ac:dyDescent="0.25">
      <c r="A2799" s="17">
        <v>43130.56523064815</v>
      </c>
      <c r="B2799" s="2">
        <v>21025300302140</v>
      </c>
      <c r="C2799">
        <v>1.69</v>
      </c>
      <c r="D2799" t="s">
        <v>4</v>
      </c>
      <c r="E2799" s="3">
        <f t="shared" si="43"/>
        <v>21025</v>
      </c>
      <c r="F2799" t="str">
        <f>VLOOKUP(E2799,Sheet2!A:B,2,FALSE)</f>
        <v>POR</v>
      </c>
    </row>
    <row r="2800" spans="1:6" x14ac:dyDescent="0.25">
      <c r="A2800" s="17">
        <v>43130.919506192127</v>
      </c>
      <c r="B2800" s="2">
        <v>21025300482009</v>
      </c>
      <c r="C2800">
        <v>0.49</v>
      </c>
      <c r="D2800" t="s">
        <v>1</v>
      </c>
      <c r="E2800" s="3">
        <f t="shared" si="43"/>
        <v>21025</v>
      </c>
      <c r="F2800" t="str">
        <f>VLOOKUP(E2800,Sheet2!A:B,2,FALSE)</f>
        <v>POR</v>
      </c>
    </row>
    <row r="2801" spans="1:6" x14ac:dyDescent="0.25">
      <c r="A2801" s="17">
        <v>43131.409740590279</v>
      </c>
      <c r="B2801" s="2">
        <v>21025300515196</v>
      </c>
      <c r="C2801">
        <v>3.99</v>
      </c>
      <c r="D2801" t="s">
        <v>4</v>
      </c>
      <c r="E2801" s="3">
        <f t="shared" si="43"/>
        <v>21025</v>
      </c>
      <c r="F2801" t="str">
        <f>VLOOKUP(E2801,Sheet2!A:B,2,FALSE)</f>
        <v>POR</v>
      </c>
    </row>
    <row r="2802" spans="1:6" x14ac:dyDescent="0.25">
      <c r="A2802" s="17">
        <v>43100.799271759257</v>
      </c>
      <c r="B2802" s="2">
        <v>21023300185771</v>
      </c>
      <c r="C2802">
        <v>2.99</v>
      </c>
      <c r="D2802" t="s">
        <v>4</v>
      </c>
      <c r="E2802" s="3">
        <f t="shared" si="43"/>
        <v>21023</v>
      </c>
      <c r="F2802" t="str">
        <f>VLOOKUP(E2802,Sheet2!A:B,2,FALSE)</f>
        <v>PEL</v>
      </c>
    </row>
    <row r="2803" spans="1:6" x14ac:dyDescent="0.25">
      <c r="A2803" s="17">
        <v>43100.880386736113</v>
      </c>
      <c r="B2803" s="2">
        <v>21023300185771</v>
      </c>
      <c r="C2803">
        <v>2.99</v>
      </c>
      <c r="D2803" t="s">
        <v>4</v>
      </c>
      <c r="E2803" s="3">
        <f t="shared" si="43"/>
        <v>21023</v>
      </c>
      <c r="F2803" t="str">
        <f>VLOOKUP(E2803,Sheet2!A:B,2,FALSE)</f>
        <v>PEL</v>
      </c>
    </row>
    <row r="2804" spans="1:6" x14ac:dyDescent="0.25">
      <c r="A2804" s="17">
        <v>43100.888508495373</v>
      </c>
      <c r="B2804" s="2">
        <v>21023300185771</v>
      </c>
      <c r="C2804">
        <v>1.99</v>
      </c>
      <c r="D2804" t="s">
        <v>5</v>
      </c>
      <c r="E2804" s="3">
        <f t="shared" si="43"/>
        <v>21023</v>
      </c>
      <c r="F2804" t="str">
        <f>VLOOKUP(E2804,Sheet2!A:B,2,FALSE)</f>
        <v>PEL</v>
      </c>
    </row>
    <row r="2805" spans="1:6" x14ac:dyDescent="0.25">
      <c r="A2805" s="17">
        <v>43100.889363483795</v>
      </c>
      <c r="B2805" s="2">
        <v>21023300185771</v>
      </c>
      <c r="C2805">
        <v>1.99</v>
      </c>
      <c r="D2805" t="s">
        <v>4</v>
      </c>
      <c r="E2805" s="3">
        <f t="shared" si="43"/>
        <v>21023</v>
      </c>
      <c r="F2805" t="str">
        <f>VLOOKUP(E2805,Sheet2!A:B,2,FALSE)</f>
        <v>PEL</v>
      </c>
    </row>
    <row r="2806" spans="1:6" x14ac:dyDescent="0.25">
      <c r="A2806" s="17">
        <v>43102.327023761572</v>
      </c>
      <c r="B2806" s="2">
        <v>21023300226989</v>
      </c>
      <c r="C2806">
        <v>1.99</v>
      </c>
      <c r="D2806" t="s">
        <v>2</v>
      </c>
      <c r="E2806" s="3">
        <f t="shared" si="43"/>
        <v>21023</v>
      </c>
      <c r="F2806" t="str">
        <f>VLOOKUP(E2806,Sheet2!A:B,2,FALSE)</f>
        <v>PEL</v>
      </c>
    </row>
    <row r="2807" spans="1:6" x14ac:dyDescent="0.25">
      <c r="A2807" s="17">
        <v>43102.327042476849</v>
      </c>
      <c r="B2807" s="2">
        <v>21023300226989</v>
      </c>
      <c r="C2807">
        <v>1.99</v>
      </c>
      <c r="D2807" t="s">
        <v>2</v>
      </c>
      <c r="E2807" s="3">
        <f t="shared" si="43"/>
        <v>21023</v>
      </c>
      <c r="F2807" t="str">
        <f>VLOOKUP(E2807,Sheet2!A:B,2,FALSE)</f>
        <v>PEL</v>
      </c>
    </row>
    <row r="2808" spans="1:6" x14ac:dyDescent="0.25">
      <c r="A2808" s="17">
        <v>43102.327059629628</v>
      </c>
      <c r="B2808" s="2">
        <v>21023300226989</v>
      </c>
      <c r="C2808">
        <v>1.99</v>
      </c>
      <c r="D2808" t="s">
        <v>2</v>
      </c>
      <c r="E2808" s="3">
        <f t="shared" si="43"/>
        <v>21023</v>
      </c>
      <c r="F2808" t="str">
        <f>VLOOKUP(E2808,Sheet2!A:B,2,FALSE)</f>
        <v>PEL</v>
      </c>
    </row>
    <row r="2809" spans="1:6" x14ac:dyDescent="0.25">
      <c r="A2809" s="17">
        <v>43102.327101898147</v>
      </c>
      <c r="B2809" s="2">
        <v>21023300226989</v>
      </c>
      <c r="C2809">
        <v>1.99</v>
      </c>
      <c r="D2809" t="s">
        <v>2</v>
      </c>
      <c r="E2809" s="3">
        <f t="shared" si="43"/>
        <v>21023</v>
      </c>
      <c r="F2809" t="str">
        <f>VLOOKUP(E2809,Sheet2!A:B,2,FALSE)</f>
        <v>PEL</v>
      </c>
    </row>
    <row r="2810" spans="1:6" x14ac:dyDescent="0.25">
      <c r="A2810" s="17">
        <v>43102.327126932869</v>
      </c>
      <c r="B2810" s="2">
        <v>21023300226989</v>
      </c>
      <c r="C2810">
        <v>1.99</v>
      </c>
      <c r="D2810" t="s">
        <v>2</v>
      </c>
      <c r="E2810" s="3">
        <f t="shared" si="43"/>
        <v>21023</v>
      </c>
      <c r="F2810" t="str">
        <f>VLOOKUP(E2810,Sheet2!A:B,2,FALSE)</f>
        <v>PEL</v>
      </c>
    </row>
    <row r="2811" spans="1:6" x14ac:dyDescent="0.25">
      <c r="A2811" s="17">
        <v>43102.330135046293</v>
      </c>
      <c r="B2811" s="2">
        <v>21023300226153</v>
      </c>
      <c r="C2811">
        <v>1.99</v>
      </c>
      <c r="D2811" t="s">
        <v>2</v>
      </c>
      <c r="E2811" s="3">
        <f t="shared" si="43"/>
        <v>21023</v>
      </c>
      <c r="F2811" t="str">
        <f>VLOOKUP(E2811,Sheet2!A:B,2,FALSE)</f>
        <v>PEL</v>
      </c>
    </row>
    <row r="2812" spans="1:6" x14ac:dyDescent="0.25">
      <c r="A2812" s="17">
        <v>43102.330137164354</v>
      </c>
      <c r="B2812" s="2">
        <v>21023300226153</v>
      </c>
      <c r="C2812">
        <v>1.99</v>
      </c>
      <c r="D2812" t="s">
        <v>2</v>
      </c>
      <c r="E2812" s="3">
        <f t="shared" si="43"/>
        <v>21023</v>
      </c>
      <c r="F2812" t="str">
        <f>VLOOKUP(E2812,Sheet2!A:B,2,FALSE)</f>
        <v>PEL</v>
      </c>
    </row>
    <row r="2813" spans="1:6" x14ac:dyDescent="0.25">
      <c r="A2813" s="17">
        <v>43102.330142743056</v>
      </c>
      <c r="B2813" s="2">
        <v>21023300226153</v>
      </c>
      <c r="C2813">
        <v>1.99</v>
      </c>
      <c r="D2813" t="s">
        <v>2</v>
      </c>
      <c r="E2813" s="3">
        <f t="shared" si="43"/>
        <v>21023</v>
      </c>
      <c r="F2813" t="str">
        <f>VLOOKUP(E2813,Sheet2!A:B,2,FALSE)</f>
        <v>PEL</v>
      </c>
    </row>
    <row r="2814" spans="1:6" x14ac:dyDescent="0.25">
      <c r="A2814" s="17">
        <v>43102.330215428243</v>
      </c>
      <c r="B2814" s="2">
        <v>21023300226153</v>
      </c>
      <c r="C2814">
        <v>1.99</v>
      </c>
      <c r="D2814" t="s">
        <v>2</v>
      </c>
      <c r="E2814" s="3">
        <f t="shared" si="43"/>
        <v>21023</v>
      </c>
      <c r="F2814" t="str">
        <f>VLOOKUP(E2814,Sheet2!A:B,2,FALSE)</f>
        <v>PEL</v>
      </c>
    </row>
    <row r="2815" spans="1:6" x14ac:dyDescent="0.25">
      <c r="A2815" s="17">
        <v>43102.330233379631</v>
      </c>
      <c r="B2815" s="2">
        <v>21023300226153</v>
      </c>
      <c r="C2815">
        <v>1.99</v>
      </c>
      <c r="D2815" t="s">
        <v>2</v>
      </c>
      <c r="E2815" s="3">
        <f t="shared" si="43"/>
        <v>21023</v>
      </c>
      <c r="F2815" t="str">
        <f>VLOOKUP(E2815,Sheet2!A:B,2,FALSE)</f>
        <v>PEL</v>
      </c>
    </row>
    <row r="2816" spans="1:6" x14ac:dyDescent="0.25">
      <c r="A2816" s="17">
        <v>43102.473761550929</v>
      </c>
      <c r="B2816" s="2">
        <v>21023300232409</v>
      </c>
      <c r="C2816">
        <v>1.99</v>
      </c>
      <c r="D2816" t="s">
        <v>4</v>
      </c>
      <c r="E2816" s="3">
        <f t="shared" si="43"/>
        <v>21023</v>
      </c>
      <c r="F2816" t="str">
        <f>VLOOKUP(E2816,Sheet2!A:B,2,FALSE)</f>
        <v>PEL</v>
      </c>
    </row>
    <row r="2817" spans="1:6" x14ac:dyDescent="0.25">
      <c r="A2817" s="17">
        <v>43102.718457303243</v>
      </c>
      <c r="B2817" s="2">
        <v>21023300230882</v>
      </c>
      <c r="C2817">
        <v>2.34</v>
      </c>
      <c r="D2817" t="s">
        <v>1</v>
      </c>
      <c r="E2817" s="3">
        <f t="shared" si="43"/>
        <v>21023</v>
      </c>
      <c r="F2817" t="str">
        <f>VLOOKUP(E2817,Sheet2!A:B,2,FALSE)</f>
        <v>PEL</v>
      </c>
    </row>
    <row r="2818" spans="1:6" x14ac:dyDescent="0.25">
      <c r="A2818" s="17">
        <v>43102.732536122683</v>
      </c>
      <c r="B2818" s="2">
        <v>21023300202741</v>
      </c>
      <c r="C2818">
        <v>3.99</v>
      </c>
      <c r="D2818" t="s">
        <v>4</v>
      </c>
      <c r="E2818" s="3">
        <f t="shared" ref="E2818:E2881" si="44">_xlfn.NUMBERVALUE(LEFT(B2818,5), "#####")</f>
        <v>21023</v>
      </c>
      <c r="F2818" t="str">
        <f>VLOOKUP(E2818,Sheet2!A:B,2,FALSE)</f>
        <v>PEL</v>
      </c>
    </row>
    <row r="2819" spans="1:6" x14ac:dyDescent="0.25">
      <c r="A2819" s="17">
        <v>43103.710862824075</v>
      </c>
      <c r="B2819" s="2">
        <v>21023300105969</v>
      </c>
      <c r="C2819">
        <v>1.1399999999999999</v>
      </c>
      <c r="D2819" t="s">
        <v>5</v>
      </c>
      <c r="E2819" s="3">
        <f t="shared" si="44"/>
        <v>21023</v>
      </c>
      <c r="F2819" t="str">
        <f>VLOOKUP(E2819,Sheet2!A:B,2,FALSE)</f>
        <v>PEL</v>
      </c>
    </row>
    <row r="2820" spans="1:6" x14ac:dyDescent="0.25">
      <c r="A2820" s="17">
        <v>43103.711201909726</v>
      </c>
      <c r="B2820" s="2">
        <v>21023300105969</v>
      </c>
      <c r="C2820">
        <v>0.94</v>
      </c>
      <c r="D2820" t="s">
        <v>5</v>
      </c>
      <c r="E2820" s="3">
        <f t="shared" si="44"/>
        <v>21023</v>
      </c>
      <c r="F2820" t="str">
        <f>VLOOKUP(E2820,Sheet2!A:B,2,FALSE)</f>
        <v>PEL</v>
      </c>
    </row>
    <row r="2821" spans="1:6" x14ac:dyDescent="0.25">
      <c r="A2821" s="17">
        <v>43103.711274201392</v>
      </c>
      <c r="B2821" s="2">
        <v>21023300105969</v>
      </c>
      <c r="C2821">
        <v>0.94</v>
      </c>
      <c r="D2821" t="s">
        <v>5</v>
      </c>
      <c r="E2821" s="3">
        <f t="shared" si="44"/>
        <v>21023</v>
      </c>
      <c r="F2821" t="str">
        <f>VLOOKUP(E2821,Sheet2!A:B,2,FALSE)</f>
        <v>PEL</v>
      </c>
    </row>
    <row r="2822" spans="1:6" x14ac:dyDescent="0.25">
      <c r="A2822" s="17">
        <v>43103.741862233794</v>
      </c>
      <c r="B2822" s="2">
        <v>21023300048904</v>
      </c>
      <c r="C2822">
        <v>2.69</v>
      </c>
      <c r="D2822" t="s">
        <v>1</v>
      </c>
      <c r="E2822" s="3">
        <f t="shared" si="44"/>
        <v>21023</v>
      </c>
      <c r="F2822" t="str">
        <f>VLOOKUP(E2822,Sheet2!A:B,2,FALSE)</f>
        <v>PEL</v>
      </c>
    </row>
    <row r="2823" spans="1:6" x14ac:dyDescent="0.25">
      <c r="A2823" s="17">
        <v>43103.930348275462</v>
      </c>
      <c r="B2823" s="2">
        <v>21023300218127</v>
      </c>
      <c r="C2823">
        <v>1.49</v>
      </c>
      <c r="D2823" t="s">
        <v>1</v>
      </c>
      <c r="E2823" s="3">
        <f t="shared" si="44"/>
        <v>21023</v>
      </c>
      <c r="F2823" t="str">
        <f>VLOOKUP(E2823,Sheet2!A:B,2,FALSE)</f>
        <v>PEL</v>
      </c>
    </row>
    <row r="2824" spans="1:6" x14ac:dyDescent="0.25">
      <c r="A2824" s="17">
        <v>43104.402539224538</v>
      </c>
      <c r="B2824" s="2">
        <v>21023300212237</v>
      </c>
      <c r="C2824">
        <v>1.99</v>
      </c>
      <c r="D2824" t="s">
        <v>4</v>
      </c>
      <c r="E2824" s="3">
        <f t="shared" si="44"/>
        <v>21023</v>
      </c>
      <c r="F2824" t="str">
        <f>VLOOKUP(E2824,Sheet2!A:B,2,FALSE)</f>
        <v>PEL</v>
      </c>
    </row>
    <row r="2825" spans="1:6" x14ac:dyDescent="0.25">
      <c r="A2825" s="17">
        <v>43104.658252696761</v>
      </c>
      <c r="B2825" s="2">
        <v>21023300200638</v>
      </c>
      <c r="C2825">
        <v>2.99</v>
      </c>
      <c r="D2825" t="s">
        <v>1</v>
      </c>
      <c r="E2825" s="3">
        <f t="shared" si="44"/>
        <v>21023</v>
      </c>
      <c r="F2825" t="str">
        <f>VLOOKUP(E2825,Sheet2!A:B,2,FALSE)</f>
        <v>PEL</v>
      </c>
    </row>
    <row r="2826" spans="1:6" x14ac:dyDescent="0.25">
      <c r="A2826" s="17">
        <v>43104.673162002313</v>
      </c>
      <c r="B2826" s="2">
        <v>21023300200638</v>
      </c>
      <c r="C2826">
        <v>0.99</v>
      </c>
      <c r="D2826" t="s">
        <v>1</v>
      </c>
      <c r="E2826" s="3">
        <f t="shared" si="44"/>
        <v>21023</v>
      </c>
      <c r="F2826" t="str">
        <f>VLOOKUP(E2826,Sheet2!A:B,2,FALSE)</f>
        <v>PEL</v>
      </c>
    </row>
    <row r="2827" spans="1:6" x14ac:dyDescent="0.25">
      <c r="A2827" s="17">
        <v>43104.674976828705</v>
      </c>
      <c r="B2827" s="2">
        <v>21023300200638</v>
      </c>
      <c r="C2827">
        <v>2.99</v>
      </c>
      <c r="D2827" t="s">
        <v>1</v>
      </c>
      <c r="E2827" s="3">
        <f t="shared" si="44"/>
        <v>21023</v>
      </c>
      <c r="F2827" t="str">
        <f>VLOOKUP(E2827,Sheet2!A:B,2,FALSE)</f>
        <v>PEL</v>
      </c>
    </row>
    <row r="2828" spans="1:6" x14ac:dyDescent="0.25">
      <c r="A2828" s="17">
        <v>43104.951446597224</v>
      </c>
      <c r="B2828" s="2">
        <v>21023300233852</v>
      </c>
      <c r="C2828">
        <v>2.99</v>
      </c>
      <c r="D2828" t="s">
        <v>4</v>
      </c>
      <c r="E2828" s="3">
        <f t="shared" si="44"/>
        <v>21023</v>
      </c>
      <c r="F2828" t="str">
        <f>VLOOKUP(E2828,Sheet2!A:B,2,FALSE)</f>
        <v>PEL</v>
      </c>
    </row>
    <row r="2829" spans="1:6" x14ac:dyDescent="0.25">
      <c r="A2829" s="17">
        <v>43105.481963067126</v>
      </c>
      <c r="B2829" s="2">
        <v>21023300149785</v>
      </c>
      <c r="C2829">
        <v>3.99</v>
      </c>
      <c r="D2829" t="s">
        <v>4</v>
      </c>
      <c r="E2829" s="3">
        <f t="shared" si="44"/>
        <v>21023</v>
      </c>
      <c r="F2829" t="str">
        <f>VLOOKUP(E2829,Sheet2!A:B,2,FALSE)</f>
        <v>PEL</v>
      </c>
    </row>
    <row r="2830" spans="1:6" x14ac:dyDescent="0.25">
      <c r="A2830" s="17">
        <v>43105.673495416668</v>
      </c>
      <c r="B2830" s="2">
        <v>21023300230882</v>
      </c>
      <c r="C2830">
        <v>2.39</v>
      </c>
      <c r="D2830" t="s">
        <v>1</v>
      </c>
      <c r="E2830" s="3">
        <f t="shared" si="44"/>
        <v>21023</v>
      </c>
      <c r="F2830" t="str">
        <f>VLOOKUP(E2830,Sheet2!A:B,2,FALSE)</f>
        <v>PEL</v>
      </c>
    </row>
    <row r="2831" spans="1:6" x14ac:dyDescent="0.25">
      <c r="A2831" s="17">
        <v>43105.77732400463</v>
      </c>
      <c r="B2831" s="2">
        <v>21023300105985</v>
      </c>
      <c r="C2831">
        <v>1.49</v>
      </c>
      <c r="D2831" t="s">
        <v>3</v>
      </c>
      <c r="E2831" s="3">
        <f t="shared" si="44"/>
        <v>21023</v>
      </c>
      <c r="F2831" t="str">
        <f>VLOOKUP(E2831,Sheet2!A:B,2,FALSE)</f>
        <v>PEL</v>
      </c>
    </row>
    <row r="2832" spans="1:6" x14ac:dyDescent="0.25">
      <c r="A2832" s="17">
        <v>43106.679272893518</v>
      </c>
      <c r="B2832" s="2">
        <v>21023300233183</v>
      </c>
      <c r="C2832">
        <v>1.49</v>
      </c>
      <c r="D2832" t="s">
        <v>3</v>
      </c>
      <c r="E2832" s="3">
        <f t="shared" si="44"/>
        <v>21023</v>
      </c>
      <c r="F2832" t="str">
        <f>VLOOKUP(E2832,Sheet2!A:B,2,FALSE)</f>
        <v>PEL</v>
      </c>
    </row>
    <row r="2833" spans="1:6" x14ac:dyDescent="0.25">
      <c r="A2833" s="17">
        <v>43106.990417592591</v>
      </c>
      <c r="B2833" s="2">
        <v>21023300204689</v>
      </c>
      <c r="C2833">
        <v>1.49</v>
      </c>
      <c r="D2833" t="s">
        <v>2</v>
      </c>
      <c r="E2833" s="3">
        <f t="shared" si="44"/>
        <v>21023</v>
      </c>
      <c r="F2833" t="str">
        <f>VLOOKUP(E2833,Sheet2!A:B,2,FALSE)</f>
        <v>PEL</v>
      </c>
    </row>
    <row r="2834" spans="1:6" x14ac:dyDescent="0.25">
      <c r="A2834" s="17">
        <v>43107.730883668984</v>
      </c>
      <c r="B2834" s="2">
        <v>21023300178073</v>
      </c>
      <c r="C2834">
        <v>1.99</v>
      </c>
      <c r="D2834" t="s">
        <v>4</v>
      </c>
      <c r="E2834" s="3">
        <f t="shared" si="44"/>
        <v>21023</v>
      </c>
      <c r="F2834" t="str">
        <f>VLOOKUP(E2834,Sheet2!A:B,2,FALSE)</f>
        <v>PEL</v>
      </c>
    </row>
    <row r="2835" spans="1:6" x14ac:dyDescent="0.25">
      <c r="A2835" s="17">
        <v>43107.860991018519</v>
      </c>
      <c r="B2835" s="2">
        <v>21023300234280</v>
      </c>
      <c r="C2835">
        <v>3.99</v>
      </c>
      <c r="D2835" t="s">
        <v>4</v>
      </c>
      <c r="E2835" s="3">
        <f t="shared" si="44"/>
        <v>21023</v>
      </c>
      <c r="F2835" t="str">
        <f>VLOOKUP(E2835,Sheet2!A:B,2,FALSE)</f>
        <v>PEL</v>
      </c>
    </row>
    <row r="2836" spans="1:6" x14ac:dyDescent="0.25">
      <c r="A2836" s="17">
        <v>43108.06217409722</v>
      </c>
      <c r="B2836" s="2">
        <v>21023300204689</v>
      </c>
      <c r="C2836">
        <v>1.49</v>
      </c>
      <c r="D2836" t="s">
        <v>2</v>
      </c>
      <c r="E2836" s="3">
        <f t="shared" si="44"/>
        <v>21023</v>
      </c>
      <c r="F2836" t="str">
        <f>VLOOKUP(E2836,Sheet2!A:B,2,FALSE)</f>
        <v>PEL</v>
      </c>
    </row>
    <row r="2837" spans="1:6" x14ac:dyDescent="0.25">
      <c r="A2837" s="17">
        <v>43108.322965833337</v>
      </c>
      <c r="B2837" s="2">
        <v>21023100022893</v>
      </c>
      <c r="C2837">
        <v>1.99</v>
      </c>
      <c r="D2837" t="s">
        <v>4</v>
      </c>
      <c r="E2837" s="3">
        <f t="shared" si="44"/>
        <v>21023</v>
      </c>
      <c r="F2837" t="str">
        <f>VLOOKUP(E2837,Sheet2!A:B,2,FALSE)</f>
        <v>PEL</v>
      </c>
    </row>
    <row r="2838" spans="1:6" x14ac:dyDescent="0.25">
      <c r="A2838" s="17">
        <v>43108.587834016202</v>
      </c>
      <c r="B2838" s="2">
        <v>21023300163794</v>
      </c>
      <c r="C2838">
        <v>1.49</v>
      </c>
      <c r="D2838" t="s">
        <v>2</v>
      </c>
      <c r="E2838" s="3">
        <f t="shared" si="44"/>
        <v>21023</v>
      </c>
      <c r="F2838" t="str">
        <f>VLOOKUP(E2838,Sheet2!A:B,2,FALSE)</f>
        <v>PEL</v>
      </c>
    </row>
    <row r="2839" spans="1:6" x14ac:dyDescent="0.25">
      <c r="A2839" s="17">
        <v>43108.613014409719</v>
      </c>
      <c r="B2839" s="2">
        <v>21023300163794</v>
      </c>
      <c r="C2839">
        <v>1.49</v>
      </c>
      <c r="D2839" t="s">
        <v>2</v>
      </c>
      <c r="E2839" s="3">
        <f t="shared" si="44"/>
        <v>21023</v>
      </c>
      <c r="F2839" t="str">
        <f>VLOOKUP(E2839,Sheet2!A:B,2,FALSE)</f>
        <v>PEL</v>
      </c>
    </row>
    <row r="2840" spans="1:6" x14ac:dyDescent="0.25">
      <c r="A2840" s="17">
        <v>43108.727676238428</v>
      </c>
      <c r="B2840" s="2">
        <v>21023300106017</v>
      </c>
      <c r="C2840">
        <v>2.69</v>
      </c>
      <c r="D2840" t="s">
        <v>1</v>
      </c>
      <c r="E2840" s="3">
        <f t="shared" si="44"/>
        <v>21023</v>
      </c>
      <c r="F2840" t="str">
        <f>VLOOKUP(E2840,Sheet2!A:B,2,FALSE)</f>
        <v>PEL</v>
      </c>
    </row>
    <row r="2841" spans="1:6" x14ac:dyDescent="0.25">
      <c r="A2841" s="17">
        <v>43108.89650609954</v>
      </c>
      <c r="B2841" s="2">
        <v>21023300228969</v>
      </c>
      <c r="C2841">
        <v>1.99</v>
      </c>
      <c r="D2841" t="s">
        <v>4</v>
      </c>
      <c r="E2841" s="3">
        <f t="shared" si="44"/>
        <v>21023</v>
      </c>
      <c r="F2841" t="str">
        <f>VLOOKUP(E2841,Sheet2!A:B,2,FALSE)</f>
        <v>PEL</v>
      </c>
    </row>
    <row r="2842" spans="1:6" x14ac:dyDescent="0.25">
      <c r="A2842" s="17">
        <v>43109.381112951392</v>
      </c>
      <c r="B2842" s="2">
        <v>21023300218499</v>
      </c>
      <c r="C2842">
        <v>1.99</v>
      </c>
      <c r="D2842" t="s">
        <v>1</v>
      </c>
      <c r="E2842" s="3">
        <f t="shared" si="44"/>
        <v>21023</v>
      </c>
      <c r="F2842" t="str">
        <f>VLOOKUP(E2842,Sheet2!A:B,2,FALSE)</f>
        <v>PEL</v>
      </c>
    </row>
    <row r="2843" spans="1:6" x14ac:dyDescent="0.25">
      <c r="A2843" s="17">
        <v>43109.772565636573</v>
      </c>
      <c r="B2843" s="2">
        <v>21023300138150</v>
      </c>
      <c r="C2843">
        <v>1.49</v>
      </c>
      <c r="D2843" t="s">
        <v>0</v>
      </c>
      <c r="E2843" s="3">
        <f t="shared" si="44"/>
        <v>21023</v>
      </c>
      <c r="F2843" t="str">
        <f>VLOOKUP(E2843,Sheet2!A:B,2,FALSE)</f>
        <v>PEL</v>
      </c>
    </row>
    <row r="2844" spans="1:6" x14ac:dyDescent="0.25">
      <c r="A2844" s="17">
        <v>43109.773281655092</v>
      </c>
      <c r="B2844" s="2">
        <v>21023300138150</v>
      </c>
      <c r="C2844">
        <v>1.99</v>
      </c>
      <c r="D2844" t="s">
        <v>0</v>
      </c>
      <c r="E2844" s="3">
        <f t="shared" si="44"/>
        <v>21023</v>
      </c>
      <c r="F2844" t="str">
        <f>VLOOKUP(E2844,Sheet2!A:B,2,FALSE)</f>
        <v>PEL</v>
      </c>
    </row>
    <row r="2845" spans="1:6" x14ac:dyDescent="0.25">
      <c r="A2845" s="17">
        <v>43109.94603525463</v>
      </c>
      <c r="B2845" s="2">
        <v>21023300138150</v>
      </c>
      <c r="C2845">
        <v>1.99</v>
      </c>
      <c r="D2845" t="s">
        <v>0</v>
      </c>
      <c r="E2845" s="3">
        <f t="shared" si="44"/>
        <v>21023</v>
      </c>
      <c r="F2845" t="str">
        <f>VLOOKUP(E2845,Sheet2!A:B,2,FALSE)</f>
        <v>PEL</v>
      </c>
    </row>
    <row r="2846" spans="1:6" x14ac:dyDescent="0.25">
      <c r="A2846" s="17">
        <v>43111.34494693287</v>
      </c>
      <c r="B2846" s="2">
        <v>21023300228969</v>
      </c>
      <c r="C2846">
        <v>1.99</v>
      </c>
      <c r="D2846" t="s">
        <v>1</v>
      </c>
      <c r="E2846" s="3">
        <f t="shared" si="44"/>
        <v>21023</v>
      </c>
      <c r="F2846" t="str">
        <f>VLOOKUP(E2846,Sheet2!A:B,2,FALSE)</f>
        <v>PEL</v>
      </c>
    </row>
    <row r="2847" spans="1:6" x14ac:dyDescent="0.25">
      <c r="A2847" s="17">
        <v>43111.345826516204</v>
      </c>
      <c r="B2847" s="2">
        <v>21023300228969</v>
      </c>
      <c r="C2847">
        <v>3.99</v>
      </c>
      <c r="D2847" t="s">
        <v>4</v>
      </c>
      <c r="E2847" s="3">
        <f t="shared" si="44"/>
        <v>21023</v>
      </c>
      <c r="F2847" t="str">
        <f>VLOOKUP(E2847,Sheet2!A:B,2,FALSE)</f>
        <v>PEL</v>
      </c>
    </row>
    <row r="2848" spans="1:6" x14ac:dyDescent="0.25">
      <c r="A2848" s="17">
        <v>43111.616271250001</v>
      </c>
      <c r="B2848" s="2">
        <v>21023300202972</v>
      </c>
      <c r="C2848">
        <v>3.99</v>
      </c>
      <c r="D2848" t="s">
        <v>4</v>
      </c>
      <c r="E2848" s="3">
        <f t="shared" si="44"/>
        <v>21023</v>
      </c>
      <c r="F2848" t="str">
        <f>VLOOKUP(E2848,Sheet2!A:B,2,FALSE)</f>
        <v>PEL</v>
      </c>
    </row>
    <row r="2849" spans="1:6" x14ac:dyDescent="0.25">
      <c r="A2849" s="17">
        <v>43111.88439684028</v>
      </c>
      <c r="B2849" s="2">
        <v>21023300202972</v>
      </c>
      <c r="C2849">
        <v>0.49</v>
      </c>
      <c r="D2849" t="s">
        <v>1</v>
      </c>
      <c r="E2849" s="3">
        <f t="shared" si="44"/>
        <v>21023</v>
      </c>
      <c r="F2849" t="str">
        <f>VLOOKUP(E2849,Sheet2!A:B,2,FALSE)</f>
        <v>PEL</v>
      </c>
    </row>
    <row r="2850" spans="1:6" x14ac:dyDescent="0.25">
      <c r="A2850" s="17">
        <v>43111.917765266204</v>
      </c>
      <c r="B2850" s="2">
        <v>21023300106017</v>
      </c>
      <c r="C2850">
        <v>1.49</v>
      </c>
      <c r="D2850" t="s">
        <v>2</v>
      </c>
      <c r="E2850" s="3">
        <f t="shared" si="44"/>
        <v>21023</v>
      </c>
      <c r="F2850" t="str">
        <f>VLOOKUP(E2850,Sheet2!A:B,2,FALSE)</f>
        <v>PEL</v>
      </c>
    </row>
    <row r="2851" spans="1:6" x14ac:dyDescent="0.25">
      <c r="A2851" s="17">
        <v>43112.510832025466</v>
      </c>
      <c r="B2851" s="2">
        <v>21023300106017</v>
      </c>
      <c r="C2851">
        <v>2.69</v>
      </c>
      <c r="D2851" t="s">
        <v>4</v>
      </c>
      <c r="E2851" s="3">
        <f t="shared" si="44"/>
        <v>21023</v>
      </c>
      <c r="F2851" t="str">
        <f>VLOOKUP(E2851,Sheet2!A:B,2,FALSE)</f>
        <v>PEL</v>
      </c>
    </row>
    <row r="2852" spans="1:6" x14ac:dyDescent="0.25">
      <c r="A2852" s="17">
        <v>43113.032689965279</v>
      </c>
      <c r="B2852" s="2">
        <v>21023300053995</v>
      </c>
      <c r="C2852">
        <v>1.99</v>
      </c>
      <c r="D2852" t="s">
        <v>4</v>
      </c>
      <c r="E2852" s="3">
        <f t="shared" si="44"/>
        <v>21023</v>
      </c>
      <c r="F2852" t="str">
        <f>VLOOKUP(E2852,Sheet2!A:B,2,FALSE)</f>
        <v>PEL</v>
      </c>
    </row>
    <row r="2853" spans="1:6" x14ac:dyDescent="0.25">
      <c r="A2853" s="17">
        <v>43113.250907175927</v>
      </c>
      <c r="B2853" s="2">
        <v>21023300191605</v>
      </c>
      <c r="C2853">
        <v>0.99</v>
      </c>
      <c r="D2853" t="s">
        <v>1</v>
      </c>
      <c r="E2853" s="3">
        <f t="shared" si="44"/>
        <v>21023</v>
      </c>
      <c r="F2853" t="str">
        <f>VLOOKUP(E2853,Sheet2!A:B,2,FALSE)</f>
        <v>PEL</v>
      </c>
    </row>
    <row r="2854" spans="1:6" x14ac:dyDescent="0.25">
      <c r="A2854" s="17">
        <v>43113.251061898147</v>
      </c>
      <c r="B2854" s="2">
        <v>21023300191605</v>
      </c>
      <c r="C2854">
        <v>3.99</v>
      </c>
      <c r="D2854" t="s">
        <v>4</v>
      </c>
      <c r="E2854" s="3">
        <f t="shared" si="44"/>
        <v>21023</v>
      </c>
      <c r="F2854" t="str">
        <f>VLOOKUP(E2854,Sheet2!A:B,2,FALSE)</f>
        <v>PEL</v>
      </c>
    </row>
    <row r="2855" spans="1:6" x14ac:dyDescent="0.25">
      <c r="A2855" s="17">
        <v>43113.735689340276</v>
      </c>
      <c r="B2855" s="2">
        <v>21023300218143</v>
      </c>
      <c r="C2855">
        <v>1.69</v>
      </c>
      <c r="D2855" t="s">
        <v>1</v>
      </c>
      <c r="E2855" s="3">
        <f t="shared" si="44"/>
        <v>21023</v>
      </c>
      <c r="F2855" t="str">
        <f>VLOOKUP(E2855,Sheet2!A:B,2,FALSE)</f>
        <v>PEL</v>
      </c>
    </row>
    <row r="2856" spans="1:6" x14ac:dyDescent="0.25">
      <c r="A2856" s="17">
        <v>43113.736494826386</v>
      </c>
      <c r="B2856" s="2">
        <v>21023300218143</v>
      </c>
      <c r="C2856">
        <v>1.69</v>
      </c>
      <c r="D2856" t="s">
        <v>1</v>
      </c>
      <c r="E2856" s="3">
        <f t="shared" si="44"/>
        <v>21023</v>
      </c>
      <c r="F2856" t="str">
        <f>VLOOKUP(E2856,Sheet2!A:B,2,FALSE)</f>
        <v>PEL</v>
      </c>
    </row>
    <row r="2857" spans="1:6" x14ac:dyDescent="0.25">
      <c r="A2857" s="17">
        <v>43114.629203935183</v>
      </c>
      <c r="B2857" s="2">
        <v>21023300138168</v>
      </c>
      <c r="C2857">
        <v>3.49</v>
      </c>
      <c r="D2857" t="s">
        <v>1</v>
      </c>
      <c r="E2857" s="3">
        <f t="shared" si="44"/>
        <v>21023</v>
      </c>
      <c r="F2857" t="str">
        <f>VLOOKUP(E2857,Sheet2!A:B,2,FALSE)</f>
        <v>PEL</v>
      </c>
    </row>
    <row r="2858" spans="1:6" x14ac:dyDescent="0.25">
      <c r="A2858" s="17">
        <v>43114.680348506947</v>
      </c>
      <c r="B2858" s="2">
        <v>21023100022893</v>
      </c>
      <c r="C2858">
        <v>2.29</v>
      </c>
      <c r="D2858" t="s">
        <v>4</v>
      </c>
      <c r="E2858" s="3">
        <f t="shared" si="44"/>
        <v>21023</v>
      </c>
      <c r="F2858" t="str">
        <f>VLOOKUP(E2858,Sheet2!A:B,2,FALSE)</f>
        <v>PEL</v>
      </c>
    </row>
    <row r="2859" spans="1:6" x14ac:dyDescent="0.25">
      <c r="A2859" s="17">
        <v>43114.755183344911</v>
      </c>
      <c r="B2859" s="2">
        <v>21023300235949</v>
      </c>
      <c r="C2859">
        <v>0.99</v>
      </c>
      <c r="D2859" t="s">
        <v>1</v>
      </c>
      <c r="E2859" s="3">
        <f t="shared" si="44"/>
        <v>21023</v>
      </c>
      <c r="F2859" t="str">
        <f>VLOOKUP(E2859,Sheet2!A:B,2,FALSE)</f>
        <v>PEL</v>
      </c>
    </row>
    <row r="2860" spans="1:6" x14ac:dyDescent="0.25">
      <c r="A2860" s="17">
        <v>43115.052195081022</v>
      </c>
      <c r="B2860" s="2">
        <v>21023300031280</v>
      </c>
      <c r="C2860">
        <v>1.99</v>
      </c>
      <c r="D2860" t="s">
        <v>4</v>
      </c>
      <c r="E2860" s="3">
        <f t="shared" si="44"/>
        <v>21023</v>
      </c>
      <c r="F2860" t="str">
        <f>VLOOKUP(E2860,Sheet2!A:B,2,FALSE)</f>
        <v>PEL</v>
      </c>
    </row>
    <row r="2861" spans="1:6" x14ac:dyDescent="0.25">
      <c r="A2861" s="17">
        <v>43115.058365127312</v>
      </c>
      <c r="B2861" s="2">
        <v>21023300031280</v>
      </c>
      <c r="C2861">
        <v>2.99</v>
      </c>
      <c r="D2861" t="s">
        <v>4</v>
      </c>
      <c r="E2861" s="3">
        <f t="shared" si="44"/>
        <v>21023</v>
      </c>
      <c r="F2861" t="str">
        <f>VLOOKUP(E2861,Sheet2!A:B,2,FALSE)</f>
        <v>PEL</v>
      </c>
    </row>
    <row r="2862" spans="1:6" x14ac:dyDescent="0.25">
      <c r="A2862" s="17">
        <v>43115.062082615739</v>
      </c>
      <c r="B2862" s="2">
        <v>21023300031280</v>
      </c>
      <c r="C2862">
        <v>1.99</v>
      </c>
      <c r="D2862" t="s">
        <v>4</v>
      </c>
      <c r="E2862" s="3">
        <f t="shared" si="44"/>
        <v>21023</v>
      </c>
      <c r="F2862" t="str">
        <f>VLOOKUP(E2862,Sheet2!A:B,2,FALSE)</f>
        <v>PEL</v>
      </c>
    </row>
    <row r="2863" spans="1:6" x14ac:dyDescent="0.25">
      <c r="A2863" s="17">
        <v>43115.069581249998</v>
      </c>
      <c r="B2863" s="2">
        <v>21023300031280</v>
      </c>
      <c r="C2863">
        <v>2.99</v>
      </c>
      <c r="D2863" t="s">
        <v>4</v>
      </c>
      <c r="E2863" s="3">
        <f t="shared" si="44"/>
        <v>21023</v>
      </c>
      <c r="F2863" t="str">
        <f>VLOOKUP(E2863,Sheet2!A:B,2,FALSE)</f>
        <v>PEL</v>
      </c>
    </row>
    <row r="2864" spans="1:6" x14ac:dyDescent="0.25">
      <c r="A2864" s="17">
        <v>43115.522748067131</v>
      </c>
      <c r="B2864" s="2">
        <v>21023300088140</v>
      </c>
      <c r="C2864">
        <v>1.99</v>
      </c>
      <c r="D2864" t="s">
        <v>4</v>
      </c>
      <c r="E2864" s="3">
        <f t="shared" si="44"/>
        <v>21023</v>
      </c>
      <c r="F2864" t="str">
        <f>VLOOKUP(E2864,Sheet2!A:B,2,FALSE)</f>
        <v>PEL</v>
      </c>
    </row>
    <row r="2865" spans="1:6" x14ac:dyDescent="0.25">
      <c r="A2865" s="17">
        <v>43116.763858449071</v>
      </c>
      <c r="B2865" s="2">
        <v>21023300138150</v>
      </c>
      <c r="C2865">
        <v>1.99</v>
      </c>
      <c r="D2865" t="s">
        <v>0</v>
      </c>
      <c r="E2865" s="3">
        <f t="shared" si="44"/>
        <v>21023</v>
      </c>
      <c r="F2865" t="str">
        <f>VLOOKUP(E2865,Sheet2!A:B,2,FALSE)</f>
        <v>PEL</v>
      </c>
    </row>
    <row r="2866" spans="1:6" x14ac:dyDescent="0.25">
      <c r="A2866" s="17">
        <v>43116.816355347219</v>
      </c>
      <c r="B2866" s="2">
        <v>21023300211585</v>
      </c>
      <c r="C2866">
        <v>1.69</v>
      </c>
      <c r="D2866" t="s">
        <v>1</v>
      </c>
      <c r="E2866" s="3">
        <f t="shared" si="44"/>
        <v>21023</v>
      </c>
      <c r="F2866" t="str">
        <f>VLOOKUP(E2866,Sheet2!A:B,2,FALSE)</f>
        <v>PEL</v>
      </c>
    </row>
    <row r="2867" spans="1:6" x14ac:dyDescent="0.25">
      <c r="A2867" s="17">
        <v>43117.665564409719</v>
      </c>
      <c r="B2867" s="2">
        <v>21023300163794</v>
      </c>
      <c r="C2867">
        <v>1.49</v>
      </c>
      <c r="D2867" t="s">
        <v>2</v>
      </c>
      <c r="E2867" s="3">
        <f t="shared" si="44"/>
        <v>21023</v>
      </c>
      <c r="F2867" t="str">
        <f>VLOOKUP(E2867,Sheet2!A:B,2,FALSE)</f>
        <v>PEL</v>
      </c>
    </row>
    <row r="2868" spans="1:6" x14ac:dyDescent="0.25">
      <c r="A2868" s="17">
        <v>43117.711581331016</v>
      </c>
      <c r="B2868" s="2">
        <v>21023300152144</v>
      </c>
      <c r="C2868">
        <v>0.49</v>
      </c>
      <c r="D2868" t="s">
        <v>1</v>
      </c>
      <c r="E2868" s="3">
        <f t="shared" si="44"/>
        <v>21023</v>
      </c>
      <c r="F2868" t="str">
        <f>VLOOKUP(E2868,Sheet2!A:B,2,FALSE)</f>
        <v>PEL</v>
      </c>
    </row>
    <row r="2869" spans="1:6" x14ac:dyDescent="0.25">
      <c r="A2869" s="17">
        <v>43117.713326840276</v>
      </c>
      <c r="B2869" s="2">
        <v>21023300163794</v>
      </c>
      <c r="C2869">
        <v>1.49</v>
      </c>
      <c r="D2869" t="s">
        <v>2</v>
      </c>
      <c r="E2869" s="3">
        <f t="shared" si="44"/>
        <v>21023</v>
      </c>
      <c r="F2869" t="str">
        <f>VLOOKUP(E2869,Sheet2!A:B,2,FALSE)</f>
        <v>PEL</v>
      </c>
    </row>
    <row r="2870" spans="1:6" x14ac:dyDescent="0.25">
      <c r="A2870" s="17">
        <v>43117.735951782408</v>
      </c>
      <c r="B2870" s="2">
        <v>21023300163794</v>
      </c>
      <c r="C2870">
        <v>1.49</v>
      </c>
      <c r="D2870" t="s">
        <v>2</v>
      </c>
      <c r="E2870" s="3">
        <f t="shared" si="44"/>
        <v>21023</v>
      </c>
      <c r="F2870" t="str">
        <f>VLOOKUP(E2870,Sheet2!A:B,2,FALSE)</f>
        <v>PEL</v>
      </c>
    </row>
    <row r="2871" spans="1:6" x14ac:dyDescent="0.25">
      <c r="A2871" s="17">
        <v>43119.372960081018</v>
      </c>
      <c r="B2871" s="2">
        <v>21023300228555</v>
      </c>
      <c r="C2871">
        <v>0.99</v>
      </c>
      <c r="D2871" t="s">
        <v>1</v>
      </c>
      <c r="E2871" s="3">
        <f t="shared" si="44"/>
        <v>21023</v>
      </c>
      <c r="F2871" t="str">
        <f>VLOOKUP(E2871,Sheet2!A:B,2,FALSE)</f>
        <v>PEL</v>
      </c>
    </row>
    <row r="2872" spans="1:6" x14ac:dyDescent="0.25">
      <c r="A2872" s="17">
        <v>43119.59956978009</v>
      </c>
      <c r="B2872" s="2">
        <v>21023300140735</v>
      </c>
      <c r="C2872">
        <v>1.49</v>
      </c>
      <c r="D2872" t="s">
        <v>3</v>
      </c>
      <c r="E2872" s="3">
        <f t="shared" si="44"/>
        <v>21023</v>
      </c>
      <c r="F2872" t="str">
        <f>VLOOKUP(E2872,Sheet2!A:B,2,FALSE)</f>
        <v>PEL</v>
      </c>
    </row>
    <row r="2873" spans="1:6" x14ac:dyDescent="0.25">
      <c r="A2873" s="17">
        <v>43119.95935125</v>
      </c>
      <c r="B2873" s="2">
        <v>21023300182596</v>
      </c>
      <c r="C2873">
        <v>1.99</v>
      </c>
      <c r="D2873" t="s">
        <v>1</v>
      </c>
      <c r="E2873" s="3">
        <f t="shared" si="44"/>
        <v>21023</v>
      </c>
      <c r="F2873" t="str">
        <f>VLOOKUP(E2873,Sheet2!A:B,2,FALSE)</f>
        <v>PEL</v>
      </c>
    </row>
    <row r="2874" spans="1:6" x14ac:dyDescent="0.25">
      <c r="A2874" s="17">
        <v>43120.759255902776</v>
      </c>
      <c r="B2874" s="2">
        <v>21023300202741</v>
      </c>
      <c r="C2874">
        <v>2.39</v>
      </c>
      <c r="D2874" t="s">
        <v>0</v>
      </c>
      <c r="E2874" s="3">
        <f t="shared" si="44"/>
        <v>21023</v>
      </c>
      <c r="F2874" t="str">
        <f>VLOOKUP(E2874,Sheet2!A:B,2,FALSE)</f>
        <v>PEL</v>
      </c>
    </row>
    <row r="2875" spans="1:6" x14ac:dyDescent="0.25">
      <c r="A2875" s="17">
        <v>43120.902907754629</v>
      </c>
      <c r="B2875" s="2">
        <v>21023300138150</v>
      </c>
      <c r="C2875">
        <v>2.99</v>
      </c>
      <c r="D2875" t="s">
        <v>0</v>
      </c>
      <c r="E2875" s="3">
        <f t="shared" si="44"/>
        <v>21023</v>
      </c>
      <c r="F2875" t="str">
        <f>VLOOKUP(E2875,Sheet2!A:B,2,FALSE)</f>
        <v>PEL</v>
      </c>
    </row>
    <row r="2876" spans="1:6" x14ac:dyDescent="0.25">
      <c r="A2876" s="17">
        <v>43120.944910555554</v>
      </c>
      <c r="B2876" s="2">
        <v>21023300160345</v>
      </c>
      <c r="C2876">
        <v>1.99</v>
      </c>
      <c r="D2876" t="s">
        <v>4</v>
      </c>
      <c r="E2876" s="3">
        <f t="shared" si="44"/>
        <v>21023</v>
      </c>
      <c r="F2876" t="str">
        <f>VLOOKUP(E2876,Sheet2!A:B,2,FALSE)</f>
        <v>PEL</v>
      </c>
    </row>
    <row r="2877" spans="1:6" x14ac:dyDescent="0.25">
      <c r="A2877" s="17">
        <v>43121.366687106478</v>
      </c>
      <c r="B2877" s="2">
        <v>21023300235949</v>
      </c>
      <c r="C2877">
        <v>0.49</v>
      </c>
      <c r="D2877" t="s">
        <v>1</v>
      </c>
      <c r="E2877" s="3">
        <f t="shared" si="44"/>
        <v>21023</v>
      </c>
      <c r="F2877" t="str">
        <f>VLOOKUP(E2877,Sheet2!A:B,2,FALSE)</f>
        <v>PEL</v>
      </c>
    </row>
    <row r="2878" spans="1:6" x14ac:dyDescent="0.25">
      <c r="A2878" s="17">
        <v>43121.369640717596</v>
      </c>
      <c r="B2878" s="2">
        <v>21023300211163</v>
      </c>
      <c r="C2878">
        <v>0.49</v>
      </c>
      <c r="D2878" t="s">
        <v>5</v>
      </c>
      <c r="E2878" s="3">
        <f t="shared" si="44"/>
        <v>21023</v>
      </c>
      <c r="F2878" t="str">
        <f>VLOOKUP(E2878,Sheet2!A:B,2,FALSE)</f>
        <v>PEL</v>
      </c>
    </row>
    <row r="2879" spans="1:6" x14ac:dyDescent="0.25">
      <c r="A2879" s="17">
        <v>43121.37855065972</v>
      </c>
      <c r="B2879" s="2">
        <v>21023300211163</v>
      </c>
      <c r="C2879">
        <v>0.49</v>
      </c>
      <c r="D2879" t="s">
        <v>5</v>
      </c>
      <c r="E2879" s="3">
        <f t="shared" si="44"/>
        <v>21023</v>
      </c>
      <c r="F2879" t="str">
        <f>VLOOKUP(E2879,Sheet2!A:B,2,FALSE)</f>
        <v>PEL</v>
      </c>
    </row>
    <row r="2880" spans="1:6" x14ac:dyDescent="0.25">
      <c r="A2880" s="17">
        <v>43121.535753993056</v>
      </c>
      <c r="B2880" s="2">
        <v>21023300182596</v>
      </c>
      <c r="C2880">
        <v>1.99</v>
      </c>
      <c r="D2880" t="s">
        <v>4</v>
      </c>
      <c r="E2880" s="3">
        <f t="shared" si="44"/>
        <v>21023</v>
      </c>
      <c r="F2880" t="str">
        <f>VLOOKUP(E2880,Sheet2!A:B,2,FALSE)</f>
        <v>PEL</v>
      </c>
    </row>
    <row r="2881" spans="1:6" x14ac:dyDescent="0.25">
      <c r="A2881" s="17">
        <v>43121.641356041669</v>
      </c>
      <c r="B2881" s="2">
        <v>21023300138168</v>
      </c>
      <c r="C2881">
        <v>3.99</v>
      </c>
      <c r="D2881" t="s">
        <v>4</v>
      </c>
      <c r="E2881" s="3">
        <f t="shared" si="44"/>
        <v>21023</v>
      </c>
      <c r="F2881" t="str">
        <f>VLOOKUP(E2881,Sheet2!A:B,2,FALSE)</f>
        <v>PEL</v>
      </c>
    </row>
    <row r="2882" spans="1:6" x14ac:dyDescent="0.25">
      <c r="A2882" s="17">
        <v>43121.680594166668</v>
      </c>
      <c r="B2882" s="2">
        <v>21023300149785</v>
      </c>
      <c r="C2882">
        <v>2.29</v>
      </c>
      <c r="D2882" t="s">
        <v>1</v>
      </c>
      <c r="E2882" s="3">
        <f t="shared" ref="E2882:E2945" si="45">_xlfn.NUMBERVALUE(LEFT(B2882,5), "#####")</f>
        <v>21023</v>
      </c>
      <c r="F2882" t="str">
        <f>VLOOKUP(E2882,Sheet2!A:B,2,FALSE)</f>
        <v>PEL</v>
      </c>
    </row>
    <row r="2883" spans="1:6" x14ac:dyDescent="0.25">
      <c r="A2883" s="17">
        <v>43121.748496342596</v>
      </c>
      <c r="B2883" s="2">
        <v>21023300085484</v>
      </c>
      <c r="C2883">
        <v>3.19</v>
      </c>
      <c r="D2883" t="s">
        <v>4</v>
      </c>
      <c r="E2883" s="3">
        <f t="shared" si="45"/>
        <v>21023</v>
      </c>
      <c r="F2883" t="str">
        <f>VLOOKUP(E2883,Sheet2!A:B,2,FALSE)</f>
        <v>PEL</v>
      </c>
    </row>
    <row r="2884" spans="1:6" x14ac:dyDescent="0.25">
      <c r="A2884" s="17">
        <v>43121.799684375001</v>
      </c>
      <c r="B2884" s="2">
        <v>21023300234280</v>
      </c>
      <c r="C2884">
        <v>3.99</v>
      </c>
      <c r="D2884" t="s">
        <v>4</v>
      </c>
      <c r="E2884" s="3">
        <f t="shared" si="45"/>
        <v>21023</v>
      </c>
      <c r="F2884" t="str">
        <f>VLOOKUP(E2884,Sheet2!A:B,2,FALSE)</f>
        <v>PEL</v>
      </c>
    </row>
    <row r="2885" spans="1:6" x14ac:dyDescent="0.25">
      <c r="A2885" s="17">
        <v>43121.823413437502</v>
      </c>
      <c r="B2885" s="2">
        <v>21023300234280</v>
      </c>
      <c r="C2885">
        <v>1.99</v>
      </c>
      <c r="D2885" t="s">
        <v>4</v>
      </c>
      <c r="E2885" s="3">
        <f t="shared" si="45"/>
        <v>21023</v>
      </c>
      <c r="F2885" t="str">
        <f>VLOOKUP(E2885,Sheet2!A:B,2,FALSE)</f>
        <v>PEL</v>
      </c>
    </row>
    <row r="2886" spans="1:6" x14ac:dyDescent="0.25">
      <c r="A2886" s="17">
        <v>43121.865732638886</v>
      </c>
      <c r="B2886" s="2">
        <v>21023300185771</v>
      </c>
      <c r="C2886">
        <v>2.99</v>
      </c>
      <c r="D2886" t="s">
        <v>4</v>
      </c>
      <c r="E2886" s="3">
        <f t="shared" si="45"/>
        <v>21023</v>
      </c>
      <c r="F2886" t="str">
        <f>VLOOKUP(E2886,Sheet2!A:B,2,FALSE)</f>
        <v>PEL</v>
      </c>
    </row>
    <row r="2887" spans="1:6" x14ac:dyDescent="0.25">
      <c r="A2887" s="17">
        <v>43121.943425729165</v>
      </c>
      <c r="B2887" s="2">
        <v>21023300185771</v>
      </c>
      <c r="C2887">
        <v>1.99</v>
      </c>
      <c r="D2887" t="s">
        <v>4</v>
      </c>
      <c r="E2887" s="3">
        <f t="shared" si="45"/>
        <v>21023</v>
      </c>
      <c r="F2887" t="str">
        <f>VLOOKUP(E2887,Sheet2!A:B,2,FALSE)</f>
        <v>PEL</v>
      </c>
    </row>
    <row r="2888" spans="1:6" x14ac:dyDescent="0.25">
      <c r="A2888" s="17">
        <v>43122.34205457176</v>
      </c>
      <c r="B2888" s="2">
        <v>21023300234280</v>
      </c>
      <c r="C2888">
        <v>1.99</v>
      </c>
      <c r="D2888" t="s">
        <v>4</v>
      </c>
      <c r="E2888" s="3">
        <f t="shared" si="45"/>
        <v>21023</v>
      </c>
      <c r="F2888" t="str">
        <f>VLOOKUP(E2888,Sheet2!A:B,2,FALSE)</f>
        <v>PEL</v>
      </c>
    </row>
    <row r="2889" spans="1:6" x14ac:dyDescent="0.25">
      <c r="A2889" s="17">
        <v>43122.816338564815</v>
      </c>
      <c r="B2889" s="2">
        <v>21023300185771</v>
      </c>
      <c r="C2889">
        <v>3.99</v>
      </c>
      <c r="D2889" t="s">
        <v>4</v>
      </c>
      <c r="E2889" s="3">
        <f t="shared" si="45"/>
        <v>21023</v>
      </c>
      <c r="F2889" t="str">
        <f>VLOOKUP(E2889,Sheet2!A:B,2,FALSE)</f>
        <v>PEL</v>
      </c>
    </row>
    <row r="2890" spans="1:6" x14ac:dyDescent="0.25">
      <c r="A2890" s="17">
        <v>43124.793166493058</v>
      </c>
      <c r="B2890" s="2">
        <v>21023300211049</v>
      </c>
      <c r="C2890">
        <v>1.1399999999999999</v>
      </c>
      <c r="D2890" t="s">
        <v>5</v>
      </c>
      <c r="E2890" s="3">
        <f t="shared" si="45"/>
        <v>21023</v>
      </c>
      <c r="F2890" t="str">
        <f>VLOOKUP(E2890,Sheet2!A:B,2,FALSE)</f>
        <v>PEL</v>
      </c>
    </row>
    <row r="2891" spans="1:6" x14ac:dyDescent="0.25">
      <c r="A2891" s="17">
        <v>43125.049071180554</v>
      </c>
      <c r="B2891" s="2">
        <v>21023300152144</v>
      </c>
      <c r="C2891">
        <v>2.4900000000000002</v>
      </c>
      <c r="D2891" t="s">
        <v>1</v>
      </c>
      <c r="E2891" s="3">
        <f t="shared" si="45"/>
        <v>21023</v>
      </c>
      <c r="F2891" t="str">
        <f>VLOOKUP(E2891,Sheet2!A:B,2,FALSE)</f>
        <v>PEL</v>
      </c>
    </row>
    <row r="2892" spans="1:6" x14ac:dyDescent="0.25">
      <c r="A2892" s="17">
        <v>43125.562773923608</v>
      </c>
      <c r="B2892" s="2">
        <v>21023300214290</v>
      </c>
      <c r="C2892">
        <v>2.29</v>
      </c>
      <c r="D2892" t="s">
        <v>1</v>
      </c>
      <c r="E2892" s="3">
        <f t="shared" si="45"/>
        <v>21023</v>
      </c>
      <c r="F2892" t="str">
        <f>VLOOKUP(E2892,Sheet2!A:B,2,FALSE)</f>
        <v>PEL</v>
      </c>
    </row>
    <row r="2893" spans="1:6" x14ac:dyDescent="0.25">
      <c r="A2893" s="17">
        <v>43125.630928784725</v>
      </c>
      <c r="B2893" s="2">
        <v>21023300083703</v>
      </c>
      <c r="C2893">
        <v>1.49</v>
      </c>
      <c r="D2893" t="s">
        <v>1</v>
      </c>
      <c r="E2893" s="3">
        <f t="shared" si="45"/>
        <v>21023</v>
      </c>
      <c r="F2893" t="str">
        <f>VLOOKUP(E2893,Sheet2!A:B,2,FALSE)</f>
        <v>PEL</v>
      </c>
    </row>
    <row r="2894" spans="1:6" x14ac:dyDescent="0.25">
      <c r="A2894" s="17">
        <v>43125.642556238425</v>
      </c>
      <c r="B2894" s="2">
        <v>21023300212237</v>
      </c>
      <c r="C2894">
        <v>1.99</v>
      </c>
      <c r="D2894" t="s">
        <v>4</v>
      </c>
      <c r="E2894" s="3">
        <f t="shared" si="45"/>
        <v>21023</v>
      </c>
      <c r="F2894" t="str">
        <f>VLOOKUP(E2894,Sheet2!A:B,2,FALSE)</f>
        <v>PEL</v>
      </c>
    </row>
    <row r="2895" spans="1:6" x14ac:dyDescent="0.25">
      <c r="A2895" s="17">
        <v>43125.701198391202</v>
      </c>
      <c r="B2895" s="2">
        <v>21023300137426</v>
      </c>
      <c r="C2895">
        <v>3.99</v>
      </c>
      <c r="D2895" t="s">
        <v>4</v>
      </c>
      <c r="E2895" s="3">
        <f t="shared" si="45"/>
        <v>21023</v>
      </c>
      <c r="F2895" t="str">
        <f>VLOOKUP(E2895,Sheet2!A:B,2,FALSE)</f>
        <v>PEL</v>
      </c>
    </row>
    <row r="2896" spans="1:6" x14ac:dyDescent="0.25">
      <c r="A2896" s="17">
        <v>43125.814555393517</v>
      </c>
      <c r="B2896" s="2">
        <v>21023300200638</v>
      </c>
      <c r="C2896">
        <v>1.49</v>
      </c>
      <c r="D2896" t="s">
        <v>1</v>
      </c>
      <c r="E2896" s="3">
        <f t="shared" si="45"/>
        <v>21023</v>
      </c>
      <c r="F2896" t="str">
        <f>VLOOKUP(E2896,Sheet2!A:B,2,FALSE)</f>
        <v>PEL</v>
      </c>
    </row>
    <row r="2897" spans="1:6" x14ac:dyDescent="0.25">
      <c r="A2897" s="17">
        <v>43125.855025300923</v>
      </c>
      <c r="B2897" s="2">
        <v>21023300228969</v>
      </c>
      <c r="C2897">
        <v>2.99</v>
      </c>
      <c r="D2897" t="s">
        <v>4</v>
      </c>
      <c r="E2897" s="3">
        <f t="shared" si="45"/>
        <v>21023</v>
      </c>
      <c r="F2897" t="str">
        <f>VLOOKUP(E2897,Sheet2!A:B,2,FALSE)</f>
        <v>PEL</v>
      </c>
    </row>
    <row r="2898" spans="1:6" x14ac:dyDescent="0.25">
      <c r="A2898" s="17">
        <v>43126.849221909724</v>
      </c>
      <c r="B2898" s="2">
        <v>21023300149785</v>
      </c>
      <c r="C2898">
        <v>3.99</v>
      </c>
      <c r="D2898" t="s">
        <v>4</v>
      </c>
      <c r="E2898" s="3">
        <f t="shared" si="45"/>
        <v>21023</v>
      </c>
      <c r="F2898" t="str">
        <f>VLOOKUP(E2898,Sheet2!A:B,2,FALSE)</f>
        <v>PEL</v>
      </c>
    </row>
    <row r="2899" spans="1:6" x14ac:dyDescent="0.25">
      <c r="A2899" s="17">
        <v>43127.687207951392</v>
      </c>
      <c r="B2899" s="2">
        <v>21023300223739</v>
      </c>
      <c r="C2899">
        <v>1.99</v>
      </c>
      <c r="D2899" t="s">
        <v>4</v>
      </c>
      <c r="E2899" s="3">
        <f t="shared" si="45"/>
        <v>21023</v>
      </c>
      <c r="F2899" t="str">
        <f>VLOOKUP(E2899,Sheet2!A:B,2,FALSE)</f>
        <v>PEL</v>
      </c>
    </row>
    <row r="2900" spans="1:6" x14ac:dyDescent="0.25">
      <c r="A2900" s="17">
        <v>43128.507303229169</v>
      </c>
      <c r="B2900" s="2">
        <v>21023300182596</v>
      </c>
      <c r="C2900">
        <v>1.99</v>
      </c>
      <c r="D2900" t="s">
        <v>1</v>
      </c>
      <c r="E2900" s="3">
        <f t="shared" si="45"/>
        <v>21023</v>
      </c>
      <c r="F2900" t="str">
        <f>VLOOKUP(E2900,Sheet2!A:B,2,FALSE)</f>
        <v>PEL</v>
      </c>
    </row>
    <row r="2901" spans="1:6" x14ac:dyDescent="0.25">
      <c r="A2901" s="17">
        <v>43128.640368680557</v>
      </c>
      <c r="B2901" s="2">
        <v>21023300218465</v>
      </c>
      <c r="C2901">
        <v>0.69</v>
      </c>
      <c r="D2901" t="s">
        <v>1</v>
      </c>
      <c r="E2901" s="3">
        <f t="shared" si="45"/>
        <v>21023</v>
      </c>
      <c r="F2901" t="str">
        <f>VLOOKUP(E2901,Sheet2!A:B,2,FALSE)</f>
        <v>PEL</v>
      </c>
    </row>
    <row r="2902" spans="1:6" x14ac:dyDescent="0.25">
      <c r="A2902" s="17">
        <v>43128.65008752315</v>
      </c>
      <c r="B2902" s="2">
        <v>21023300218465</v>
      </c>
      <c r="C2902">
        <v>0.69</v>
      </c>
      <c r="D2902" t="s">
        <v>1</v>
      </c>
      <c r="E2902" s="3">
        <f t="shared" si="45"/>
        <v>21023</v>
      </c>
      <c r="F2902" t="str">
        <f>VLOOKUP(E2902,Sheet2!A:B,2,FALSE)</f>
        <v>PEL</v>
      </c>
    </row>
    <row r="2903" spans="1:6" x14ac:dyDescent="0.25">
      <c r="A2903" s="17">
        <v>43128.849506874998</v>
      </c>
      <c r="B2903" s="2">
        <v>21023300178073</v>
      </c>
      <c r="C2903">
        <v>1.69</v>
      </c>
      <c r="D2903" t="s">
        <v>4</v>
      </c>
      <c r="E2903" s="3">
        <f t="shared" si="45"/>
        <v>21023</v>
      </c>
      <c r="F2903" t="str">
        <f>VLOOKUP(E2903,Sheet2!A:B,2,FALSE)</f>
        <v>PEL</v>
      </c>
    </row>
    <row r="2904" spans="1:6" x14ac:dyDescent="0.25">
      <c r="A2904" s="17">
        <v>43128.907932199072</v>
      </c>
      <c r="B2904" s="2">
        <v>21023300106017</v>
      </c>
      <c r="C2904">
        <v>1.99</v>
      </c>
      <c r="D2904" t="s">
        <v>4</v>
      </c>
      <c r="E2904" s="3">
        <f t="shared" si="45"/>
        <v>21023</v>
      </c>
      <c r="F2904" t="str">
        <f>VLOOKUP(E2904,Sheet2!A:B,2,FALSE)</f>
        <v>PEL</v>
      </c>
    </row>
    <row r="2905" spans="1:6" x14ac:dyDescent="0.25">
      <c r="A2905" s="17">
        <v>43129.157798912034</v>
      </c>
      <c r="B2905" s="2">
        <v>21023300204689</v>
      </c>
      <c r="C2905">
        <v>1.49</v>
      </c>
      <c r="D2905" t="s">
        <v>2</v>
      </c>
      <c r="E2905" s="3">
        <f t="shared" si="45"/>
        <v>21023</v>
      </c>
      <c r="F2905" t="str">
        <f>VLOOKUP(E2905,Sheet2!A:B,2,FALSE)</f>
        <v>PEL</v>
      </c>
    </row>
    <row r="2906" spans="1:6" x14ac:dyDescent="0.25">
      <c r="A2906" s="17">
        <v>43129.178840532404</v>
      </c>
      <c r="B2906" s="2">
        <v>21023300204689</v>
      </c>
      <c r="C2906">
        <v>1.49</v>
      </c>
      <c r="D2906" t="s">
        <v>2</v>
      </c>
      <c r="E2906" s="3">
        <f t="shared" si="45"/>
        <v>21023</v>
      </c>
      <c r="F2906" t="str">
        <f>VLOOKUP(E2906,Sheet2!A:B,2,FALSE)</f>
        <v>PEL</v>
      </c>
    </row>
    <row r="2907" spans="1:6" x14ac:dyDescent="0.25">
      <c r="A2907" s="17">
        <v>43130.221775474536</v>
      </c>
      <c r="B2907" s="2">
        <v>21023300200638</v>
      </c>
      <c r="C2907">
        <v>1.99</v>
      </c>
      <c r="D2907" t="s">
        <v>1</v>
      </c>
      <c r="E2907" s="3">
        <f t="shared" si="45"/>
        <v>21023</v>
      </c>
      <c r="F2907" t="str">
        <f>VLOOKUP(E2907,Sheet2!A:B,2,FALSE)</f>
        <v>PEL</v>
      </c>
    </row>
    <row r="2908" spans="1:6" x14ac:dyDescent="0.25">
      <c r="A2908" s="17">
        <v>43130.583844895831</v>
      </c>
      <c r="B2908" s="2">
        <v>21023300211585</v>
      </c>
      <c r="C2908">
        <v>1.69</v>
      </c>
      <c r="D2908" t="s">
        <v>1</v>
      </c>
      <c r="E2908" s="3">
        <f t="shared" si="45"/>
        <v>21023</v>
      </c>
      <c r="F2908" t="str">
        <f>VLOOKUP(E2908,Sheet2!A:B,2,FALSE)</f>
        <v>PEL</v>
      </c>
    </row>
    <row r="2909" spans="1:6" x14ac:dyDescent="0.25">
      <c r="A2909" s="17">
        <v>43130.912440486114</v>
      </c>
      <c r="B2909" s="2">
        <v>21023300106017</v>
      </c>
      <c r="C2909">
        <v>2.99</v>
      </c>
      <c r="D2909" t="s">
        <v>4</v>
      </c>
      <c r="E2909" s="3">
        <f t="shared" si="45"/>
        <v>21023</v>
      </c>
      <c r="F2909" t="str">
        <f>VLOOKUP(E2909,Sheet2!A:B,2,FALSE)</f>
        <v>PEL</v>
      </c>
    </row>
    <row r="2910" spans="1:6" x14ac:dyDescent="0.25">
      <c r="A2910" s="17">
        <v>43130.951850358797</v>
      </c>
      <c r="B2910" s="2">
        <v>21023300230882</v>
      </c>
      <c r="C2910">
        <v>1.49</v>
      </c>
      <c r="D2910" t="s">
        <v>3</v>
      </c>
      <c r="E2910" s="3">
        <f t="shared" si="45"/>
        <v>21023</v>
      </c>
      <c r="F2910" t="str">
        <f>VLOOKUP(E2910,Sheet2!A:B,2,FALSE)</f>
        <v>PEL</v>
      </c>
    </row>
    <row r="2911" spans="1:6" x14ac:dyDescent="0.25">
      <c r="A2911" s="17">
        <v>43131.799280451392</v>
      </c>
      <c r="B2911" s="2">
        <v>21023300182596</v>
      </c>
      <c r="C2911">
        <v>1.49</v>
      </c>
      <c r="D2911" t="s">
        <v>2</v>
      </c>
      <c r="E2911" s="3">
        <f t="shared" si="45"/>
        <v>21023</v>
      </c>
      <c r="F2911" t="str">
        <f>VLOOKUP(E2911,Sheet2!A:B,2,FALSE)</f>
        <v>PEL</v>
      </c>
    </row>
    <row r="2912" spans="1:6" x14ac:dyDescent="0.25">
      <c r="A2912" s="17">
        <v>43131.98750638889</v>
      </c>
      <c r="B2912" s="2">
        <v>21023300182596</v>
      </c>
      <c r="C2912">
        <v>1.49</v>
      </c>
      <c r="D2912" t="s">
        <v>2</v>
      </c>
      <c r="E2912" s="3">
        <f t="shared" si="45"/>
        <v>21023</v>
      </c>
      <c r="F2912" t="str">
        <f>VLOOKUP(E2912,Sheet2!A:B,2,FALSE)</f>
        <v>PEL</v>
      </c>
    </row>
    <row r="2913" spans="1:6" x14ac:dyDescent="0.25">
      <c r="A2913" s="17">
        <v>43100.811727974535</v>
      </c>
      <c r="B2913" s="2">
        <v>21022300524435</v>
      </c>
      <c r="C2913">
        <v>1.99</v>
      </c>
      <c r="D2913" t="s">
        <v>0</v>
      </c>
      <c r="E2913" s="3">
        <f t="shared" si="45"/>
        <v>21022</v>
      </c>
      <c r="F2913" t="str">
        <f>VLOOKUP(E2913,Sheet2!A:B,2,FALSE)</f>
        <v>PEK</v>
      </c>
    </row>
    <row r="2914" spans="1:6" x14ac:dyDescent="0.25">
      <c r="A2914" s="17">
        <v>43101.12745792824</v>
      </c>
      <c r="B2914" s="2">
        <v>21022300297487</v>
      </c>
      <c r="C2914">
        <v>1.99</v>
      </c>
      <c r="D2914" t="s">
        <v>4</v>
      </c>
      <c r="E2914" s="3">
        <f t="shared" si="45"/>
        <v>21022</v>
      </c>
      <c r="F2914" t="str">
        <f>VLOOKUP(E2914,Sheet2!A:B,2,FALSE)</f>
        <v>PEK</v>
      </c>
    </row>
    <row r="2915" spans="1:6" x14ac:dyDescent="0.25">
      <c r="A2915" s="17">
        <v>43101.517246261574</v>
      </c>
      <c r="B2915" s="2">
        <v>21022100114411</v>
      </c>
      <c r="C2915">
        <v>2.99</v>
      </c>
      <c r="D2915" t="s">
        <v>4</v>
      </c>
      <c r="E2915" s="3">
        <f t="shared" si="45"/>
        <v>21022</v>
      </c>
      <c r="F2915" t="str">
        <f>VLOOKUP(E2915,Sheet2!A:B,2,FALSE)</f>
        <v>PEK</v>
      </c>
    </row>
    <row r="2916" spans="1:6" x14ac:dyDescent="0.25">
      <c r="A2916" s="17">
        <v>43101.597374120371</v>
      </c>
      <c r="B2916" s="2">
        <v>21022300169405</v>
      </c>
      <c r="C2916">
        <v>1.49</v>
      </c>
      <c r="D2916" t="s">
        <v>3</v>
      </c>
      <c r="E2916" s="3">
        <f t="shared" si="45"/>
        <v>21022</v>
      </c>
      <c r="F2916" t="str">
        <f>VLOOKUP(E2916,Sheet2!A:B,2,FALSE)</f>
        <v>PEK</v>
      </c>
    </row>
    <row r="2917" spans="1:6" x14ac:dyDescent="0.25">
      <c r="A2917" s="17">
        <v>43101.857308796294</v>
      </c>
      <c r="B2917" s="2">
        <v>21022300396859</v>
      </c>
      <c r="C2917">
        <v>0.99</v>
      </c>
      <c r="D2917" t="s">
        <v>4</v>
      </c>
      <c r="E2917" s="3">
        <f t="shared" si="45"/>
        <v>21022</v>
      </c>
      <c r="F2917" t="str">
        <f>VLOOKUP(E2917,Sheet2!A:B,2,FALSE)</f>
        <v>PEK</v>
      </c>
    </row>
    <row r="2918" spans="1:6" x14ac:dyDescent="0.25">
      <c r="A2918" s="17">
        <v>43101.993262569442</v>
      </c>
      <c r="B2918" s="2">
        <v>21022300218350</v>
      </c>
      <c r="C2918">
        <v>2.99</v>
      </c>
      <c r="D2918" t="s">
        <v>4</v>
      </c>
      <c r="E2918" s="3">
        <f t="shared" si="45"/>
        <v>21022</v>
      </c>
      <c r="F2918" t="str">
        <f>VLOOKUP(E2918,Sheet2!A:B,2,FALSE)</f>
        <v>PEK</v>
      </c>
    </row>
    <row r="2919" spans="1:6" x14ac:dyDescent="0.25">
      <c r="A2919" s="17">
        <v>43102.630176608793</v>
      </c>
      <c r="B2919" s="2">
        <v>21022300469169</v>
      </c>
      <c r="C2919">
        <v>3.99</v>
      </c>
      <c r="D2919" t="s">
        <v>4</v>
      </c>
      <c r="E2919" s="3">
        <f t="shared" si="45"/>
        <v>21022</v>
      </c>
      <c r="F2919" t="str">
        <f>VLOOKUP(E2919,Sheet2!A:B,2,FALSE)</f>
        <v>PEK</v>
      </c>
    </row>
    <row r="2920" spans="1:6" x14ac:dyDescent="0.25">
      <c r="A2920" s="17">
        <v>43102.714550509256</v>
      </c>
      <c r="B2920" s="2">
        <v>21022300405726</v>
      </c>
      <c r="C2920">
        <v>0.99</v>
      </c>
      <c r="D2920" t="s">
        <v>1</v>
      </c>
      <c r="E2920" s="3">
        <f t="shared" si="45"/>
        <v>21022</v>
      </c>
      <c r="F2920" t="str">
        <f>VLOOKUP(E2920,Sheet2!A:B,2,FALSE)</f>
        <v>PEK</v>
      </c>
    </row>
    <row r="2921" spans="1:6" x14ac:dyDescent="0.25">
      <c r="A2921" s="17">
        <v>43102.716037303238</v>
      </c>
      <c r="B2921" s="2">
        <v>21022300088589</v>
      </c>
      <c r="C2921">
        <v>1.99</v>
      </c>
      <c r="D2921" t="s">
        <v>1</v>
      </c>
      <c r="E2921" s="3">
        <f t="shared" si="45"/>
        <v>21022</v>
      </c>
      <c r="F2921" t="str">
        <f>VLOOKUP(E2921,Sheet2!A:B,2,FALSE)</f>
        <v>PEK</v>
      </c>
    </row>
    <row r="2922" spans="1:6" x14ac:dyDescent="0.25">
      <c r="A2922" s="17">
        <v>43102.718183379628</v>
      </c>
      <c r="B2922" s="2">
        <v>21022300088589</v>
      </c>
      <c r="C2922">
        <v>1.69</v>
      </c>
      <c r="D2922" t="s">
        <v>1</v>
      </c>
      <c r="E2922" s="3">
        <f t="shared" si="45"/>
        <v>21022</v>
      </c>
      <c r="F2922" t="str">
        <f>VLOOKUP(E2922,Sheet2!A:B,2,FALSE)</f>
        <v>PEK</v>
      </c>
    </row>
    <row r="2923" spans="1:6" x14ac:dyDescent="0.25">
      <c r="A2923" s="17">
        <v>43102.71857503472</v>
      </c>
      <c r="B2923" s="2">
        <v>21022300088589</v>
      </c>
      <c r="C2923">
        <v>2.29</v>
      </c>
      <c r="D2923" t="s">
        <v>1</v>
      </c>
      <c r="E2923" s="3">
        <f t="shared" si="45"/>
        <v>21022</v>
      </c>
      <c r="F2923" t="str">
        <f>VLOOKUP(E2923,Sheet2!A:B,2,FALSE)</f>
        <v>PEK</v>
      </c>
    </row>
    <row r="2924" spans="1:6" x14ac:dyDescent="0.25">
      <c r="A2924" s="17">
        <v>43102.718835752312</v>
      </c>
      <c r="B2924" s="2">
        <v>21022300088589</v>
      </c>
      <c r="C2924">
        <v>1.69</v>
      </c>
      <c r="D2924" t="s">
        <v>1</v>
      </c>
      <c r="E2924" s="3">
        <f t="shared" si="45"/>
        <v>21022</v>
      </c>
      <c r="F2924" t="str">
        <f>VLOOKUP(E2924,Sheet2!A:B,2,FALSE)</f>
        <v>PEK</v>
      </c>
    </row>
    <row r="2925" spans="1:6" x14ac:dyDescent="0.25">
      <c r="A2925" s="17">
        <v>43102.86491783565</v>
      </c>
      <c r="B2925" s="2">
        <v>21022300379053</v>
      </c>
      <c r="C2925">
        <v>2.99</v>
      </c>
      <c r="D2925" t="s">
        <v>4</v>
      </c>
      <c r="E2925" s="3">
        <f t="shared" si="45"/>
        <v>21022</v>
      </c>
      <c r="F2925" t="str">
        <f>VLOOKUP(E2925,Sheet2!A:B,2,FALSE)</f>
        <v>PEK</v>
      </c>
    </row>
    <row r="2926" spans="1:6" x14ac:dyDescent="0.25">
      <c r="A2926" s="17">
        <v>43103.634821064814</v>
      </c>
      <c r="B2926" s="2">
        <v>21022300279550</v>
      </c>
      <c r="C2926">
        <v>0.99</v>
      </c>
      <c r="D2926" t="s">
        <v>1</v>
      </c>
      <c r="E2926" s="3">
        <f t="shared" si="45"/>
        <v>21022</v>
      </c>
      <c r="F2926" t="str">
        <f>VLOOKUP(E2926,Sheet2!A:B,2,FALSE)</f>
        <v>PEK</v>
      </c>
    </row>
    <row r="2927" spans="1:6" x14ac:dyDescent="0.25">
      <c r="A2927" s="17">
        <v>43103.93597810185</v>
      </c>
      <c r="B2927" s="2">
        <v>21022300279550</v>
      </c>
      <c r="C2927">
        <v>1.69</v>
      </c>
      <c r="D2927" t="s">
        <v>1</v>
      </c>
      <c r="E2927" s="3">
        <f t="shared" si="45"/>
        <v>21022</v>
      </c>
      <c r="F2927" t="str">
        <f>VLOOKUP(E2927,Sheet2!A:B,2,FALSE)</f>
        <v>PEK</v>
      </c>
    </row>
    <row r="2928" spans="1:6" x14ac:dyDescent="0.25">
      <c r="A2928" s="17">
        <v>43104.016016469905</v>
      </c>
      <c r="B2928" s="2">
        <v>21022300499927</v>
      </c>
      <c r="C2928">
        <v>0.49</v>
      </c>
      <c r="D2928" t="s">
        <v>1</v>
      </c>
      <c r="E2928" s="3">
        <f t="shared" si="45"/>
        <v>21022</v>
      </c>
      <c r="F2928" t="str">
        <f>VLOOKUP(E2928,Sheet2!A:B,2,FALSE)</f>
        <v>PEK</v>
      </c>
    </row>
    <row r="2929" spans="1:6" x14ac:dyDescent="0.25">
      <c r="A2929" s="17">
        <v>43104.647864270832</v>
      </c>
      <c r="B2929" s="2">
        <v>21022300238036</v>
      </c>
      <c r="C2929">
        <v>1.69</v>
      </c>
      <c r="D2929" t="s">
        <v>4</v>
      </c>
      <c r="E2929" s="3">
        <f t="shared" si="45"/>
        <v>21022</v>
      </c>
      <c r="F2929" t="str">
        <f>VLOOKUP(E2929,Sheet2!A:B,2,FALSE)</f>
        <v>PEK</v>
      </c>
    </row>
    <row r="2930" spans="1:6" x14ac:dyDescent="0.25">
      <c r="A2930" s="17">
        <v>43104.714023599539</v>
      </c>
      <c r="B2930" s="2">
        <v>21022300389375</v>
      </c>
      <c r="C2930">
        <v>1.99</v>
      </c>
      <c r="D2930" t="s">
        <v>2</v>
      </c>
      <c r="E2930" s="3">
        <f t="shared" si="45"/>
        <v>21022</v>
      </c>
      <c r="F2930" t="str">
        <f>VLOOKUP(E2930,Sheet2!A:B,2,FALSE)</f>
        <v>PEK</v>
      </c>
    </row>
    <row r="2931" spans="1:6" x14ac:dyDescent="0.25">
      <c r="A2931" s="17">
        <v>43104.774034733797</v>
      </c>
      <c r="B2931" s="2">
        <v>21022300316816</v>
      </c>
      <c r="C2931">
        <v>3.29</v>
      </c>
      <c r="D2931" t="s">
        <v>1</v>
      </c>
      <c r="E2931" s="3">
        <f t="shared" si="45"/>
        <v>21022</v>
      </c>
      <c r="F2931" t="str">
        <f>VLOOKUP(E2931,Sheet2!A:B,2,FALSE)</f>
        <v>PEK</v>
      </c>
    </row>
    <row r="2932" spans="1:6" x14ac:dyDescent="0.25">
      <c r="A2932" s="17">
        <v>43104.923147314817</v>
      </c>
      <c r="B2932" s="2">
        <v>21022300389375</v>
      </c>
      <c r="C2932">
        <v>1.99</v>
      </c>
      <c r="D2932" t="s">
        <v>2</v>
      </c>
      <c r="E2932" s="3">
        <f t="shared" si="45"/>
        <v>21022</v>
      </c>
      <c r="F2932" t="str">
        <f>VLOOKUP(E2932,Sheet2!A:B,2,FALSE)</f>
        <v>PEK</v>
      </c>
    </row>
    <row r="2933" spans="1:6" x14ac:dyDescent="0.25">
      <c r="A2933" s="17">
        <v>43104.930539548608</v>
      </c>
      <c r="B2933" s="2">
        <v>21022300280228</v>
      </c>
      <c r="C2933">
        <v>1.49</v>
      </c>
      <c r="D2933" t="s">
        <v>3</v>
      </c>
      <c r="E2933" s="3">
        <f t="shared" si="45"/>
        <v>21022</v>
      </c>
      <c r="F2933" t="str">
        <f>VLOOKUP(E2933,Sheet2!A:B,2,FALSE)</f>
        <v>PEK</v>
      </c>
    </row>
    <row r="2934" spans="1:6" x14ac:dyDescent="0.25">
      <c r="A2934" s="17">
        <v>43105.091392361108</v>
      </c>
      <c r="B2934" s="2">
        <v>21022300218350</v>
      </c>
      <c r="C2934">
        <v>1.99</v>
      </c>
      <c r="D2934" t="s">
        <v>4</v>
      </c>
      <c r="E2934" s="3">
        <f t="shared" si="45"/>
        <v>21022</v>
      </c>
      <c r="F2934" t="str">
        <f>VLOOKUP(E2934,Sheet2!A:B,2,FALSE)</f>
        <v>PEK</v>
      </c>
    </row>
    <row r="2935" spans="1:6" x14ac:dyDescent="0.25">
      <c r="A2935" s="17">
        <v>43105.117660451389</v>
      </c>
      <c r="B2935" s="2">
        <v>21022300218350</v>
      </c>
      <c r="C2935">
        <v>1.29</v>
      </c>
      <c r="D2935" t="s">
        <v>4</v>
      </c>
      <c r="E2935" s="3">
        <f t="shared" si="45"/>
        <v>21022</v>
      </c>
      <c r="F2935" t="str">
        <f>VLOOKUP(E2935,Sheet2!A:B,2,FALSE)</f>
        <v>PEK</v>
      </c>
    </row>
    <row r="2936" spans="1:6" x14ac:dyDescent="0.25">
      <c r="A2936" s="17">
        <v>43105.513948599539</v>
      </c>
      <c r="B2936" s="2">
        <v>21022300399895</v>
      </c>
      <c r="C2936">
        <v>0.99</v>
      </c>
      <c r="D2936" t="s">
        <v>4</v>
      </c>
      <c r="E2936" s="3">
        <f t="shared" si="45"/>
        <v>21022</v>
      </c>
      <c r="F2936" t="str">
        <f>VLOOKUP(E2936,Sheet2!A:B,2,FALSE)</f>
        <v>PEK</v>
      </c>
    </row>
    <row r="2937" spans="1:6" x14ac:dyDescent="0.25">
      <c r="A2937" s="17">
        <v>43105.571944849537</v>
      </c>
      <c r="B2937" s="2">
        <v>21022300409850</v>
      </c>
      <c r="C2937">
        <v>1.99</v>
      </c>
      <c r="D2937" t="s">
        <v>4</v>
      </c>
      <c r="E2937" s="3">
        <f t="shared" si="45"/>
        <v>21022</v>
      </c>
      <c r="F2937" t="str">
        <f>VLOOKUP(E2937,Sheet2!A:B,2,FALSE)</f>
        <v>PEK</v>
      </c>
    </row>
    <row r="2938" spans="1:6" x14ac:dyDescent="0.25">
      <c r="A2938" s="17">
        <v>43105.573353344909</v>
      </c>
      <c r="B2938" s="2">
        <v>21022300409850</v>
      </c>
      <c r="C2938">
        <v>1.99</v>
      </c>
      <c r="D2938" t="s">
        <v>1</v>
      </c>
      <c r="E2938" s="3">
        <f t="shared" si="45"/>
        <v>21022</v>
      </c>
      <c r="F2938" t="str">
        <f>VLOOKUP(E2938,Sheet2!A:B,2,FALSE)</f>
        <v>PEK</v>
      </c>
    </row>
    <row r="2939" spans="1:6" x14ac:dyDescent="0.25">
      <c r="A2939" s="17">
        <v>43105.685062812503</v>
      </c>
      <c r="B2939" s="2">
        <v>21022300088589</v>
      </c>
      <c r="C2939">
        <v>3.99</v>
      </c>
      <c r="D2939" t="s">
        <v>4</v>
      </c>
      <c r="E2939" s="3">
        <f t="shared" si="45"/>
        <v>21022</v>
      </c>
      <c r="F2939" t="str">
        <f>VLOOKUP(E2939,Sheet2!A:B,2,FALSE)</f>
        <v>PEK</v>
      </c>
    </row>
    <row r="2940" spans="1:6" x14ac:dyDescent="0.25">
      <c r="A2940" s="17">
        <v>43105.774747754629</v>
      </c>
      <c r="B2940" s="2">
        <v>21022300297487</v>
      </c>
      <c r="C2940">
        <v>1.29</v>
      </c>
      <c r="D2940" t="s">
        <v>4</v>
      </c>
      <c r="E2940" s="3">
        <f t="shared" si="45"/>
        <v>21022</v>
      </c>
      <c r="F2940" t="str">
        <f>VLOOKUP(E2940,Sheet2!A:B,2,FALSE)</f>
        <v>PEK</v>
      </c>
    </row>
    <row r="2941" spans="1:6" x14ac:dyDescent="0.25">
      <c r="A2941" s="17">
        <v>43105.854814513892</v>
      </c>
      <c r="B2941" s="2">
        <v>21022300330270</v>
      </c>
      <c r="C2941">
        <v>3.99</v>
      </c>
      <c r="D2941" t="s">
        <v>4</v>
      </c>
      <c r="E2941" s="3">
        <f t="shared" si="45"/>
        <v>21022</v>
      </c>
      <c r="F2941" t="str">
        <f>VLOOKUP(E2941,Sheet2!A:B,2,FALSE)</f>
        <v>PEK</v>
      </c>
    </row>
    <row r="2942" spans="1:6" x14ac:dyDescent="0.25">
      <c r="A2942" s="17">
        <v>43105.956637939817</v>
      </c>
      <c r="B2942" s="2">
        <v>21022300409850</v>
      </c>
      <c r="C2942">
        <v>3.19</v>
      </c>
      <c r="D2942" t="s">
        <v>4</v>
      </c>
      <c r="E2942" s="3">
        <f t="shared" si="45"/>
        <v>21022</v>
      </c>
      <c r="F2942" t="str">
        <f>VLOOKUP(E2942,Sheet2!A:B,2,FALSE)</f>
        <v>PEK</v>
      </c>
    </row>
    <row r="2943" spans="1:6" x14ac:dyDescent="0.25">
      <c r="A2943" s="17">
        <v>43107.038923761575</v>
      </c>
      <c r="B2943" s="2">
        <v>21022300411039</v>
      </c>
      <c r="C2943">
        <v>1.99</v>
      </c>
      <c r="D2943" t="s">
        <v>4</v>
      </c>
      <c r="E2943" s="3">
        <f t="shared" si="45"/>
        <v>21022</v>
      </c>
      <c r="F2943" t="str">
        <f>VLOOKUP(E2943,Sheet2!A:B,2,FALSE)</f>
        <v>PEK</v>
      </c>
    </row>
    <row r="2944" spans="1:6" x14ac:dyDescent="0.25">
      <c r="A2944" s="17">
        <v>43107.607487094909</v>
      </c>
      <c r="B2944" s="2">
        <v>21022100114411</v>
      </c>
      <c r="C2944">
        <v>3.99</v>
      </c>
      <c r="D2944" t="s">
        <v>4</v>
      </c>
      <c r="E2944" s="3">
        <f t="shared" si="45"/>
        <v>21022</v>
      </c>
      <c r="F2944" t="str">
        <f>VLOOKUP(E2944,Sheet2!A:B,2,FALSE)</f>
        <v>PEK</v>
      </c>
    </row>
    <row r="2945" spans="1:6" x14ac:dyDescent="0.25">
      <c r="A2945" s="17">
        <v>43107.693400949072</v>
      </c>
      <c r="B2945" s="2">
        <v>21022300313995</v>
      </c>
      <c r="C2945">
        <v>3.99</v>
      </c>
      <c r="D2945" t="s">
        <v>4</v>
      </c>
      <c r="E2945" s="3">
        <f t="shared" si="45"/>
        <v>21022</v>
      </c>
      <c r="F2945" t="str">
        <f>VLOOKUP(E2945,Sheet2!A:B,2,FALSE)</f>
        <v>PEK</v>
      </c>
    </row>
    <row r="2946" spans="1:6" x14ac:dyDescent="0.25">
      <c r="A2946" s="17">
        <v>43107.80427390046</v>
      </c>
      <c r="B2946" s="2">
        <v>21022300490496</v>
      </c>
      <c r="C2946">
        <v>3.99</v>
      </c>
      <c r="D2946" t="s">
        <v>4</v>
      </c>
      <c r="E2946" s="3">
        <f t="shared" ref="E2946:E3009" si="46">_xlfn.NUMBERVALUE(LEFT(B2946,5), "#####")</f>
        <v>21022</v>
      </c>
      <c r="F2946" t="str">
        <f>VLOOKUP(E2946,Sheet2!A:B,2,FALSE)</f>
        <v>PEK</v>
      </c>
    </row>
    <row r="2947" spans="1:6" x14ac:dyDescent="0.25">
      <c r="A2947" s="17">
        <v>43108.312817060185</v>
      </c>
      <c r="B2947" s="2">
        <v>21022300388419</v>
      </c>
      <c r="C2947">
        <v>3.99</v>
      </c>
      <c r="D2947" t="s">
        <v>4</v>
      </c>
      <c r="E2947" s="3">
        <f t="shared" si="46"/>
        <v>21022</v>
      </c>
      <c r="F2947" t="str">
        <f>VLOOKUP(E2947,Sheet2!A:B,2,FALSE)</f>
        <v>PEK</v>
      </c>
    </row>
    <row r="2948" spans="1:6" x14ac:dyDescent="0.25">
      <c r="A2948" s="17">
        <v>43108.397919097224</v>
      </c>
      <c r="B2948" s="2">
        <v>21022300169405</v>
      </c>
      <c r="C2948">
        <v>1.49</v>
      </c>
      <c r="D2948" t="s">
        <v>3</v>
      </c>
      <c r="E2948" s="3">
        <f t="shared" si="46"/>
        <v>21022</v>
      </c>
      <c r="F2948" t="str">
        <f>VLOOKUP(E2948,Sheet2!A:B,2,FALSE)</f>
        <v>PEK</v>
      </c>
    </row>
    <row r="2949" spans="1:6" x14ac:dyDescent="0.25">
      <c r="A2949" s="17">
        <v>43108.485776666668</v>
      </c>
      <c r="B2949" s="2">
        <v>21022100114411</v>
      </c>
      <c r="C2949">
        <v>0.49</v>
      </c>
      <c r="D2949" t="s">
        <v>4</v>
      </c>
      <c r="E2949" s="3">
        <f t="shared" si="46"/>
        <v>21022</v>
      </c>
      <c r="F2949" t="str">
        <f>VLOOKUP(E2949,Sheet2!A:B,2,FALSE)</f>
        <v>PEK</v>
      </c>
    </row>
    <row r="2950" spans="1:6" x14ac:dyDescent="0.25">
      <c r="A2950" s="17">
        <v>43109.624251956018</v>
      </c>
      <c r="B2950" s="2">
        <v>21022300169405</v>
      </c>
      <c r="C2950">
        <v>1.49</v>
      </c>
      <c r="D2950" t="s">
        <v>3</v>
      </c>
      <c r="E2950" s="3">
        <f t="shared" si="46"/>
        <v>21022</v>
      </c>
      <c r="F2950" t="str">
        <f>VLOOKUP(E2950,Sheet2!A:B,2,FALSE)</f>
        <v>PEK</v>
      </c>
    </row>
    <row r="2951" spans="1:6" x14ac:dyDescent="0.25">
      <c r="A2951" s="17">
        <v>43109.888977511575</v>
      </c>
      <c r="B2951" s="2">
        <v>21022300411187</v>
      </c>
      <c r="C2951">
        <v>1.99</v>
      </c>
      <c r="D2951" t="s">
        <v>1</v>
      </c>
      <c r="E2951" s="3">
        <f t="shared" si="46"/>
        <v>21022</v>
      </c>
      <c r="F2951" t="str">
        <f>VLOOKUP(E2951,Sheet2!A:B,2,FALSE)</f>
        <v>PEK</v>
      </c>
    </row>
    <row r="2952" spans="1:6" x14ac:dyDescent="0.25">
      <c r="A2952" s="17">
        <v>43110.611012326386</v>
      </c>
      <c r="B2952" s="2">
        <v>21022300524435</v>
      </c>
      <c r="C2952">
        <v>1.99</v>
      </c>
      <c r="D2952" t="s">
        <v>0</v>
      </c>
      <c r="E2952" s="3">
        <f t="shared" si="46"/>
        <v>21022</v>
      </c>
      <c r="F2952" t="str">
        <f>VLOOKUP(E2952,Sheet2!A:B,2,FALSE)</f>
        <v>PEK</v>
      </c>
    </row>
    <row r="2953" spans="1:6" x14ac:dyDescent="0.25">
      <c r="A2953" s="17">
        <v>43110.989641863423</v>
      </c>
      <c r="B2953" s="2">
        <v>21022300218350</v>
      </c>
      <c r="C2953">
        <v>1.29</v>
      </c>
      <c r="D2953" t="s">
        <v>4</v>
      </c>
      <c r="E2953" s="3">
        <f t="shared" si="46"/>
        <v>21022</v>
      </c>
      <c r="F2953" t="str">
        <f>VLOOKUP(E2953,Sheet2!A:B,2,FALSE)</f>
        <v>PEK</v>
      </c>
    </row>
    <row r="2954" spans="1:6" x14ac:dyDescent="0.25">
      <c r="A2954" s="17">
        <v>43111.400414594907</v>
      </c>
      <c r="B2954" s="2">
        <v>21022300405726</v>
      </c>
      <c r="C2954">
        <v>1.49</v>
      </c>
      <c r="D2954" t="s">
        <v>3</v>
      </c>
      <c r="E2954" s="3">
        <f t="shared" si="46"/>
        <v>21022</v>
      </c>
      <c r="F2954" t="str">
        <f>VLOOKUP(E2954,Sheet2!A:B,2,FALSE)</f>
        <v>PEK</v>
      </c>
    </row>
    <row r="2955" spans="1:6" x14ac:dyDescent="0.25">
      <c r="A2955" s="17">
        <v>43111.482380960646</v>
      </c>
      <c r="B2955" s="2">
        <v>21022300490496</v>
      </c>
      <c r="C2955">
        <v>2.99</v>
      </c>
      <c r="D2955" t="s">
        <v>4</v>
      </c>
      <c r="E2955" s="3">
        <f t="shared" si="46"/>
        <v>21022</v>
      </c>
      <c r="F2955" t="str">
        <f>VLOOKUP(E2955,Sheet2!A:B,2,FALSE)</f>
        <v>PEK</v>
      </c>
    </row>
    <row r="2956" spans="1:6" x14ac:dyDescent="0.25">
      <c r="A2956" s="17">
        <v>43111.615668726852</v>
      </c>
      <c r="B2956" s="2">
        <v>21022300330270</v>
      </c>
      <c r="C2956">
        <v>3.99</v>
      </c>
      <c r="D2956" t="s">
        <v>4</v>
      </c>
      <c r="E2956" s="3">
        <f t="shared" si="46"/>
        <v>21022</v>
      </c>
      <c r="F2956" t="str">
        <f>VLOOKUP(E2956,Sheet2!A:B,2,FALSE)</f>
        <v>PEK</v>
      </c>
    </row>
    <row r="2957" spans="1:6" x14ac:dyDescent="0.25">
      <c r="A2957" s="17">
        <v>43111.621181574075</v>
      </c>
      <c r="B2957" s="2">
        <v>21022300330270</v>
      </c>
      <c r="C2957">
        <v>1.49</v>
      </c>
      <c r="D2957" t="s">
        <v>4</v>
      </c>
      <c r="E2957" s="3">
        <f t="shared" si="46"/>
        <v>21022</v>
      </c>
      <c r="F2957" t="str">
        <f>VLOOKUP(E2957,Sheet2!A:B,2,FALSE)</f>
        <v>PEK</v>
      </c>
    </row>
    <row r="2958" spans="1:6" x14ac:dyDescent="0.25">
      <c r="A2958" s="17">
        <v>43111.626264004626</v>
      </c>
      <c r="B2958" s="2">
        <v>21022300330270</v>
      </c>
      <c r="C2958">
        <v>3.99</v>
      </c>
      <c r="D2958" t="s">
        <v>4</v>
      </c>
      <c r="E2958" s="3">
        <f t="shared" si="46"/>
        <v>21022</v>
      </c>
      <c r="F2958" t="str">
        <f>VLOOKUP(E2958,Sheet2!A:B,2,FALSE)</f>
        <v>PEK</v>
      </c>
    </row>
    <row r="2959" spans="1:6" x14ac:dyDescent="0.25">
      <c r="A2959" s="17">
        <v>43111.768674120372</v>
      </c>
      <c r="B2959" s="2">
        <v>21022300405726</v>
      </c>
      <c r="C2959">
        <v>0.49</v>
      </c>
      <c r="D2959" t="s">
        <v>1</v>
      </c>
      <c r="E2959" s="3">
        <f t="shared" si="46"/>
        <v>21022</v>
      </c>
      <c r="F2959" t="str">
        <f>VLOOKUP(E2959,Sheet2!A:B,2,FALSE)</f>
        <v>PEK</v>
      </c>
    </row>
    <row r="2960" spans="1:6" x14ac:dyDescent="0.25">
      <c r="A2960" s="17">
        <v>43111.776151284721</v>
      </c>
      <c r="B2960" s="2">
        <v>21022300515011</v>
      </c>
      <c r="C2960">
        <v>2.99</v>
      </c>
      <c r="D2960" t="s">
        <v>4</v>
      </c>
      <c r="E2960" s="3">
        <f t="shared" si="46"/>
        <v>21022</v>
      </c>
      <c r="F2960" t="str">
        <f>VLOOKUP(E2960,Sheet2!A:B,2,FALSE)</f>
        <v>PEK</v>
      </c>
    </row>
    <row r="2961" spans="1:6" x14ac:dyDescent="0.25">
      <c r="A2961" s="17">
        <v>43111.782844675923</v>
      </c>
      <c r="B2961" s="2">
        <v>21022300320180</v>
      </c>
      <c r="C2961">
        <v>2.4900000000000002</v>
      </c>
      <c r="D2961" t="s">
        <v>1</v>
      </c>
      <c r="E2961" s="3">
        <f t="shared" si="46"/>
        <v>21022</v>
      </c>
      <c r="F2961" t="str">
        <f>VLOOKUP(E2961,Sheet2!A:B,2,FALSE)</f>
        <v>PEK</v>
      </c>
    </row>
    <row r="2962" spans="1:6" x14ac:dyDescent="0.25">
      <c r="A2962" s="17">
        <v>43111.789960162037</v>
      </c>
      <c r="B2962" s="2">
        <v>21022300515011</v>
      </c>
      <c r="C2962">
        <v>1.99</v>
      </c>
      <c r="D2962" t="s">
        <v>4</v>
      </c>
      <c r="E2962" s="3">
        <f t="shared" si="46"/>
        <v>21022</v>
      </c>
      <c r="F2962" t="str">
        <f>VLOOKUP(E2962,Sheet2!A:B,2,FALSE)</f>
        <v>PEK</v>
      </c>
    </row>
    <row r="2963" spans="1:6" x14ac:dyDescent="0.25">
      <c r="A2963" s="17">
        <v>43111.945532314814</v>
      </c>
      <c r="B2963" s="2">
        <v>21022300538799</v>
      </c>
      <c r="C2963">
        <v>3.99</v>
      </c>
      <c r="D2963" t="s">
        <v>5</v>
      </c>
      <c r="E2963" s="3">
        <f t="shared" si="46"/>
        <v>21022</v>
      </c>
      <c r="F2963" t="str">
        <f>VLOOKUP(E2963,Sheet2!A:B,2,FALSE)</f>
        <v>PEK</v>
      </c>
    </row>
    <row r="2964" spans="1:6" x14ac:dyDescent="0.25">
      <c r="A2964" s="17">
        <v>43111.947607106478</v>
      </c>
      <c r="B2964" s="2">
        <v>21022300538799</v>
      </c>
      <c r="C2964">
        <v>2.4900000000000002</v>
      </c>
      <c r="D2964" t="s">
        <v>5</v>
      </c>
      <c r="E2964" s="3">
        <f t="shared" si="46"/>
        <v>21022</v>
      </c>
      <c r="F2964" t="str">
        <f>VLOOKUP(E2964,Sheet2!A:B,2,FALSE)</f>
        <v>PEK</v>
      </c>
    </row>
    <row r="2965" spans="1:6" x14ac:dyDescent="0.25">
      <c r="A2965" s="17">
        <v>43111.947768796294</v>
      </c>
      <c r="B2965" s="2">
        <v>21022300538799</v>
      </c>
      <c r="C2965">
        <v>2.4900000000000002</v>
      </c>
      <c r="D2965" t="s">
        <v>5</v>
      </c>
      <c r="E2965" s="3">
        <f t="shared" si="46"/>
        <v>21022</v>
      </c>
      <c r="F2965" t="str">
        <f>VLOOKUP(E2965,Sheet2!A:B,2,FALSE)</f>
        <v>PEK</v>
      </c>
    </row>
    <row r="2966" spans="1:6" x14ac:dyDescent="0.25">
      <c r="A2966" s="17">
        <v>43112.676619317128</v>
      </c>
      <c r="B2966" s="2">
        <v>21022300325015</v>
      </c>
      <c r="C2966">
        <v>0.99</v>
      </c>
      <c r="D2966" t="s">
        <v>1</v>
      </c>
      <c r="E2966" s="3">
        <f t="shared" si="46"/>
        <v>21022</v>
      </c>
      <c r="F2966" t="str">
        <f>VLOOKUP(E2966,Sheet2!A:B,2,FALSE)</f>
        <v>PEK</v>
      </c>
    </row>
    <row r="2967" spans="1:6" x14ac:dyDescent="0.25">
      <c r="A2967" s="17">
        <v>43112.735340752311</v>
      </c>
      <c r="B2967" s="2">
        <v>21022300279550</v>
      </c>
      <c r="C2967">
        <v>2.4900000000000002</v>
      </c>
      <c r="D2967" t="s">
        <v>1</v>
      </c>
      <c r="E2967" s="3">
        <f t="shared" si="46"/>
        <v>21022</v>
      </c>
      <c r="F2967" t="str">
        <f>VLOOKUP(E2967,Sheet2!A:B,2,FALSE)</f>
        <v>PEK</v>
      </c>
    </row>
    <row r="2968" spans="1:6" x14ac:dyDescent="0.25">
      <c r="A2968" s="17">
        <v>43112.804921134259</v>
      </c>
      <c r="B2968" s="2">
        <v>21022300524435</v>
      </c>
      <c r="C2968">
        <v>2.99</v>
      </c>
      <c r="D2968" t="s">
        <v>0</v>
      </c>
      <c r="E2968" s="3">
        <f t="shared" si="46"/>
        <v>21022</v>
      </c>
      <c r="F2968" t="str">
        <f>VLOOKUP(E2968,Sheet2!A:B,2,FALSE)</f>
        <v>PEK</v>
      </c>
    </row>
    <row r="2969" spans="1:6" x14ac:dyDescent="0.25">
      <c r="A2969" s="17">
        <v>43112.837135740738</v>
      </c>
      <c r="B2969" s="2">
        <v>21022300313995</v>
      </c>
      <c r="C2969">
        <v>1.99</v>
      </c>
      <c r="D2969" t="s">
        <v>4</v>
      </c>
      <c r="E2969" s="3">
        <f t="shared" si="46"/>
        <v>21022</v>
      </c>
      <c r="F2969" t="str">
        <f>VLOOKUP(E2969,Sheet2!A:B,2,FALSE)</f>
        <v>PEK</v>
      </c>
    </row>
    <row r="2970" spans="1:6" x14ac:dyDescent="0.25">
      <c r="A2970" s="17">
        <v>43112.952065196761</v>
      </c>
      <c r="B2970" s="2">
        <v>21022300396859</v>
      </c>
      <c r="C2970">
        <v>1.99</v>
      </c>
      <c r="D2970" t="s">
        <v>4</v>
      </c>
      <c r="E2970" s="3">
        <f t="shared" si="46"/>
        <v>21022</v>
      </c>
      <c r="F2970" t="str">
        <f>VLOOKUP(E2970,Sheet2!A:B,2,FALSE)</f>
        <v>PEK</v>
      </c>
    </row>
    <row r="2971" spans="1:6" x14ac:dyDescent="0.25">
      <c r="A2971" s="17">
        <v>43112.9533103125</v>
      </c>
      <c r="B2971" s="2">
        <v>21022300396859</v>
      </c>
      <c r="C2971">
        <v>2.99</v>
      </c>
      <c r="D2971" t="s">
        <v>4</v>
      </c>
      <c r="E2971" s="3">
        <f t="shared" si="46"/>
        <v>21022</v>
      </c>
      <c r="F2971" t="str">
        <f>VLOOKUP(E2971,Sheet2!A:B,2,FALSE)</f>
        <v>PEK</v>
      </c>
    </row>
    <row r="2972" spans="1:6" x14ac:dyDescent="0.25">
      <c r="A2972" s="17">
        <v>43113.281665289353</v>
      </c>
      <c r="B2972" s="2">
        <v>21022300297487</v>
      </c>
      <c r="C2972">
        <v>3.99</v>
      </c>
      <c r="D2972" t="s">
        <v>4</v>
      </c>
      <c r="E2972" s="3">
        <f t="shared" si="46"/>
        <v>21022</v>
      </c>
      <c r="F2972" t="str">
        <f>VLOOKUP(E2972,Sheet2!A:B,2,FALSE)</f>
        <v>PEK</v>
      </c>
    </row>
    <row r="2973" spans="1:6" x14ac:dyDescent="0.25">
      <c r="A2973" s="17">
        <v>43113.776804907407</v>
      </c>
      <c r="B2973" s="2">
        <v>21022100172153</v>
      </c>
      <c r="C2973">
        <v>2.99</v>
      </c>
      <c r="D2973" t="s">
        <v>0</v>
      </c>
      <c r="E2973" s="3">
        <f t="shared" si="46"/>
        <v>21022</v>
      </c>
      <c r="F2973" t="str">
        <f>VLOOKUP(E2973,Sheet2!A:B,2,FALSE)</f>
        <v>PEK</v>
      </c>
    </row>
    <row r="2974" spans="1:6" x14ac:dyDescent="0.25">
      <c r="A2974" s="17">
        <v>43114.568435428242</v>
      </c>
      <c r="B2974" s="2">
        <v>21022300409850</v>
      </c>
      <c r="C2974">
        <v>0.99</v>
      </c>
      <c r="D2974" t="s">
        <v>4</v>
      </c>
      <c r="E2974" s="3">
        <f t="shared" si="46"/>
        <v>21022</v>
      </c>
      <c r="F2974" t="str">
        <f>VLOOKUP(E2974,Sheet2!A:B,2,FALSE)</f>
        <v>PEK</v>
      </c>
    </row>
    <row r="2975" spans="1:6" x14ac:dyDescent="0.25">
      <c r="A2975" s="17">
        <v>43114.681235081021</v>
      </c>
      <c r="B2975" s="2">
        <v>21022300524435</v>
      </c>
      <c r="C2975">
        <v>2.99</v>
      </c>
      <c r="D2975" t="s">
        <v>0</v>
      </c>
      <c r="E2975" s="3">
        <f t="shared" si="46"/>
        <v>21022</v>
      </c>
      <c r="F2975" t="str">
        <f>VLOOKUP(E2975,Sheet2!A:B,2,FALSE)</f>
        <v>PEK</v>
      </c>
    </row>
    <row r="2976" spans="1:6" x14ac:dyDescent="0.25">
      <c r="A2976" s="17">
        <v>43114.791725671297</v>
      </c>
      <c r="B2976" s="2">
        <v>21022100172153</v>
      </c>
      <c r="C2976">
        <v>2.99</v>
      </c>
      <c r="D2976" t="s">
        <v>0</v>
      </c>
      <c r="E2976" s="3">
        <f t="shared" si="46"/>
        <v>21022</v>
      </c>
      <c r="F2976" t="str">
        <f>VLOOKUP(E2976,Sheet2!A:B,2,FALSE)</f>
        <v>PEK</v>
      </c>
    </row>
    <row r="2977" spans="1:6" x14ac:dyDescent="0.25">
      <c r="A2977" s="17">
        <v>43114.909587743059</v>
      </c>
      <c r="B2977" s="2">
        <v>21022300267662</v>
      </c>
      <c r="C2977">
        <v>2.99</v>
      </c>
      <c r="D2977" t="s">
        <v>0</v>
      </c>
      <c r="E2977" s="3">
        <f t="shared" si="46"/>
        <v>21022</v>
      </c>
      <c r="F2977" t="str">
        <f>VLOOKUP(E2977,Sheet2!A:B,2,FALSE)</f>
        <v>PEK</v>
      </c>
    </row>
    <row r="2978" spans="1:6" x14ac:dyDescent="0.25">
      <c r="A2978" s="17">
        <v>43115.43094215278</v>
      </c>
      <c r="B2978" s="2">
        <v>21022300169405</v>
      </c>
      <c r="C2978">
        <v>1.49</v>
      </c>
      <c r="D2978" t="s">
        <v>3</v>
      </c>
      <c r="E2978" s="3">
        <f t="shared" si="46"/>
        <v>21022</v>
      </c>
      <c r="F2978" t="str">
        <f>VLOOKUP(E2978,Sheet2!A:B,2,FALSE)</f>
        <v>PEK</v>
      </c>
    </row>
    <row r="2979" spans="1:6" x14ac:dyDescent="0.25">
      <c r="A2979" s="17">
        <v>43115.89954150463</v>
      </c>
      <c r="B2979" s="2">
        <v>21022300533204</v>
      </c>
      <c r="C2979">
        <v>1.99</v>
      </c>
      <c r="D2979" t="s">
        <v>4</v>
      </c>
      <c r="E2979" s="3">
        <f t="shared" si="46"/>
        <v>21022</v>
      </c>
      <c r="F2979" t="str">
        <f>VLOOKUP(E2979,Sheet2!A:B,2,FALSE)</f>
        <v>PEK</v>
      </c>
    </row>
    <row r="2980" spans="1:6" x14ac:dyDescent="0.25">
      <c r="A2980" s="17">
        <v>43116.15109712963</v>
      </c>
      <c r="B2980" s="2">
        <v>21022300538799</v>
      </c>
      <c r="C2980">
        <v>2.4900000000000002</v>
      </c>
      <c r="D2980" t="s">
        <v>5</v>
      </c>
      <c r="E2980" s="3">
        <f t="shared" si="46"/>
        <v>21022</v>
      </c>
      <c r="F2980" t="str">
        <f>VLOOKUP(E2980,Sheet2!A:B,2,FALSE)</f>
        <v>PEK</v>
      </c>
    </row>
    <row r="2981" spans="1:6" x14ac:dyDescent="0.25">
      <c r="A2981" s="17">
        <v>43116.454979502312</v>
      </c>
      <c r="B2981" s="2">
        <v>21022300443578</v>
      </c>
      <c r="C2981">
        <v>1.49</v>
      </c>
      <c r="D2981" t="s">
        <v>3</v>
      </c>
      <c r="E2981" s="3">
        <f t="shared" si="46"/>
        <v>21022</v>
      </c>
      <c r="F2981" t="str">
        <f>VLOOKUP(E2981,Sheet2!A:B,2,FALSE)</f>
        <v>PEK</v>
      </c>
    </row>
    <row r="2982" spans="1:6" x14ac:dyDescent="0.25">
      <c r="A2982" s="17">
        <v>43116.571147800925</v>
      </c>
      <c r="B2982" s="2">
        <v>21022100114411</v>
      </c>
      <c r="C2982">
        <v>1.99</v>
      </c>
      <c r="D2982" t="s">
        <v>4</v>
      </c>
      <c r="E2982" s="3">
        <f t="shared" si="46"/>
        <v>21022</v>
      </c>
      <c r="F2982" t="str">
        <f>VLOOKUP(E2982,Sheet2!A:B,2,FALSE)</f>
        <v>PEK</v>
      </c>
    </row>
    <row r="2983" spans="1:6" x14ac:dyDescent="0.25">
      <c r="A2983" s="17">
        <v>43116.782007337963</v>
      </c>
      <c r="B2983" s="2">
        <v>21022300297487</v>
      </c>
      <c r="C2983">
        <v>3.19</v>
      </c>
      <c r="D2983" t="s">
        <v>4</v>
      </c>
      <c r="E2983" s="3">
        <f t="shared" si="46"/>
        <v>21022</v>
      </c>
      <c r="F2983" t="str">
        <f>VLOOKUP(E2983,Sheet2!A:B,2,FALSE)</f>
        <v>PEK</v>
      </c>
    </row>
    <row r="2984" spans="1:6" x14ac:dyDescent="0.25">
      <c r="A2984" s="17">
        <v>43116.863054513888</v>
      </c>
      <c r="B2984" s="2">
        <v>21022300396859</v>
      </c>
      <c r="C2984">
        <v>2.29</v>
      </c>
      <c r="D2984" t="s">
        <v>4</v>
      </c>
      <c r="E2984" s="3">
        <f t="shared" si="46"/>
        <v>21022</v>
      </c>
      <c r="F2984" t="str">
        <f>VLOOKUP(E2984,Sheet2!A:B,2,FALSE)</f>
        <v>PEK</v>
      </c>
    </row>
    <row r="2985" spans="1:6" x14ac:dyDescent="0.25">
      <c r="A2985" s="17">
        <v>43116.890666516207</v>
      </c>
      <c r="B2985" s="2">
        <v>21022300507919</v>
      </c>
      <c r="C2985">
        <v>2.69</v>
      </c>
      <c r="D2985" t="s">
        <v>1</v>
      </c>
      <c r="E2985" s="3">
        <f t="shared" si="46"/>
        <v>21022</v>
      </c>
      <c r="F2985" t="str">
        <f>VLOOKUP(E2985,Sheet2!A:B,2,FALSE)</f>
        <v>PEK</v>
      </c>
    </row>
    <row r="2986" spans="1:6" x14ac:dyDescent="0.25">
      <c r="A2986" s="17">
        <v>43116.893847175925</v>
      </c>
      <c r="B2986" s="2">
        <v>21022100114411</v>
      </c>
      <c r="C2986">
        <v>3.99</v>
      </c>
      <c r="D2986" t="s">
        <v>4</v>
      </c>
      <c r="E2986" s="3">
        <f t="shared" si="46"/>
        <v>21022</v>
      </c>
      <c r="F2986" t="str">
        <f>VLOOKUP(E2986,Sheet2!A:B,2,FALSE)</f>
        <v>PEK</v>
      </c>
    </row>
    <row r="2987" spans="1:6" x14ac:dyDescent="0.25">
      <c r="A2987" s="17">
        <v>43117.305515486114</v>
      </c>
      <c r="B2987" s="2">
        <v>21022300278693</v>
      </c>
      <c r="C2987">
        <v>3.99</v>
      </c>
      <c r="D2987" t="s">
        <v>4</v>
      </c>
      <c r="E2987" s="3">
        <f t="shared" si="46"/>
        <v>21022</v>
      </c>
      <c r="F2987" t="str">
        <f>VLOOKUP(E2987,Sheet2!A:B,2,FALSE)</f>
        <v>PEK</v>
      </c>
    </row>
    <row r="2988" spans="1:6" x14ac:dyDescent="0.25">
      <c r="A2988" s="17">
        <v>43117.311918344909</v>
      </c>
      <c r="B2988" s="2">
        <v>21022300278693</v>
      </c>
      <c r="C2988">
        <v>1.99</v>
      </c>
      <c r="D2988" t="s">
        <v>4</v>
      </c>
      <c r="E2988" s="3">
        <f t="shared" si="46"/>
        <v>21022</v>
      </c>
      <c r="F2988" t="str">
        <f>VLOOKUP(E2988,Sheet2!A:B,2,FALSE)</f>
        <v>PEK</v>
      </c>
    </row>
    <row r="2989" spans="1:6" x14ac:dyDescent="0.25">
      <c r="A2989" s="17">
        <v>43117.864530555555</v>
      </c>
      <c r="B2989" s="2">
        <v>21022300536561</v>
      </c>
      <c r="C2989">
        <v>1.99</v>
      </c>
      <c r="D2989" t="s">
        <v>2</v>
      </c>
      <c r="E2989" s="3">
        <f t="shared" si="46"/>
        <v>21022</v>
      </c>
      <c r="F2989" t="str">
        <f>VLOOKUP(E2989,Sheet2!A:B,2,FALSE)</f>
        <v>PEK</v>
      </c>
    </row>
    <row r="2990" spans="1:6" x14ac:dyDescent="0.25">
      <c r="A2990" s="17">
        <v>43117.867197233798</v>
      </c>
      <c r="B2990" s="2">
        <v>21022300536561</v>
      </c>
      <c r="C2990">
        <v>1.99</v>
      </c>
      <c r="D2990" t="s">
        <v>2</v>
      </c>
      <c r="E2990" s="3">
        <f t="shared" si="46"/>
        <v>21022</v>
      </c>
      <c r="F2990" t="str">
        <f>VLOOKUP(E2990,Sheet2!A:B,2,FALSE)</f>
        <v>PEK</v>
      </c>
    </row>
    <row r="2991" spans="1:6" x14ac:dyDescent="0.25">
      <c r="A2991" s="17">
        <v>43117.867243483794</v>
      </c>
      <c r="B2991" s="2">
        <v>21022300536561</v>
      </c>
      <c r="C2991">
        <v>1.99</v>
      </c>
      <c r="D2991" t="s">
        <v>2</v>
      </c>
      <c r="E2991" s="3">
        <f t="shared" si="46"/>
        <v>21022</v>
      </c>
      <c r="F2991" t="str">
        <f>VLOOKUP(E2991,Sheet2!A:B,2,FALSE)</f>
        <v>PEK</v>
      </c>
    </row>
    <row r="2992" spans="1:6" x14ac:dyDescent="0.25">
      <c r="A2992" s="17">
        <v>43117.867314976851</v>
      </c>
      <c r="B2992" s="2">
        <v>21022300536561</v>
      </c>
      <c r="C2992">
        <v>1.99</v>
      </c>
      <c r="D2992" t="s">
        <v>2</v>
      </c>
      <c r="E2992" s="3">
        <f t="shared" si="46"/>
        <v>21022</v>
      </c>
      <c r="F2992" t="str">
        <f>VLOOKUP(E2992,Sheet2!A:B,2,FALSE)</f>
        <v>PEK</v>
      </c>
    </row>
    <row r="2993" spans="1:6" x14ac:dyDescent="0.25">
      <c r="A2993" s="17">
        <v>43117.920473599537</v>
      </c>
      <c r="B2993" s="2">
        <v>21022300499927</v>
      </c>
      <c r="C2993">
        <v>1.49</v>
      </c>
      <c r="D2993" t="s">
        <v>1</v>
      </c>
      <c r="E2993" s="3">
        <f t="shared" si="46"/>
        <v>21022</v>
      </c>
      <c r="F2993" t="str">
        <f>VLOOKUP(E2993,Sheet2!A:B,2,FALSE)</f>
        <v>PEK</v>
      </c>
    </row>
    <row r="2994" spans="1:6" x14ac:dyDescent="0.25">
      <c r="A2994" s="17">
        <v>43118.132196134262</v>
      </c>
      <c r="B2994" s="2">
        <v>21022300218350</v>
      </c>
      <c r="C2994">
        <v>1.99</v>
      </c>
      <c r="D2994" t="s">
        <v>4</v>
      </c>
      <c r="E2994" s="3">
        <f t="shared" si="46"/>
        <v>21022</v>
      </c>
      <c r="F2994" t="str">
        <f>VLOOKUP(E2994,Sheet2!A:B,2,FALSE)</f>
        <v>PEK</v>
      </c>
    </row>
    <row r="2995" spans="1:6" x14ac:dyDescent="0.25">
      <c r="A2995" s="17">
        <v>43118.782773981482</v>
      </c>
      <c r="B2995" s="2">
        <v>21022300313995</v>
      </c>
      <c r="C2995">
        <v>3.99</v>
      </c>
      <c r="D2995" t="s">
        <v>4</v>
      </c>
      <c r="E2995" s="3">
        <f t="shared" si="46"/>
        <v>21022</v>
      </c>
      <c r="F2995" t="str">
        <f>VLOOKUP(E2995,Sheet2!A:B,2,FALSE)</f>
        <v>PEK</v>
      </c>
    </row>
    <row r="2996" spans="1:6" x14ac:dyDescent="0.25">
      <c r="A2996" s="17">
        <v>43118.783435543985</v>
      </c>
      <c r="B2996" s="2">
        <v>21022300313995</v>
      </c>
      <c r="C2996">
        <v>1.99</v>
      </c>
      <c r="D2996" t="s">
        <v>4</v>
      </c>
      <c r="E2996" s="3">
        <f t="shared" si="46"/>
        <v>21022</v>
      </c>
      <c r="F2996" t="str">
        <f>VLOOKUP(E2996,Sheet2!A:B,2,FALSE)</f>
        <v>PEK</v>
      </c>
    </row>
    <row r="2997" spans="1:6" x14ac:dyDescent="0.25">
      <c r="A2997" s="17">
        <v>43118.816572430558</v>
      </c>
      <c r="B2997" s="2">
        <v>21022300533311</v>
      </c>
      <c r="C2997">
        <v>1.99</v>
      </c>
      <c r="D2997" t="s">
        <v>0</v>
      </c>
      <c r="E2997" s="3">
        <f t="shared" si="46"/>
        <v>21022</v>
      </c>
      <c r="F2997" t="str">
        <f>VLOOKUP(E2997,Sheet2!A:B,2,FALSE)</f>
        <v>PEK</v>
      </c>
    </row>
    <row r="2998" spans="1:6" x14ac:dyDescent="0.25">
      <c r="A2998" s="17">
        <v>43118.883919293985</v>
      </c>
      <c r="B2998" s="2">
        <v>21022300533311</v>
      </c>
      <c r="C2998">
        <v>1.99</v>
      </c>
      <c r="D2998" t="s">
        <v>0</v>
      </c>
      <c r="E2998" s="3">
        <f t="shared" si="46"/>
        <v>21022</v>
      </c>
      <c r="F2998" t="str">
        <f>VLOOKUP(E2998,Sheet2!A:B,2,FALSE)</f>
        <v>PEK</v>
      </c>
    </row>
    <row r="2999" spans="1:6" x14ac:dyDescent="0.25">
      <c r="A2999" s="17">
        <v>43119.426658449076</v>
      </c>
      <c r="B2999" s="2">
        <v>21022300494654</v>
      </c>
      <c r="C2999">
        <v>2.99</v>
      </c>
      <c r="D2999" t="s">
        <v>0</v>
      </c>
      <c r="E2999" s="3">
        <f t="shared" si="46"/>
        <v>21022</v>
      </c>
      <c r="F2999" t="str">
        <f>VLOOKUP(E2999,Sheet2!A:B,2,FALSE)</f>
        <v>PEK</v>
      </c>
    </row>
    <row r="3000" spans="1:6" x14ac:dyDescent="0.25">
      <c r="A3000" s="17">
        <v>43119.921619664354</v>
      </c>
      <c r="B3000" s="2">
        <v>21022300558904</v>
      </c>
      <c r="C3000">
        <v>2.99</v>
      </c>
      <c r="D3000" t="s">
        <v>4</v>
      </c>
      <c r="E3000" s="3">
        <f t="shared" si="46"/>
        <v>21022</v>
      </c>
      <c r="F3000" t="str">
        <f>VLOOKUP(E3000,Sheet2!A:B,2,FALSE)</f>
        <v>PEK</v>
      </c>
    </row>
    <row r="3001" spans="1:6" x14ac:dyDescent="0.25">
      <c r="A3001" s="17">
        <v>43119.928909467591</v>
      </c>
      <c r="B3001" s="2">
        <v>21022300558904</v>
      </c>
      <c r="C3001">
        <v>2.99</v>
      </c>
      <c r="D3001" t="s">
        <v>0</v>
      </c>
      <c r="E3001" s="3">
        <f t="shared" si="46"/>
        <v>21022</v>
      </c>
      <c r="F3001" t="str">
        <f>VLOOKUP(E3001,Sheet2!A:B,2,FALSE)</f>
        <v>PEK</v>
      </c>
    </row>
    <row r="3002" spans="1:6" x14ac:dyDescent="0.25">
      <c r="A3002" s="17">
        <v>43119.932304756941</v>
      </c>
      <c r="B3002" s="2">
        <v>21022300499927</v>
      </c>
      <c r="C3002">
        <v>2.64</v>
      </c>
      <c r="D3002" t="s">
        <v>1</v>
      </c>
      <c r="E3002" s="3">
        <f t="shared" si="46"/>
        <v>21022</v>
      </c>
      <c r="F3002" t="str">
        <f>VLOOKUP(E3002,Sheet2!A:B,2,FALSE)</f>
        <v>PEK</v>
      </c>
    </row>
    <row r="3003" spans="1:6" x14ac:dyDescent="0.25">
      <c r="A3003" s="17">
        <v>43120.518395196763</v>
      </c>
      <c r="B3003" s="2">
        <v>21022300287553</v>
      </c>
      <c r="C3003">
        <v>1.99</v>
      </c>
      <c r="D3003" t="s">
        <v>1</v>
      </c>
      <c r="E3003" s="3">
        <f t="shared" si="46"/>
        <v>21022</v>
      </c>
      <c r="F3003" t="str">
        <f>VLOOKUP(E3003,Sheet2!A:B,2,FALSE)</f>
        <v>PEK</v>
      </c>
    </row>
    <row r="3004" spans="1:6" x14ac:dyDescent="0.25">
      <c r="A3004" s="17">
        <v>43120.733131666668</v>
      </c>
      <c r="B3004" s="2">
        <v>21022300330270</v>
      </c>
      <c r="C3004">
        <v>1.49</v>
      </c>
      <c r="D3004" t="s">
        <v>1</v>
      </c>
      <c r="E3004" s="3">
        <f t="shared" si="46"/>
        <v>21022</v>
      </c>
      <c r="F3004" t="str">
        <f>VLOOKUP(E3004,Sheet2!A:B,2,FALSE)</f>
        <v>PEK</v>
      </c>
    </row>
    <row r="3005" spans="1:6" x14ac:dyDescent="0.25">
      <c r="A3005" s="17">
        <v>43120.791317847223</v>
      </c>
      <c r="B3005" s="2">
        <v>21022100172153</v>
      </c>
      <c r="C3005">
        <v>2.99</v>
      </c>
      <c r="D3005" t="s">
        <v>0</v>
      </c>
      <c r="E3005" s="3">
        <f t="shared" si="46"/>
        <v>21022</v>
      </c>
      <c r="F3005" t="str">
        <f>VLOOKUP(E3005,Sheet2!A:B,2,FALSE)</f>
        <v>PEK</v>
      </c>
    </row>
    <row r="3006" spans="1:6" x14ac:dyDescent="0.25">
      <c r="A3006" s="17">
        <v>43120.920089965279</v>
      </c>
      <c r="B3006" s="2">
        <v>21022300297487</v>
      </c>
      <c r="C3006">
        <v>1.99</v>
      </c>
      <c r="D3006" t="s">
        <v>4</v>
      </c>
      <c r="E3006" s="3">
        <f t="shared" si="46"/>
        <v>21022</v>
      </c>
      <c r="F3006" t="str">
        <f>VLOOKUP(E3006,Sheet2!A:B,2,FALSE)</f>
        <v>PEK</v>
      </c>
    </row>
    <row r="3007" spans="1:6" x14ac:dyDescent="0.25">
      <c r="A3007" s="17">
        <v>43121.323949305559</v>
      </c>
      <c r="B3007" s="2">
        <v>21022300405726</v>
      </c>
      <c r="C3007">
        <v>3.99</v>
      </c>
      <c r="D3007" t="s">
        <v>4</v>
      </c>
      <c r="E3007" s="3">
        <f t="shared" si="46"/>
        <v>21022</v>
      </c>
      <c r="F3007" t="str">
        <f>VLOOKUP(E3007,Sheet2!A:B,2,FALSE)</f>
        <v>PEK</v>
      </c>
    </row>
    <row r="3008" spans="1:6" x14ac:dyDescent="0.25">
      <c r="A3008" s="17">
        <v>43121.33392827546</v>
      </c>
      <c r="B3008" s="2">
        <v>21022300238036</v>
      </c>
      <c r="C3008">
        <v>2.99</v>
      </c>
      <c r="D3008" t="s">
        <v>4</v>
      </c>
      <c r="E3008" s="3">
        <f t="shared" si="46"/>
        <v>21022</v>
      </c>
      <c r="F3008" t="str">
        <f>VLOOKUP(E3008,Sheet2!A:B,2,FALSE)</f>
        <v>PEK</v>
      </c>
    </row>
    <row r="3009" spans="1:6" x14ac:dyDescent="0.25">
      <c r="A3009" s="17">
        <v>43121.796946527778</v>
      </c>
      <c r="B3009" s="2">
        <v>21022300169405</v>
      </c>
      <c r="C3009">
        <v>1.49</v>
      </c>
      <c r="D3009" t="s">
        <v>3</v>
      </c>
      <c r="E3009" s="3">
        <f t="shared" si="46"/>
        <v>21022</v>
      </c>
      <c r="F3009" t="str">
        <f>VLOOKUP(E3009,Sheet2!A:B,2,FALSE)</f>
        <v>PEK</v>
      </c>
    </row>
    <row r="3010" spans="1:6" x14ac:dyDescent="0.25">
      <c r="A3010" s="17">
        <v>43121.803828206015</v>
      </c>
      <c r="B3010" s="2">
        <v>21022100172153</v>
      </c>
      <c r="C3010">
        <v>2.99</v>
      </c>
      <c r="D3010" t="s">
        <v>0</v>
      </c>
      <c r="E3010" s="3">
        <f t="shared" ref="E3010:E3073" si="47">_xlfn.NUMBERVALUE(LEFT(B3010,5), "#####")</f>
        <v>21022</v>
      </c>
      <c r="F3010" t="str">
        <f>VLOOKUP(E3010,Sheet2!A:B,2,FALSE)</f>
        <v>PEK</v>
      </c>
    </row>
    <row r="3011" spans="1:6" x14ac:dyDescent="0.25">
      <c r="A3011" s="17">
        <v>43121.829573807867</v>
      </c>
      <c r="B3011" s="2">
        <v>21022300377511</v>
      </c>
      <c r="C3011">
        <v>2.29</v>
      </c>
      <c r="D3011" t="s">
        <v>1</v>
      </c>
      <c r="E3011" s="3">
        <f t="shared" si="47"/>
        <v>21022</v>
      </c>
      <c r="F3011" t="str">
        <f>VLOOKUP(E3011,Sheet2!A:B,2,FALSE)</f>
        <v>PEK</v>
      </c>
    </row>
    <row r="3012" spans="1:6" x14ac:dyDescent="0.25">
      <c r="A3012" s="17">
        <v>43122.908012442131</v>
      </c>
      <c r="B3012" s="2">
        <v>21022300284543</v>
      </c>
      <c r="C3012">
        <v>1.54</v>
      </c>
      <c r="D3012" t="s">
        <v>5</v>
      </c>
      <c r="E3012" s="3">
        <f t="shared" si="47"/>
        <v>21022</v>
      </c>
      <c r="F3012" t="str">
        <f>VLOOKUP(E3012,Sheet2!A:B,2,FALSE)</f>
        <v>PEK</v>
      </c>
    </row>
    <row r="3013" spans="1:6" x14ac:dyDescent="0.25">
      <c r="A3013" s="17">
        <v>43122.909400520832</v>
      </c>
      <c r="B3013" s="2">
        <v>21022300538799</v>
      </c>
      <c r="C3013">
        <v>2.4900000000000002</v>
      </c>
      <c r="D3013" t="s">
        <v>5</v>
      </c>
      <c r="E3013" s="3">
        <f t="shared" si="47"/>
        <v>21022</v>
      </c>
      <c r="F3013" t="str">
        <f>VLOOKUP(E3013,Sheet2!A:B,2,FALSE)</f>
        <v>PEK</v>
      </c>
    </row>
    <row r="3014" spans="1:6" x14ac:dyDescent="0.25">
      <c r="A3014" s="17">
        <v>43123.401499421299</v>
      </c>
      <c r="B3014" s="2">
        <v>21022300339859</v>
      </c>
      <c r="C3014">
        <v>2.99</v>
      </c>
      <c r="D3014" t="s">
        <v>4</v>
      </c>
      <c r="E3014" s="3">
        <f t="shared" si="47"/>
        <v>21022</v>
      </c>
      <c r="F3014" t="str">
        <f>VLOOKUP(E3014,Sheet2!A:B,2,FALSE)</f>
        <v>PEK</v>
      </c>
    </row>
    <row r="3015" spans="1:6" x14ac:dyDescent="0.25">
      <c r="A3015" s="17">
        <v>43123.55224409722</v>
      </c>
      <c r="B3015" s="2">
        <v>21022300386918</v>
      </c>
      <c r="C3015">
        <v>1.99</v>
      </c>
      <c r="D3015" t="s">
        <v>1</v>
      </c>
      <c r="E3015" s="3">
        <f t="shared" si="47"/>
        <v>21022</v>
      </c>
      <c r="F3015" t="str">
        <f>VLOOKUP(E3015,Sheet2!A:B,2,FALSE)</f>
        <v>PEK</v>
      </c>
    </row>
    <row r="3016" spans="1:6" x14ac:dyDescent="0.25">
      <c r="A3016" s="17">
        <v>43123.601262916665</v>
      </c>
      <c r="B3016" s="2">
        <v>21022300536561</v>
      </c>
      <c r="C3016">
        <v>0.84</v>
      </c>
      <c r="D3016" t="s">
        <v>1</v>
      </c>
      <c r="E3016" s="3">
        <f t="shared" si="47"/>
        <v>21022</v>
      </c>
      <c r="F3016" t="str">
        <f>VLOOKUP(E3016,Sheet2!A:B,2,FALSE)</f>
        <v>PEK</v>
      </c>
    </row>
    <row r="3017" spans="1:6" x14ac:dyDescent="0.25">
      <c r="A3017" s="17">
        <v>43123.822739293981</v>
      </c>
      <c r="B3017" s="2">
        <v>21022300389375</v>
      </c>
      <c r="C3017">
        <v>0.49</v>
      </c>
      <c r="D3017" t="s">
        <v>1</v>
      </c>
      <c r="E3017" s="3">
        <f t="shared" si="47"/>
        <v>21022</v>
      </c>
      <c r="F3017" t="str">
        <f>VLOOKUP(E3017,Sheet2!A:B,2,FALSE)</f>
        <v>PEK</v>
      </c>
    </row>
    <row r="3018" spans="1:6" x14ac:dyDescent="0.25">
      <c r="A3018" s="17">
        <v>43123.832392986114</v>
      </c>
      <c r="B3018" s="2">
        <v>21022300516001</v>
      </c>
      <c r="C3018">
        <v>0.99</v>
      </c>
      <c r="D3018" t="s">
        <v>5</v>
      </c>
      <c r="E3018" s="3">
        <f t="shared" si="47"/>
        <v>21022</v>
      </c>
      <c r="F3018" t="str">
        <f>VLOOKUP(E3018,Sheet2!A:B,2,FALSE)</f>
        <v>PEK</v>
      </c>
    </row>
    <row r="3019" spans="1:6" x14ac:dyDescent="0.25">
      <c r="A3019" s="17">
        <v>43123.832681921296</v>
      </c>
      <c r="B3019" s="2">
        <v>21022300516001</v>
      </c>
      <c r="C3019">
        <v>0.99</v>
      </c>
      <c r="D3019" t="s">
        <v>5</v>
      </c>
      <c r="E3019" s="3">
        <f t="shared" si="47"/>
        <v>21022</v>
      </c>
      <c r="F3019" t="str">
        <f>VLOOKUP(E3019,Sheet2!A:B,2,FALSE)</f>
        <v>PEK</v>
      </c>
    </row>
    <row r="3020" spans="1:6" x14ac:dyDescent="0.25">
      <c r="A3020" s="17">
        <v>43123.935535023149</v>
      </c>
      <c r="B3020" s="2">
        <v>21022300339859</v>
      </c>
      <c r="C3020">
        <v>2.29</v>
      </c>
      <c r="D3020" t="s">
        <v>4</v>
      </c>
      <c r="E3020" s="3">
        <f t="shared" si="47"/>
        <v>21022</v>
      </c>
      <c r="F3020" t="str">
        <f>VLOOKUP(E3020,Sheet2!A:B,2,FALSE)</f>
        <v>PEK</v>
      </c>
    </row>
    <row r="3021" spans="1:6" x14ac:dyDescent="0.25">
      <c r="A3021" s="17">
        <v>43124.347459618053</v>
      </c>
      <c r="B3021" s="2">
        <v>21022300396859</v>
      </c>
      <c r="C3021">
        <v>1.99</v>
      </c>
      <c r="D3021" t="s">
        <v>4</v>
      </c>
      <c r="E3021" s="3">
        <f t="shared" si="47"/>
        <v>21022</v>
      </c>
      <c r="F3021" t="str">
        <f>VLOOKUP(E3021,Sheet2!A:B,2,FALSE)</f>
        <v>PEK</v>
      </c>
    </row>
    <row r="3022" spans="1:6" x14ac:dyDescent="0.25">
      <c r="A3022" s="17">
        <v>43124.413762951386</v>
      </c>
      <c r="B3022" s="2">
        <v>21022300429916</v>
      </c>
      <c r="C3022">
        <v>1.99</v>
      </c>
      <c r="D3022" t="s">
        <v>4</v>
      </c>
      <c r="E3022" s="3">
        <f t="shared" si="47"/>
        <v>21022</v>
      </c>
      <c r="F3022" t="str">
        <f>VLOOKUP(E3022,Sheet2!A:B,2,FALSE)</f>
        <v>PEK</v>
      </c>
    </row>
    <row r="3023" spans="1:6" x14ac:dyDescent="0.25">
      <c r="A3023" s="17">
        <v>43124.838864895835</v>
      </c>
      <c r="B3023" s="2">
        <v>21022300393872</v>
      </c>
      <c r="C3023">
        <v>1.49</v>
      </c>
      <c r="D3023" t="s">
        <v>1</v>
      </c>
      <c r="E3023" s="3">
        <f t="shared" si="47"/>
        <v>21022</v>
      </c>
      <c r="F3023" t="str">
        <f>VLOOKUP(E3023,Sheet2!A:B,2,FALSE)</f>
        <v>PEK</v>
      </c>
    </row>
    <row r="3024" spans="1:6" x14ac:dyDescent="0.25">
      <c r="A3024" s="17">
        <v>43124.850723055555</v>
      </c>
      <c r="B3024" s="2">
        <v>21022300393872</v>
      </c>
      <c r="C3024">
        <v>1.49</v>
      </c>
      <c r="D3024" t="s">
        <v>0</v>
      </c>
      <c r="E3024" s="3">
        <f t="shared" si="47"/>
        <v>21022</v>
      </c>
      <c r="F3024" t="str">
        <f>VLOOKUP(E3024,Sheet2!A:B,2,FALSE)</f>
        <v>PEK</v>
      </c>
    </row>
    <row r="3025" spans="1:6" x14ac:dyDescent="0.25">
      <c r="A3025" s="17">
        <v>43124.867866562498</v>
      </c>
      <c r="B3025" s="2">
        <v>21022300393872</v>
      </c>
      <c r="C3025">
        <v>1.99</v>
      </c>
      <c r="D3025" t="s">
        <v>2</v>
      </c>
      <c r="E3025" s="3">
        <f t="shared" si="47"/>
        <v>21022</v>
      </c>
      <c r="F3025" t="str">
        <f>VLOOKUP(E3025,Sheet2!A:B,2,FALSE)</f>
        <v>PEK</v>
      </c>
    </row>
    <row r="3026" spans="1:6" x14ac:dyDescent="0.25">
      <c r="A3026" s="17">
        <v>43125.462739629627</v>
      </c>
      <c r="B3026" s="2">
        <v>21022300318747</v>
      </c>
      <c r="C3026">
        <v>0.69</v>
      </c>
      <c r="D3026" t="s">
        <v>1</v>
      </c>
      <c r="E3026" s="3">
        <f t="shared" si="47"/>
        <v>21022</v>
      </c>
      <c r="F3026" t="str">
        <f>VLOOKUP(E3026,Sheet2!A:B,2,FALSE)</f>
        <v>PEK</v>
      </c>
    </row>
    <row r="3027" spans="1:6" x14ac:dyDescent="0.25">
      <c r="A3027" s="17">
        <v>43125.476858298614</v>
      </c>
      <c r="B3027" s="2">
        <v>21022300490496</v>
      </c>
      <c r="C3027">
        <v>1.69</v>
      </c>
      <c r="D3027" t="s">
        <v>4</v>
      </c>
      <c r="E3027" s="3">
        <f t="shared" si="47"/>
        <v>21022</v>
      </c>
      <c r="F3027" t="str">
        <f>VLOOKUP(E3027,Sheet2!A:B,2,FALSE)</f>
        <v>PEK</v>
      </c>
    </row>
    <row r="3028" spans="1:6" x14ac:dyDescent="0.25">
      <c r="A3028" s="17">
        <v>43125.523448391206</v>
      </c>
      <c r="B3028" s="2">
        <v>21022300238036</v>
      </c>
      <c r="C3028">
        <v>1.99</v>
      </c>
      <c r="D3028" t="s">
        <v>4</v>
      </c>
      <c r="E3028" s="3">
        <f t="shared" si="47"/>
        <v>21022</v>
      </c>
      <c r="F3028" t="str">
        <f>VLOOKUP(E3028,Sheet2!A:B,2,FALSE)</f>
        <v>PEK</v>
      </c>
    </row>
    <row r="3029" spans="1:6" x14ac:dyDescent="0.25">
      <c r="A3029" s="17">
        <v>43125.523564374998</v>
      </c>
      <c r="B3029" s="2">
        <v>21022300238036</v>
      </c>
      <c r="C3029">
        <v>0.99</v>
      </c>
      <c r="D3029" t="s">
        <v>1</v>
      </c>
      <c r="E3029" s="3">
        <f t="shared" si="47"/>
        <v>21022</v>
      </c>
      <c r="F3029" t="str">
        <f>VLOOKUP(E3029,Sheet2!A:B,2,FALSE)</f>
        <v>PEK</v>
      </c>
    </row>
    <row r="3030" spans="1:6" x14ac:dyDescent="0.25">
      <c r="A3030" s="17">
        <v>43125.530456412038</v>
      </c>
      <c r="B3030" s="2">
        <v>21022300318747</v>
      </c>
      <c r="C3030">
        <v>0.99</v>
      </c>
      <c r="D3030" t="s">
        <v>1</v>
      </c>
      <c r="E3030" s="3">
        <f t="shared" si="47"/>
        <v>21022</v>
      </c>
      <c r="F3030" t="str">
        <f>VLOOKUP(E3030,Sheet2!A:B,2,FALSE)</f>
        <v>PEK</v>
      </c>
    </row>
    <row r="3031" spans="1:6" x14ac:dyDescent="0.25">
      <c r="A3031" s="17">
        <v>43125.538844259259</v>
      </c>
      <c r="B3031" s="2">
        <v>21022300318747</v>
      </c>
      <c r="C3031">
        <v>1.49</v>
      </c>
      <c r="D3031" t="s">
        <v>1</v>
      </c>
      <c r="E3031" s="3">
        <f t="shared" si="47"/>
        <v>21022</v>
      </c>
      <c r="F3031" t="str">
        <f>VLOOKUP(E3031,Sheet2!A:B,2,FALSE)</f>
        <v>PEK</v>
      </c>
    </row>
    <row r="3032" spans="1:6" x14ac:dyDescent="0.25">
      <c r="A3032" s="17">
        <v>43125.541444490744</v>
      </c>
      <c r="B3032" s="2">
        <v>21022300318747</v>
      </c>
      <c r="C3032">
        <v>1.49</v>
      </c>
      <c r="D3032" t="s">
        <v>1</v>
      </c>
      <c r="E3032" s="3">
        <f t="shared" si="47"/>
        <v>21022</v>
      </c>
      <c r="F3032" t="str">
        <f>VLOOKUP(E3032,Sheet2!A:B,2,FALSE)</f>
        <v>PEK</v>
      </c>
    </row>
    <row r="3033" spans="1:6" x14ac:dyDescent="0.25">
      <c r="A3033" s="17">
        <v>43125.549329328707</v>
      </c>
      <c r="B3033" s="2">
        <v>21022300318747</v>
      </c>
      <c r="C3033">
        <v>0.49</v>
      </c>
      <c r="D3033" t="s">
        <v>1</v>
      </c>
      <c r="E3033" s="3">
        <f t="shared" si="47"/>
        <v>21022</v>
      </c>
      <c r="F3033" t="str">
        <f>VLOOKUP(E3033,Sheet2!A:B,2,FALSE)</f>
        <v>PEK</v>
      </c>
    </row>
    <row r="3034" spans="1:6" x14ac:dyDescent="0.25">
      <c r="A3034" s="17">
        <v>43125.556819768521</v>
      </c>
      <c r="B3034" s="2">
        <v>21022300143210</v>
      </c>
      <c r="C3034">
        <v>0.99</v>
      </c>
      <c r="D3034" t="s">
        <v>1</v>
      </c>
      <c r="E3034" s="3">
        <f t="shared" si="47"/>
        <v>21022</v>
      </c>
      <c r="F3034" t="str">
        <f>VLOOKUP(E3034,Sheet2!A:B,2,FALSE)</f>
        <v>PEK</v>
      </c>
    </row>
    <row r="3035" spans="1:6" x14ac:dyDescent="0.25">
      <c r="A3035" s="17">
        <v>43125.773673124997</v>
      </c>
      <c r="B3035" s="2">
        <v>21022300238036</v>
      </c>
      <c r="C3035">
        <v>1.69</v>
      </c>
      <c r="D3035" t="s">
        <v>4</v>
      </c>
      <c r="E3035" s="3">
        <f t="shared" si="47"/>
        <v>21022</v>
      </c>
      <c r="F3035" t="str">
        <f>VLOOKUP(E3035,Sheet2!A:B,2,FALSE)</f>
        <v>PEK</v>
      </c>
    </row>
    <row r="3036" spans="1:6" x14ac:dyDescent="0.25">
      <c r="A3036" s="17">
        <v>43125.958595231481</v>
      </c>
      <c r="B3036" s="2">
        <v>21022300393872</v>
      </c>
      <c r="C3036">
        <v>1.99</v>
      </c>
      <c r="D3036" t="s">
        <v>0</v>
      </c>
      <c r="E3036" s="3">
        <f t="shared" si="47"/>
        <v>21022</v>
      </c>
      <c r="F3036" t="str">
        <f>VLOOKUP(E3036,Sheet2!A:B,2,FALSE)</f>
        <v>PEK</v>
      </c>
    </row>
    <row r="3037" spans="1:6" x14ac:dyDescent="0.25">
      <c r="A3037" s="17">
        <v>43126.0738203125</v>
      </c>
      <c r="B3037" s="2">
        <v>21022300393872</v>
      </c>
      <c r="C3037">
        <v>3.99</v>
      </c>
      <c r="D3037" t="s">
        <v>4</v>
      </c>
      <c r="E3037" s="3">
        <f t="shared" si="47"/>
        <v>21022</v>
      </c>
      <c r="F3037" t="str">
        <f>VLOOKUP(E3037,Sheet2!A:B,2,FALSE)</f>
        <v>PEK</v>
      </c>
    </row>
    <row r="3038" spans="1:6" x14ac:dyDescent="0.25">
      <c r="A3038" s="17">
        <v>43126.579869872687</v>
      </c>
      <c r="B3038" s="2">
        <v>21022300490496</v>
      </c>
      <c r="C3038">
        <v>3.99</v>
      </c>
      <c r="D3038" t="s">
        <v>4</v>
      </c>
      <c r="E3038" s="3">
        <f t="shared" si="47"/>
        <v>21022</v>
      </c>
      <c r="F3038" t="str">
        <f>VLOOKUP(E3038,Sheet2!A:B,2,FALSE)</f>
        <v>PEK</v>
      </c>
    </row>
    <row r="3039" spans="1:6" x14ac:dyDescent="0.25">
      <c r="A3039" s="17">
        <v>43126.757033136571</v>
      </c>
      <c r="B3039" s="2">
        <v>21022300533311</v>
      </c>
      <c r="C3039">
        <v>1.99</v>
      </c>
      <c r="D3039" t="s">
        <v>0</v>
      </c>
      <c r="E3039" s="3">
        <f t="shared" si="47"/>
        <v>21022</v>
      </c>
      <c r="F3039" t="str">
        <f>VLOOKUP(E3039,Sheet2!A:B,2,FALSE)</f>
        <v>PEK</v>
      </c>
    </row>
    <row r="3040" spans="1:6" x14ac:dyDescent="0.25">
      <c r="A3040" s="17">
        <v>43126.802837546296</v>
      </c>
      <c r="B3040" s="2">
        <v>21022300325015</v>
      </c>
      <c r="C3040">
        <v>1.99</v>
      </c>
      <c r="D3040" t="s">
        <v>1</v>
      </c>
      <c r="E3040" s="3">
        <f t="shared" si="47"/>
        <v>21022</v>
      </c>
      <c r="F3040" t="str">
        <f>VLOOKUP(E3040,Sheet2!A:B,2,FALSE)</f>
        <v>PEK</v>
      </c>
    </row>
    <row r="3041" spans="1:6" x14ac:dyDescent="0.25">
      <c r="A3041" s="17">
        <v>43127.732199953702</v>
      </c>
      <c r="B3041" s="2">
        <v>21022100172153</v>
      </c>
      <c r="C3041">
        <v>2.99</v>
      </c>
      <c r="D3041" t="s">
        <v>0</v>
      </c>
      <c r="E3041" s="3">
        <f t="shared" si="47"/>
        <v>21022</v>
      </c>
      <c r="F3041" t="str">
        <f>VLOOKUP(E3041,Sheet2!A:B,2,FALSE)</f>
        <v>PEK</v>
      </c>
    </row>
    <row r="3042" spans="1:6" x14ac:dyDescent="0.25">
      <c r="A3042" s="17">
        <v>43127.904582430558</v>
      </c>
      <c r="B3042" s="2">
        <v>21022300267662</v>
      </c>
      <c r="C3042">
        <v>1.49</v>
      </c>
      <c r="D3042" t="s">
        <v>0</v>
      </c>
      <c r="E3042" s="3">
        <f t="shared" si="47"/>
        <v>21022</v>
      </c>
      <c r="F3042" t="str">
        <f>VLOOKUP(E3042,Sheet2!A:B,2,FALSE)</f>
        <v>PEK</v>
      </c>
    </row>
    <row r="3043" spans="1:6" x14ac:dyDescent="0.25">
      <c r="A3043" s="17">
        <v>43127.917466643521</v>
      </c>
      <c r="B3043" s="2">
        <v>21022300316816</v>
      </c>
      <c r="C3043">
        <v>1.99</v>
      </c>
      <c r="D3043" t="s">
        <v>1</v>
      </c>
      <c r="E3043" s="3">
        <f t="shared" si="47"/>
        <v>21022</v>
      </c>
      <c r="F3043" t="str">
        <f>VLOOKUP(E3043,Sheet2!A:B,2,FALSE)</f>
        <v>PEK</v>
      </c>
    </row>
    <row r="3044" spans="1:6" x14ac:dyDescent="0.25">
      <c r="A3044" s="17">
        <v>43128.809713368057</v>
      </c>
      <c r="B3044" s="2">
        <v>21022300490496</v>
      </c>
      <c r="C3044">
        <v>2.99</v>
      </c>
      <c r="D3044" t="s">
        <v>4</v>
      </c>
      <c r="E3044" s="3">
        <f t="shared" si="47"/>
        <v>21022</v>
      </c>
      <c r="F3044" t="str">
        <f>VLOOKUP(E3044,Sheet2!A:B,2,FALSE)</f>
        <v>PEK</v>
      </c>
    </row>
    <row r="3045" spans="1:6" x14ac:dyDescent="0.25">
      <c r="A3045" s="17">
        <v>43128.828160104167</v>
      </c>
      <c r="B3045" s="2">
        <v>21022300405726</v>
      </c>
      <c r="C3045">
        <v>1.99</v>
      </c>
      <c r="D3045" t="s">
        <v>0</v>
      </c>
      <c r="E3045" s="3">
        <f t="shared" si="47"/>
        <v>21022</v>
      </c>
      <c r="F3045" t="str">
        <f>VLOOKUP(E3045,Sheet2!A:B,2,FALSE)</f>
        <v>PEK</v>
      </c>
    </row>
    <row r="3046" spans="1:6" x14ac:dyDescent="0.25">
      <c r="A3046" s="17">
        <v>43128.880376342589</v>
      </c>
      <c r="B3046" s="2">
        <v>21022300389375</v>
      </c>
      <c r="C3046">
        <v>2.99</v>
      </c>
      <c r="D3046" t="s">
        <v>0</v>
      </c>
      <c r="E3046" s="3">
        <f t="shared" si="47"/>
        <v>21022</v>
      </c>
      <c r="F3046" t="str">
        <f>VLOOKUP(E3046,Sheet2!A:B,2,FALSE)</f>
        <v>PEK</v>
      </c>
    </row>
    <row r="3047" spans="1:6" x14ac:dyDescent="0.25">
      <c r="A3047" s="17">
        <v>43129.312870057867</v>
      </c>
      <c r="B3047" s="2">
        <v>21022300409850</v>
      </c>
      <c r="C3047">
        <v>3.19</v>
      </c>
      <c r="D3047" t="s">
        <v>4</v>
      </c>
      <c r="E3047" s="3">
        <f t="shared" si="47"/>
        <v>21022</v>
      </c>
      <c r="F3047" t="str">
        <f>VLOOKUP(E3047,Sheet2!A:B,2,FALSE)</f>
        <v>PEK</v>
      </c>
    </row>
    <row r="3048" spans="1:6" x14ac:dyDescent="0.25">
      <c r="A3048" s="17">
        <v>43129.33248409722</v>
      </c>
      <c r="B3048" s="2">
        <v>21022300313995</v>
      </c>
      <c r="C3048">
        <v>3.99</v>
      </c>
      <c r="D3048" t="s">
        <v>4</v>
      </c>
      <c r="E3048" s="3">
        <f t="shared" si="47"/>
        <v>21022</v>
      </c>
      <c r="F3048" t="str">
        <f>VLOOKUP(E3048,Sheet2!A:B,2,FALSE)</f>
        <v>PEK</v>
      </c>
    </row>
    <row r="3049" spans="1:6" x14ac:dyDescent="0.25">
      <c r="A3049" s="17">
        <v>43129.513418530092</v>
      </c>
      <c r="B3049" s="2">
        <v>21022300393799</v>
      </c>
      <c r="C3049">
        <v>3.99</v>
      </c>
      <c r="D3049" t="s">
        <v>4</v>
      </c>
      <c r="E3049" s="3">
        <f t="shared" si="47"/>
        <v>21022</v>
      </c>
      <c r="F3049" t="str">
        <f>VLOOKUP(E3049,Sheet2!A:B,2,FALSE)</f>
        <v>PEK</v>
      </c>
    </row>
    <row r="3050" spans="1:6" x14ac:dyDescent="0.25">
      <c r="A3050" s="17">
        <v>43129.872932453705</v>
      </c>
      <c r="B3050" s="2">
        <v>21022300393799</v>
      </c>
      <c r="C3050">
        <v>2.99</v>
      </c>
      <c r="D3050" t="s">
        <v>4</v>
      </c>
      <c r="E3050" s="3">
        <f t="shared" si="47"/>
        <v>21022</v>
      </c>
      <c r="F3050" t="str">
        <f>VLOOKUP(E3050,Sheet2!A:B,2,FALSE)</f>
        <v>PEK</v>
      </c>
    </row>
    <row r="3051" spans="1:6" x14ac:dyDescent="0.25">
      <c r="A3051" s="17">
        <v>43130.401520486113</v>
      </c>
      <c r="B3051" s="2">
        <v>21022300388419</v>
      </c>
      <c r="C3051">
        <v>3.99</v>
      </c>
      <c r="D3051" t="s">
        <v>4</v>
      </c>
      <c r="E3051" s="3">
        <f t="shared" si="47"/>
        <v>21022</v>
      </c>
      <c r="F3051" t="str">
        <f>VLOOKUP(E3051,Sheet2!A:B,2,FALSE)</f>
        <v>PEK</v>
      </c>
    </row>
    <row r="3052" spans="1:6" x14ac:dyDescent="0.25">
      <c r="A3052" s="17">
        <v>43130.864257534726</v>
      </c>
      <c r="B3052" s="2">
        <v>21022300449229</v>
      </c>
      <c r="C3052">
        <v>2.29</v>
      </c>
      <c r="D3052" t="s">
        <v>4</v>
      </c>
      <c r="E3052" s="3">
        <f t="shared" si="47"/>
        <v>21022</v>
      </c>
      <c r="F3052" t="str">
        <f>VLOOKUP(E3052,Sheet2!A:B,2,FALSE)</f>
        <v>PEK</v>
      </c>
    </row>
    <row r="3053" spans="1:6" x14ac:dyDescent="0.25">
      <c r="A3053" s="17">
        <v>43130.880652581021</v>
      </c>
      <c r="B3053" s="2">
        <v>21022100009082</v>
      </c>
      <c r="C3053">
        <v>3.99</v>
      </c>
      <c r="D3053" t="s">
        <v>4</v>
      </c>
      <c r="E3053" s="3">
        <f t="shared" si="47"/>
        <v>21022</v>
      </c>
      <c r="F3053" t="str">
        <f>VLOOKUP(E3053,Sheet2!A:B,2,FALSE)</f>
        <v>PEK</v>
      </c>
    </row>
    <row r="3054" spans="1:6" x14ac:dyDescent="0.25">
      <c r="A3054" s="17">
        <v>43130.882753078702</v>
      </c>
      <c r="B3054" s="2">
        <v>21022300267662</v>
      </c>
      <c r="C3054">
        <v>2.99</v>
      </c>
      <c r="D3054" t="s">
        <v>0</v>
      </c>
      <c r="E3054" s="3">
        <f t="shared" si="47"/>
        <v>21022</v>
      </c>
      <c r="F3054" t="str">
        <f>VLOOKUP(E3054,Sheet2!A:B,2,FALSE)</f>
        <v>PEK</v>
      </c>
    </row>
    <row r="3055" spans="1:6" x14ac:dyDescent="0.25">
      <c r="A3055" s="17">
        <v>43130.915240185182</v>
      </c>
      <c r="B3055" s="2">
        <v>21022300267662</v>
      </c>
      <c r="C3055">
        <v>1.99</v>
      </c>
      <c r="D3055" t="s">
        <v>0</v>
      </c>
      <c r="E3055" s="3">
        <f t="shared" si="47"/>
        <v>21022</v>
      </c>
      <c r="F3055" t="str">
        <f>VLOOKUP(E3055,Sheet2!A:B,2,FALSE)</f>
        <v>PEK</v>
      </c>
    </row>
    <row r="3056" spans="1:6" x14ac:dyDescent="0.25">
      <c r="A3056" s="17">
        <v>43130.941151817133</v>
      </c>
      <c r="B3056" s="2">
        <v>21022300516597</v>
      </c>
      <c r="C3056">
        <v>0.99</v>
      </c>
      <c r="D3056" t="s">
        <v>4</v>
      </c>
      <c r="E3056" s="3">
        <f t="shared" si="47"/>
        <v>21022</v>
      </c>
      <c r="F3056" t="str">
        <f>VLOOKUP(E3056,Sheet2!A:B,2,FALSE)</f>
        <v>PEK</v>
      </c>
    </row>
    <row r="3057" spans="1:6" x14ac:dyDescent="0.25">
      <c r="A3057" s="17">
        <v>43131.010038842593</v>
      </c>
      <c r="B3057" s="2">
        <v>21022300393799</v>
      </c>
      <c r="C3057">
        <v>1.24</v>
      </c>
      <c r="D3057" t="s">
        <v>1</v>
      </c>
      <c r="E3057" s="3">
        <f t="shared" si="47"/>
        <v>21022</v>
      </c>
      <c r="F3057" t="str">
        <f>VLOOKUP(E3057,Sheet2!A:B,2,FALSE)</f>
        <v>PEK</v>
      </c>
    </row>
    <row r="3058" spans="1:6" x14ac:dyDescent="0.25">
      <c r="A3058" s="17">
        <v>43131.184589166667</v>
      </c>
      <c r="B3058" s="2">
        <v>21022300401212</v>
      </c>
      <c r="C3058">
        <v>1.99</v>
      </c>
      <c r="D3058" t="s">
        <v>2</v>
      </c>
      <c r="E3058" s="3">
        <f t="shared" si="47"/>
        <v>21022</v>
      </c>
      <c r="F3058" t="str">
        <f>VLOOKUP(E3058,Sheet2!A:B,2,FALSE)</f>
        <v>PEK</v>
      </c>
    </row>
    <row r="3059" spans="1:6" x14ac:dyDescent="0.25">
      <c r="A3059" s="17">
        <v>43131.187057222225</v>
      </c>
      <c r="B3059" s="2">
        <v>21022300401212</v>
      </c>
      <c r="C3059">
        <v>1.99</v>
      </c>
      <c r="D3059" t="s">
        <v>2</v>
      </c>
      <c r="E3059" s="3">
        <f t="shared" si="47"/>
        <v>21022</v>
      </c>
      <c r="F3059" t="str">
        <f>VLOOKUP(E3059,Sheet2!A:B,2,FALSE)</f>
        <v>PEK</v>
      </c>
    </row>
    <row r="3060" spans="1:6" x14ac:dyDescent="0.25">
      <c r="A3060" s="17">
        <v>43131.592500509258</v>
      </c>
      <c r="B3060" s="2">
        <v>21022300417820</v>
      </c>
      <c r="C3060">
        <v>1.99</v>
      </c>
      <c r="D3060" t="s">
        <v>4</v>
      </c>
      <c r="E3060" s="3">
        <f t="shared" si="47"/>
        <v>21022</v>
      </c>
      <c r="F3060" t="str">
        <f>VLOOKUP(E3060,Sheet2!A:B,2,FALSE)</f>
        <v>PEK</v>
      </c>
    </row>
    <row r="3061" spans="1:6" x14ac:dyDescent="0.25">
      <c r="A3061" s="17">
        <v>43131.774568773151</v>
      </c>
      <c r="B3061" s="2">
        <v>21022300388419</v>
      </c>
      <c r="C3061">
        <v>3.99</v>
      </c>
      <c r="D3061" t="s">
        <v>4</v>
      </c>
      <c r="E3061" s="3">
        <f t="shared" si="47"/>
        <v>21022</v>
      </c>
      <c r="F3061" t="str">
        <f>VLOOKUP(E3061,Sheet2!A:B,2,FALSE)</f>
        <v>PEK</v>
      </c>
    </row>
    <row r="3062" spans="1:6" x14ac:dyDescent="0.25">
      <c r="A3062" s="17">
        <v>43131.839306111113</v>
      </c>
      <c r="B3062" s="2">
        <v>21022300393799</v>
      </c>
      <c r="C3062">
        <v>2.99</v>
      </c>
      <c r="D3062" t="s">
        <v>4</v>
      </c>
      <c r="E3062" s="3">
        <f t="shared" si="47"/>
        <v>21022</v>
      </c>
      <c r="F3062" t="str">
        <f>VLOOKUP(E3062,Sheet2!A:B,2,FALSE)</f>
        <v>PEK</v>
      </c>
    </row>
    <row r="3063" spans="1:6" x14ac:dyDescent="0.25">
      <c r="A3063" s="17">
        <v>43131.872058854169</v>
      </c>
      <c r="B3063" s="2">
        <v>21022300401212</v>
      </c>
      <c r="C3063">
        <v>1.99</v>
      </c>
      <c r="D3063" t="s">
        <v>0</v>
      </c>
      <c r="E3063" s="3">
        <f t="shared" si="47"/>
        <v>21022</v>
      </c>
      <c r="F3063" t="str">
        <f>VLOOKUP(E3063,Sheet2!A:B,2,FALSE)</f>
        <v>PEK</v>
      </c>
    </row>
    <row r="3064" spans="1:6" x14ac:dyDescent="0.25">
      <c r="A3064" s="17">
        <v>43131.874313402775</v>
      </c>
      <c r="B3064" s="2">
        <v>21022300401212</v>
      </c>
      <c r="C3064">
        <v>2.99</v>
      </c>
      <c r="D3064" t="s">
        <v>0</v>
      </c>
      <c r="E3064" s="3">
        <f t="shared" si="47"/>
        <v>21022</v>
      </c>
      <c r="F3064" t="str">
        <f>VLOOKUP(E3064,Sheet2!A:B,2,FALSE)</f>
        <v>PEK</v>
      </c>
    </row>
    <row r="3065" spans="1:6" x14ac:dyDescent="0.25">
      <c r="A3065" s="17">
        <v>43131.876176331018</v>
      </c>
      <c r="B3065" s="2">
        <v>21022300401212</v>
      </c>
      <c r="C3065">
        <v>1.99</v>
      </c>
      <c r="D3065" t="s">
        <v>2</v>
      </c>
      <c r="E3065" s="3">
        <f t="shared" si="47"/>
        <v>21022</v>
      </c>
      <c r="F3065" t="str">
        <f>VLOOKUP(E3065,Sheet2!A:B,2,FALSE)</f>
        <v>PEK</v>
      </c>
    </row>
    <row r="3066" spans="1:6" x14ac:dyDescent="0.25">
      <c r="A3066" s="17">
        <v>43131.953504050929</v>
      </c>
      <c r="B3066" s="2">
        <v>21022300516597</v>
      </c>
      <c r="C3066">
        <v>1.99</v>
      </c>
      <c r="D3066" t="s">
        <v>4</v>
      </c>
      <c r="E3066" s="3">
        <f t="shared" si="47"/>
        <v>21022</v>
      </c>
      <c r="F3066" t="str">
        <f>VLOOKUP(E3066,Sheet2!A:B,2,FALSE)</f>
        <v>PEK</v>
      </c>
    </row>
    <row r="3067" spans="1:6" x14ac:dyDescent="0.25">
      <c r="A3067" s="17">
        <v>43131.953669236114</v>
      </c>
      <c r="B3067" s="2">
        <v>21022300516597</v>
      </c>
      <c r="C3067">
        <v>1.99</v>
      </c>
      <c r="D3067" t="s">
        <v>4</v>
      </c>
      <c r="E3067" s="3">
        <f t="shared" si="47"/>
        <v>21022</v>
      </c>
      <c r="F3067" t="str">
        <f>VLOOKUP(E3067,Sheet2!A:B,2,FALSE)</f>
        <v>PEK</v>
      </c>
    </row>
    <row r="3068" spans="1:6" x14ac:dyDescent="0.25">
      <c r="A3068" s="17">
        <v>43131.953810023151</v>
      </c>
      <c r="B3068" s="2">
        <v>21022300516597</v>
      </c>
      <c r="C3068">
        <v>1.99</v>
      </c>
      <c r="D3068" t="s">
        <v>4</v>
      </c>
      <c r="E3068" s="3">
        <f t="shared" si="47"/>
        <v>21022</v>
      </c>
      <c r="F3068" t="str">
        <f>VLOOKUP(E3068,Sheet2!A:B,2,FALSE)</f>
        <v>PEK</v>
      </c>
    </row>
    <row r="3069" spans="1:6" x14ac:dyDescent="0.25">
      <c r="A3069" s="17">
        <v>43100.839286516202</v>
      </c>
      <c r="B3069" s="2">
        <v>21021300616209</v>
      </c>
      <c r="C3069">
        <v>2.99</v>
      </c>
      <c r="D3069" t="s">
        <v>4</v>
      </c>
      <c r="E3069" s="3">
        <f t="shared" si="47"/>
        <v>21021</v>
      </c>
      <c r="F3069" t="str">
        <f>VLOOKUP(E3069,Sheet2!A:B,2,FALSE)</f>
        <v>OSS</v>
      </c>
    </row>
    <row r="3070" spans="1:6" x14ac:dyDescent="0.25">
      <c r="A3070" s="17">
        <v>43100.888942465281</v>
      </c>
      <c r="B3070" s="2">
        <v>21021300564789</v>
      </c>
      <c r="C3070">
        <v>1.99</v>
      </c>
      <c r="D3070" t="s">
        <v>0</v>
      </c>
      <c r="E3070" s="3">
        <f t="shared" si="47"/>
        <v>21021</v>
      </c>
      <c r="F3070" t="str">
        <f>VLOOKUP(E3070,Sheet2!A:B,2,FALSE)</f>
        <v>OSS</v>
      </c>
    </row>
    <row r="3071" spans="1:6" x14ac:dyDescent="0.25">
      <c r="A3071" s="17">
        <v>43100.902566018522</v>
      </c>
      <c r="B3071" s="2">
        <v>21021300649507</v>
      </c>
      <c r="C3071">
        <v>1.99</v>
      </c>
      <c r="D3071" t="s">
        <v>1</v>
      </c>
      <c r="E3071" s="3">
        <f t="shared" si="47"/>
        <v>21021</v>
      </c>
      <c r="F3071" t="str">
        <f>VLOOKUP(E3071,Sheet2!A:B,2,FALSE)</f>
        <v>OSS</v>
      </c>
    </row>
    <row r="3072" spans="1:6" x14ac:dyDescent="0.25">
      <c r="A3072" s="17">
        <v>43100.90280196759</v>
      </c>
      <c r="B3072" s="2">
        <v>21021300649507</v>
      </c>
      <c r="C3072">
        <v>1.99</v>
      </c>
      <c r="D3072" t="s">
        <v>1</v>
      </c>
      <c r="E3072" s="3">
        <f t="shared" si="47"/>
        <v>21021</v>
      </c>
      <c r="F3072" t="str">
        <f>VLOOKUP(E3072,Sheet2!A:B,2,FALSE)</f>
        <v>OSS</v>
      </c>
    </row>
    <row r="3073" spans="1:6" x14ac:dyDescent="0.25">
      <c r="A3073" s="17">
        <v>43100.916679942129</v>
      </c>
      <c r="B3073" s="2">
        <v>21021300649507</v>
      </c>
      <c r="C3073">
        <v>1.99</v>
      </c>
      <c r="D3073" t="s">
        <v>0</v>
      </c>
      <c r="E3073" s="3">
        <f t="shared" si="47"/>
        <v>21021</v>
      </c>
      <c r="F3073" t="str">
        <f>VLOOKUP(E3073,Sheet2!A:B,2,FALSE)</f>
        <v>OSS</v>
      </c>
    </row>
    <row r="3074" spans="1:6" x14ac:dyDescent="0.25">
      <c r="A3074" s="17">
        <v>43100.923770960646</v>
      </c>
      <c r="B3074" s="2">
        <v>21021300649507</v>
      </c>
      <c r="C3074">
        <v>0.84</v>
      </c>
      <c r="D3074" t="s">
        <v>1</v>
      </c>
      <c r="E3074" s="3">
        <f t="shared" ref="E3074:E3137" si="48">_xlfn.NUMBERVALUE(LEFT(B3074,5), "#####")</f>
        <v>21021</v>
      </c>
      <c r="F3074" t="str">
        <f>VLOOKUP(E3074,Sheet2!A:B,2,FALSE)</f>
        <v>OSS</v>
      </c>
    </row>
    <row r="3075" spans="1:6" x14ac:dyDescent="0.25">
      <c r="A3075" s="17">
        <v>43100.930188645834</v>
      </c>
      <c r="B3075" s="2">
        <v>21021300649507</v>
      </c>
      <c r="C3075">
        <v>0.69</v>
      </c>
      <c r="D3075" t="s">
        <v>5</v>
      </c>
      <c r="E3075" s="3">
        <f t="shared" si="48"/>
        <v>21021</v>
      </c>
      <c r="F3075" t="str">
        <f>VLOOKUP(E3075,Sheet2!A:B,2,FALSE)</f>
        <v>OSS</v>
      </c>
    </row>
    <row r="3076" spans="1:6" x14ac:dyDescent="0.25">
      <c r="A3076" s="17">
        <v>43100.970378171296</v>
      </c>
      <c r="B3076" s="2">
        <v>21021300564789</v>
      </c>
      <c r="C3076">
        <v>1.99</v>
      </c>
      <c r="D3076" t="s">
        <v>0</v>
      </c>
      <c r="E3076" s="3">
        <f t="shared" si="48"/>
        <v>21021</v>
      </c>
      <c r="F3076" t="str">
        <f>VLOOKUP(E3076,Sheet2!A:B,2,FALSE)</f>
        <v>OSS</v>
      </c>
    </row>
    <row r="3077" spans="1:6" x14ac:dyDescent="0.25">
      <c r="A3077" s="17">
        <v>43101.003280590281</v>
      </c>
      <c r="B3077" s="2">
        <v>21021300728558</v>
      </c>
      <c r="C3077">
        <v>1.04</v>
      </c>
      <c r="D3077" t="s">
        <v>1</v>
      </c>
      <c r="E3077" s="3">
        <f t="shared" si="48"/>
        <v>21021</v>
      </c>
      <c r="F3077" t="str">
        <f>VLOOKUP(E3077,Sheet2!A:B,2,FALSE)</f>
        <v>OSS</v>
      </c>
    </row>
    <row r="3078" spans="1:6" x14ac:dyDescent="0.25">
      <c r="A3078" s="17">
        <v>43101.051942500002</v>
      </c>
      <c r="B3078" s="2">
        <v>21021300564789</v>
      </c>
      <c r="C3078">
        <v>2.99</v>
      </c>
      <c r="D3078" t="s">
        <v>0</v>
      </c>
      <c r="E3078" s="3">
        <f t="shared" si="48"/>
        <v>21021</v>
      </c>
      <c r="F3078" t="str">
        <f>VLOOKUP(E3078,Sheet2!A:B,2,FALSE)</f>
        <v>OSS</v>
      </c>
    </row>
    <row r="3079" spans="1:6" x14ac:dyDescent="0.25">
      <c r="A3079" s="17">
        <v>43101.117640902776</v>
      </c>
      <c r="B3079" s="2">
        <v>21021300508588</v>
      </c>
      <c r="C3079">
        <v>2.4900000000000002</v>
      </c>
      <c r="D3079" t="s">
        <v>4</v>
      </c>
      <c r="E3079" s="3">
        <f t="shared" si="48"/>
        <v>21021</v>
      </c>
      <c r="F3079" t="str">
        <f>VLOOKUP(E3079,Sheet2!A:B,2,FALSE)</f>
        <v>OSS</v>
      </c>
    </row>
    <row r="3080" spans="1:6" x14ac:dyDescent="0.25">
      <c r="A3080" s="17">
        <v>43101.348890763889</v>
      </c>
      <c r="B3080" s="2">
        <v>21021300728558</v>
      </c>
      <c r="C3080">
        <v>0.94</v>
      </c>
      <c r="D3080" t="s">
        <v>1</v>
      </c>
      <c r="E3080" s="3">
        <f t="shared" si="48"/>
        <v>21021</v>
      </c>
      <c r="F3080" t="str">
        <f>VLOOKUP(E3080,Sheet2!A:B,2,FALSE)</f>
        <v>OSS</v>
      </c>
    </row>
    <row r="3081" spans="1:6" x14ac:dyDescent="0.25">
      <c r="A3081" s="17">
        <v>43101.349494618058</v>
      </c>
      <c r="B3081" s="2">
        <v>21021300728558</v>
      </c>
      <c r="C3081">
        <v>0.99</v>
      </c>
      <c r="D3081" t="s">
        <v>1</v>
      </c>
      <c r="E3081" s="3">
        <f t="shared" si="48"/>
        <v>21021</v>
      </c>
      <c r="F3081" t="str">
        <f>VLOOKUP(E3081,Sheet2!A:B,2,FALSE)</f>
        <v>OSS</v>
      </c>
    </row>
    <row r="3082" spans="1:6" x14ac:dyDescent="0.25">
      <c r="A3082" s="17">
        <v>43101.455851192128</v>
      </c>
      <c r="B3082" s="2">
        <v>21021300211605</v>
      </c>
      <c r="C3082">
        <v>2.99</v>
      </c>
      <c r="D3082" t="s">
        <v>0</v>
      </c>
      <c r="E3082" s="3">
        <f t="shared" si="48"/>
        <v>21021</v>
      </c>
      <c r="F3082" t="str">
        <f>VLOOKUP(E3082,Sheet2!A:B,2,FALSE)</f>
        <v>OSS</v>
      </c>
    </row>
    <row r="3083" spans="1:6" x14ac:dyDescent="0.25">
      <c r="A3083" s="17">
        <v>43101.699186342594</v>
      </c>
      <c r="B3083" s="2">
        <v>21021300649507</v>
      </c>
      <c r="C3083">
        <v>1.99</v>
      </c>
      <c r="D3083" t="s">
        <v>0</v>
      </c>
      <c r="E3083" s="3">
        <f t="shared" si="48"/>
        <v>21021</v>
      </c>
      <c r="F3083" t="str">
        <f>VLOOKUP(E3083,Sheet2!A:B,2,FALSE)</f>
        <v>OSS</v>
      </c>
    </row>
    <row r="3084" spans="1:6" x14ac:dyDescent="0.25">
      <c r="A3084" s="17">
        <v>43101.701177754629</v>
      </c>
      <c r="B3084" s="2">
        <v>21021300613792</v>
      </c>
      <c r="C3084">
        <v>1.69</v>
      </c>
      <c r="D3084" t="s">
        <v>1</v>
      </c>
      <c r="E3084" s="3">
        <f t="shared" si="48"/>
        <v>21021</v>
      </c>
      <c r="F3084" t="str">
        <f>VLOOKUP(E3084,Sheet2!A:B,2,FALSE)</f>
        <v>OSS</v>
      </c>
    </row>
    <row r="3085" spans="1:6" x14ac:dyDescent="0.25">
      <c r="A3085" s="17">
        <v>43101.701449814813</v>
      </c>
      <c r="B3085" s="2">
        <v>21021300613792</v>
      </c>
      <c r="C3085">
        <v>1.29</v>
      </c>
      <c r="D3085" t="s">
        <v>1</v>
      </c>
      <c r="E3085" s="3">
        <f t="shared" si="48"/>
        <v>21021</v>
      </c>
      <c r="F3085" t="str">
        <f>VLOOKUP(E3085,Sheet2!A:B,2,FALSE)</f>
        <v>OSS</v>
      </c>
    </row>
    <row r="3086" spans="1:6" x14ac:dyDescent="0.25">
      <c r="A3086" s="17">
        <v>43101.702930624997</v>
      </c>
      <c r="B3086" s="2">
        <v>21021300649507</v>
      </c>
      <c r="C3086">
        <v>1.99</v>
      </c>
      <c r="D3086" t="s">
        <v>0</v>
      </c>
      <c r="E3086" s="3">
        <f t="shared" si="48"/>
        <v>21021</v>
      </c>
      <c r="F3086" t="str">
        <f>VLOOKUP(E3086,Sheet2!A:B,2,FALSE)</f>
        <v>OSS</v>
      </c>
    </row>
    <row r="3087" spans="1:6" x14ac:dyDescent="0.25">
      <c r="A3087" s="17">
        <v>43101.730352881947</v>
      </c>
      <c r="B3087" s="2">
        <v>21021300651503</v>
      </c>
      <c r="C3087">
        <v>1.99</v>
      </c>
      <c r="D3087" t="s">
        <v>0</v>
      </c>
      <c r="E3087" s="3">
        <f t="shared" si="48"/>
        <v>21021</v>
      </c>
      <c r="F3087" t="str">
        <f>VLOOKUP(E3087,Sheet2!A:B,2,FALSE)</f>
        <v>OSS</v>
      </c>
    </row>
    <row r="3088" spans="1:6" x14ac:dyDescent="0.25">
      <c r="A3088" s="17">
        <v>43101.740959328701</v>
      </c>
      <c r="B3088" s="2">
        <v>21021300524197</v>
      </c>
      <c r="C3088">
        <v>2.99</v>
      </c>
      <c r="D3088" t="s">
        <v>0</v>
      </c>
      <c r="E3088" s="3">
        <f t="shared" si="48"/>
        <v>21021</v>
      </c>
      <c r="F3088" t="str">
        <f>VLOOKUP(E3088,Sheet2!A:B,2,FALSE)</f>
        <v>OSS</v>
      </c>
    </row>
    <row r="3089" spans="1:6" x14ac:dyDescent="0.25">
      <c r="A3089" s="17">
        <v>43101.756803310185</v>
      </c>
      <c r="B3089" s="2">
        <v>21021300715746</v>
      </c>
      <c r="C3089">
        <v>2.99</v>
      </c>
      <c r="D3089" t="s">
        <v>0</v>
      </c>
      <c r="E3089" s="3">
        <f t="shared" si="48"/>
        <v>21021</v>
      </c>
      <c r="F3089" t="str">
        <f>VLOOKUP(E3089,Sheet2!A:B,2,FALSE)</f>
        <v>OSS</v>
      </c>
    </row>
    <row r="3090" spans="1:6" x14ac:dyDescent="0.25">
      <c r="A3090" s="17">
        <v>43101.761149386577</v>
      </c>
      <c r="B3090" s="2">
        <v>21021300065498</v>
      </c>
      <c r="C3090">
        <v>1.49</v>
      </c>
      <c r="D3090" t="s">
        <v>3</v>
      </c>
      <c r="E3090" s="3">
        <f t="shared" si="48"/>
        <v>21021</v>
      </c>
      <c r="F3090" t="str">
        <f>VLOOKUP(E3090,Sheet2!A:B,2,FALSE)</f>
        <v>OSS</v>
      </c>
    </row>
    <row r="3091" spans="1:6" x14ac:dyDescent="0.25">
      <c r="A3091" s="17">
        <v>43101.837017430553</v>
      </c>
      <c r="B3091" s="2">
        <v>21021300715746</v>
      </c>
      <c r="C3091">
        <v>2.99</v>
      </c>
      <c r="D3091" t="s">
        <v>0</v>
      </c>
      <c r="E3091" s="3">
        <f t="shared" si="48"/>
        <v>21021</v>
      </c>
      <c r="F3091" t="str">
        <f>VLOOKUP(E3091,Sheet2!A:B,2,FALSE)</f>
        <v>OSS</v>
      </c>
    </row>
    <row r="3092" spans="1:6" x14ac:dyDescent="0.25">
      <c r="A3092" s="17">
        <v>43101.923944074071</v>
      </c>
      <c r="B3092" s="2">
        <v>21021300742906</v>
      </c>
      <c r="C3092">
        <v>0.49</v>
      </c>
      <c r="D3092" t="s">
        <v>1</v>
      </c>
      <c r="E3092" s="3">
        <f t="shared" si="48"/>
        <v>21021</v>
      </c>
      <c r="F3092" t="str">
        <f>VLOOKUP(E3092,Sheet2!A:B,2,FALSE)</f>
        <v>OSS</v>
      </c>
    </row>
    <row r="3093" spans="1:6" x14ac:dyDescent="0.25">
      <c r="A3093" s="17">
        <v>43102.269320891202</v>
      </c>
      <c r="B3093" s="2">
        <v>21021300277028</v>
      </c>
      <c r="C3093">
        <v>1.29</v>
      </c>
      <c r="D3093" t="s">
        <v>4</v>
      </c>
      <c r="E3093" s="3">
        <f t="shared" si="48"/>
        <v>21021</v>
      </c>
      <c r="F3093" t="str">
        <f>VLOOKUP(E3093,Sheet2!A:B,2,FALSE)</f>
        <v>OSS</v>
      </c>
    </row>
    <row r="3094" spans="1:6" x14ac:dyDescent="0.25">
      <c r="A3094" s="17">
        <v>43102.278488356482</v>
      </c>
      <c r="B3094" s="2">
        <v>21021300277028</v>
      </c>
      <c r="C3094">
        <v>0.99</v>
      </c>
      <c r="D3094" t="s">
        <v>1</v>
      </c>
      <c r="E3094" s="3">
        <f t="shared" si="48"/>
        <v>21021</v>
      </c>
      <c r="F3094" t="str">
        <f>VLOOKUP(E3094,Sheet2!A:B,2,FALSE)</f>
        <v>OSS</v>
      </c>
    </row>
    <row r="3095" spans="1:6" x14ac:dyDescent="0.25">
      <c r="A3095" s="17">
        <v>43102.348376516202</v>
      </c>
      <c r="B3095" s="2">
        <v>21021300715746</v>
      </c>
      <c r="C3095">
        <v>2.99</v>
      </c>
      <c r="D3095" t="s">
        <v>0</v>
      </c>
      <c r="E3095" s="3">
        <f t="shared" si="48"/>
        <v>21021</v>
      </c>
      <c r="F3095" t="str">
        <f>VLOOKUP(E3095,Sheet2!A:B,2,FALSE)</f>
        <v>OSS</v>
      </c>
    </row>
    <row r="3096" spans="1:6" x14ac:dyDescent="0.25">
      <c r="A3096" s="17">
        <v>43102.422283483793</v>
      </c>
      <c r="B3096" s="2">
        <v>21021300630697</v>
      </c>
      <c r="C3096">
        <v>1.29</v>
      </c>
      <c r="D3096" t="s">
        <v>4</v>
      </c>
      <c r="E3096" s="3">
        <f t="shared" si="48"/>
        <v>21021</v>
      </c>
      <c r="F3096" t="str">
        <f>VLOOKUP(E3096,Sheet2!A:B,2,FALSE)</f>
        <v>OSS</v>
      </c>
    </row>
    <row r="3097" spans="1:6" x14ac:dyDescent="0.25">
      <c r="A3097" s="17">
        <v>43102.699127673608</v>
      </c>
      <c r="B3097" s="2">
        <v>21021300564789</v>
      </c>
      <c r="C3097">
        <v>3.99</v>
      </c>
      <c r="D3097" t="s">
        <v>4</v>
      </c>
      <c r="E3097" s="3">
        <f t="shared" si="48"/>
        <v>21021</v>
      </c>
      <c r="F3097" t="str">
        <f>VLOOKUP(E3097,Sheet2!A:B,2,FALSE)</f>
        <v>OSS</v>
      </c>
    </row>
    <row r="3098" spans="1:6" x14ac:dyDescent="0.25">
      <c r="A3098" s="17">
        <v>43102.843808090278</v>
      </c>
      <c r="B3098" s="2">
        <v>21021300516037</v>
      </c>
      <c r="C3098">
        <v>1.99</v>
      </c>
      <c r="D3098" t="s">
        <v>1</v>
      </c>
      <c r="E3098" s="3">
        <f t="shared" si="48"/>
        <v>21021</v>
      </c>
      <c r="F3098" t="str">
        <f>VLOOKUP(E3098,Sheet2!A:B,2,FALSE)</f>
        <v>OSS</v>
      </c>
    </row>
    <row r="3099" spans="1:6" x14ac:dyDescent="0.25">
      <c r="A3099" s="17">
        <v>43103.325339733798</v>
      </c>
      <c r="B3099" s="2">
        <v>21021300515906</v>
      </c>
      <c r="C3099">
        <v>2.99</v>
      </c>
      <c r="D3099" t="s">
        <v>4</v>
      </c>
      <c r="E3099" s="3">
        <f t="shared" si="48"/>
        <v>21021</v>
      </c>
      <c r="F3099" t="str">
        <f>VLOOKUP(E3099,Sheet2!A:B,2,FALSE)</f>
        <v>OSS</v>
      </c>
    </row>
    <row r="3100" spans="1:6" x14ac:dyDescent="0.25">
      <c r="A3100" s="17">
        <v>43103.329323425925</v>
      </c>
      <c r="B3100" s="2">
        <v>21021300563559</v>
      </c>
      <c r="C3100">
        <v>1.49</v>
      </c>
      <c r="D3100" t="s">
        <v>2</v>
      </c>
      <c r="E3100" s="3">
        <f t="shared" si="48"/>
        <v>21021</v>
      </c>
      <c r="F3100" t="str">
        <f>VLOOKUP(E3100,Sheet2!A:B,2,FALSE)</f>
        <v>OSS</v>
      </c>
    </row>
    <row r="3101" spans="1:6" x14ac:dyDescent="0.25">
      <c r="A3101" s="17">
        <v>43103.505124085648</v>
      </c>
      <c r="B3101" s="2">
        <v>21021300453777</v>
      </c>
      <c r="C3101">
        <v>1.99</v>
      </c>
      <c r="D3101" t="s">
        <v>4</v>
      </c>
      <c r="E3101" s="3">
        <f t="shared" si="48"/>
        <v>21021</v>
      </c>
      <c r="F3101" t="str">
        <f>VLOOKUP(E3101,Sheet2!A:B,2,FALSE)</f>
        <v>OSS</v>
      </c>
    </row>
    <row r="3102" spans="1:6" x14ac:dyDescent="0.25">
      <c r="A3102" s="17">
        <v>43103.5499728125</v>
      </c>
      <c r="B3102" s="2">
        <v>21021300715746</v>
      </c>
      <c r="C3102">
        <v>3.19</v>
      </c>
      <c r="D3102" t="s">
        <v>4</v>
      </c>
      <c r="E3102" s="3">
        <f t="shared" si="48"/>
        <v>21021</v>
      </c>
      <c r="F3102" t="str">
        <f>VLOOKUP(E3102,Sheet2!A:B,2,FALSE)</f>
        <v>OSS</v>
      </c>
    </row>
    <row r="3103" spans="1:6" x14ac:dyDescent="0.25">
      <c r="A3103" s="17">
        <v>43103.635482743055</v>
      </c>
      <c r="B3103" s="2">
        <v>21021300628790</v>
      </c>
      <c r="C3103">
        <v>1.69</v>
      </c>
      <c r="D3103" t="s">
        <v>4</v>
      </c>
      <c r="E3103" s="3">
        <f t="shared" si="48"/>
        <v>21021</v>
      </c>
      <c r="F3103" t="str">
        <f>VLOOKUP(E3103,Sheet2!A:B,2,FALSE)</f>
        <v>OSS</v>
      </c>
    </row>
    <row r="3104" spans="1:6" x14ac:dyDescent="0.25">
      <c r="A3104" s="17">
        <v>43103.715194837961</v>
      </c>
      <c r="B3104" s="2">
        <v>21021300563559</v>
      </c>
      <c r="C3104">
        <v>3.99</v>
      </c>
      <c r="D3104" t="s">
        <v>4</v>
      </c>
      <c r="E3104" s="3">
        <f t="shared" si="48"/>
        <v>21021</v>
      </c>
      <c r="F3104" t="str">
        <f>VLOOKUP(E3104,Sheet2!A:B,2,FALSE)</f>
        <v>OSS</v>
      </c>
    </row>
    <row r="3105" spans="1:6" x14ac:dyDescent="0.25">
      <c r="A3105" s="17">
        <v>43103.851979976855</v>
      </c>
      <c r="B3105" s="2">
        <v>21021300644581</v>
      </c>
      <c r="C3105">
        <v>1.99</v>
      </c>
      <c r="D3105" t="s">
        <v>4</v>
      </c>
      <c r="E3105" s="3">
        <f t="shared" si="48"/>
        <v>21021</v>
      </c>
      <c r="F3105" t="str">
        <f>VLOOKUP(E3105,Sheet2!A:B,2,FALSE)</f>
        <v>OSS</v>
      </c>
    </row>
    <row r="3106" spans="1:6" x14ac:dyDescent="0.25">
      <c r="A3106" s="17">
        <v>43104.335379490738</v>
      </c>
      <c r="B3106" s="2">
        <v>21021100277038</v>
      </c>
      <c r="C3106">
        <v>1.49</v>
      </c>
      <c r="D3106" t="s">
        <v>2</v>
      </c>
      <c r="E3106" s="3">
        <f t="shared" si="48"/>
        <v>21021</v>
      </c>
      <c r="F3106" t="str">
        <f>VLOOKUP(E3106,Sheet2!A:B,2,FALSE)</f>
        <v>OSS</v>
      </c>
    </row>
    <row r="3107" spans="1:6" x14ac:dyDescent="0.25">
      <c r="A3107" s="17">
        <v>43104.401074317131</v>
      </c>
      <c r="B3107" s="2">
        <v>21021300613792</v>
      </c>
      <c r="C3107">
        <v>1.99</v>
      </c>
      <c r="D3107" t="s">
        <v>1</v>
      </c>
      <c r="E3107" s="3">
        <f t="shared" si="48"/>
        <v>21021</v>
      </c>
      <c r="F3107" t="str">
        <f>VLOOKUP(E3107,Sheet2!A:B,2,FALSE)</f>
        <v>OSS</v>
      </c>
    </row>
    <row r="3108" spans="1:6" x14ac:dyDescent="0.25">
      <c r="A3108" s="17">
        <v>43104.40170667824</v>
      </c>
      <c r="B3108" s="2">
        <v>21021300613792</v>
      </c>
      <c r="C3108">
        <v>2.4900000000000002</v>
      </c>
      <c r="D3108" t="s">
        <v>1</v>
      </c>
      <c r="E3108" s="3">
        <f t="shared" si="48"/>
        <v>21021</v>
      </c>
      <c r="F3108" t="str">
        <f>VLOOKUP(E3108,Sheet2!A:B,2,FALSE)</f>
        <v>OSS</v>
      </c>
    </row>
    <row r="3109" spans="1:6" x14ac:dyDescent="0.25">
      <c r="A3109" s="17">
        <v>43104.481325173612</v>
      </c>
      <c r="B3109" s="2">
        <v>21021300680924</v>
      </c>
      <c r="C3109">
        <v>1.99</v>
      </c>
      <c r="D3109" t="s">
        <v>4</v>
      </c>
      <c r="E3109" s="3">
        <f t="shared" si="48"/>
        <v>21021</v>
      </c>
      <c r="F3109" t="str">
        <f>VLOOKUP(E3109,Sheet2!A:B,2,FALSE)</f>
        <v>OSS</v>
      </c>
    </row>
    <row r="3110" spans="1:6" x14ac:dyDescent="0.25">
      <c r="A3110" s="17">
        <v>43104.538377002318</v>
      </c>
      <c r="B3110" s="2">
        <v>21021100277038</v>
      </c>
      <c r="C3110">
        <v>1.49</v>
      </c>
      <c r="D3110" t="s">
        <v>2</v>
      </c>
      <c r="E3110" s="3">
        <f t="shared" si="48"/>
        <v>21021</v>
      </c>
      <c r="F3110" t="str">
        <f>VLOOKUP(E3110,Sheet2!A:B,2,FALSE)</f>
        <v>OSS</v>
      </c>
    </row>
    <row r="3111" spans="1:6" x14ac:dyDescent="0.25">
      <c r="A3111" s="17">
        <v>43104.543710972219</v>
      </c>
      <c r="B3111" s="2">
        <v>21021300684025</v>
      </c>
      <c r="C3111">
        <v>1.29</v>
      </c>
      <c r="D3111" t="s">
        <v>5</v>
      </c>
      <c r="E3111" s="3">
        <f t="shared" si="48"/>
        <v>21021</v>
      </c>
      <c r="F3111" t="str">
        <f>VLOOKUP(E3111,Sheet2!A:B,2,FALSE)</f>
        <v>OSS</v>
      </c>
    </row>
    <row r="3112" spans="1:6" x14ac:dyDescent="0.25">
      <c r="A3112" s="17">
        <v>43104.582884108793</v>
      </c>
      <c r="B3112" s="2">
        <v>21021300724318</v>
      </c>
      <c r="C3112">
        <v>3.99</v>
      </c>
      <c r="D3112" t="s">
        <v>4</v>
      </c>
      <c r="E3112" s="3">
        <f t="shared" si="48"/>
        <v>21021</v>
      </c>
      <c r="F3112" t="str">
        <f>VLOOKUP(E3112,Sheet2!A:B,2,FALSE)</f>
        <v>OSS</v>
      </c>
    </row>
    <row r="3113" spans="1:6" x14ac:dyDescent="0.25">
      <c r="A3113" s="17">
        <v>43104.655489305558</v>
      </c>
      <c r="B3113" s="2">
        <v>21021300680924</v>
      </c>
      <c r="C3113">
        <v>2.69</v>
      </c>
      <c r="D3113" t="s">
        <v>1</v>
      </c>
      <c r="E3113" s="3">
        <f t="shared" si="48"/>
        <v>21021</v>
      </c>
      <c r="F3113" t="str">
        <f>VLOOKUP(E3113,Sheet2!A:B,2,FALSE)</f>
        <v>OSS</v>
      </c>
    </row>
    <row r="3114" spans="1:6" x14ac:dyDescent="0.25">
      <c r="A3114" s="17">
        <v>43104.661838425927</v>
      </c>
      <c r="B3114" s="2">
        <v>21021300487338</v>
      </c>
      <c r="C3114">
        <v>1.34</v>
      </c>
      <c r="D3114" t="s">
        <v>1</v>
      </c>
      <c r="E3114" s="3">
        <f t="shared" si="48"/>
        <v>21021</v>
      </c>
      <c r="F3114" t="str">
        <f>VLOOKUP(E3114,Sheet2!A:B,2,FALSE)</f>
        <v>OSS</v>
      </c>
    </row>
    <row r="3115" spans="1:6" x14ac:dyDescent="0.25">
      <c r="A3115" s="17">
        <v>43104.67267728009</v>
      </c>
      <c r="B3115" s="2">
        <v>21021300644268</v>
      </c>
      <c r="C3115">
        <v>0.49</v>
      </c>
      <c r="D3115" t="s">
        <v>1</v>
      </c>
      <c r="E3115" s="3">
        <f t="shared" si="48"/>
        <v>21021</v>
      </c>
      <c r="F3115" t="str">
        <f>VLOOKUP(E3115,Sheet2!A:B,2,FALSE)</f>
        <v>OSS</v>
      </c>
    </row>
    <row r="3116" spans="1:6" x14ac:dyDescent="0.25">
      <c r="A3116" s="17">
        <v>43104.805942777777</v>
      </c>
      <c r="B3116" s="2">
        <v>21021300246510</v>
      </c>
      <c r="C3116">
        <v>1.49</v>
      </c>
      <c r="D3116" t="s">
        <v>3</v>
      </c>
      <c r="E3116" s="3">
        <f t="shared" si="48"/>
        <v>21021</v>
      </c>
      <c r="F3116" t="str">
        <f>VLOOKUP(E3116,Sheet2!A:B,2,FALSE)</f>
        <v>OSS</v>
      </c>
    </row>
    <row r="3117" spans="1:6" x14ac:dyDescent="0.25">
      <c r="A3117" s="17">
        <v>43104.890740763891</v>
      </c>
      <c r="B3117" s="2">
        <v>21021100001859</v>
      </c>
      <c r="C3117">
        <v>1.99</v>
      </c>
      <c r="D3117" t="s">
        <v>0</v>
      </c>
      <c r="E3117" s="3">
        <f t="shared" si="48"/>
        <v>21021</v>
      </c>
      <c r="F3117" t="str">
        <f>VLOOKUP(E3117,Sheet2!A:B,2,FALSE)</f>
        <v>OSS</v>
      </c>
    </row>
    <row r="3118" spans="1:6" x14ac:dyDescent="0.25">
      <c r="A3118" s="17">
        <v>43104.934706585649</v>
      </c>
      <c r="B3118" s="2">
        <v>21021100277038</v>
      </c>
      <c r="C3118">
        <v>1.49</v>
      </c>
      <c r="D3118" t="s">
        <v>2</v>
      </c>
      <c r="E3118" s="3">
        <f t="shared" si="48"/>
        <v>21021</v>
      </c>
      <c r="F3118" t="str">
        <f>VLOOKUP(E3118,Sheet2!A:B,2,FALSE)</f>
        <v>OSS</v>
      </c>
    </row>
    <row r="3119" spans="1:6" x14ac:dyDescent="0.25">
      <c r="A3119" s="17">
        <v>43104.981718483796</v>
      </c>
      <c r="B3119" s="2">
        <v>21021300690113</v>
      </c>
      <c r="C3119">
        <v>1.49</v>
      </c>
      <c r="D3119" t="s">
        <v>2</v>
      </c>
      <c r="E3119" s="3">
        <f t="shared" si="48"/>
        <v>21021</v>
      </c>
      <c r="F3119" t="str">
        <f>VLOOKUP(E3119,Sheet2!A:B,2,FALSE)</f>
        <v>OSS</v>
      </c>
    </row>
    <row r="3120" spans="1:6" x14ac:dyDescent="0.25">
      <c r="A3120" s="17">
        <v>43105.022566886575</v>
      </c>
      <c r="B3120" s="2">
        <v>21021300715746</v>
      </c>
      <c r="C3120">
        <v>2.99</v>
      </c>
      <c r="D3120" t="s">
        <v>0</v>
      </c>
      <c r="E3120" s="3">
        <f t="shared" si="48"/>
        <v>21021</v>
      </c>
      <c r="F3120" t="str">
        <f>VLOOKUP(E3120,Sheet2!A:B,2,FALSE)</f>
        <v>OSS</v>
      </c>
    </row>
    <row r="3121" spans="1:6" x14ac:dyDescent="0.25">
      <c r="A3121" s="17">
        <v>43105.334729699076</v>
      </c>
      <c r="B3121" s="2">
        <v>21021300709418</v>
      </c>
      <c r="C3121">
        <v>1.49</v>
      </c>
      <c r="D3121" t="s">
        <v>3</v>
      </c>
      <c r="E3121" s="3">
        <f t="shared" si="48"/>
        <v>21021</v>
      </c>
      <c r="F3121" t="str">
        <f>VLOOKUP(E3121,Sheet2!A:B,2,FALSE)</f>
        <v>OSS</v>
      </c>
    </row>
    <row r="3122" spans="1:6" x14ac:dyDescent="0.25">
      <c r="A3122" s="17">
        <v>43105.343307395837</v>
      </c>
      <c r="B3122" s="2">
        <v>21021300709418</v>
      </c>
      <c r="C3122">
        <v>1.49</v>
      </c>
      <c r="D3122" t="s">
        <v>3</v>
      </c>
      <c r="E3122" s="3">
        <f t="shared" si="48"/>
        <v>21021</v>
      </c>
      <c r="F3122" t="str">
        <f>VLOOKUP(E3122,Sheet2!A:B,2,FALSE)</f>
        <v>OSS</v>
      </c>
    </row>
    <row r="3123" spans="1:6" x14ac:dyDescent="0.25">
      <c r="A3123" s="17">
        <v>43105.40756</v>
      </c>
      <c r="B3123" s="2">
        <v>21021300630697</v>
      </c>
      <c r="C3123">
        <v>1.99</v>
      </c>
      <c r="D3123" t="s">
        <v>1</v>
      </c>
      <c r="E3123" s="3">
        <f t="shared" si="48"/>
        <v>21021</v>
      </c>
      <c r="F3123" t="str">
        <f>VLOOKUP(E3123,Sheet2!A:B,2,FALSE)</f>
        <v>OSS</v>
      </c>
    </row>
    <row r="3124" spans="1:6" x14ac:dyDescent="0.25">
      <c r="A3124" s="17">
        <v>43105.408383495371</v>
      </c>
      <c r="B3124" s="2">
        <v>21021300630697</v>
      </c>
      <c r="C3124">
        <v>0.49</v>
      </c>
      <c r="D3124" t="s">
        <v>1</v>
      </c>
      <c r="E3124" s="3">
        <f t="shared" si="48"/>
        <v>21021</v>
      </c>
      <c r="F3124" t="str">
        <f>VLOOKUP(E3124,Sheet2!A:B,2,FALSE)</f>
        <v>OSS</v>
      </c>
    </row>
    <row r="3125" spans="1:6" x14ac:dyDescent="0.25">
      <c r="A3125" s="17">
        <v>43105.448625636571</v>
      </c>
      <c r="B3125" s="2">
        <v>21021100277038</v>
      </c>
      <c r="C3125">
        <v>1.49</v>
      </c>
      <c r="D3125" t="s">
        <v>2</v>
      </c>
      <c r="E3125" s="3">
        <f t="shared" si="48"/>
        <v>21021</v>
      </c>
      <c r="F3125" t="str">
        <f>VLOOKUP(E3125,Sheet2!A:B,2,FALSE)</f>
        <v>OSS</v>
      </c>
    </row>
    <row r="3126" spans="1:6" x14ac:dyDescent="0.25">
      <c r="A3126" s="17">
        <v>43105.54986929398</v>
      </c>
      <c r="B3126" s="2">
        <v>21021300349819</v>
      </c>
      <c r="C3126">
        <v>2.99</v>
      </c>
      <c r="D3126" t="s">
        <v>4</v>
      </c>
      <c r="E3126" s="3">
        <f t="shared" si="48"/>
        <v>21021</v>
      </c>
      <c r="F3126" t="str">
        <f>VLOOKUP(E3126,Sheet2!A:B,2,FALSE)</f>
        <v>OSS</v>
      </c>
    </row>
    <row r="3127" spans="1:6" x14ac:dyDescent="0.25">
      <c r="A3127" s="17">
        <v>43105.587077349534</v>
      </c>
      <c r="B3127" s="2">
        <v>21021300653962</v>
      </c>
      <c r="C3127">
        <v>1.99</v>
      </c>
      <c r="D3127" t="s">
        <v>4</v>
      </c>
      <c r="E3127" s="3">
        <f t="shared" si="48"/>
        <v>21021</v>
      </c>
      <c r="F3127" t="str">
        <f>VLOOKUP(E3127,Sheet2!A:B,2,FALSE)</f>
        <v>OSS</v>
      </c>
    </row>
    <row r="3128" spans="1:6" x14ac:dyDescent="0.25">
      <c r="A3128" s="17">
        <v>43105.619777905093</v>
      </c>
      <c r="B3128" s="2">
        <v>21021300709418</v>
      </c>
      <c r="C3128">
        <v>1.49</v>
      </c>
      <c r="D3128" t="s">
        <v>3</v>
      </c>
      <c r="E3128" s="3">
        <f t="shared" si="48"/>
        <v>21021</v>
      </c>
      <c r="F3128" t="str">
        <f>VLOOKUP(E3128,Sheet2!A:B,2,FALSE)</f>
        <v>OSS</v>
      </c>
    </row>
    <row r="3129" spans="1:6" x14ac:dyDescent="0.25">
      <c r="A3129" s="17">
        <v>43105.643078900466</v>
      </c>
      <c r="B3129" s="2">
        <v>21021100277038</v>
      </c>
      <c r="C3129">
        <v>1.49</v>
      </c>
      <c r="D3129" t="s">
        <v>2</v>
      </c>
      <c r="E3129" s="3">
        <f t="shared" si="48"/>
        <v>21021</v>
      </c>
      <c r="F3129" t="str">
        <f>VLOOKUP(E3129,Sheet2!A:B,2,FALSE)</f>
        <v>OSS</v>
      </c>
    </row>
    <row r="3130" spans="1:6" x14ac:dyDescent="0.25">
      <c r="A3130" s="17">
        <v>43105.716494236112</v>
      </c>
      <c r="B3130" s="2">
        <v>21021300524197</v>
      </c>
      <c r="C3130">
        <v>1.99</v>
      </c>
      <c r="D3130" t="s">
        <v>0</v>
      </c>
      <c r="E3130" s="3">
        <f t="shared" si="48"/>
        <v>21021</v>
      </c>
      <c r="F3130" t="str">
        <f>VLOOKUP(E3130,Sheet2!A:B,2,FALSE)</f>
        <v>OSS</v>
      </c>
    </row>
    <row r="3131" spans="1:6" x14ac:dyDescent="0.25">
      <c r="A3131" s="17">
        <v>43105.718704340281</v>
      </c>
      <c r="B3131" s="2">
        <v>21021300504769</v>
      </c>
      <c r="C3131">
        <v>1.99</v>
      </c>
      <c r="D3131" t="s">
        <v>4</v>
      </c>
      <c r="E3131" s="3">
        <f t="shared" si="48"/>
        <v>21021</v>
      </c>
      <c r="F3131" t="str">
        <f>VLOOKUP(E3131,Sheet2!A:B,2,FALSE)</f>
        <v>OSS</v>
      </c>
    </row>
    <row r="3132" spans="1:6" x14ac:dyDescent="0.25">
      <c r="A3132" s="17">
        <v>43105.79578565972</v>
      </c>
      <c r="B3132" s="2">
        <v>21021300237105</v>
      </c>
      <c r="C3132">
        <v>1.49</v>
      </c>
      <c r="D3132" t="s">
        <v>0</v>
      </c>
      <c r="E3132" s="3">
        <f t="shared" si="48"/>
        <v>21021</v>
      </c>
      <c r="F3132" t="str">
        <f>VLOOKUP(E3132,Sheet2!A:B,2,FALSE)</f>
        <v>OSS</v>
      </c>
    </row>
    <row r="3133" spans="1:6" x14ac:dyDescent="0.25">
      <c r="A3133" s="17">
        <v>43105.79906740741</v>
      </c>
      <c r="B3133" s="2">
        <v>21021300237105</v>
      </c>
      <c r="C3133">
        <v>1.49</v>
      </c>
      <c r="D3133" t="s">
        <v>3</v>
      </c>
      <c r="E3133" s="3">
        <f t="shared" si="48"/>
        <v>21021</v>
      </c>
      <c r="F3133" t="str">
        <f>VLOOKUP(E3133,Sheet2!A:B,2,FALSE)</f>
        <v>OSS</v>
      </c>
    </row>
    <row r="3134" spans="1:6" x14ac:dyDescent="0.25">
      <c r="A3134" s="17">
        <v>43105.801264490743</v>
      </c>
      <c r="B3134" s="2">
        <v>21021300237105</v>
      </c>
      <c r="C3134">
        <v>1.49</v>
      </c>
      <c r="D3134" t="s">
        <v>3</v>
      </c>
      <c r="E3134" s="3">
        <f t="shared" si="48"/>
        <v>21021</v>
      </c>
      <c r="F3134" t="str">
        <f>VLOOKUP(E3134,Sheet2!A:B,2,FALSE)</f>
        <v>OSS</v>
      </c>
    </row>
    <row r="3135" spans="1:6" x14ac:dyDescent="0.25">
      <c r="A3135" s="17">
        <v>43105.810445381947</v>
      </c>
      <c r="B3135" s="2">
        <v>21021300237105</v>
      </c>
      <c r="C3135">
        <v>2.99</v>
      </c>
      <c r="D3135" t="s">
        <v>4</v>
      </c>
      <c r="E3135" s="3">
        <f t="shared" si="48"/>
        <v>21021</v>
      </c>
      <c r="F3135" t="str">
        <f>VLOOKUP(E3135,Sheet2!A:B,2,FALSE)</f>
        <v>OSS</v>
      </c>
    </row>
    <row r="3136" spans="1:6" x14ac:dyDescent="0.25">
      <c r="A3136" s="17">
        <v>43105.816137303242</v>
      </c>
      <c r="B3136" s="2">
        <v>21021300644268</v>
      </c>
      <c r="C3136">
        <v>0.49</v>
      </c>
      <c r="D3136" t="s">
        <v>1</v>
      </c>
      <c r="E3136" s="3">
        <f t="shared" si="48"/>
        <v>21021</v>
      </c>
      <c r="F3136" t="str">
        <f>VLOOKUP(E3136,Sheet2!A:B,2,FALSE)</f>
        <v>OSS</v>
      </c>
    </row>
    <row r="3137" spans="1:6" x14ac:dyDescent="0.25">
      <c r="A3137" s="17">
        <v>43105.930212222222</v>
      </c>
      <c r="B3137" s="2">
        <v>21021300644268</v>
      </c>
      <c r="C3137">
        <v>1.99</v>
      </c>
      <c r="D3137" t="s">
        <v>4</v>
      </c>
      <c r="E3137" s="3">
        <f t="shared" si="48"/>
        <v>21021</v>
      </c>
      <c r="F3137" t="str">
        <f>VLOOKUP(E3137,Sheet2!A:B,2,FALSE)</f>
        <v>OSS</v>
      </c>
    </row>
    <row r="3138" spans="1:6" x14ac:dyDescent="0.25">
      <c r="A3138" s="17">
        <v>43105.950231284725</v>
      </c>
      <c r="B3138" s="2">
        <v>21021300697779</v>
      </c>
      <c r="C3138">
        <v>2.4900000000000002</v>
      </c>
      <c r="D3138" t="s">
        <v>1</v>
      </c>
      <c r="E3138" s="3">
        <f t="shared" ref="E3138:E3201" si="49">_xlfn.NUMBERVALUE(LEFT(B3138,5), "#####")</f>
        <v>21021</v>
      </c>
      <c r="F3138" t="str">
        <f>VLOOKUP(E3138,Sheet2!A:B,2,FALSE)</f>
        <v>OSS</v>
      </c>
    </row>
    <row r="3139" spans="1:6" x14ac:dyDescent="0.25">
      <c r="A3139" s="17">
        <v>43105.951619525462</v>
      </c>
      <c r="B3139" s="2">
        <v>21021300697779</v>
      </c>
      <c r="C3139">
        <v>0.99</v>
      </c>
      <c r="D3139" t="s">
        <v>1</v>
      </c>
      <c r="E3139" s="3">
        <f t="shared" si="49"/>
        <v>21021</v>
      </c>
      <c r="F3139" t="str">
        <f>VLOOKUP(E3139,Sheet2!A:B,2,FALSE)</f>
        <v>OSS</v>
      </c>
    </row>
    <row r="3140" spans="1:6" x14ac:dyDescent="0.25">
      <c r="A3140" s="17">
        <v>43105.957854351851</v>
      </c>
      <c r="B3140" s="2">
        <v>21021300523686</v>
      </c>
      <c r="C3140">
        <v>0.69</v>
      </c>
      <c r="D3140" t="s">
        <v>1</v>
      </c>
      <c r="E3140" s="3">
        <f t="shared" si="49"/>
        <v>21021</v>
      </c>
      <c r="F3140" t="str">
        <f>VLOOKUP(E3140,Sheet2!A:B,2,FALSE)</f>
        <v>OSS</v>
      </c>
    </row>
    <row r="3141" spans="1:6" x14ac:dyDescent="0.25">
      <c r="A3141" s="17">
        <v>43105.97253875</v>
      </c>
      <c r="B3141" s="2">
        <v>21021300524197</v>
      </c>
      <c r="C3141">
        <v>1.99</v>
      </c>
      <c r="D3141" t="s">
        <v>2</v>
      </c>
      <c r="E3141" s="3">
        <f t="shared" si="49"/>
        <v>21021</v>
      </c>
      <c r="F3141" t="str">
        <f>VLOOKUP(E3141,Sheet2!A:B,2,FALSE)</f>
        <v>OSS</v>
      </c>
    </row>
    <row r="3142" spans="1:6" x14ac:dyDescent="0.25">
      <c r="A3142" s="17">
        <v>43106.009436203705</v>
      </c>
      <c r="B3142" s="2">
        <v>21021300524197</v>
      </c>
      <c r="C3142">
        <v>1.99</v>
      </c>
      <c r="D3142" t="s">
        <v>2</v>
      </c>
      <c r="E3142" s="3">
        <f t="shared" si="49"/>
        <v>21021</v>
      </c>
      <c r="F3142" t="str">
        <f>VLOOKUP(E3142,Sheet2!A:B,2,FALSE)</f>
        <v>OSS</v>
      </c>
    </row>
    <row r="3143" spans="1:6" x14ac:dyDescent="0.25">
      <c r="A3143" s="17">
        <v>43106.403265439818</v>
      </c>
      <c r="B3143" s="2">
        <v>21021300310621</v>
      </c>
      <c r="C3143">
        <v>0.49</v>
      </c>
      <c r="D3143" t="s">
        <v>4</v>
      </c>
      <c r="E3143" s="3">
        <f t="shared" si="49"/>
        <v>21021</v>
      </c>
      <c r="F3143" t="str">
        <f>VLOOKUP(E3143,Sheet2!A:B,2,FALSE)</f>
        <v>OSS</v>
      </c>
    </row>
    <row r="3144" spans="1:6" x14ac:dyDescent="0.25">
      <c r="A3144" s="17">
        <v>43106.62921003472</v>
      </c>
      <c r="B3144" s="2">
        <v>21021300529139</v>
      </c>
      <c r="C3144">
        <v>0.99</v>
      </c>
      <c r="D3144" t="s">
        <v>1</v>
      </c>
      <c r="E3144" s="3">
        <f t="shared" si="49"/>
        <v>21021</v>
      </c>
      <c r="F3144" t="str">
        <f>VLOOKUP(E3144,Sheet2!A:B,2,FALSE)</f>
        <v>OSS</v>
      </c>
    </row>
    <row r="3145" spans="1:6" x14ac:dyDescent="0.25">
      <c r="A3145" s="17">
        <v>43106.666385254626</v>
      </c>
      <c r="B3145" s="2">
        <v>21021300524197</v>
      </c>
      <c r="C3145">
        <v>2.99</v>
      </c>
      <c r="D3145" t="s">
        <v>4</v>
      </c>
      <c r="E3145" s="3">
        <f t="shared" si="49"/>
        <v>21021</v>
      </c>
      <c r="F3145" t="str">
        <f>VLOOKUP(E3145,Sheet2!A:B,2,FALSE)</f>
        <v>OSS</v>
      </c>
    </row>
    <row r="3146" spans="1:6" x14ac:dyDescent="0.25">
      <c r="A3146" s="17">
        <v>43106.687863576386</v>
      </c>
      <c r="B3146" s="2">
        <v>21021100082370</v>
      </c>
      <c r="C3146">
        <v>1.49</v>
      </c>
      <c r="D3146" t="s">
        <v>3</v>
      </c>
      <c r="E3146" s="3">
        <f t="shared" si="49"/>
        <v>21021</v>
      </c>
      <c r="F3146" t="str">
        <f>VLOOKUP(E3146,Sheet2!A:B,2,FALSE)</f>
        <v>OSS</v>
      </c>
    </row>
    <row r="3147" spans="1:6" x14ac:dyDescent="0.25">
      <c r="A3147" s="17">
        <v>43106.967651041668</v>
      </c>
      <c r="B3147" s="2">
        <v>21021300719821</v>
      </c>
      <c r="C3147">
        <v>0.99</v>
      </c>
      <c r="D3147" t="s">
        <v>1</v>
      </c>
      <c r="E3147" s="3">
        <f t="shared" si="49"/>
        <v>21021</v>
      </c>
      <c r="F3147" t="str">
        <f>VLOOKUP(E3147,Sheet2!A:B,2,FALSE)</f>
        <v>OSS</v>
      </c>
    </row>
    <row r="3148" spans="1:6" x14ac:dyDescent="0.25">
      <c r="A3148" s="17">
        <v>43107.43206324074</v>
      </c>
      <c r="B3148" s="2">
        <v>21021300684025</v>
      </c>
      <c r="C3148">
        <v>1.29</v>
      </c>
      <c r="D3148" t="s">
        <v>5</v>
      </c>
      <c r="E3148" s="3">
        <f t="shared" si="49"/>
        <v>21021</v>
      </c>
      <c r="F3148" t="str">
        <f>VLOOKUP(E3148,Sheet2!A:B,2,FALSE)</f>
        <v>OSS</v>
      </c>
    </row>
    <row r="3149" spans="1:6" x14ac:dyDescent="0.25">
      <c r="A3149" s="17">
        <v>43107.445166469908</v>
      </c>
      <c r="B3149" s="2">
        <v>21021300246510</v>
      </c>
      <c r="C3149">
        <v>1.49</v>
      </c>
      <c r="D3149" t="s">
        <v>3</v>
      </c>
      <c r="E3149" s="3">
        <f t="shared" si="49"/>
        <v>21021</v>
      </c>
      <c r="F3149" t="str">
        <f>VLOOKUP(E3149,Sheet2!A:B,2,FALSE)</f>
        <v>OSS</v>
      </c>
    </row>
    <row r="3150" spans="1:6" x14ac:dyDescent="0.25">
      <c r="A3150" s="17">
        <v>43107.452020439814</v>
      </c>
      <c r="B3150" s="2">
        <v>21021300600591</v>
      </c>
      <c r="C3150">
        <v>1.99</v>
      </c>
      <c r="D3150" t="s">
        <v>0</v>
      </c>
      <c r="E3150" s="3">
        <f t="shared" si="49"/>
        <v>21021</v>
      </c>
      <c r="F3150" t="str">
        <f>VLOOKUP(E3150,Sheet2!A:B,2,FALSE)</f>
        <v>OSS</v>
      </c>
    </row>
    <row r="3151" spans="1:6" x14ac:dyDescent="0.25">
      <c r="A3151" s="17">
        <v>43107.547813020836</v>
      </c>
      <c r="B3151" s="2">
        <v>21021300220234</v>
      </c>
      <c r="C3151">
        <v>1.99</v>
      </c>
      <c r="D3151" t="s">
        <v>4</v>
      </c>
      <c r="E3151" s="3">
        <f t="shared" si="49"/>
        <v>21021</v>
      </c>
      <c r="F3151" t="str">
        <f>VLOOKUP(E3151,Sheet2!A:B,2,FALSE)</f>
        <v>OSS</v>
      </c>
    </row>
    <row r="3152" spans="1:6" x14ac:dyDescent="0.25">
      <c r="A3152" s="17">
        <v>43107.602469664351</v>
      </c>
      <c r="B3152" s="2">
        <v>21021300737963</v>
      </c>
      <c r="C3152">
        <v>3.19</v>
      </c>
      <c r="D3152" t="s">
        <v>4</v>
      </c>
      <c r="E3152" s="3">
        <f t="shared" si="49"/>
        <v>21021</v>
      </c>
      <c r="F3152" t="str">
        <f>VLOOKUP(E3152,Sheet2!A:B,2,FALSE)</f>
        <v>OSS</v>
      </c>
    </row>
    <row r="3153" spans="1:6" x14ac:dyDescent="0.25">
      <c r="A3153" s="17">
        <v>43107.604674652779</v>
      </c>
      <c r="B3153" s="2">
        <v>21021300649978</v>
      </c>
      <c r="C3153">
        <v>1.49</v>
      </c>
      <c r="D3153" t="s">
        <v>2</v>
      </c>
      <c r="E3153" s="3">
        <f t="shared" si="49"/>
        <v>21021</v>
      </c>
      <c r="F3153" t="str">
        <f>VLOOKUP(E3153,Sheet2!A:B,2,FALSE)</f>
        <v>OSS</v>
      </c>
    </row>
    <row r="3154" spans="1:6" x14ac:dyDescent="0.25">
      <c r="A3154" s="17">
        <v>43107.728944236114</v>
      </c>
      <c r="B3154" s="2">
        <v>21021300679843</v>
      </c>
      <c r="C3154">
        <v>3.99</v>
      </c>
      <c r="D3154" t="s">
        <v>4</v>
      </c>
      <c r="E3154" s="3">
        <f t="shared" si="49"/>
        <v>21021</v>
      </c>
      <c r="F3154" t="str">
        <f>VLOOKUP(E3154,Sheet2!A:B,2,FALSE)</f>
        <v>OSS</v>
      </c>
    </row>
    <row r="3155" spans="1:6" x14ac:dyDescent="0.25">
      <c r="A3155" s="17">
        <v>43107.765256273145</v>
      </c>
      <c r="B3155" s="2">
        <v>21021300644268</v>
      </c>
      <c r="C3155">
        <v>0.99</v>
      </c>
      <c r="D3155" t="s">
        <v>1</v>
      </c>
      <c r="E3155" s="3">
        <f t="shared" si="49"/>
        <v>21021</v>
      </c>
      <c r="F3155" t="str">
        <f>VLOOKUP(E3155,Sheet2!A:B,2,FALSE)</f>
        <v>OSS</v>
      </c>
    </row>
    <row r="3156" spans="1:6" x14ac:dyDescent="0.25">
      <c r="A3156" s="17">
        <v>43107.789049375002</v>
      </c>
      <c r="B3156" s="2">
        <v>21021300651503</v>
      </c>
      <c r="C3156">
        <v>1.99</v>
      </c>
      <c r="D3156" t="s">
        <v>0</v>
      </c>
      <c r="E3156" s="3">
        <f t="shared" si="49"/>
        <v>21021</v>
      </c>
      <c r="F3156" t="str">
        <f>VLOOKUP(E3156,Sheet2!A:B,2,FALSE)</f>
        <v>OSS</v>
      </c>
    </row>
    <row r="3157" spans="1:6" x14ac:dyDescent="0.25">
      <c r="A3157" s="17">
        <v>43107.806264432867</v>
      </c>
      <c r="B3157" s="2">
        <v>21021300516037</v>
      </c>
      <c r="C3157">
        <v>0.69</v>
      </c>
      <c r="D3157" t="s">
        <v>1</v>
      </c>
      <c r="E3157" s="3">
        <f t="shared" si="49"/>
        <v>21021</v>
      </c>
      <c r="F3157" t="str">
        <f>VLOOKUP(E3157,Sheet2!A:B,2,FALSE)</f>
        <v>OSS</v>
      </c>
    </row>
    <row r="3158" spans="1:6" x14ac:dyDescent="0.25">
      <c r="A3158" s="17">
        <v>43107.952998993052</v>
      </c>
      <c r="B3158" s="2">
        <v>21021300684025</v>
      </c>
      <c r="C3158">
        <v>1.29</v>
      </c>
      <c r="D3158" t="s">
        <v>5</v>
      </c>
      <c r="E3158" s="3">
        <f t="shared" si="49"/>
        <v>21021</v>
      </c>
      <c r="F3158" t="str">
        <f>VLOOKUP(E3158,Sheet2!A:B,2,FALSE)</f>
        <v>OSS</v>
      </c>
    </row>
    <row r="3159" spans="1:6" x14ac:dyDescent="0.25">
      <c r="A3159" s="17">
        <v>43108.318676122683</v>
      </c>
      <c r="B3159" s="2">
        <v>21021300508588</v>
      </c>
      <c r="C3159">
        <v>3.99</v>
      </c>
      <c r="D3159" t="s">
        <v>4</v>
      </c>
      <c r="E3159" s="3">
        <f t="shared" si="49"/>
        <v>21021</v>
      </c>
      <c r="F3159" t="str">
        <f>VLOOKUP(E3159,Sheet2!A:B,2,FALSE)</f>
        <v>OSS</v>
      </c>
    </row>
    <row r="3160" spans="1:6" x14ac:dyDescent="0.25">
      <c r="A3160" s="17">
        <v>43108.428666921296</v>
      </c>
      <c r="B3160" s="2">
        <v>21021300696615</v>
      </c>
      <c r="C3160">
        <v>1.29</v>
      </c>
      <c r="D3160" t="s">
        <v>1</v>
      </c>
      <c r="E3160" s="3">
        <f t="shared" si="49"/>
        <v>21021</v>
      </c>
      <c r="F3160" t="str">
        <f>VLOOKUP(E3160,Sheet2!A:B,2,FALSE)</f>
        <v>OSS</v>
      </c>
    </row>
    <row r="3161" spans="1:6" x14ac:dyDescent="0.25">
      <c r="A3161" s="17">
        <v>43108.517147638886</v>
      </c>
      <c r="B3161" s="2">
        <v>21021300630697</v>
      </c>
      <c r="C3161">
        <v>2.84</v>
      </c>
      <c r="D3161" t="s">
        <v>1</v>
      </c>
      <c r="E3161" s="3">
        <f t="shared" si="49"/>
        <v>21021</v>
      </c>
      <c r="F3161" t="str">
        <f>VLOOKUP(E3161,Sheet2!A:B,2,FALSE)</f>
        <v>OSS</v>
      </c>
    </row>
    <row r="3162" spans="1:6" x14ac:dyDescent="0.25">
      <c r="A3162" s="17">
        <v>43108.778691805557</v>
      </c>
      <c r="B3162" s="2">
        <v>21021300089373</v>
      </c>
      <c r="C3162">
        <v>0.99</v>
      </c>
      <c r="D3162" t="s">
        <v>1</v>
      </c>
      <c r="E3162" s="3">
        <f t="shared" si="49"/>
        <v>21021</v>
      </c>
      <c r="F3162" t="str">
        <f>VLOOKUP(E3162,Sheet2!A:B,2,FALSE)</f>
        <v>OSS</v>
      </c>
    </row>
    <row r="3163" spans="1:6" x14ac:dyDescent="0.25">
      <c r="A3163" s="17">
        <v>43108.847790486114</v>
      </c>
      <c r="B3163" s="2">
        <v>21021300651503</v>
      </c>
      <c r="C3163">
        <v>2.29</v>
      </c>
      <c r="D3163" t="s">
        <v>1</v>
      </c>
      <c r="E3163" s="3">
        <f t="shared" si="49"/>
        <v>21021</v>
      </c>
      <c r="F3163" t="str">
        <f>VLOOKUP(E3163,Sheet2!A:B,2,FALSE)</f>
        <v>OSS</v>
      </c>
    </row>
    <row r="3164" spans="1:6" x14ac:dyDescent="0.25">
      <c r="A3164" s="17">
        <v>43108.955744537037</v>
      </c>
      <c r="B3164" s="2">
        <v>21021300549343</v>
      </c>
      <c r="C3164">
        <v>0.99</v>
      </c>
      <c r="D3164" t="s">
        <v>1</v>
      </c>
      <c r="E3164" s="3">
        <f t="shared" si="49"/>
        <v>21021</v>
      </c>
      <c r="F3164" t="str">
        <f>VLOOKUP(E3164,Sheet2!A:B,2,FALSE)</f>
        <v>OSS</v>
      </c>
    </row>
    <row r="3165" spans="1:6" x14ac:dyDescent="0.25">
      <c r="A3165" s="17">
        <v>43108.957165763888</v>
      </c>
      <c r="B3165" s="2">
        <v>21021300549343</v>
      </c>
      <c r="C3165">
        <v>0.69</v>
      </c>
      <c r="D3165" t="s">
        <v>1</v>
      </c>
      <c r="E3165" s="3">
        <f t="shared" si="49"/>
        <v>21021</v>
      </c>
      <c r="F3165" t="str">
        <f>VLOOKUP(E3165,Sheet2!A:B,2,FALSE)</f>
        <v>OSS</v>
      </c>
    </row>
    <row r="3166" spans="1:6" x14ac:dyDescent="0.25">
      <c r="A3166" s="17">
        <v>43108.978101412038</v>
      </c>
      <c r="B3166" s="2">
        <v>21021300487338</v>
      </c>
      <c r="C3166">
        <v>1.99</v>
      </c>
      <c r="D3166" t="s">
        <v>4</v>
      </c>
      <c r="E3166" s="3">
        <f t="shared" si="49"/>
        <v>21021</v>
      </c>
      <c r="F3166" t="str">
        <f>VLOOKUP(E3166,Sheet2!A:B,2,FALSE)</f>
        <v>OSS</v>
      </c>
    </row>
    <row r="3167" spans="1:6" x14ac:dyDescent="0.25">
      <c r="A3167" s="17">
        <v>43108.999341064817</v>
      </c>
      <c r="B3167" s="2">
        <v>21021300549343</v>
      </c>
      <c r="C3167">
        <v>1.04</v>
      </c>
      <c r="D3167" t="s">
        <v>1</v>
      </c>
      <c r="E3167" s="3">
        <f t="shared" si="49"/>
        <v>21021</v>
      </c>
      <c r="F3167" t="str">
        <f>VLOOKUP(E3167,Sheet2!A:B,2,FALSE)</f>
        <v>OSS</v>
      </c>
    </row>
    <row r="3168" spans="1:6" x14ac:dyDescent="0.25">
      <c r="A3168" s="17">
        <v>43108.999529837965</v>
      </c>
      <c r="B3168" s="2">
        <v>21021300549343</v>
      </c>
      <c r="C3168">
        <v>1.04</v>
      </c>
      <c r="D3168" t="s">
        <v>1</v>
      </c>
      <c r="E3168" s="3">
        <f t="shared" si="49"/>
        <v>21021</v>
      </c>
      <c r="F3168" t="str">
        <f>VLOOKUP(E3168,Sheet2!A:B,2,FALSE)</f>
        <v>OSS</v>
      </c>
    </row>
    <row r="3169" spans="1:6" x14ac:dyDescent="0.25">
      <c r="A3169" s="17">
        <v>43109.240676284724</v>
      </c>
      <c r="B3169" s="2">
        <v>21021300564789</v>
      </c>
      <c r="C3169">
        <v>2.99</v>
      </c>
      <c r="D3169" t="s">
        <v>1</v>
      </c>
      <c r="E3169" s="3">
        <f t="shared" si="49"/>
        <v>21021</v>
      </c>
      <c r="F3169" t="str">
        <f>VLOOKUP(E3169,Sheet2!A:B,2,FALSE)</f>
        <v>OSS</v>
      </c>
    </row>
    <row r="3170" spans="1:6" x14ac:dyDescent="0.25">
      <c r="A3170" s="17">
        <v>43109.515616122684</v>
      </c>
      <c r="B3170" s="2">
        <v>21021300580280</v>
      </c>
      <c r="C3170">
        <v>2.99</v>
      </c>
      <c r="D3170" t="s">
        <v>0</v>
      </c>
      <c r="E3170" s="3">
        <f t="shared" si="49"/>
        <v>21021</v>
      </c>
      <c r="F3170" t="str">
        <f>VLOOKUP(E3170,Sheet2!A:B,2,FALSE)</f>
        <v>OSS</v>
      </c>
    </row>
    <row r="3171" spans="1:6" x14ac:dyDescent="0.25">
      <c r="A3171" s="17">
        <v>43109.518876111113</v>
      </c>
      <c r="B3171" s="2">
        <v>21021300738086</v>
      </c>
      <c r="C3171">
        <v>1.49</v>
      </c>
      <c r="D3171" t="s">
        <v>3</v>
      </c>
      <c r="E3171" s="3">
        <f t="shared" si="49"/>
        <v>21021</v>
      </c>
      <c r="F3171" t="str">
        <f>VLOOKUP(E3171,Sheet2!A:B,2,FALSE)</f>
        <v>OSS</v>
      </c>
    </row>
    <row r="3172" spans="1:6" x14ac:dyDescent="0.25">
      <c r="A3172" s="17">
        <v>43109.52007071759</v>
      </c>
      <c r="B3172" s="2">
        <v>21021300580280</v>
      </c>
      <c r="C3172">
        <v>1.99</v>
      </c>
      <c r="D3172" t="s">
        <v>1</v>
      </c>
      <c r="E3172" s="3">
        <f t="shared" si="49"/>
        <v>21021</v>
      </c>
      <c r="F3172" t="str">
        <f>VLOOKUP(E3172,Sheet2!A:B,2,FALSE)</f>
        <v>OSS</v>
      </c>
    </row>
    <row r="3173" spans="1:6" x14ac:dyDescent="0.25">
      <c r="A3173" s="17">
        <v>43109.520087916666</v>
      </c>
      <c r="B3173" s="2">
        <v>21021300738086</v>
      </c>
      <c r="C3173">
        <v>1.99</v>
      </c>
      <c r="D3173" t="s">
        <v>0</v>
      </c>
      <c r="E3173" s="3">
        <f t="shared" si="49"/>
        <v>21021</v>
      </c>
      <c r="F3173" t="str">
        <f>VLOOKUP(E3173,Sheet2!A:B,2,FALSE)</f>
        <v>OSS</v>
      </c>
    </row>
    <row r="3174" spans="1:6" x14ac:dyDescent="0.25">
      <c r="A3174" s="17">
        <v>43109.564035937503</v>
      </c>
      <c r="B3174" s="2">
        <v>21021300712644</v>
      </c>
      <c r="C3174">
        <v>1.99</v>
      </c>
      <c r="D3174" t="s">
        <v>4</v>
      </c>
      <c r="E3174" s="3">
        <f t="shared" si="49"/>
        <v>21021</v>
      </c>
      <c r="F3174" t="str">
        <f>VLOOKUP(E3174,Sheet2!A:B,2,FALSE)</f>
        <v>OSS</v>
      </c>
    </row>
    <row r="3175" spans="1:6" x14ac:dyDescent="0.25">
      <c r="A3175" s="17">
        <v>43109.824470833337</v>
      </c>
      <c r="B3175" s="2">
        <v>21021300684025</v>
      </c>
      <c r="C3175">
        <v>1.29</v>
      </c>
      <c r="D3175" t="s">
        <v>5</v>
      </c>
      <c r="E3175" s="3">
        <f t="shared" si="49"/>
        <v>21021</v>
      </c>
      <c r="F3175" t="str">
        <f>VLOOKUP(E3175,Sheet2!A:B,2,FALSE)</f>
        <v>OSS</v>
      </c>
    </row>
    <row r="3176" spans="1:6" x14ac:dyDescent="0.25">
      <c r="A3176" s="17">
        <v>43109.851278495371</v>
      </c>
      <c r="B3176" s="2">
        <v>21021300697126</v>
      </c>
      <c r="C3176">
        <v>2.89</v>
      </c>
      <c r="D3176" t="s">
        <v>1</v>
      </c>
      <c r="E3176" s="3">
        <f t="shared" si="49"/>
        <v>21021</v>
      </c>
      <c r="F3176" t="str">
        <f>VLOOKUP(E3176,Sheet2!A:B,2,FALSE)</f>
        <v>OSS</v>
      </c>
    </row>
    <row r="3177" spans="1:6" x14ac:dyDescent="0.25">
      <c r="A3177" s="17">
        <v>43109.852263506946</v>
      </c>
      <c r="B3177" s="2">
        <v>21021300697126</v>
      </c>
      <c r="C3177">
        <v>2.64</v>
      </c>
      <c r="D3177" t="s">
        <v>1</v>
      </c>
      <c r="E3177" s="3">
        <f t="shared" si="49"/>
        <v>21021</v>
      </c>
      <c r="F3177" t="str">
        <f>VLOOKUP(E3177,Sheet2!A:B,2,FALSE)</f>
        <v>OSS</v>
      </c>
    </row>
    <row r="3178" spans="1:6" x14ac:dyDescent="0.25">
      <c r="A3178" s="17">
        <v>43109.935567546294</v>
      </c>
      <c r="B3178" s="2">
        <v>21021300598761</v>
      </c>
      <c r="C3178">
        <v>1.29</v>
      </c>
      <c r="D3178" t="s">
        <v>1</v>
      </c>
      <c r="E3178" s="3">
        <f t="shared" si="49"/>
        <v>21021</v>
      </c>
      <c r="F3178" t="str">
        <f>VLOOKUP(E3178,Sheet2!A:B,2,FALSE)</f>
        <v>OSS</v>
      </c>
    </row>
    <row r="3179" spans="1:6" x14ac:dyDescent="0.25">
      <c r="A3179" s="17">
        <v>43110.382552141207</v>
      </c>
      <c r="B3179" s="2">
        <v>21021300724318</v>
      </c>
      <c r="C3179">
        <v>3.99</v>
      </c>
      <c r="D3179" t="s">
        <v>4</v>
      </c>
      <c r="E3179" s="3">
        <f t="shared" si="49"/>
        <v>21021</v>
      </c>
      <c r="F3179" t="str">
        <f>VLOOKUP(E3179,Sheet2!A:B,2,FALSE)</f>
        <v>OSS</v>
      </c>
    </row>
    <row r="3180" spans="1:6" x14ac:dyDescent="0.25">
      <c r="A3180" s="17">
        <v>43110.628517696758</v>
      </c>
      <c r="B3180" s="2">
        <v>21021300592103</v>
      </c>
      <c r="C3180">
        <v>0.99</v>
      </c>
      <c r="D3180" t="s">
        <v>1</v>
      </c>
      <c r="E3180" s="3">
        <f t="shared" si="49"/>
        <v>21021</v>
      </c>
      <c r="F3180" t="str">
        <f>VLOOKUP(E3180,Sheet2!A:B,2,FALSE)</f>
        <v>OSS</v>
      </c>
    </row>
    <row r="3181" spans="1:6" x14ac:dyDescent="0.25">
      <c r="A3181" s="17">
        <v>43110.658840578704</v>
      </c>
      <c r="B3181" s="2">
        <v>21021300277028</v>
      </c>
      <c r="C3181">
        <v>1.99</v>
      </c>
      <c r="D3181" t="s">
        <v>3</v>
      </c>
      <c r="E3181" s="3">
        <f t="shared" si="49"/>
        <v>21021</v>
      </c>
      <c r="F3181" t="str">
        <f>VLOOKUP(E3181,Sheet2!A:B,2,FALSE)</f>
        <v>OSS</v>
      </c>
    </row>
    <row r="3182" spans="1:6" x14ac:dyDescent="0.25">
      <c r="A3182" s="17">
        <v>43110.662024444442</v>
      </c>
      <c r="B3182" s="2">
        <v>21021300277028</v>
      </c>
      <c r="C3182">
        <v>1.69</v>
      </c>
      <c r="D3182" t="s">
        <v>1</v>
      </c>
      <c r="E3182" s="3">
        <f t="shared" si="49"/>
        <v>21021</v>
      </c>
      <c r="F3182" t="str">
        <f>VLOOKUP(E3182,Sheet2!A:B,2,FALSE)</f>
        <v>OSS</v>
      </c>
    </row>
    <row r="3183" spans="1:6" x14ac:dyDescent="0.25">
      <c r="A3183" s="17">
        <v>43110.755993495368</v>
      </c>
      <c r="B3183" s="2">
        <v>21021300651503</v>
      </c>
      <c r="C3183">
        <v>1.49</v>
      </c>
      <c r="D3183" t="s">
        <v>0</v>
      </c>
      <c r="E3183" s="3">
        <f t="shared" si="49"/>
        <v>21021</v>
      </c>
      <c r="F3183" t="str">
        <f>VLOOKUP(E3183,Sheet2!A:B,2,FALSE)</f>
        <v>OSS</v>
      </c>
    </row>
    <row r="3184" spans="1:6" x14ac:dyDescent="0.25">
      <c r="A3184" s="17">
        <v>43110.801962210651</v>
      </c>
      <c r="B3184" s="2">
        <v>21021300265320</v>
      </c>
      <c r="C3184">
        <v>0.69</v>
      </c>
      <c r="D3184" t="s">
        <v>1</v>
      </c>
      <c r="E3184" s="3">
        <f t="shared" si="49"/>
        <v>21021</v>
      </c>
      <c r="F3184" t="str">
        <f>VLOOKUP(E3184,Sheet2!A:B,2,FALSE)</f>
        <v>OSS</v>
      </c>
    </row>
    <row r="3185" spans="1:6" x14ac:dyDescent="0.25">
      <c r="A3185" s="17">
        <v>43110.806947488425</v>
      </c>
      <c r="B3185" s="2">
        <v>21021300474559</v>
      </c>
      <c r="C3185">
        <v>2.99</v>
      </c>
      <c r="D3185" t="s">
        <v>0</v>
      </c>
      <c r="E3185" s="3">
        <f t="shared" si="49"/>
        <v>21021</v>
      </c>
      <c r="F3185" t="str">
        <f>VLOOKUP(E3185,Sheet2!A:B,2,FALSE)</f>
        <v>OSS</v>
      </c>
    </row>
    <row r="3186" spans="1:6" x14ac:dyDescent="0.25">
      <c r="A3186" s="17">
        <v>43110.807068865739</v>
      </c>
      <c r="B3186" s="2">
        <v>21021300474559</v>
      </c>
      <c r="C3186">
        <v>2.99</v>
      </c>
      <c r="D3186" t="s">
        <v>0</v>
      </c>
      <c r="E3186" s="3">
        <f t="shared" si="49"/>
        <v>21021</v>
      </c>
      <c r="F3186" t="str">
        <f>VLOOKUP(E3186,Sheet2!A:B,2,FALSE)</f>
        <v>OSS</v>
      </c>
    </row>
    <row r="3187" spans="1:6" x14ac:dyDescent="0.25">
      <c r="A3187" s="17">
        <v>43110.811280034723</v>
      </c>
      <c r="B3187" s="2">
        <v>21021300680924</v>
      </c>
      <c r="C3187">
        <v>3.99</v>
      </c>
      <c r="D3187" t="s">
        <v>4</v>
      </c>
      <c r="E3187" s="3">
        <f t="shared" si="49"/>
        <v>21021</v>
      </c>
      <c r="F3187" t="str">
        <f>VLOOKUP(E3187,Sheet2!A:B,2,FALSE)</f>
        <v>OSS</v>
      </c>
    </row>
    <row r="3188" spans="1:6" x14ac:dyDescent="0.25">
      <c r="A3188" s="17">
        <v>43110.899406770834</v>
      </c>
      <c r="B3188" s="2">
        <v>21021300065498</v>
      </c>
      <c r="C3188">
        <v>2.99</v>
      </c>
      <c r="D3188" t="s">
        <v>4</v>
      </c>
      <c r="E3188" s="3">
        <f t="shared" si="49"/>
        <v>21021</v>
      </c>
      <c r="F3188" t="str">
        <f>VLOOKUP(E3188,Sheet2!A:B,2,FALSE)</f>
        <v>OSS</v>
      </c>
    </row>
    <row r="3189" spans="1:6" x14ac:dyDescent="0.25">
      <c r="A3189" s="17">
        <v>43110.954431307873</v>
      </c>
      <c r="B3189" s="2">
        <v>21021300719821</v>
      </c>
      <c r="C3189">
        <v>0.99</v>
      </c>
      <c r="D3189" t="s">
        <v>2</v>
      </c>
      <c r="E3189" s="3">
        <f t="shared" si="49"/>
        <v>21021</v>
      </c>
      <c r="F3189" t="str">
        <f>VLOOKUP(E3189,Sheet2!A:B,2,FALSE)</f>
        <v>OSS</v>
      </c>
    </row>
    <row r="3190" spans="1:6" x14ac:dyDescent="0.25">
      <c r="A3190" s="17">
        <v>43111.412599120369</v>
      </c>
      <c r="B3190" s="2">
        <v>21021300623965</v>
      </c>
      <c r="C3190">
        <v>3.99</v>
      </c>
      <c r="D3190" t="s">
        <v>4</v>
      </c>
      <c r="E3190" s="3">
        <f t="shared" si="49"/>
        <v>21021</v>
      </c>
      <c r="F3190" t="str">
        <f>VLOOKUP(E3190,Sheet2!A:B,2,FALSE)</f>
        <v>OSS</v>
      </c>
    </row>
    <row r="3191" spans="1:6" x14ac:dyDescent="0.25">
      <c r="A3191" s="17">
        <v>43111.473019756944</v>
      </c>
      <c r="B3191" s="2">
        <v>21021300705820</v>
      </c>
      <c r="C3191">
        <v>1.99</v>
      </c>
      <c r="D3191" t="s">
        <v>1</v>
      </c>
      <c r="E3191" s="3">
        <f t="shared" si="49"/>
        <v>21021</v>
      </c>
      <c r="F3191" t="str">
        <f>VLOOKUP(E3191,Sheet2!A:B,2,FALSE)</f>
        <v>OSS</v>
      </c>
    </row>
    <row r="3192" spans="1:6" x14ac:dyDescent="0.25">
      <c r="A3192" s="17">
        <v>43111.482298854164</v>
      </c>
      <c r="B3192" s="2">
        <v>21021300705820</v>
      </c>
      <c r="C3192">
        <v>2.29</v>
      </c>
      <c r="D3192" t="s">
        <v>1</v>
      </c>
      <c r="E3192" s="3">
        <f t="shared" si="49"/>
        <v>21021</v>
      </c>
      <c r="F3192" t="str">
        <f>VLOOKUP(E3192,Sheet2!A:B,2,FALSE)</f>
        <v>OSS</v>
      </c>
    </row>
    <row r="3193" spans="1:6" x14ac:dyDescent="0.25">
      <c r="A3193" s="17">
        <v>43111.483274386577</v>
      </c>
      <c r="B3193" s="2">
        <v>21021300705820</v>
      </c>
      <c r="C3193">
        <v>0.99</v>
      </c>
      <c r="D3193" t="s">
        <v>1</v>
      </c>
      <c r="E3193" s="3">
        <f t="shared" si="49"/>
        <v>21021</v>
      </c>
      <c r="F3193" t="str">
        <f>VLOOKUP(E3193,Sheet2!A:B,2,FALSE)</f>
        <v>OSS</v>
      </c>
    </row>
    <row r="3194" spans="1:6" x14ac:dyDescent="0.25">
      <c r="A3194" s="17">
        <v>43111.485319699073</v>
      </c>
      <c r="B3194" s="2">
        <v>21021300705820</v>
      </c>
      <c r="C3194">
        <v>0.49</v>
      </c>
      <c r="D3194" t="s">
        <v>1</v>
      </c>
      <c r="E3194" s="3">
        <f t="shared" si="49"/>
        <v>21021</v>
      </c>
      <c r="F3194" t="str">
        <f>VLOOKUP(E3194,Sheet2!A:B,2,FALSE)</f>
        <v>OSS</v>
      </c>
    </row>
    <row r="3195" spans="1:6" x14ac:dyDescent="0.25">
      <c r="A3195" s="17">
        <v>43111.489304490744</v>
      </c>
      <c r="B3195" s="2">
        <v>21021300705820</v>
      </c>
      <c r="C3195">
        <v>3.99</v>
      </c>
      <c r="D3195" t="s">
        <v>4</v>
      </c>
      <c r="E3195" s="3">
        <f t="shared" si="49"/>
        <v>21021</v>
      </c>
      <c r="F3195" t="str">
        <f>VLOOKUP(E3195,Sheet2!A:B,2,FALSE)</f>
        <v>OSS</v>
      </c>
    </row>
    <row r="3196" spans="1:6" x14ac:dyDescent="0.25">
      <c r="A3196" s="17">
        <v>43111.491135370372</v>
      </c>
      <c r="B3196" s="2">
        <v>21021300474559</v>
      </c>
      <c r="C3196">
        <v>1.99</v>
      </c>
      <c r="D3196" t="s">
        <v>0</v>
      </c>
      <c r="E3196" s="3">
        <f t="shared" si="49"/>
        <v>21021</v>
      </c>
      <c r="F3196" t="str">
        <f>VLOOKUP(E3196,Sheet2!A:B,2,FALSE)</f>
        <v>OSS</v>
      </c>
    </row>
    <row r="3197" spans="1:6" x14ac:dyDescent="0.25">
      <c r="A3197" s="17">
        <v>43111.595413842595</v>
      </c>
      <c r="B3197" s="2">
        <v>21021300396398</v>
      </c>
      <c r="C3197">
        <v>1.49</v>
      </c>
      <c r="D3197" t="s">
        <v>3</v>
      </c>
      <c r="E3197" s="3">
        <f t="shared" si="49"/>
        <v>21021</v>
      </c>
      <c r="F3197" t="str">
        <f>VLOOKUP(E3197,Sheet2!A:B,2,FALSE)</f>
        <v>OSS</v>
      </c>
    </row>
    <row r="3198" spans="1:6" x14ac:dyDescent="0.25">
      <c r="A3198" s="17">
        <v>43111.832927719908</v>
      </c>
      <c r="B3198" s="2">
        <v>21021300699437</v>
      </c>
      <c r="C3198">
        <v>2.99</v>
      </c>
      <c r="D3198" t="s">
        <v>5</v>
      </c>
      <c r="E3198" s="3">
        <f t="shared" si="49"/>
        <v>21021</v>
      </c>
      <c r="F3198" t="str">
        <f>VLOOKUP(E3198,Sheet2!A:B,2,FALSE)</f>
        <v>OSS</v>
      </c>
    </row>
    <row r="3199" spans="1:6" x14ac:dyDescent="0.25">
      <c r="A3199" s="17">
        <v>43111.892121620367</v>
      </c>
      <c r="B3199" s="2">
        <v>21021300598761</v>
      </c>
      <c r="C3199">
        <v>2.99</v>
      </c>
      <c r="D3199" t="s">
        <v>4</v>
      </c>
      <c r="E3199" s="3">
        <f t="shared" si="49"/>
        <v>21021</v>
      </c>
      <c r="F3199" t="str">
        <f>VLOOKUP(E3199,Sheet2!A:B,2,FALSE)</f>
        <v>OSS</v>
      </c>
    </row>
    <row r="3200" spans="1:6" x14ac:dyDescent="0.25">
      <c r="A3200" s="17">
        <v>43112.478190844908</v>
      </c>
      <c r="B3200" s="2">
        <v>21021300277028</v>
      </c>
      <c r="C3200">
        <v>0.99</v>
      </c>
      <c r="D3200" t="s">
        <v>1</v>
      </c>
      <c r="E3200" s="3">
        <f t="shared" si="49"/>
        <v>21021</v>
      </c>
      <c r="F3200" t="str">
        <f>VLOOKUP(E3200,Sheet2!A:B,2,FALSE)</f>
        <v>OSS</v>
      </c>
    </row>
    <row r="3201" spans="1:6" x14ac:dyDescent="0.25">
      <c r="A3201" s="17">
        <v>43112.535923414354</v>
      </c>
      <c r="B3201" s="2">
        <v>21021300508588</v>
      </c>
      <c r="C3201">
        <v>3.99</v>
      </c>
      <c r="D3201" t="s">
        <v>4</v>
      </c>
      <c r="E3201" s="3">
        <f t="shared" si="49"/>
        <v>21021</v>
      </c>
      <c r="F3201" t="str">
        <f>VLOOKUP(E3201,Sheet2!A:B,2,FALSE)</f>
        <v>OSS</v>
      </c>
    </row>
    <row r="3202" spans="1:6" x14ac:dyDescent="0.25">
      <c r="A3202" s="17">
        <v>43112.562434328705</v>
      </c>
      <c r="B3202" s="2">
        <v>21021300648624</v>
      </c>
      <c r="C3202">
        <v>2.99</v>
      </c>
      <c r="D3202" t="s">
        <v>0</v>
      </c>
      <c r="E3202" s="3">
        <f t="shared" ref="E3202:E3265" si="50">_xlfn.NUMBERVALUE(LEFT(B3202,5), "#####")</f>
        <v>21021</v>
      </c>
      <c r="F3202" t="str">
        <f>VLOOKUP(E3202,Sheet2!A:B,2,FALSE)</f>
        <v>OSS</v>
      </c>
    </row>
    <row r="3203" spans="1:6" x14ac:dyDescent="0.25">
      <c r="A3203" s="17">
        <v>43112.783864016201</v>
      </c>
      <c r="B3203" s="2">
        <v>21021300741197</v>
      </c>
      <c r="C3203">
        <v>1.99</v>
      </c>
      <c r="D3203" t="s">
        <v>1</v>
      </c>
      <c r="E3203" s="3">
        <f t="shared" si="50"/>
        <v>21021</v>
      </c>
      <c r="F3203" t="str">
        <f>VLOOKUP(E3203,Sheet2!A:B,2,FALSE)</f>
        <v>OSS</v>
      </c>
    </row>
    <row r="3204" spans="1:6" x14ac:dyDescent="0.25">
      <c r="A3204" s="17">
        <v>43112.836600659721</v>
      </c>
      <c r="B3204" s="2">
        <v>21021300237105</v>
      </c>
      <c r="C3204">
        <v>2.99</v>
      </c>
      <c r="D3204" t="s">
        <v>0</v>
      </c>
      <c r="E3204" s="3">
        <f t="shared" si="50"/>
        <v>21021</v>
      </c>
      <c r="F3204" t="str">
        <f>VLOOKUP(E3204,Sheet2!A:B,2,FALSE)</f>
        <v>OSS</v>
      </c>
    </row>
    <row r="3205" spans="1:6" x14ac:dyDescent="0.25">
      <c r="A3205" s="17">
        <v>43112.953072905089</v>
      </c>
      <c r="B3205" s="2">
        <v>21021300085793</v>
      </c>
      <c r="C3205">
        <v>1.99</v>
      </c>
      <c r="D3205" t="s">
        <v>1</v>
      </c>
      <c r="E3205" s="3">
        <f t="shared" si="50"/>
        <v>21021</v>
      </c>
      <c r="F3205" t="str">
        <f>VLOOKUP(E3205,Sheet2!A:B,2,FALSE)</f>
        <v>OSS</v>
      </c>
    </row>
    <row r="3206" spans="1:6" x14ac:dyDescent="0.25">
      <c r="A3206" s="17">
        <v>43113.47702017361</v>
      </c>
      <c r="B3206" s="2">
        <v>21021300672384</v>
      </c>
      <c r="C3206">
        <v>1.99</v>
      </c>
      <c r="D3206" t="s">
        <v>1</v>
      </c>
      <c r="E3206" s="3">
        <f t="shared" si="50"/>
        <v>21021</v>
      </c>
      <c r="F3206" t="str">
        <f>VLOOKUP(E3206,Sheet2!A:B,2,FALSE)</f>
        <v>OSS</v>
      </c>
    </row>
    <row r="3207" spans="1:6" x14ac:dyDescent="0.25">
      <c r="A3207" s="17">
        <v>43113.569392048608</v>
      </c>
      <c r="B3207" s="2">
        <v>21021300613792</v>
      </c>
      <c r="C3207">
        <v>3.99</v>
      </c>
      <c r="D3207" t="s">
        <v>4</v>
      </c>
      <c r="E3207" s="3">
        <f t="shared" si="50"/>
        <v>21021</v>
      </c>
      <c r="F3207" t="str">
        <f>VLOOKUP(E3207,Sheet2!A:B,2,FALSE)</f>
        <v>OSS</v>
      </c>
    </row>
    <row r="3208" spans="1:6" x14ac:dyDescent="0.25">
      <c r="A3208" s="17">
        <v>43113.595591168982</v>
      </c>
      <c r="B3208" s="2">
        <v>21021300684025</v>
      </c>
      <c r="C3208">
        <v>2.4900000000000002</v>
      </c>
      <c r="D3208" t="s">
        <v>5</v>
      </c>
      <c r="E3208" s="3">
        <f t="shared" si="50"/>
        <v>21021</v>
      </c>
      <c r="F3208" t="str">
        <f>VLOOKUP(E3208,Sheet2!A:B,2,FALSE)</f>
        <v>OSS</v>
      </c>
    </row>
    <row r="3209" spans="1:6" x14ac:dyDescent="0.25">
      <c r="A3209" s="17">
        <v>43113.824553275466</v>
      </c>
      <c r="B3209" s="2">
        <v>21021300651503</v>
      </c>
      <c r="C3209">
        <v>2.29</v>
      </c>
      <c r="D3209" t="s">
        <v>1</v>
      </c>
      <c r="E3209" s="3">
        <f t="shared" si="50"/>
        <v>21021</v>
      </c>
      <c r="F3209" t="str">
        <f>VLOOKUP(E3209,Sheet2!A:B,2,FALSE)</f>
        <v>OSS</v>
      </c>
    </row>
    <row r="3210" spans="1:6" x14ac:dyDescent="0.25">
      <c r="A3210" s="17">
        <v>43113.855476018522</v>
      </c>
      <c r="B3210" s="2">
        <v>21021300516037</v>
      </c>
      <c r="C3210">
        <v>2.99</v>
      </c>
      <c r="D3210" t="s">
        <v>4</v>
      </c>
      <c r="E3210" s="3">
        <f t="shared" si="50"/>
        <v>21021</v>
      </c>
      <c r="F3210" t="str">
        <f>VLOOKUP(E3210,Sheet2!A:B,2,FALSE)</f>
        <v>OSS</v>
      </c>
    </row>
    <row r="3211" spans="1:6" x14ac:dyDescent="0.25">
      <c r="A3211" s="17">
        <v>43114.466625914349</v>
      </c>
      <c r="B3211" s="2">
        <v>21021300698330</v>
      </c>
      <c r="C3211">
        <v>0.49</v>
      </c>
      <c r="D3211" t="s">
        <v>4</v>
      </c>
      <c r="E3211" s="3">
        <f t="shared" si="50"/>
        <v>21021</v>
      </c>
      <c r="F3211" t="str">
        <f>VLOOKUP(E3211,Sheet2!A:B,2,FALSE)</f>
        <v>OSS</v>
      </c>
    </row>
    <row r="3212" spans="1:6" x14ac:dyDescent="0.25">
      <c r="A3212" s="17">
        <v>43114.570134224537</v>
      </c>
      <c r="B3212" s="2">
        <v>21021300544153</v>
      </c>
      <c r="C3212">
        <v>3.19</v>
      </c>
      <c r="D3212" t="s">
        <v>4</v>
      </c>
      <c r="E3212" s="3">
        <f t="shared" si="50"/>
        <v>21021</v>
      </c>
      <c r="F3212" t="str">
        <f>VLOOKUP(E3212,Sheet2!A:B,2,FALSE)</f>
        <v>OSS</v>
      </c>
    </row>
    <row r="3213" spans="1:6" x14ac:dyDescent="0.25">
      <c r="A3213" s="17">
        <v>43114.669889247685</v>
      </c>
      <c r="B3213" s="2">
        <v>21021300680924</v>
      </c>
      <c r="C3213">
        <v>2.99</v>
      </c>
      <c r="D3213" t="s">
        <v>0</v>
      </c>
      <c r="E3213" s="3">
        <f t="shared" si="50"/>
        <v>21021</v>
      </c>
      <c r="F3213" t="str">
        <f>VLOOKUP(E3213,Sheet2!A:B,2,FALSE)</f>
        <v>OSS</v>
      </c>
    </row>
    <row r="3214" spans="1:6" x14ac:dyDescent="0.25">
      <c r="A3214" s="17">
        <v>43114.809266307871</v>
      </c>
      <c r="B3214" s="2">
        <v>21021300674331</v>
      </c>
      <c r="C3214">
        <v>1.49</v>
      </c>
      <c r="D3214" t="s">
        <v>0</v>
      </c>
      <c r="E3214" s="3">
        <f t="shared" si="50"/>
        <v>21021</v>
      </c>
      <c r="F3214" t="str">
        <f>VLOOKUP(E3214,Sheet2!A:B,2,FALSE)</f>
        <v>OSS</v>
      </c>
    </row>
    <row r="3215" spans="1:6" x14ac:dyDescent="0.25">
      <c r="A3215" s="17">
        <v>43114.930312037039</v>
      </c>
      <c r="B3215" s="2">
        <v>21021300396398</v>
      </c>
      <c r="C3215">
        <v>1.49</v>
      </c>
      <c r="D3215" t="s">
        <v>3</v>
      </c>
      <c r="E3215" s="3">
        <f t="shared" si="50"/>
        <v>21021</v>
      </c>
      <c r="F3215" t="str">
        <f>VLOOKUP(E3215,Sheet2!A:B,2,FALSE)</f>
        <v>OSS</v>
      </c>
    </row>
    <row r="3216" spans="1:6" x14ac:dyDescent="0.25">
      <c r="A3216" s="17">
        <v>43114.991567939818</v>
      </c>
      <c r="B3216" s="2">
        <v>21021300487338</v>
      </c>
      <c r="C3216">
        <v>1.34</v>
      </c>
      <c r="D3216" t="s">
        <v>1</v>
      </c>
      <c r="E3216" s="3">
        <f t="shared" si="50"/>
        <v>21021</v>
      </c>
      <c r="F3216" t="str">
        <f>VLOOKUP(E3216,Sheet2!A:B,2,FALSE)</f>
        <v>OSS</v>
      </c>
    </row>
    <row r="3217" spans="1:6" x14ac:dyDescent="0.25">
      <c r="A3217" s="17">
        <v>43115.424580347222</v>
      </c>
      <c r="B3217" s="2">
        <v>21021300600591</v>
      </c>
      <c r="C3217">
        <v>2.99</v>
      </c>
      <c r="D3217" t="s">
        <v>0</v>
      </c>
      <c r="E3217" s="3">
        <f t="shared" si="50"/>
        <v>21021</v>
      </c>
      <c r="F3217" t="str">
        <f>VLOOKUP(E3217,Sheet2!A:B,2,FALSE)</f>
        <v>OSS</v>
      </c>
    </row>
    <row r="3218" spans="1:6" x14ac:dyDescent="0.25">
      <c r="A3218" s="17">
        <v>43115.472148923611</v>
      </c>
      <c r="B3218" s="2">
        <v>21021300516037</v>
      </c>
      <c r="C3218">
        <v>1.24</v>
      </c>
      <c r="D3218" t="s">
        <v>1</v>
      </c>
      <c r="E3218" s="3">
        <f t="shared" si="50"/>
        <v>21021</v>
      </c>
      <c r="F3218" t="str">
        <f>VLOOKUP(E3218,Sheet2!A:B,2,FALSE)</f>
        <v>OSS</v>
      </c>
    </row>
    <row r="3219" spans="1:6" x14ac:dyDescent="0.25">
      <c r="A3219" s="17">
        <v>43115.540649722221</v>
      </c>
      <c r="B3219" s="2">
        <v>21021300510675</v>
      </c>
      <c r="C3219">
        <v>0.99</v>
      </c>
      <c r="D3219" t="s">
        <v>1</v>
      </c>
      <c r="E3219" s="3">
        <f t="shared" si="50"/>
        <v>21021</v>
      </c>
      <c r="F3219" t="str">
        <f>VLOOKUP(E3219,Sheet2!A:B,2,FALSE)</f>
        <v>OSS</v>
      </c>
    </row>
    <row r="3220" spans="1:6" x14ac:dyDescent="0.25">
      <c r="A3220" s="17">
        <v>43115.656932060185</v>
      </c>
      <c r="B3220" s="2">
        <v>21021300698330</v>
      </c>
      <c r="C3220">
        <v>0.99</v>
      </c>
      <c r="D3220" t="s">
        <v>0</v>
      </c>
      <c r="E3220" s="3">
        <f t="shared" si="50"/>
        <v>21021</v>
      </c>
      <c r="F3220" t="str">
        <f>VLOOKUP(E3220,Sheet2!A:B,2,FALSE)</f>
        <v>OSS</v>
      </c>
    </row>
    <row r="3221" spans="1:6" x14ac:dyDescent="0.25">
      <c r="A3221" s="17">
        <v>43115.762382129629</v>
      </c>
      <c r="B3221" s="2">
        <v>21021300090306</v>
      </c>
      <c r="C3221">
        <v>0.49</v>
      </c>
      <c r="D3221" t="s">
        <v>1</v>
      </c>
      <c r="E3221" s="3">
        <f t="shared" si="50"/>
        <v>21021</v>
      </c>
      <c r="F3221" t="str">
        <f>VLOOKUP(E3221,Sheet2!A:B,2,FALSE)</f>
        <v>OSS</v>
      </c>
    </row>
    <row r="3222" spans="1:6" x14ac:dyDescent="0.25">
      <c r="A3222" s="17">
        <v>43116.356276076389</v>
      </c>
      <c r="B3222" s="2">
        <v>21021300738086</v>
      </c>
      <c r="C3222">
        <v>1.99</v>
      </c>
      <c r="D3222" t="s">
        <v>0</v>
      </c>
      <c r="E3222" s="3">
        <f t="shared" si="50"/>
        <v>21021</v>
      </c>
      <c r="F3222" t="str">
        <f>VLOOKUP(E3222,Sheet2!A:B,2,FALSE)</f>
        <v>OSS</v>
      </c>
    </row>
    <row r="3223" spans="1:6" x14ac:dyDescent="0.25">
      <c r="A3223" s="17">
        <v>43116.358091331022</v>
      </c>
      <c r="B3223" s="2">
        <v>21021300724318</v>
      </c>
      <c r="C3223">
        <v>1.99</v>
      </c>
      <c r="D3223" t="s">
        <v>4</v>
      </c>
      <c r="E3223" s="3">
        <f t="shared" si="50"/>
        <v>21021</v>
      </c>
      <c r="F3223" t="str">
        <f>VLOOKUP(E3223,Sheet2!A:B,2,FALSE)</f>
        <v>OSS</v>
      </c>
    </row>
    <row r="3224" spans="1:6" x14ac:dyDescent="0.25">
      <c r="A3224" s="17">
        <v>43116.508339942127</v>
      </c>
      <c r="B3224" s="2">
        <v>21021300724110</v>
      </c>
      <c r="C3224">
        <v>2.99</v>
      </c>
      <c r="D3224" t="s">
        <v>0</v>
      </c>
      <c r="E3224" s="3">
        <f t="shared" si="50"/>
        <v>21021</v>
      </c>
      <c r="F3224" t="str">
        <f>VLOOKUP(E3224,Sheet2!A:B,2,FALSE)</f>
        <v>OSS</v>
      </c>
    </row>
    <row r="3225" spans="1:6" x14ac:dyDescent="0.25">
      <c r="A3225" s="17">
        <v>43116.514794467592</v>
      </c>
      <c r="B3225" s="2">
        <v>21021300582963</v>
      </c>
      <c r="C3225">
        <v>0.99</v>
      </c>
      <c r="D3225" t="s">
        <v>1</v>
      </c>
      <c r="E3225" s="3">
        <f t="shared" si="50"/>
        <v>21021</v>
      </c>
      <c r="F3225" t="str">
        <f>VLOOKUP(E3225,Sheet2!A:B,2,FALSE)</f>
        <v>OSS</v>
      </c>
    </row>
    <row r="3226" spans="1:6" x14ac:dyDescent="0.25">
      <c r="A3226" s="17">
        <v>43116.649819652775</v>
      </c>
      <c r="B3226" s="2">
        <v>21021300274512</v>
      </c>
      <c r="C3226">
        <v>1.49</v>
      </c>
      <c r="D3226" t="s">
        <v>3</v>
      </c>
      <c r="E3226" s="3">
        <f t="shared" si="50"/>
        <v>21021</v>
      </c>
      <c r="F3226" t="str">
        <f>VLOOKUP(E3226,Sheet2!A:B,2,FALSE)</f>
        <v>OSS</v>
      </c>
    </row>
    <row r="3227" spans="1:6" x14ac:dyDescent="0.25">
      <c r="A3227" s="17">
        <v>43116.661252337966</v>
      </c>
      <c r="B3227" s="2">
        <v>21021300258143</v>
      </c>
      <c r="C3227">
        <v>0.49</v>
      </c>
      <c r="D3227" t="s">
        <v>1</v>
      </c>
      <c r="E3227" s="3">
        <f t="shared" si="50"/>
        <v>21021</v>
      </c>
      <c r="F3227" t="str">
        <f>VLOOKUP(E3227,Sheet2!A:B,2,FALSE)</f>
        <v>OSS</v>
      </c>
    </row>
    <row r="3228" spans="1:6" x14ac:dyDescent="0.25">
      <c r="A3228" s="17">
        <v>43116.688053703707</v>
      </c>
      <c r="B3228" s="2">
        <v>21021300549343</v>
      </c>
      <c r="C3228">
        <v>1.49</v>
      </c>
      <c r="D3228" t="s">
        <v>1</v>
      </c>
      <c r="E3228" s="3">
        <f t="shared" si="50"/>
        <v>21021</v>
      </c>
      <c r="F3228" t="str">
        <f>VLOOKUP(E3228,Sheet2!A:B,2,FALSE)</f>
        <v>OSS</v>
      </c>
    </row>
    <row r="3229" spans="1:6" x14ac:dyDescent="0.25">
      <c r="A3229" s="17">
        <v>43116.93931465278</v>
      </c>
      <c r="B3229" s="2">
        <v>21021300724318</v>
      </c>
      <c r="C3229">
        <v>2.99</v>
      </c>
      <c r="D3229" t="s">
        <v>4</v>
      </c>
      <c r="E3229" s="3">
        <f t="shared" si="50"/>
        <v>21021</v>
      </c>
      <c r="F3229" t="str">
        <f>VLOOKUP(E3229,Sheet2!A:B,2,FALSE)</f>
        <v>OSS</v>
      </c>
    </row>
    <row r="3230" spans="1:6" x14ac:dyDescent="0.25">
      <c r="A3230" s="17">
        <v>43117.119008946756</v>
      </c>
      <c r="B3230" s="2">
        <v>21021300246510</v>
      </c>
      <c r="C3230">
        <v>2.99</v>
      </c>
      <c r="D3230" t="s">
        <v>0</v>
      </c>
      <c r="E3230" s="3">
        <f t="shared" si="50"/>
        <v>21021</v>
      </c>
      <c r="F3230" t="str">
        <f>VLOOKUP(E3230,Sheet2!A:B,2,FALSE)</f>
        <v>OSS</v>
      </c>
    </row>
    <row r="3231" spans="1:6" x14ac:dyDescent="0.25">
      <c r="A3231" s="17">
        <v>43117.42962923611</v>
      </c>
      <c r="B3231" s="2">
        <v>21021300359552</v>
      </c>
      <c r="C3231">
        <v>1.99</v>
      </c>
      <c r="D3231" t="s">
        <v>1</v>
      </c>
      <c r="E3231" s="3">
        <f t="shared" si="50"/>
        <v>21021</v>
      </c>
      <c r="F3231" t="str">
        <f>VLOOKUP(E3231,Sheet2!A:B,2,FALSE)</f>
        <v>OSS</v>
      </c>
    </row>
    <row r="3232" spans="1:6" x14ac:dyDescent="0.25">
      <c r="A3232" s="17">
        <v>43117.446500601851</v>
      </c>
      <c r="B3232" s="2">
        <v>21021300705861</v>
      </c>
      <c r="C3232">
        <v>2.4900000000000002</v>
      </c>
      <c r="D3232" t="s">
        <v>5</v>
      </c>
      <c r="E3232" s="3">
        <f t="shared" si="50"/>
        <v>21021</v>
      </c>
      <c r="F3232" t="str">
        <f>VLOOKUP(E3232,Sheet2!A:B,2,FALSE)</f>
        <v>OSS</v>
      </c>
    </row>
    <row r="3233" spans="1:6" x14ac:dyDescent="0.25">
      <c r="A3233" s="17">
        <v>43117.446951550926</v>
      </c>
      <c r="B3233" s="2">
        <v>21021300705861</v>
      </c>
      <c r="C3233">
        <v>2.4900000000000002</v>
      </c>
      <c r="D3233" t="s">
        <v>5</v>
      </c>
      <c r="E3233" s="3">
        <f t="shared" si="50"/>
        <v>21021</v>
      </c>
      <c r="F3233" t="str">
        <f>VLOOKUP(E3233,Sheet2!A:B,2,FALSE)</f>
        <v>OSS</v>
      </c>
    </row>
    <row r="3234" spans="1:6" x14ac:dyDescent="0.25">
      <c r="A3234" s="17">
        <v>43117.465436620369</v>
      </c>
      <c r="B3234" s="2">
        <v>21021300351864</v>
      </c>
      <c r="C3234">
        <v>1.49</v>
      </c>
      <c r="D3234" t="s">
        <v>1</v>
      </c>
      <c r="E3234" s="3">
        <f t="shared" si="50"/>
        <v>21021</v>
      </c>
      <c r="F3234" t="str">
        <f>VLOOKUP(E3234,Sheet2!A:B,2,FALSE)</f>
        <v>OSS</v>
      </c>
    </row>
    <row r="3235" spans="1:6" x14ac:dyDescent="0.25">
      <c r="A3235" s="17">
        <v>43117.558866689818</v>
      </c>
      <c r="B3235" s="2">
        <v>21021300351864</v>
      </c>
      <c r="C3235">
        <v>0.49</v>
      </c>
      <c r="D3235" t="s">
        <v>1</v>
      </c>
      <c r="E3235" s="3">
        <f t="shared" si="50"/>
        <v>21021</v>
      </c>
      <c r="F3235" t="str">
        <f>VLOOKUP(E3235,Sheet2!A:B,2,FALSE)</f>
        <v>OSS</v>
      </c>
    </row>
    <row r="3236" spans="1:6" x14ac:dyDescent="0.25">
      <c r="A3236" s="17">
        <v>43117.561761296296</v>
      </c>
      <c r="B3236" s="2">
        <v>21021300351864</v>
      </c>
      <c r="C3236">
        <v>0.49</v>
      </c>
      <c r="D3236" t="s">
        <v>1</v>
      </c>
      <c r="E3236" s="3">
        <f t="shared" si="50"/>
        <v>21021</v>
      </c>
      <c r="F3236" t="str">
        <f>VLOOKUP(E3236,Sheet2!A:B,2,FALSE)</f>
        <v>OSS</v>
      </c>
    </row>
    <row r="3237" spans="1:6" x14ac:dyDescent="0.25">
      <c r="A3237" s="17">
        <v>43117.687185185183</v>
      </c>
      <c r="B3237" s="2">
        <v>21021300690774</v>
      </c>
      <c r="C3237">
        <v>1.24</v>
      </c>
      <c r="D3237" t="s">
        <v>1</v>
      </c>
      <c r="E3237" s="3">
        <f t="shared" si="50"/>
        <v>21021</v>
      </c>
      <c r="F3237" t="str">
        <f>VLOOKUP(E3237,Sheet2!A:B,2,FALSE)</f>
        <v>OSS</v>
      </c>
    </row>
    <row r="3238" spans="1:6" x14ac:dyDescent="0.25">
      <c r="A3238" s="17">
        <v>43117.690368391202</v>
      </c>
      <c r="B3238" s="2">
        <v>21021300690774</v>
      </c>
      <c r="C3238">
        <v>1.99</v>
      </c>
      <c r="D3238" t="s">
        <v>2</v>
      </c>
      <c r="E3238" s="3">
        <f t="shared" si="50"/>
        <v>21021</v>
      </c>
      <c r="F3238" t="str">
        <f>VLOOKUP(E3238,Sheet2!A:B,2,FALSE)</f>
        <v>OSS</v>
      </c>
    </row>
    <row r="3239" spans="1:6" x14ac:dyDescent="0.25">
      <c r="A3239" s="17">
        <v>43117.691745324075</v>
      </c>
      <c r="B3239" s="2">
        <v>21021300690774</v>
      </c>
      <c r="C3239">
        <v>1.29</v>
      </c>
      <c r="D3239" t="s">
        <v>1</v>
      </c>
      <c r="E3239" s="3">
        <f t="shared" si="50"/>
        <v>21021</v>
      </c>
      <c r="F3239" t="str">
        <f>VLOOKUP(E3239,Sheet2!A:B,2,FALSE)</f>
        <v>OSS</v>
      </c>
    </row>
    <row r="3240" spans="1:6" x14ac:dyDescent="0.25">
      <c r="A3240" s="17">
        <v>43117.747426516202</v>
      </c>
      <c r="B3240" s="2">
        <v>21021300657708</v>
      </c>
      <c r="C3240">
        <v>0.99</v>
      </c>
      <c r="D3240" t="s">
        <v>2</v>
      </c>
      <c r="E3240" s="3">
        <f t="shared" si="50"/>
        <v>21021</v>
      </c>
      <c r="F3240" t="str">
        <f>VLOOKUP(E3240,Sheet2!A:B,2,FALSE)</f>
        <v>OSS</v>
      </c>
    </row>
    <row r="3241" spans="1:6" x14ac:dyDescent="0.25">
      <c r="A3241" s="17">
        <v>43117.875953113427</v>
      </c>
      <c r="B3241" s="2">
        <v>21021300606853</v>
      </c>
      <c r="C3241">
        <v>0.99</v>
      </c>
      <c r="D3241" t="s">
        <v>1</v>
      </c>
      <c r="E3241" s="3">
        <f t="shared" si="50"/>
        <v>21021</v>
      </c>
      <c r="F3241" t="str">
        <f>VLOOKUP(E3241,Sheet2!A:B,2,FALSE)</f>
        <v>OSS</v>
      </c>
    </row>
    <row r="3242" spans="1:6" x14ac:dyDescent="0.25">
      <c r="A3242" s="17">
        <v>43117.884384189812</v>
      </c>
      <c r="B3242" s="2">
        <v>21021300508588</v>
      </c>
      <c r="C3242">
        <v>1.99</v>
      </c>
      <c r="D3242" t="s">
        <v>4</v>
      </c>
      <c r="E3242" s="3">
        <f t="shared" si="50"/>
        <v>21021</v>
      </c>
      <c r="F3242" t="str">
        <f>VLOOKUP(E3242,Sheet2!A:B,2,FALSE)</f>
        <v>OSS</v>
      </c>
    </row>
    <row r="3243" spans="1:6" x14ac:dyDescent="0.25">
      <c r="A3243" s="17">
        <v>43117.918799560182</v>
      </c>
      <c r="B3243" s="2">
        <v>21021300606853</v>
      </c>
      <c r="C3243">
        <v>0.99</v>
      </c>
      <c r="D3243" t="s">
        <v>1</v>
      </c>
      <c r="E3243" s="3">
        <f t="shared" si="50"/>
        <v>21021</v>
      </c>
      <c r="F3243" t="str">
        <f>VLOOKUP(E3243,Sheet2!A:B,2,FALSE)</f>
        <v>OSS</v>
      </c>
    </row>
    <row r="3244" spans="1:6" x14ac:dyDescent="0.25">
      <c r="A3244" s="17">
        <v>43118.314805196758</v>
      </c>
      <c r="B3244" s="2">
        <v>21021300246510</v>
      </c>
      <c r="C3244">
        <v>1.49</v>
      </c>
      <c r="D3244" t="s">
        <v>3</v>
      </c>
      <c r="E3244" s="3">
        <f t="shared" si="50"/>
        <v>21021</v>
      </c>
      <c r="F3244" t="str">
        <f>VLOOKUP(E3244,Sheet2!A:B,2,FALSE)</f>
        <v>OSS</v>
      </c>
    </row>
    <row r="3245" spans="1:6" x14ac:dyDescent="0.25">
      <c r="A3245" s="17">
        <v>43118.321168692128</v>
      </c>
      <c r="B3245" s="2">
        <v>21021300359552</v>
      </c>
      <c r="C3245">
        <v>1.49</v>
      </c>
      <c r="D3245" t="s">
        <v>1</v>
      </c>
      <c r="E3245" s="3">
        <f t="shared" si="50"/>
        <v>21021</v>
      </c>
      <c r="F3245" t="str">
        <f>VLOOKUP(E3245,Sheet2!A:B,2,FALSE)</f>
        <v>OSS</v>
      </c>
    </row>
    <row r="3246" spans="1:6" x14ac:dyDescent="0.25">
      <c r="A3246" s="17">
        <v>43118.360887743052</v>
      </c>
      <c r="B3246" s="2">
        <v>21021300508588</v>
      </c>
      <c r="C3246">
        <v>1.99</v>
      </c>
      <c r="D3246" t="s">
        <v>4</v>
      </c>
      <c r="E3246" s="3">
        <f t="shared" si="50"/>
        <v>21021</v>
      </c>
      <c r="F3246" t="str">
        <f>VLOOKUP(E3246,Sheet2!A:B,2,FALSE)</f>
        <v>OSS</v>
      </c>
    </row>
    <row r="3247" spans="1:6" x14ac:dyDescent="0.25">
      <c r="A3247" s="17">
        <v>43118.486061006945</v>
      </c>
      <c r="B3247" s="2">
        <v>21021300674331</v>
      </c>
      <c r="C3247">
        <v>0.99</v>
      </c>
      <c r="D3247" t="s">
        <v>1</v>
      </c>
      <c r="E3247" s="3">
        <f t="shared" si="50"/>
        <v>21021</v>
      </c>
      <c r="F3247" t="str">
        <f>VLOOKUP(E3247,Sheet2!A:B,2,FALSE)</f>
        <v>OSS</v>
      </c>
    </row>
    <row r="3248" spans="1:6" x14ac:dyDescent="0.25">
      <c r="A3248" s="17">
        <v>43118.494356608797</v>
      </c>
      <c r="B3248" s="2">
        <v>21021300674331</v>
      </c>
      <c r="C3248">
        <v>1.99</v>
      </c>
      <c r="D3248" t="s">
        <v>1</v>
      </c>
      <c r="E3248" s="3">
        <f t="shared" si="50"/>
        <v>21021</v>
      </c>
      <c r="F3248" t="str">
        <f>VLOOKUP(E3248,Sheet2!A:B,2,FALSE)</f>
        <v>OSS</v>
      </c>
    </row>
    <row r="3249" spans="1:6" x14ac:dyDescent="0.25">
      <c r="A3249" s="17">
        <v>43118.558956134257</v>
      </c>
      <c r="B3249" s="2">
        <v>21021300703445</v>
      </c>
      <c r="C3249">
        <v>1.99</v>
      </c>
      <c r="D3249" t="s">
        <v>1</v>
      </c>
      <c r="E3249" s="3">
        <f t="shared" si="50"/>
        <v>21021</v>
      </c>
      <c r="F3249" t="str">
        <f>VLOOKUP(E3249,Sheet2!A:B,2,FALSE)</f>
        <v>OSS</v>
      </c>
    </row>
    <row r="3250" spans="1:6" x14ac:dyDescent="0.25">
      <c r="A3250" s="17">
        <v>43118.610346226851</v>
      </c>
      <c r="B3250" s="2">
        <v>21021300696615</v>
      </c>
      <c r="C3250">
        <v>1.99</v>
      </c>
      <c r="D3250" t="s">
        <v>4</v>
      </c>
      <c r="E3250" s="3">
        <f t="shared" si="50"/>
        <v>21021</v>
      </c>
      <c r="F3250" t="str">
        <f>VLOOKUP(E3250,Sheet2!A:B,2,FALSE)</f>
        <v>OSS</v>
      </c>
    </row>
    <row r="3251" spans="1:6" x14ac:dyDescent="0.25">
      <c r="A3251" s="17">
        <v>43118.669489236112</v>
      </c>
      <c r="B3251" s="2">
        <v>21021300719821</v>
      </c>
      <c r="C3251">
        <v>2.99</v>
      </c>
      <c r="D3251" t="s">
        <v>0</v>
      </c>
      <c r="E3251" s="3">
        <f t="shared" si="50"/>
        <v>21021</v>
      </c>
      <c r="F3251" t="str">
        <f>VLOOKUP(E3251,Sheet2!A:B,2,FALSE)</f>
        <v>OSS</v>
      </c>
    </row>
    <row r="3252" spans="1:6" x14ac:dyDescent="0.25">
      <c r="A3252" s="17">
        <v>43118.830702037034</v>
      </c>
      <c r="B3252" s="2">
        <v>21021300686012</v>
      </c>
      <c r="C3252">
        <v>2.29</v>
      </c>
      <c r="D3252" t="s">
        <v>1</v>
      </c>
      <c r="E3252" s="3">
        <f t="shared" si="50"/>
        <v>21021</v>
      </c>
      <c r="F3252" t="str">
        <f>VLOOKUP(E3252,Sheet2!A:B,2,FALSE)</f>
        <v>OSS</v>
      </c>
    </row>
    <row r="3253" spans="1:6" x14ac:dyDescent="0.25">
      <c r="A3253" s="17">
        <v>43118.836617106484</v>
      </c>
      <c r="B3253" s="2">
        <v>21021300563559</v>
      </c>
      <c r="C3253">
        <v>1.99</v>
      </c>
      <c r="D3253" t="s">
        <v>4</v>
      </c>
      <c r="E3253" s="3">
        <f t="shared" si="50"/>
        <v>21021</v>
      </c>
      <c r="F3253" t="str">
        <f>VLOOKUP(E3253,Sheet2!A:B,2,FALSE)</f>
        <v>OSS</v>
      </c>
    </row>
    <row r="3254" spans="1:6" x14ac:dyDescent="0.25">
      <c r="A3254" s="17">
        <v>43118.838030266204</v>
      </c>
      <c r="B3254" s="2">
        <v>21021300563559</v>
      </c>
      <c r="C3254">
        <v>3.19</v>
      </c>
      <c r="D3254" t="s">
        <v>4</v>
      </c>
      <c r="E3254" s="3">
        <f t="shared" si="50"/>
        <v>21021</v>
      </c>
      <c r="F3254" t="str">
        <f>VLOOKUP(E3254,Sheet2!A:B,2,FALSE)</f>
        <v>OSS</v>
      </c>
    </row>
    <row r="3255" spans="1:6" x14ac:dyDescent="0.25">
      <c r="A3255" s="17">
        <v>43118.878682962961</v>
      </c>
      <c r="B3255" s="2">
        <v>21021300246510</v>
      </c>
      <c r="C3255">
        <v>1.49</v>
      </c>
      <c r="D3255" t="s">
        <v>3</v>
      </c>
      <c r="E3255" s="3">
        <f t="shared" si="50"/>
        <v>21021</v>
      </c>
      <c r="F3255" t="str">
        <f>VLOOKUP(E3255,Sheet2!A:B,2,FALSE)</f>
        <v>OSS</v>
      </c>
    </row>
    <row r="3256" spans="1:6" x14ac:dyDescent="0.25">
      <c r="A3256" s="17">
        <v>43118.889361782407</v>
      </c>
      <c r="B3256" s="2">
        <v>21021300606853</v>
      </c>
      <c r="C3256">
        <v>1.69</v>
      </c>
      <c r="D3256" t="s">
        <v>1</v>
      </c>
      <c r="E3256" s="3">
        <f t="shared" si="50"/>
        <v>21021</v>
      </c>
      <c r="F3256" t="str">
        <f>VLOOKUP(E3256,Sheet2!A:B,2,FALSE)</f>
        <v>OSS</v>
      </c>
    </row>
    <row r="3257" spans="1:6" x14ac:dyDescent="0.25">
      <c r="A3257" s="17">
        <v>43118.916752245372</v>
      </c>
      <c r="B3257" s="2">
        <v>21021300474559</v>
      </c>
      <c r="C3257">
        <v>1.99</v>
      </c>
      <c r="D3257" t="s">
        <v>0</v>
      </c>
      <c r="E3257" s="3">
        <f t="shared" si="50"/>
        <v>21021</v>
      </c>
      <c r="F3257" t="str">
        <f>VLOOKUP(E3257,Sheet2!A:B,2,FALSE)</f>
        <v>OSS</v>
      </c>
    </row>
    <row r="3258" spans="1:6" x14ac:dyDescent="0.25">
      <c r="A3258" s="17">
        <v>43118.917113807867</v>
      </c>
      <c r="B3258" s="2">
        <v>21021300474559</v>
      </c>
      <c r="C3258">
        <v>1.99</v>
      </c>
      <c r="D3258" t="s">
        <v>0</v>
      </c>
      <c r="E3258" s="3">
        <f t="shared" si="50"/>
        <v>21021</v>
      </c>
      <c r="F3258" t="str">
        <f>VLOOKUP(E3258,Sheet2!A:B,2,FALSE)</f>
        <v>OSS</v>
      </c>
    </row>
    <row r="3259" spans="1:6" x14ac:dyDescent="0.25">
      <c r="A3259" s="17">
        <v>43119.101036666667</v>
      </c>
      <c r="B3259" s="2">
        <v>21021300303444</v>
      </c>
      <c r="C3259">
        <v>2.99</v>
      </c>
      <c r="D3259" t="s">
        <v>4</v>
      </c>
      <c r="E3259" s="3">
        <f t="shared" si="50"/>
        <v>21021</v>
      </c>
      <c r="F3259" t="str">
        <f>VLOOKUP(E3259,Sheet2!A:B,2,FALSE)</f>
        <v>OSS</v>
      </c>
    </row>
    <row r="3260" spans="1:6" x14ac:dyDescent="0.25">
      <c r="A3260" s="17">
        <v>43119.363231701391</v>
      </c>
      <c r="B3260" s="2">
        <v>21021300616209</v>
      </c>
      <c r="C3260">
        <v>0.49</v>
      </c>
      <c r="D3260" t="s">
        <v>1</v>
      </c>
      <c r="E3260" s="3">
        <f t="shared" si="50"/>
        <v>21021</v>
      </c>
      <c r="F3260" t="str">
        <f>VLOOKUP(E3260,Sheet2!A:B,2,FALSE)</f>
        <v>OSS</v>
      </c>
    </row>
    <row r="3261" spans="1:6" x14ac:dyDescent="0.25">
      <c r="A3261" s="17">
        <v>43119.373759907408</v>
      </c>
      <c r="B3261" s="2">
        <v>21021300648624</v>
      </c>
      <c r="C3261">
        <v>1.69</v>
      </c>
      <c r="D3261" t="s">
        <v>1</v>
      </c>
      <c r="E3261" s="3">
        <f t="shared" si="50"/>
        <v>21021</v>
      </c>
      <c r="F3261" t="str">
        <f>VLOOKUP(E3261,Sheet2!A:B,2,FALSE)</f>
        <v>OSS</v>
      </c>
    </row>
    <row r="3262" spans="1:6" x14ac:dyDescent="0.25">
      <c r="A3262" s="17">
        <v>43119.374589155093</v>
      </c>
      <c r="B3262" s="2">
        <v>21021300648624</v>
      </c>
      <c r="C3262">
        <v>2.69</v>
      </c>
      <c r="D3262" t="s">
        <v>1</v>
      </c>
      <c r="E3262" s="3">
        <f t="shared" si="50"/>
        <v>21021</v>
      </c>
      <c r="F3262" t="str">
        <f>VLOOKUP(E3262,Sheet2!A:B,2,FALSE)</f>
        <v>OSS</v>
      </c>
    </row>
    <row r="3263" spans="1:6" x14ac:dyDescent="0.25">
      <c r="A3263" s="17">
        <v>43119.561036851854</v>
      </c>
      <c r="B3263" s="2">
        <v>21021300648624</v>
      </c>
      <c r="C3263">
        <v>2.99</v>
      </c>
      <c r="D3263" t="s">
        <v>0</v>
      </c>
      <c r="E3263" s="3">
        <f t="shared" si="50"/>
        <v>21021</v>
      </c>
      <c r="F3263" t="str">
        <f>VLOOKUP(E3263,Sheet2!A:B,2,FALSE)</f>
        <v>OSS</v>
      </c>
    </row>
    <row r="3264" spans="1:6" x14ac:dyDescent="0.25">
      <c r="A3264" s="17">
        <v>43119.653895937503</v>
      </c>
      <c r="B3264" s="2">
        <v>21021300303444</v>
      </c>
      <c r="C3264">
        <v>1.99</v>
      </c>
      <c r="D3264" t="s">
        <v>4</v>
      </c>
      <c r="E3264" s="3">
        <f t="shared" si="50"/>
        <v>21021</v>
      </c>
      <c r="F3264" t="str">
        <f>VLOOKUP(E3264,Sheet2!A:B,2,FALSE)</f>
        <v>OSS</v>
      </c>
    </row>
    <row r="3265" spans="1:6" x14ac:dyDescent="0.25">
      <c r="A3265" s="17">
        <v>43119.722416412034</v>
      </c>
      <c r="B3265" s="2">
        <v>21021300507721</v>
      </c>
      <c r="C3265">
        <v>1.49</v>
      </c>
      <c r="D3265" t="s">
        <v>3</v>
      </c>
      <c r="E3265" s="3">
        <f t="shared" si="50"/>
        <v>21021</v>
      </c>
      <c r="F3265" t="str">
        <f>VLOOKUP(E3265,Sheet2!A:B,2,FALSE)</f>
        <v>OSS</v>
      </c>
    </row>
    <row r="3266" spans="1:6" x14ac:dyDescent="0.25">
      <c r="A3266" s="17">
        <v>43119.762281504627</v>
      </c>
      <c r="B3266" s="2">
        <v>21021300705861</v>
      </c>
      <c r="C3266">
        <v>2.99</v>
      </c>
      <c r="D3266" t="s">
        <v>0</v>
      </c>
      <c r="E3266" s="3">
        <f t="shared" ref="E3266:E3329" si="51">_xlfn.NUMBERVALUE(LEFT(B3266,5), "#####")</f>
        <v>21021</v>
      </c>
      <c r="F3266" t="str">
        <f>VLOOKUP(E3266,Sheet2!A:B,2,FALSE)</f>
        <v>OSS</v>
      </c>
    </row>
    <row r="3267" spans="1:6" x14ac:dyDescent="0.25">
      <c r="A3267" s="17">
        <v>43119.771496134257</v>
      </c>
      <c r="B3267" s="2">
        <v>21021300354215</v>
      </c>
      <c r="C3267">
        <v>1.99</v>
      </c>
      <c r="D3267" t="s">
        <v>4</v>
      </c>
      <c r="E3267" s="3">
        <f t="shared" si="51"/>
        <v>21021</v>
      </c>
      <c r="F3267" t="str">
        <f>VLOOKUP(E3267,Sheet2!A:B,2,FALSE)</f>
        <v>OSS</v>
      </c>
    </row>
    <row r="3268" spans="1:6" x14ac:dyDescent="0.25">
      <c r="A3268" s="17">
        <v>43120.706869849535</v>
      </c>
      <c r="B3268" s="2">
        <v>21021300516037</v>
      </c>
      <c r="C3268">
        <v>2.99</v>
      </c>
      <c r="D3268" t="s">
        <v>4</v>
      </c>
      <c r="E3268" s="3">
        <f t="shared" si="51"/>
        <v>21021</v>
      </c>
      <c r="F3268" t="str">
        <f>VLOOKUP(E3268,Sheet2!A:B,2,FALSE)</f>
        <v>OSS</v>
      </c>
    </row>
    <row r="3269" spans="1:6" x14ac:dyDescent="0.25">
      <c r="A3269" s="17">
        <v>43121.042074178244</v>
      </c>
      <c r="B3269" s="2">
        <v>21021300739035</v>
      </c>
      <c r="C3269">
        <v>0.49</v>
      </c>
      <c r="D3269" t="s">
        <v>1</v>
      </c>
      <c r="E3269" s="3">
        <f t="shared" si="51"/>
        <v>21021</v>
      </c>
      <c r="F3269" t="str">
        <f>VLOOKUP(E3269,Sheet2!A:B,2,FALSE)</f>
        <v>OSS</v>
      </c>
    </row>
    <row r="3270" spans="1:6" x14ac:dyDescent="0.25">
      <c r="A3270" s="17">
        <v>43121.043732094906</v>
      </c>
      <c r="B3270" s="2">
        <v>21021300739035</v>
      </c>
      <c r="C3270">
        <v>0.49</v>
      </c>
      <c r="D3270" t="s">
        <v>1</v>
      </c>
      <c r="E3270" s="3">
        <f t="shared" si="51"/>
        <v>21021</v>
      </c>
      <c r="F3270" t="str">
        <f>VLOOKUP(E3270,Sheet2!A:B,2,FALSE)</f>
        <v>OSS</v>
      </c>
    </row>
    <row r="3271" spans="1:6" x14ac:dyDescent="0.25">
      <c r="A3271" s="17">
        <v>43121.450444895832</v>
      </c>
      <c r="B3271" s="2">
        <v>21021300564789</v>
      </c>
      <c r="C3271">
        <v>3.99</v>
      </c>
      <c r="D3271" t="s">
        <v>4</v>
      </c>
      <c r="E3271" s="3">
        <f t="shared" si="51"/>
        <v>21021</v>
      </c>
      <c r="F3271" t="str">
        <f>VLOOKUP(E3271,Sheet2!A:B,2,FALSE)</f>
        <v>OSS</v>
      </c>
    </row>
    <row r="3272" spans="1:6" x14ac:dyDescent="0.25">
      <c r="A3272" s="17">
        <v>43121.507806990739</v>
      </c>
      <c r="B3272" s="2">
        <v>21021300700938</v>
      </c>
      <c r="C3272">
        <v>0.99</v>
      </c>
      <c r="D3272" t="s">
        <v>1</v>
      </c>
      <c r="E3272" s="3">
        <f t="shared" si="51"/>
        <v>21021</v>
      </c>
      <c r="F3272" t="str">
        <f>VLOOKUP(E3272,Sheet2!A:B,2,FALSE)</f>
        <v>OSS</v>
      </c>
    </row>
    <row r="3273" spans="1:6" x14ac:dyDescent="0.25">
      <c r="A3273" s="17">
        <v>43121.581353148147</v>
      </c>
      <c r="B3273" s="2">
        <v>21021300686012</v>
      </c>
      <c r="C3273">
        <v>1.99</v>
      </c>
      <c r="D3273" t="s">
        <v>1</v>
      </c>
      <c r="E3273" s="3">
        <f t="shared" si="51"/>
        <v>21021</v>
      </c>
      <c r="F3273" t="str">
        <f>VLOOKUP(E3273,Sheet2!A:B,2,FALSE)</f>
        <v>OSS</v>
      </c>
    </row>
    <row r="3274" spans="1:6" x14ac:dyDescent="0.25">
      <c r="A3274" s="17">
        <v>43121.682894953701</v>
      </c>
      <c r="B3274" s="2">
        <v>21021300686012</v>
      </c>
      <c r="C3274">
        <v>2.29</v>
      </c>
      <c r="D3274" t="s">
        <v>1</v>
      </c>
      <c r="E3274" s="3">
        <f t="shared" si="51"/>
        <v>21021</v>
      </c>
      <c r="F3274" t="str">
        <f>VLOOKUP(E3274,Sheet2!A:B,2,FALSE)</f>
        <v>OSS</v>
      </c>
    </row>
    <row r="3275" spans="1:6" x14ac:dyDescent="0.25">
      <c r="A3275" s="17">
        <v>43122.326619583335</v>
      </c>
      <c r="B3275" s="2">
        <v>21021300523686</v>
      </c>
      <c r="C3275">
        <v>1.99</v>
      </c>
      <c r="D3275" t="s">
        <v>1</v>
      </c>
      <c r="E3275" s="3">
        <f t="shared" si="51"/>
        <v>21021</v>
      </c>
      <c r="F3275" t="str">
        <f>VLOOKUP(E3275,Sheet2!A:B,2,FALSE)</f>
        <v>OSS</v>
      </c>
    </row>
    <row r="3276" spans="1:6" x14ac:dyDescent="0.25">
      <c r="A3276" s="17">
        <v>43122.462828807867</v>
      </c>
      <c r="B3276" s="2">
        <v>21021300491728</v>
      </c>
      <c r="C3276">
        <v>1.99</v>
      </c>
      <c r="D3276" t="s">
        <v>0</v>
      </c>
      <c r="E3276" s="3">
        <f t="shared" si="51"/>
        <v>21021</v>
      </c>
      <c r="F3276" t="str">
        <f>VLOOKUP(E3276,Sheet2!A:B,2,FALSE)</f>
        <v>OSS</v>
      </c>
    </row>
    <row r="3277" spans="1:6" x14ac:dyDescent="0.25">
      <c r="A3277" s="17">
        <v>43123.420343969905</v>
      </c>
      <c r="B3277" s="2">
        <v>21021300616209</v>
      </c>
      <c r="C3277">
        <v>3.99</v>
      </c>
      <c r="D3277" t="s">
        <v>4</v>
      </c>
      <c r="E3277" s="3">
        <f t="shared" si="51"/>
        <v>21021</v>
      </c>
      <c r="F3277" t="str">
        <f>VLOOKUP(E3277,Sheet2!A:B,2,FALSE)</f>
        <v>OSS</v>
      </c>
    </row>
    <row r="3278" spans="1:6" x14ac:dyDescent="0.25">
      <c r="A3278" s="17">
        <v>43123.42866503472</v>
      </c>
      <c r="B3278" s="2">
        <v>21021300616209</v>
      </c>
      <c r="C3278">
        <v>0.49</v>
      </c>
      <c r="D3278" t="s">
        <v>5</v>
      </c>
      <c r="E3278" s="3">
        <f t="shared" si="51"/>
        <v>21021</v>
      </c>
      <c r="F3278" t="str">
        <f>VLOOKUP(E3278,Sheet2!A:B,2,FALSE)</f>
        <v>OSS</v>
      </c>
    </row>
    <row r="3279" spans="1:6" x14ac:dyDescent="0.25">
      <c r="A3279" s="17">
        <v>43123.498380497687</v>
      </c>
      <c r="B3279" s="2">
        <v>21021300630697</v>
      </c>
      <c r="C3279">
        <v>1.29</v>
      </c>
      <c r="D3279" t="s">
        <v>4</v>
      </c>
      <c r="E3279" s="3">
        <f t="shared" si="51"/>
        <v>21021</v>
      </c>
      <c r="F3279" t="str">
        <f>VLOOKUP(E3279,Sheet2!A:B,2,FALSE)</f>
        <v>OSS</v>
      </c>
    </row>
    <row r="3280" spans="1:6" x14ac:dyDescent="0.25">
      <c r="A3280" s="17">
        <v>43123.981084675928</v>
      </c>
      <c r="B3280" s="2">
        <v>21021300724318</v>
      </c>
      <c r="C3280">
        <v>1.99</v>
      </c>
      <c r="D3280" t="s">
        <v>4</v>
      </c>
      <c r="E3280" s="3">
        <f t="shared" si="51"/>
        <v>21021</v>
      </c>
      <c r="F3280" t="str">
        <f>VLOOKUP(E3280,Sheet2!A:B,2,FALSE)</f>
        <v>OSS</v>
      </c>
    </row>
    <row r="3281" spans="1:6" x14ac:dyDescent="0.25">
      <c r="A3281" s="17">
        <v>43124.624442835651</v>
      </c>
      <c r="B3281" s="2">
        <v>21021300534386</v>
      </c>
      <c r="C3281">
        <v>1.99</v>
      </c>
      <c r="D3281" t="s">
        <v>1</v>
      </c>
      <c r="E3281" s="3">
        <f t="shared" si="51"/>
        <v>21021</v>
      </c>
      <c r="F3281" t="str">
        <f>VLOOKUP(E3281,Sheet2!A:B,2,FALSE)</f>
        <v>OSS</v>
      </c>
    </row>
    <row r="3282" spans="1:6" x14ac:dyDescent="0.25">
      <c r="A3282" s="17">
        <v>43124.662883391204</v>
      </c>
      <c r="B3282" s="2">
        <v>21021300382075</v>
      </c>
      <c r="C3282">
        <v>3.99</v>
      </c>
      <c r="D3282" t="s">
        <v>4</v>
      </c>
      <c r="E3282" s="3">
        <f t="shared" si="51"/>
        <v>21021</v>
      </c>
      <c r="F3282" t="str">
        <f>VLOOKUP(E3282,Sheet2!A:B,2,FALSE)</f>
        <v>OSS</v>
      </c>
    </row>
    <row r="3283" spans="1:6" x14ac:dyDescent="0.25">
      <c r="A3283" s="17">
        <v>43124.931728043979</v>
      </c>
      <c r="B3283" s="2">
        <v>21021300487338</v>
      </c>
      <c r="C3283">
        <v>1.34</v>
      </c>
      <c r="D3283" t="s">
        <v>1</v>
      </c>
      <c r="E3283" s="3">
        <f t="shared" si="51"/>
        <v>21021</v>
      </c>
      <c r="F3283" t="str">
        <f>VLOOKUP(E3283,Sheet2!A:B,2,FALSE)</f>
        <v>OSS</v>
      </c>
    </row>
    <row r="3284" spans="1:6" x14ac:dyDescent="0.25">
      <c r="A3284" s="17">
        <v>43125.300046446762</v>
      </c>
      <c r="B3284" s="2">
        <v>21021300487338</v>
      </c>
      <c r="C3284">
        <v>3.99</v>
      </c>
      <c r="D3284" t="s">
        <v>4</v>
      </c>
      <c r="E3284" s="3">
        <f t="shared" si="51"/>
        <v>21021</v>
      </c>
      <c r="F3284" t="str">
        <f>VLOOKUP(E3284,Sheet2!A:B,2,FALSE)</f>
        <v>OSS</v>
      </c>
    </row>
    <row r="3285" spans="1:6" x14ac:dyDescent="0.25">
      <c r="A3285" s="17">
        <v>43125.390525289353</v>
      </c>
      <c r="B3285" s="2">
        <v>21021300310621</v>
      </c>
      <c r="C3285">
        <v>2.99</v>
      </c>
      <c r="D3285" t="s">
        <v>4</v>
      </c>
      <c r="E3285" s="3">
        <f t="shared" si="51"/>
        <v>21021</v>
      </c>
      <c r="F3285" t="str">
        <f>VLOOKUP(E3285,Sheet2!A:B,2,FALSE)</f>
        <v>OSS</v>
      </c>
    </row>
    <row r="3286" spans="1:6" x14ac:dyDescent="0.25">
      <c r="A3286" s="17">
        <v>43125.393800081016</v>
      </c>
      <c r="B3286" s="2">
        <v>21021300310621</v>
      </c>
      <c r="C3286">
        <v>1.99</v>
      </c>
      <c r="D3286" t="s">
        <v>4</v>
      </c>
      <c r="E3286" s="3">
        <f t="shared" si="51"/>
        <v>21021</v>
      </c>
      <c r="F3286" t="str">
        <f>VLOOKUP(E3286,Sheet2!A:B,2,FALSE)</f>
        <v>OSS</v>
      </c>
    </row>
    <row r="3287" spans="1:6" x14ac:dyDescent="0.25">
      <c r="A3287" s="17">
        <v>43125.401138298614</v>
      </c>
      <c r="B3287" s="2">
        <v>21021300547644</v>
      </c>
      <c r="C3287">
        <v>3.99</v>
      </c>
      <c r="D3287" t="s">
        <v>4</v>
      </c>
      <c r="E3287" s="3">
        <f t="shared" si="51"/>
        <v>21021</v>
      </c>
      <c r="F3287" t="str">
        <f>VLOOKUP(E3287,Sheet2!A:B,2,FALSE)</f>
        <v>OSS</v>
      </c>
    </row>
    <row r="3288" spans="1:6" x14ac:dyDescent="0.25">
      <c r="A3288" s="17">
        <v>43125.444094236111</v>
      </c>
      <c r="B3288" s="2">
        <v>21021300680924</v>
      </c>
      <c r="C3288">
        <v>1.99</v>
      </c>
      <c r="D3288" t="s">
        <v>4</v>
      </c>
      <c r="E3288" s="3">
        <f t="shared" si="51"/>
        <v>21021</v>
      </c>
      <c r="F3288" t="str">
        <f>VLOOKUP(E3288,Sheet2!A:B,2,FALSE)</f>
        <v>OSS</v>
      </c>
    </row>
    <row r="3289" spans="1:6" x14ac:dyDescent="0.25">
      <c r="A3289" s="17">
        <v>43125.544735787036</v>
      </c>
      <c r="B3289" s="2">
        <v>21021300719821</v>
      </c>
      <c r="C3289">
        <v>2.99</v>
      </c>
      <c r="D3289" t="s">
        <v>0</v>
      </c>
      <c r="E3289" s="3">
        <f t="shared" si="51"/>
        <v>21021</v>
      </c>
      <c r="F3289" t="str">
        <f>VLOOKUP(E3289,Sheet2!A:B,2,FALSE)</f>
        <v>OSS</v>
      </c>
    </row>
    <row r="3290" spans="1:6" x14ac:dyDescent="0.25">
      <c r="A3290" s="17">
        <v>43125.736761446758</v>
      </c>
      <c r="B3290" s="2">
        <v>21021300644581</v>
      </c>
      <c r="C3290">
        <v>1.99</v>
      </c>
      <c r="D3290" t="s">
        <v>4</v>
      </c>
      <c r="E3290" s="3">
        <f t="shared" si="51"/>
        <v>21021</v>
      </c>
      <c r="F3290" t="str">
        <f>VLOOKUP(E3290,Sheet2!A:B,2,FALSE)</f>
        <v>OSS</v>
      </c>
    </row>
    <row r="3291" spans="1:6" x14ac:dyDescent="0.25">
      <c r="A3291" s="17">
        <v>43125.889370266203</v>
      </c>
      <c r="B3291" s="2">
        <v>21021300504769</v>
      </c>
      <c r="C3291">
        <v>1.99</v>
      </c>
      <c r="D3291" t="s">
        <v>4</v>
      </c>
      <c r="E3291" s="3">
        <f t="shared" si="51"/>
        <v>21021</v>
      </c>
      <c r="F3291" t="str">
        <f>VLOOKUP(E3291,Sheet2!A:B,2,FALSE)</f>
        <v>OSS</v>
      </c>
    </row>
    <row r="3292" spans="1:6" x14ac:dyDescent="0.25">
      <c r="A3292" s="17">
        <v>43125.970449907407</v>
      </c>
      <c r="B3292" s="2">
        <v>21021300728558</v>
      </c>
      <c r="C3292">
        <v>0.99</v>
      </c>
      <c r="D3292" t="s">
        <v>1</v>
      </c>
      <c r="E3292" s="3">
        <f t="shared" si="51"/>
        <v>21021</v>
      </c>
      <c r="F3292" t="str">
        <f>VLOOKUP(E3292,Sheet2!A:B,2,FALSE)</f>
        <v>OSS</v>
      </c>
    </row>
    <row r="3293" spans="1:6" x14ac:dyDescent="0.25">
      <c r="A3293" s="17">
        <v>43125.975675462963</v>
      </c>
      <c r="B3293" s="2">
        <v>21021300728558</v>
      </c>
      <c r="C3293">
        <v>1.04</v>
      </c>
      <c r="D3293" t="s">
        <v>1</v>
      </c>
      <c r="E3293" s="3">
        <f t="shared" si="51"/>
        <v>21021</v>
      </c>
      <c r="F3293" t="str">
        <f>VLOOKUP(E3293,Sheet2!A:B,2,FALSE)</f>
        <v>OSS</v>
      </c>
    </row>
    <row r="3294" spans="1:6" x14ac:dyDescent="0.25">
      <c r="A3294" s="17">
        <v>43126.479918067133</v>
      </c>
      <c r="B3294" s="2">
        <v>21021300386548</v>
      </c>
      <c r="C3294">
        <v>1.99</v>
      </c>
      <c r="D3294" t="s">
        <v>4</v>
      </c>
      <c r="E3294" s="3">
        <f t="shared" si="51"/>
        <v>21021</v>
      </c>
      <c r="F3294" t="str">
        <f>VLOOKUP(E3294,Sheet2!A:B,2,FALSE)</f>
        <v>OSS</v>
      </c>
    </row>
    <row r="3295" spans="1:6" x14ac:dyDescent="0.25">
      <c r="A3295" s="17">
        <v>43126.484916932874</v>
      </c>
      <c r="B3295" s="2">
        <v>21021300381952</v>
      </c>
      <c r="C3295">
        <v>1.99</v>
      </c>
      <c r="D3295" t="s">
        <v>4</v>
      </c>
      <c r="E3295" s="3">
        <f t="shared" si="51"/>
        <v>21021</v>
      </c>
      <c r="F3295" t="str">
        <f>VLOOKUP(E3295,Sheet2!A:B,2,FALSE)</f>
        <v>OSS</v>
      </c>
    </row>
    <row r="3296" spans="1:6" x14ac:dyDescent="0.25">
      <c r="A3296" s="17">
        <v>43126.486943275464</v>
      </c>
      <c r="B3296" s="2">
        <v>21021300381952</v>
      </c>
      <c r="C3296">
        <v>1.49</v>
      </c>
      <c r="D3296" t="s">
        <v>4</v>
      </c>
      <c r="E3296" s="3">
        <f t="shared" si="51"/>
        <v>21021</v>
      </c>
      <c r="F3296" t="str">
        <f>VLOOKUP(E3296,Sheet2!A:B,2,FALSE)</f>
        <v>OSS</v>
      </c>
    </row>
    <row r="3297" spans="1:6" x14ac:dyDescent="0.25">
      <c r="A3297" s="17">
        <v>43126.556281180558</v>
      </c>
      <c r="B3297" s="2">
        <v>21021300648624</v>
      </c>
      <c r="C3297">
        <v>2.99</v>
      </c>
      <c r="D3297" t="s">
        <v>0</v>
      </c>
      <c r="E3297" s="3">
        <f t="shared" si="51"/>
        <v>21021</v>
      </c>
      <c r="F3297" t="str">
        <f>VLOOKUP(E3297,Sheet2!A:B,2,FALSE)</f>
        <v>OSS</v>
      </c>
    </row>
    <row r="3298" spans="1:6" x14ac:dyDescent="0.25">
      <c r="A3298" s="17">
        <v>43126.585918495373</v>
      </c>
      <c r="B3298" s="2">
        <v>21021300724110</v>
      </c>
      <c r="C3298">
        <v>1.69</v>
      </c>
      <c r="D3298" t="s">
        <v>1</v>
      </c>
      <c r="E3298" s="3">
        <f t="shared" si="51"/>
        <v>21021</v>
      </c>
      <c r="F3298" t="str">
        <f>VLOOKUP(E3298,Sheet2!A:B,2,FALSE)</f>
        <v>OSS</v>
      </c>
    </row>
    <row r="3299" spans="1:6" x14ac:dyDescent="0.25">
      <c r="A3299" s="17">
        <v>43126.645886840277</v>
      </c>
      <c r="B3299" s="2">
        <v>21021300693265</v>
      </c>
      <c r="C3299">
        <v>1.49</v>
      </c>
      <c r="D3299" t="s">
        <v>0</v>
      </c>
      <c r="E3299" s="3">
        <f t="shared" si="51"/>
        <v>21021</v>
      </c>
      <c r="F3299" t="str">
        <f>VLOOKUP(E3299,Sheet2!A:B,2,FALSE)</f>
        <v>OSS</v>
      </c>
    </row>
    <row r="3300" spans="1:6" x14ac:dyDescent="0.25">
      <c r="A3300" s="17">
        <v>43126.707413888886</v>
      </c>
      <c r="B3300" s="2">
        <v>21021300719821</v>
      </c>
      <c r="C3300">
        <v>1.49</v>
      </c>
      <c r="D3300" t="s">
        <v>3</v>
      </c>
      <c r="E3300" s="3">
        <f t="shared" si="51"/>
        <v>21021</v>
      </c>
      <c r="F3300" t="str">
        <f>VLOOKUP(E3300,Sheet2!A:B,2,FALSE)</f>
        <v>OSS</v>
      </c>
    </row>
    <row r="3301" spans="1:6" x14ac:dyDescent="0.25">
      <c r="A3301" s="17">
        <v>43126.828967442132</v>
      </c>
      <c r="B3301" s="2">
        <v>21021300721074</v>
      </c>
      <c r="C3301">
        <v>1.99</v>
      </c>
      <c r="D3301" t="s">
        <v>4</v>
      </c>
      <c r="E3301" s="3">
        <f t="shared" si="51"/>
        <v>21021</v>
      </c>
      <c r="F3301" t="str">
        <f>VLOOKUP(E3301,Sheet2!A:B,2,FALSE)</f>
        <v>OSS</v>
      </c>
    </row>
    <row r="3302" spans="1:6" x14ac:dyDescent="0.25">
      <c r="A3302" s="17">
        <v>43126.855499687503</v>
      </c>
      <c r="B3302" s="2">
        <v>21021300561454</v>
      </c>
      <c r="C3302">
        <v>1.49</v>
      </c>
      <c r="D3302" t="s">
        <v>3</v>
      </c>
      <c r="E3302" s="3">
        <f t="shared" si="51"/>
        <v>21021</v>
      </c>
      <c r="F3302" t="str">
        <f>VLOOKUP(E3302,Sheet2!A:B,2,FALSE)</f>
        <v>OSS</v>
      </c>
    </row>
    <row r="3303" spans="1:6" x14ac:dyDescent="0.25">
      <c r="A3303" s="17">
        <v>43126.885603599534</v>
      </c>
      <c r="B3303" s="2">
        <v>21021300555738</v>
      </c>
      <c r="C3303">
        <v>0.49</v>
      </c>
      <c r="D3303" t="s">
        <v>1</v>
      </c>
      <c r="E3303" s="3">
        <f t="shared" si="51"/>
        <v>21021</v>
      </c>
      <c r="F3303" t="str">
        <f>VLOOKUP(E3303,Sheet2!A:B,2,FALSE)</f>
        <v>OSS</v>
      </c>
    </row>
    <row r="3304" spans="1:6" x14ac:dyDescent="0.25">
      <c r="A3304" s="17">
        <v>43126.896314849539</v>
      </c>
      <c r="B3304" s="2">
        <v>21021300381952</v>
      </c>
      <c r="C3304">
        <v>2.99</v>
      </c>
      <c r="D3304" t="s">
        <v>0</v>
      </c>
      <c r="E3304" s="3">
        <f t="shared" si="51"/>
        <v>21021</v>
      </c>
      <c r="F3304" t="str">
        <f>VLOOKUP(E3304,Sheet2!A:B,2,FALSE)</f>
        <v>OSS</v>
      </c>
    </row>
    <row r="3305" spans="1:6" x14ac:dyDescent="0.25">
      <c r="A3305" s="17">
        <v>43126.946641736111</v>
      </c>
      <c r="B3305" s="2">
        <v>21021300720977</v>
      </c>
      <c r="C3305">
        <v>1.49</v>
      </c>
      <c r="D3305" t="s">
        <v>2</v>
      </c>
      <c r="E3305" s="3">
        <f t="shared" si="51"/>
        <v>21021</v>
      </c>
      <c r="F3305" t="str">
        <f>VLOOKUP(E3305,Sheet2!A:B,2,FALSE)</f>
        <v>OSS</v>
      </c>
    </row>
    <row r="3306" spans="1:6" x14ac:dyDescent="0.25">
      <c r="A3306" s="17">
        <v>43127.241563715281</v>
      </c>
      <c r="B3306" s="2">
        <v>21021300265320</v>
      </c>
      <c r="C3306">
        <v>1.49</v>
      </c>
      <c r="D3306" t="s">
        <v>1</v>
      </c>
      <c r="E3306" s="3">
        <f t="shared" si="51"/>
        <v>21021</v>
      </c>
      <c r="F3306" t="str">
        <f>VLOOKUP(E3306,Sheet2!A:B,2,FALSE)</f>
        <v>OSS</v>
      </c>
    </row>
    <row r="3307" spans="1:6" x14ac:dyDescent="0.25">
      <c r="A3307" s="17">
        <v>43127.338742777778</v>
      </c>
      <c r="B3307" s="2">
        <v>21021300667798</v>
      </c>
      <c r="C3307">
        <v>1.49</v>
      </c>
      <c r="D3307" t="s">
        <v>3</v>
      </c>
      <c r="E3307" s="3">
        <f t="shared" si="51"/>
        <v>21021</v>
      </c>
      <c r="F3307" t="str">
        <f>VLOOKUP(E3307,Sheet2!A:B,2,FALSE)</f>
        <v>OSS</v>
      </c>
    </row>
    <row r="3308" spans="1:6" x14ac:dyDescent="0.25">
      <c r="A3308" s="17">
        <v>43127.342011493056</v>
      </c>
      <c r="B3308" s="2">
        <v>21021300667798</v>
      </c>
      <c r="C3308">
        <v>2.99</v>
      </c>
      <c r="D3308" t="s">
        <v>0</v>
      </c>
      <c r="E3308" s="3">
        <f t="shared" si="51"/>
        <v>21021</v>
      </c>
      <c r="F3308" t="str">
        <f>VLOOKUP(E3308,Sheet2!A:B,2,FALSE)</f>
        <v>OSS</v>
      </c>
    </row>
    <row r="3309" spans="1:6" x14ac:dyDescent="0.25">
      <c r="A3309" s="17">
        <v>43127.347837071757</v>
      </c>
      <c r="B3309" s="2">
        <v>21021300667798</v>
      </c>
      <c r="C3309">
        <v>2.99</v>
      </c>
      <c r="D3309" t="s">
        <v>0</v>
      </c>
      <c r="E3309" s="3">
        <f t="shared" si="51"/>
        <v>21021</v>
      </c>
      <c r="F3309" t="str">
        <f>VLOOKUP(E3309,Sheet2!A:B,2,FALSE)</f>
        <v>OSS</v>
      </c>
    </row>
    <row r="3310" spans="1:6" x14ac:dyDescent="0.25">
      <c r="A3310" s="17">
        <v>43127.478376979168</v>
      </c>
      <c r="B3310" s="2">
        <v>21021300547644</v>
      </c>
      <c r="C3310">
        <v>0.49</v>
      </c>
      <c r="D3310" t="s">
        <v>1</v>
      </c>
      <c r="E3310" s="3">
        <f t="shared" si="51"/>
        <v>21021</v>
      </c>
      <c r="F3310" t="str">
        <f>VLOOKUP(E3310,Sheet2!A:B,2,FALSE)</f>
        <v>OSS</v>
      </c>
    </row>
    <row r="3311" spans="1:6" x14ac:dyDescent="0.25">
      <c r="A3311" s="17">
        <v>43127.728870127314</v>
      </c>
      <c r="B3311" s="2">
        <v>21021300644581</v>
      </c>
      <c r="C3311">
        <v>0.49</v>
      </c>
      <c r="D3311" t="s">
        <v>4</v>
      </c>
      <c r="E3311" s="3">
        <f t="shared" si="51"/>
        <v>21021</v>
      </c>
      <c r="F3311" t="str">
        <f>VLOOKUP(E3311,Sheet2!A:B,2,FALSE)</f>
        <v>OSS</v>
      </c>
    </row>
    <row r="3312" spans="1:6" x14ac:dyDescent="0.25">
      <c r="A3312" s="17">
        <v>43127.76043829861</v>
      </c>
      <c r="B3312" s="2">
        <v>21021300720977</v>
      </c>
      <c r="C3312">
        <v>1.49</v>
      </c>
      <c r="D3312" t="s">
        <v>2</v>
      </c>
      <c r="E3312" s="3">
        <f t="shared" si="51"/>
        <v>21021</v>
      </c>
      <c r="F3312" t="str">
        <f>VLOOKUP(E3312,Sheet2!A:B,2,FALSE)</f>
        <v>OSS</v>
      </c>
    </row>
    <row r="3313" spans="1:6" x14ac:dyDescent="0.25">
      <c r="A3313" s="17">
        <v>43127.802322268515</v>
      </c>
      <c r="B3313" s="2">
        <v>21021300720977</v>
      </c>
      <c r="C3313">
        <v>1.49</v>
      </c>
      <c r="D3313" t="s">
        <v>2</v>
      </c>
      <c r="E3313" s="3">
        <f t="shared" si="51"/>
        <v>21021</v>
      </c>
      <c r="F3313" t="str">
        <f>VLOOKUP(E3313,Sheet2!A:B,2,FALSE)</f>
        <v>OSS</v>
      </c>
    </row>
    <row r="3314" spans="1:6" x14ac:dyDescent="0.25">
      <c r="A3314" s="17">
        <v>43127.955447546294</v>
      </c>
      <c r="B3314" s="2">
        <v>21021300381952</v>
      </c>
      <c r="C3314">
        <v>1.99</v>
      </c>
      <c r="D3314" t="s">
        <v>0</v>
      </c>
      <c r="E3314" s="3">
        <f t="shared" si="51"/>
        <v>21021</v>
      </c>
      <c r="F3314" t="str">
        <f>VLOOKUP(E3314,Sheet2!A:B,2,FALSE)</f>
        <v>OSS</v>
      </c>
    </row>
    <row r="3315" spans="1:6" x14ac:dyDescent="0.25">
      <c r="A3315" s="17">
        <v>43128.318408680556</v>
      </c>
      <c r="B3315" s="2">
        <v>21021300554673</v>
      </c>
      <c r="C3315">
        <v>0.49</v>
      </c>
      <c r="D3315" t="s">
        <v>1</v>
      </c>
      <c r="E3315" s="3">
        <f t="shared" si="51"/>
        <v>21021</v>
      </c>
      <c r="F3315" t="str">
        <f>VLOOKUP(E3315,Sheet2!A:B,2,FALSE)</f>
        <v>OSS</v>
      </c>
    </row>
    <row r="3316" spans="1:6" x14ac:dyDescent="0.25">
      <c r="A3316" s="17">
        <v>43128.343067372683</v>
      </c>
      <c r="B3316" s="2">
        <v>21021300675361</v>
      </c>
      <c r="C3316">
        <v>1.49</v>
      </c>
      <c r="D3316" t="s">
        <v>3</v>
      </c>
      <c r="E3316" s="3">
        <f t="shared" si="51"/>
        <v>21021</v>
      </c>
      <c r="F3316" t="str">
        <f>VLOOKUP(E3316,Sheet2!A:B,2,FALSE)</f>
        <v>OSS</v>
      </c>
    </row>
    <row r="3317" spans="1:6" x14ac:dyDescent="0.25">
      <c r="A3317" s="17">
        <v>43128.47868792824</v>
      </c>
      <c r="B3317" s="2">
        <v>21021300265320</v>
      </c>
      <c r="C3317">
        <v>1.99</v>
      </c>
      <c r="D3317" t="s">
        <v>1</v>
      </c>
      <c r="E3317" s="3">
        <f t="shared" si="51"/>
        <v>21021</v>
      </c>
      <c r="F3317" t="str">
        <f>VLOOKUP(E3317,Sheet2!A:B,2,FALSE)</f>
        <v>OSS</v>
      </c>
    </row>
    <row r="3318" spans="1:6" x14ac:dyDescent="0.25">
      <c r="A3318" s="17">
        <v>43128.520050405095</v>
      </c>
      <c r="B3318" s="2">
        <v>21021300448132</v>
      </c>
      <c r="C3318">
        <v>1.69</v>
      </c>
      <c r="D3318" t="s">
        <v>1</v>
      </c>
      <c r="E3318" s="3">
        <f t="shared" si="51"/>
        <v>21021</v>
      </c>
      <c r="F3318" t="str">
        <f>VLOOKUP(E3318,Sheet2!A:B,2,FALSE)</f>
        <v>OSS</v>
      </c>
    </row>
    <row r="3319" spans="1:6" x14ac:dyDescent="0.25">
      <c r="A3319" s="17">
        <v>43128.623376319447</v>
      </c>
      <c r="B3319" s="2">
        <v>21021300575108</v>
      </c>
      <c r="C3319">
        <v>1.69</v>
      </c>
      <c r="D3319" t="s">
        <v>1</v>
      </c>
      <c r="E3319" s="3">
        <f t="shared" si="51"/>
        <v>21021</v>
      </c>
      <c r="F3319" t="str">
        <f>VLOOKUP(E3319,Sheet2!A:B,2,FALSE)</f>
        <v>OSS</v>
      </c>
    </row>
    <row r="3320" spans="1:6" x14ac:dyDescent="0.25">
      <c r="A3320" s="17">
        <v>43128.626632384257</v>
      </c>
      <c r="B3320" s="2">
        <v>21021300575108</v>
      </c>
      <c r="C3320">
        <v>1.69</v>
      </c>
      <c r="D3320" t="s">
        <v>1</v>
      </c>
      <c r="E3320" s="3">
        <f t="shared" si="51"/>
        <v>21021</v>
      </c>
      <c r="F3320" t="str">
        <f>VLOOKUP(E3320,Sheet2!A:B,2,FALSE)</f>
        <v>OSS</v>
      </c>
    </row>
    <row r="3321" spans="1:6" x14ac:dyDescent="0.25">
      <c r="A3321" s="17">
        <v>43129.365582349536</v>
      </c>
      <c r="B3321" s="2">
        <v>21021300310621</v>
      </c>
      <c r="C3321">
        <v>0.49</v>
      </c>
      <c r="D3321" t="s">
        <v>4</v>
      </c>
      <c r="E3321" s="3">
        <f t="shared" si="51"/>
        <v>21021</v>
      </c>
      <c r="F3321" t="str">
        <f>VLOOKUP(E3321,Sheet2!A:B,2,FALSE)</f>
        <v>OSS</v>
      </c>
    </row>
    <row r="3322" spans="1:6" x14ac:dyDescent="0.25">
      <c r="A3322" s="17">
        <v>43129.593105046297</v>
      </c>
      <c r="B3322" s="2">
        <v>21021300495349</v>
      </c>
      <c r="C3322">
        <v>2.99</v>
      </c>
      <c r="D3322" t="s">
        <v>4</v>
      </c>
      <c r="E3322" s="3">
        <f t="shared" si="51"/>
        <v>21021</v>
      </c>
      <c r="F3322" t="str">
        <f>VLOOKUP(E3322,Sheet2!A:B,2,FALSE)</f>
        <v>OSS</v>
      </c>
    </row>
    <row r="3323" spans="1:6" x14ac:dyDescent="0.25">
      <c r="A3323" s="17">
        <v>43129.647046122685</v>
      </c>
      <c r="B3323" s="2">
        <v>21021300697860</v>
      </c>
      <c r="C3323">
        <v>0.49</v>
      </c>
      <c r="D3323" t="s">
        <v>1</v>
      </c>
      <c r="E3323" s="3">
        <f t="shared" si="51"/>
        <v>21021</v>
      </c>
      <c r="F3323" t="str">
        <f>VLOOKUP(E3323,Sheet2!A:B,2,FALSE)</f>
        <v>OSS</v>
      </c>
    </row>
    <row r="3324" spans="1:6" x14ac:dyDescent="0.25">
      <c r="A3324" s="17">
        <v>43129.662315833331</v>
      </c>
      <c r="B3324" s="2">
        <v>21021300382075</v>
      </c>
      <c r="C3324">
        <v>1.99</v>
      </c>
      <c r="D3324" t="s">
        <v>4</v>
      </c>
      <c r="E3324" s="3">
        <f t="shared" si="51"/>
        <v>21021</v>
      </c>
      <c r="F3324" t="str">
        <f>VLOOKUP(E3324,Sheet2!A:B,2,FALSE)</f>
        <v>OSS</v>
      </c>
    </row>
    <row r="3325" spans="1:6" x14ac:dyDescent="0.25">
      <c r="A3325" s="17">
        <v>43129.662588055558</v>
      </c>
      <c r="B3325" s="2">
        <v>21021300382075</v>
      </c>
      <c r="C3325">
        <v>0.99</v>
      </c>
      <c r="D3325" t="s">
        <v>4</v>
      </c>
      <c r="E3325" s="3">
        <f t="shared" si="51"/>
        <v>21021</v>
      </c>
      <c r="F3325" t="str">
        <f>VLOOKUP(E3325,Sheet2!A:B,2,FALSE)</f>
        <v>OSS</v>
      </c>
    </row>
    <row r="3326" spans="1:6" x14ac:dyDescent="0.25">
      <c r="A3326" s="17">
        <v>43129.662988611111</v>
      </c>
      <c r="B3326" s="2">
        <v>21021300382075</v>
      </c>
      <c r="C3326">
        <v>3.99</v>
      </c>
      <c r="D3326" t="s">
        <v>4</v>
      </c>
      <c r="E3326" s="3">
        <f t="shared" si="51"/>
        <v>21021</v>
      </c>
      <c r="F3326" t="str">
        <f>VLOOKUP(E3326,Sheet2!A:B,2,FALSE)</f>
        <v>OSS</v>
      </c>
    </row>
    <row r="3327" spans="1:6" x14ac:dyDescent="0.25">
      <c r="A3327" s="17">
        <v>43129.6631221875</v>
      </c>
      <c r="B3327" s="2">
        <v>21021300382075</v>
      </c>
      <c r="C3327">
        <v>3.99</v>
      </c>
      <c r="D3327" t="s">
        <v>4</v>
      </c>
      <c r="E3327" s="3">
        <f t="shared" si="51"/>
        <v>21021</v>
      </c>
      <c r="F3327" t="str">
        <f>VLOOKUP(E3327,Sheet2!A:B,2,FALSE)</f>
        <v>OSS</v>
      </c>
    </row>
    <row r="3328" spans="1:6" x14ac:dyDescent="0.25">
      <c r="A3328" s="17">
        <v>43129.693198680558</v>
      </c>
      <c r="B3328" s="2">
        <v>21021300711026</v>
      </c>
      <c r="C3328">
        <v>1.49</v>
      </c>
      <c r="D3328" t="s">
        <v>3</v>
      </c>
      <c r="E3328" s="3">
        <f t="shared" si="51"/>
        <v>21021</v>
      </c>
      <c r="F3328" t="str">
        <f>VLOOKUP(E3328,Sheet2!A:B,2,FALSE)</f>
        <v>OSS</v>
      </c>
    </row>
    <row r="3329" spans="1:6" x14ac:dyDescent="0.25">
      <c r="A3329" s="17">
        <v>43129.707019201385</v>
      </c>
      <c r="B3329" s="2">
        <v>21021300696615</v>
      </c>
      <c r="C3329">
        <v>1.29</v>
      </c>
      <c r="D3329" t="s">
        <v>1</v>
      </c>
      <c r="E3329" s="3">
        <f t="shared" si="51"/>
        <v>21021</v>
      </c>
      <c r="F3329" t="str">
        <f>VLOOKUP(E3329,Sheet2!A:B,2,FALSE)</f>
        <v>OSS</v>
      </c>
    </row>
    <row r="3330" spans="1:6" x14ac:dyDescent="0.25">
      <c r="A3330" s="17">
        <v>43130.478079791668</v>
      </c>
      <c r="B3330" s="2">
        <v>21021300303444</v>
      </c>
      <c r="C3330">
        <v>2.99</v>
      </c>
      <c r="D3330" t="s">
        <v>4</v>
      </c>
      <c r="E3330" s="3">
        <f t="shared" ref="E3330:E3393" si="52">_xlfn.NUMBERVALUE(LEFT(B3330,5), "#####")</f>
        <v>21021</v>
      </c>
      <c r="F3330" t="str">
        <f>VLOOKUP(E3330,Sheet2!A:B,2,FALSE)</f>
        <v>OSS</v>
      </c>
    </row>
    <row r="3331" spans="1:6" x14ac:dyDescent="0.25">
      <c r="A3331" s="17">
        <v>43130.495651527781</v>
      </c>
      <c r="B3331" s="2">
        <v>21021300720977</v>
      </c>
      <c r="C3331">
        <v>1.99</v>
      </c>
      <c r="D3331" t="s">
        <v>0</v>
      </c>
      <c r="E3331" s="3">
        <f t="shared" si="52"/>
        <v>21021</v>
      </c>
      <c r="F3331" t="str">
        <f>VLOOKUP(E3331,Sheet2!A:B,2,FALSE)</f>
        <v>OSS</v>
      </c>
    </row>
    <row r="3332" spans="1:6" x14ac:dyDescent="0.25">
      <c r="A3332" s="17">
        <v>43130.496856805556</v>
      </c>
      <c r="B3332" s="2">
        <v>21021300491728</v>
      </c>
      <c r="C3332">
        <v>1.99</v>
      </c>
      <c r="D3332" t="s">
        <v>0</v>
      </c>
      <c r="E3332" s="3">
        <f t="shared" si="52"/>
        <v>21021</v>
      </c>
      <c r="F3332" t="str">
        <f>VLOOKUP(E3332,Sheet2!A:B,2,FALSE)</f>
        <v>OSS</v>
      </c>
    </row>
    <row r="3333" spans="1:6" x14ac:dyDescent="0.25">
      <c r="A3333" s="17">
        <v>43130.609492083335</v>
      </c>
      <c r="B3333" s="2">
        <v>21021300571065</v>
      </c>
      <c r="C3333">
        <v>0.49</v>
      </c>
      <c r="D3333" t="s">
        <v>1</v>
      </c>
      <c r="E3333" s="3">
        <f t="shared" si="52"/>
        <v>21021</v>
      </c>
      <c r="F3333" t="str">
        <f>VLOOKUP(E3333,Sheet2!A:B,2,FALSE)</f>
        <v>OSS</v>
      </c>
    </row>
    <row r="3334" spans="1:6" x14ac:dyDescent="0.25">
      <c r="A3334" s="17">
        <v>43130.645054722219</v>
      </c>
      <c r="B3334" s="2">
        <v>21021300623965</v>
      </c>
      <c r="C3334">
        <v>1.49</v>
      </c>
      <c r="D3334" t="s">
        <v>4</v>
      </c>
      <c r="E3334" s="3">
        <f t="shared" si="52"/>
        <v>21021</v>
      </c>
      <c r="F3334" t="str">
        <f>VLOOKUP(E3334,Sheet2!A:B,2,FALSE)</f>
        <v>OSS</v>
      </c>
    </row>
    <row r="3335" spans="1:6" x14ac:dyDescent="0.25">
      <c r="A3335" s="17">
        <v>43130.64985642361</v>
      </c>
      <c r="B3335" s="2">
        <v>21021300303444</v>
      </c>
      <c r="C3335">
        <v>1.99</v>
      </c>
      <c r="D3335" t="s">
        <v>4</v>
      </c>
      <c r="E3335" s="3">
        <f t="shared" si="52"/>
        <v>21021</v>
      </c>
      <c r="F3335" t="str">
        <f>VLOOKUP(E3335,Sheet2!A:B,2,FALSE)</f>
        <v>OSS</v>
      </c>
    </row>
    <row r="3336" spans="1:6" x14ac:dyDescent="0.25">
      <c r="A3336" s="17">
        <v>43130.678214444444</v>
      </c>
      <c r="B3336" s="2">
        <v>21021300623965</v>
      </c>
      <c r="C3336">
        <v>0.49</v>
      </c>
      <c r="D3336" t="s">
        <v>1</v>
      </c>
      <c r="E3336" s="3">
        <f t="shared" si="52"/>
        <v>21021</v>
      </c>
      <c r="F3336" t="str">
        <f>VLOOKUP(E3336,Sheet2!A:B,2,FALSE)</f>
        <v>OSS</v>
      </c>
    </row>
    <row r="3337" spans="1:6" x14ac:dyDescent="0.25">
      <c r="A3337" s="17">
        <v>43130.733971504633</v>
      </c>
      <c r="B3337" s="2">
        <v>21021300644268</v>
      </c>
      <c r="C3337">
        <v>3.99</v>
      </c>
      <c r="D3337" t="s">
        <v>4</v>
      </c>
      <c r="E3337" s="3">
        <f t="shared" si="52"/>
        <v>21021</v>
      </c>
      <c r="F3337" t="str">
        <f>VLOOKUP(E3337,Sheet2!A:B,2,FALSE)</f>
        <v>OSS</v>
      </c>
    </row>
    <row r="3338" spans="1:6" x14ac:dyDescent="0.25">
      <c r="A3338" s="17">
        <v>43130.793288425928</v>
      </c>
      <c r="B3338" s="2">
        <v>21021300495349</v>
      </c>
      <c r="C3338">
        <v>0.49</v>
      </c>
      <c r="D3338" t="s">
        <v>1</v>
      </c>
      <c r="E3338" s="3">
        <f t="shared" si="52"/>
        <v>21021</v>
      </c>
      <c r="F3338" t="str">
        <f>VLOOKUP(E3338,Sheet2!A:B,2,FALSE)</f>
        <v>OSS</v>
      </c>
    </row>
    <row r="3339" spans="1:6" x14ac:dyDescent="0.25">
      <c r="A3339" s="17">
        <v>43130.833085625003</v>
      </c>
      <c r="B3339" s="2">
        <v>21021300739035</v>
      </c>
      <c r="C3339">
        <v>1.49</v>
      </c>
      <c r="D3339" t="s">
        <v>3</v>
      </c>
      <c r="E3339" s="3">
        <f t="shared" si="52"/>
        <v>21021</v>
      </c>
      <c r="F3339" t="str">
        <f>VLOOKUP(E3339,Sheet2!A:B,2,FALSE)</f>
        <v>OSS</v>
      </c>
    </row>
    <row r="3340" spans="1:6" x14ac:dyDescent="0.25">
      <c r="A3340" s="17">
        <v>43131.36444247685</v>
      </c>
      <c r="B3340" s="2">
        <v>21021300696375</v>
      </c>
      <c r="C3340">
        <v>1.49</v>
      </c>
      <c r="D3340" t="s">
        <v>1</v>
      </c>
      <c r="E3340" s="3">
        <f t="shared" si="52"/>
        <v>21021</v>
      </c>
      <c r="F3340" t="str">
        <f>VLOOKUP(E3340,Sheet2!A:B,2,FALSE)</f>
        <v>OSS</v>
      </c>
    </row>
    <row r="3341" spans="1:6" x14ac:dyDescent="0.25">
      <c r="A3341" s="17">
        <v>43131.437606724539</v>
      </c>
      <c r="B3341" s="2">
        <v>21021300660199</v>
      </c>
      <c r="C3341">
        <v>0.49</v>
      </c>
      <c r="D3341" t="s">
        <v>1</v>
      </c>
      <c r="E3341" s="3">
        <f t="shared" si="52"/>
        <v>21021</v>
      </c>
      <c r="F3341" t="str">
        <f>VLOOKUP(E3341,Sheet2!A:B,2,FALSE)</f>
        <v>OSS</v>
      </c>
    </row>
    <row r="3342" spans="1:6" x14ac:dyDescent="0.25">
      <c r="A3342" s="17">
        <v>43131.510916828702</v>
      </c>
      <c r="B3342" s="2">
        <v>21021300571065</v>
      </c>
      <c r="C3342">
        <v>1.99</v>
      </c>
      <c r="D3342" t="s">
        <v>1</v>
      </c>
      <c r="E3342" s="3">
        <f t="shared" si="52"/>
        <v>21021</v>
      </c>
      <c r="F3342" t="str">
        <f>VLOOKUP(E3342,Sheet2!A:B,2,FALSE)</f>
        <v>OSS</v>
      </c>
    </row>
    <row r="3343" spans="1:6" x14ac:dyDescent="0.25">
      <c r="A3343" s="17">
        <v>43131.598627604166</v>
      </c>
      <c r="B3343" s="2">
        <v>21021300523686</v>
      </c>
      <c r="C3343">
        <v>1.69</v>
      </c>
      <c r="D3343" t="s">
        <v>4</v>
      </c>
      <c r="E3343" s="3">
        <f t="shared" si="52"/>
        <v>21021</v>
      </c>
      <c r="F3343" t="str">
        <f>VLOOKUP(E3343,Sheet2!A:B,2,FALSE)</f>
        <v>OSS</v>
      </c>
    </row>
    <row r="3344" spans="1:6" x14ac:dyDescent="0.25">
      <c r="A3344" s="17">
        <v>43131.631963946762</v>
      </c>
      <c r="B3344" s="2">
        <v>21021300495349</v>
      </c>
      <c r="C3344">
        <v>2.09</v>
      </c>
      <c r="D3344" t="s">
        <v>1</v>
      </c>
      <c r="E3344" s="3">
        <f t="shared" si="52"/>
        <v>21021</v>
      </c>
      <c r="F3344" t="str">
        <f>VLOOKUP(E3344,Sheet2!A:B,2,FALSE)</f>
        <v>OSS</v>
      </c>
    </row>
    <row r="3345" spans="1:6" x14ac:dyDescent="0.25">
      <c r="A3345" s="17">
        <v>43131.75666525463</v>
      </c>
      <c r="B3345" s="2">
        <v>21021300590156</v>
      </c>
      <c r="C3345">
        <v>1.49</v>
      </c>
      <c r="D3345" t="s">
        <v>3</v>
      </c>
      <c r="E3345" s="3">
        <f t="shared" si="52"/>
        <v>21021</v>
      </c>
      <c r="F3345" t="str">
        <f>VLOOKUP(E3345,Sheet2!A:B,2,FALSE)</f>
        <v>OSS</v>
      </c>
    </row>
    <row r="3346" spans="1:6" x14ac:dyDescent="0.25">
      <c r="A3346" s="17">
        <v>43131.791590173612</v>
      </c>
      <c r="B3346" s="2">
        <v>21021300590156</v>
      </c>
      <c r="C3346">
        <v>1.49</v>
      </c>
      <c r="D3346" t="s">
        <v>3</v>
      </c>
      <c r="E3346" s="3">
        <f t="shared" si="52"/>
        <v>21021</v>
      </c>
      <c r="F3346" t="str">
        <f>VLOOKUP(E3346,Sheet2!A:B,2,FALSE)</f>
        <v>OSS</v>
      </c>
    </row>
    <row r="3347" spans="1:6" x14ac:dyDescent="0.25">
      <c r="A3347" s="17">
        <v>43131.796857442132</v>
      </c>
      <c r="B3347" s="2">
        <v>21021300590156</v>
      </c>
      <c r="C3347">
        <v>1.49</v>
      </c>
      <c r="D3347" t="s">
        <v>3</v>
      </c>
      <c r="E3347" s="3">
        <f t="shared" si="52"/>
        <v>21021</v>
      </c>
      <c r="F3347" t="str">
        <f>VLOOKUP(E3347,Sheet2!A:B,2,FALSE)</f>
        <v>OSS</v>
      </c>
    </row>
    <row r="3348" spans="1:6" x14ac:dyDescent="0.25">
      <c r="A3348" s="17">
        <v>43131.802522465281</v>
      </c>
      <c r="B3348" s="2">
        <v>21021300590156</v>
      </c>
      <c r="C3348">
        <v>1.49</v>
      </c>
      <c r="D3348" t="s">
        <v>1</v>
      </c>
      <c r="E3348" s="3">
        <f t="shared" si="52"/>
        <v>21021</v>
      </c>
      <c r="F3348" t="str">
        <f>VLOOKUP(E3348,Sheet2!A:B,2,FALSE)</f>
        <v>OSS</v>
      </c>
    </row>
    <row r="3349" spans="1:6" x14ac:dyDescent="0.25">
      <c r="A3349" s="17">
        <v>43131.803441851851</v>
      </c>
      <c r="B3349" s="2">
        <v>21021300590156</v>
      </c>
      <c r="C3349">
        <v>1.99</v>
      </c>
      <c r="D3349" t="s">
        <v>4</v>
      </c>
      <c r="E3349" s="3">
        <f t="shared" si="52"/>
        <v>21021</v>
      </c>
      <c r="F3349" t="str">
        <f>VLOOKUP(E3349,Sheet2!A:B,2,FALSE)</f>
        <v>OSS</v>
      </c>
    </row>
    <row r="3350" spans="1:6" x14ac:dyDescent="0.25">
      <c r="A3350" s="17">
        <v>43100.93859982639</v>
      </c>
      <c r="B3350" s="2">
        <v>21020300085373</v>
      </c>
      <c r="C3350">
        <v>3.99</v>
      </c>
      <c r="D3350" t="s">
        <v>4</v>
      </c>
      <c r="E3350" s="3">
        <f t="shared" si="52"/>
        <v>21020</v>
      </c>
      <c r="F3350" t="str">
        <f>VLOOKUP(E3350,Sheet2!A:B,2,FALSE)</f>
        <v>NOR</v>
      </c>
    </row>
    <row r="3351" spans="1:6" x14ac:dyDescent="0.25">
      <c r="A3351" s="17">
        <v>43101.099114918979</v>
      </c>
      <c r="B3351" s="2">
        <v>21020300058859</v>
      </c>
      <c r="C3351">
        <v>1.99</v>
      </c>
      <c r="D3351" t="s">
        <v>4</v>
      </c>
      <c r="E3351" s="3">
        <f t="shared" si="52"/>
        <v>21020</v>
      </c>
      <c r="F3351" t="str">
        <f>VLOOKUP(E3351,Sheet2!A:B,2,FALSE)</f>
        <v>NOR</v>
      </c>
    </row>
    <row r="3352" spans="1:6" x14ac:dyDescent="0.25">
      <c r="A3352" s="17">
        <v>43101.383961192128</v>
      </c>
      <c r="B3352" s="2">
        <v>21020300020628</v>
      </c>
      <c r="C3352">
        <v>0.49</v>
      </c>
      <c r="D3352" t="s">
        <v>5</v>
      </c>
      <c r="E3352" s="3">
        <f t="shared" si="52"/>
        <v>21020</v>
      </c>
      <c r="F3352" t="str">
        <f>VLOOKUP(E3352,Sheet2!A:B,2,FALSE)</f>
        <v>NOR</v>
      </c>
    </row>
    <row r="3353" spans="1:6" x14ac:dyDescent="0.25">
      <c r="A3353" s="17">
        <v>43101.455900138892</v>
      </c>
      <c r="B3353" s="2">
        <v>21020300067066</v>
      </c>
      <c r="C3353">
        <v>2.99</v>
      </c>
      <c r="D3353" t="s">
        <v>0</v>
      </c>
      <c r="E3353" s="3">
        <f t="shared" si="52"/>
        <v>21020</v>
      </c>
      <c r="F3353" t="str">
        <f>VLOOKUP(E3353,Sheet2!A:B,2,FALSE)</f>
        <v>NOR</v>
      </c>
    </row>
    <row r="3354" spans="1:6" x14ac:dyDescent="0.25">
      <c r="A3354" s="17">
        <v>43101.460281805557</v>
      </c>
      <c r="B3354" s="2">
        <v>21020300067066</v>
      </c>
      <c r="C3354">
        <v>2.99</v>
      </c>
      <c r="D3354" t="s">
        <v>0</v>
      </c>
      <c r="E3354" s="3">
        <f t="shared" si="52"/>
        <v>21020</v>
      </c>
      <c r="F3354" t="str">
        <f>VLOOKUP(E3354,Sheet2!A:B,2,FALSE)</f>
        <v>NOR</v>
      </c>
    </row>
    <row r="3355" spans="1:6" x14ac:dyDescent="0.25">
      <c r="A3355" s="17">
        <v>43101.475626631945</v>
      </c>
      <c r="B3355" s="2">
        <v>21020300082925</v>
      </c>
      <c r="C3355">
        <v>1.49</v>
      </c>
      <c r="D3355" t="s">
        <v>2</v>
      </c>
      <c r="E3355" s="3">
        <f t="shared" si="52"/>
        <v>21020</v>
      </c>
      <c r="F3355" t="str">
        <f>VLOOKUP(E3355,Sheet2!A:B,2,FALSE)</f>
        <v>NOR</v>
      </c>
    </row>
    <row r="3356" spans="1:6" x14ac:dyDescent="0.25">
      <c r="A3356" s="17">
        <v>43101.626439502317</v>
      </c>
      <c r="B3356" s="2">
        <v>21020300048033</v>
      </c>
      <c r="C3356">
        <v>3.99</v>
      </c>
      <c r="D3356" t="s">
        <v>4</v>
      </c>
      <c r="E3356" s="3">
        <f t="shared" si="52"/>
        <v>21020</v>
      </c>
      <c r="F3356" t="str">
        <f>VLOOKUP(E3356,Sheet2!A:B,2,FALSE)</f>
        <v>NOR</v>
      </c>
    </row>
    <row r="3357" spans="1:6" x14ac:dyDescent="0.25">
      <c r="A3357" s="17">
        <v>43101.755469502314</v>
      </c>
      <c r="B3357" s="2">
        <v>21020300091025</v>
      </c>
      <c r="C3357">
        <v>1.99</v>
      </c>
      <c r="D3357" t="s">
        <v>4</v>
      </c>
      <c r="E3357" s="3">
        <f t="shared" si="52"/>
        <v>21020</v>
      </c>
      <c r="F3357" t="str">
        <f>VLOOKUP(E3357,Sheet2!A:B,2,FALSE)</f>
        <v>NOR</v>
      </c>
    </row>
    <row r="3358" spans="1:6" x14ac:dyDescent="0.25">
      <c r="A3358" s="17">
        <v>43101.929474606484</v>
      </c>
      <c r="B3358" s="2">
        <v>21020300042580</v>
      </c>
      <c r="C3358">
        <v>2.99</v>
      </c>
      <c r="D3358" t="s">
        <v>4</v>
      </c>
      <c r="E3358" s="3">
        <f t="shared" si="52"/>
        <v>21020</v>
      </c>
      <c r="F3358" t="str">
        <f>VLOOKUP(E3358,Sheet2!A:B,2,FALSE)</f>
        <v>NOR</v>
      </c>
    </row>
    <row r="3359" spans="1:6" x14ac:dyDescent="0.25">
      <c r="A3359" s="17">
        <v>43101.930826990741</v>
      </c>
      <c r="B3359" s="2">
        <v>21020300042580</v>
      </c>
      <c r="C3359">
        <v>1.49</v>
      </c>
      <c r="D3359" t="s">
        <v>3</v>
      </c>
      <c r="E3359" s="3">
        <f t="shared" si="52"/>
        <v>21020</v>
      </c>
      <c r="F3359" t="str">
        <f>VLOOKUP(E3359,Sheet2!A:B,2,FALSE)</f>
        <v>NOR</v>
      </c>
    </row>
    <row r="3360" spans="1:6" x14ac:dyDescent="0.25">
      <c r="A3360" s="17">
        <v>43101.93133162037</v>
      </c>
      <c r="B3360" s="2">
        <v>21020300042580</v>
      </c>
      <c r="C3360">
        <v>1.49</v>
      </c>
      <c r="D3360" t="s">
        <v>3</v>
      </c>
      <c r="E3360" s="3">
        <f t="shared" si="52"/>
        <v>21020</v>
      </c>
      <c r="F3360" t="str">
        <f>VLOOKUP(E3360,Sheet2!A:B,2,FALSE)</f>
        <v>NOR</v>
      </c>
    </row>
    <row r="3361" spans="1:6" x14ac:dyDescent="0.25">
      <c r="A3361" s="17">
        <v>43101.936449409724</v>
      </c>
      <c r="B3361" s="2">
        <v>21020300042580</v>
      </c>
      <c r="C3361">
        <v>1.69</v>
      </c>
      <c r="D3361" t="s">
        <v>1</v>
      </c>
      <c r="E3361" s="3">
        <f t="shared" si="52"/>
        <v>21020</v>
      </c>
      <c r="F3361" t="str">
        <f>VLOOKUP(E3361,Sheet2!A:B,2,FALSE)</f>
        <v>NOR</v>
      </c>
    </row>
    <row r="3362" spans="1:6" x14ac:dyDescent="0.25">
      <c r="A3362" s="17">
        <v>43102.421584942131</v>
      </c>
      <c r="B3362" s="2">
        <v>21020300067108</v>
      </c>
      <c r="C3362">
        <v>1.69</v>
      </c>
      <c r="D3362" t="s">
        <v>1</v>
      </c>
      <c r="E3362" s="3">
        <f t="shared" si="52"/>
        <v>21020</v>
      </c>
      <c r="F3362" t="str">
        <f>VLOOKUP(E3362,Sheet2!A:B,2,FALSE)</f>
        <v>NOR</v>
      </c>
    </row>
    <row r="3363" spans="1:6" x14ac:dyDescent="0.25">
      <c r="A3363" s="17">
        <v>43102.504169594904</v>
      </c>
      <c r="B3363" s="2">
        <v>21020100034225</v>
      </c>
      <c r="C3363">
        <v>1.99</v>
      </c>
      <c r="D3363" t="s">
        <v>0</v>
      </c>
      <c r="E3363" s="3">
        <f t="shared" si="52"/>
        <v>21020</v>
      </c>
      <c r="F3363" t="str">
        <f>VLOOKUP(E3363,Sheet2!A:B,2,FALSE)</f>
        <v>NOR</v>
      </c>
    </row>
    <row r="3364" spans="1:6" x14ac:dyDescent="0.25">
      <c r="A3364" s="17">
        <v>43102.81352210648</v>
      </c>
      <c r="B3364" s="2">
        <v>21020300073346</v>
      </c>
      <c r="C3364">
        <v>1.99</v>
      </c>
      <c r="D3364" t="s">
        <v>1</v>
      </c>
      <c r="E3364" s="3">
        <f t="shared" si="52"/>
        <v>21020</v>
      </c>
      <c r="F3364" t="str">
        <f>VLOOKUP(E3364,Sheet2!A:B,2,FALSE)</f>
        <v>NOR</v>
      </c>
    </row>
    <row r="3365" spans="1:6" x14ac:dyDescent="0.25">
      <c r="A3365" s="17">
        <v>43102.821327835649</v>
      </c>
      <c r="B3365" s="2">
        <v>21020300073346</v>
      </c>
      <c r="C3365">
        <v>1.99</v>
      </c>
      <c r="D3365" t="s">
        <v>1</v>
      </c>
      <c r="E3365" s="3">
        <f t="shared" si="52"/>
        <v>21020</v>
      </c>
      <c r="F3365" t="str">
        <f>VLOOKUP(E3365,Sheet2!A:B,2,FALSE)</f>
        <v>NOR</v>
      </c>
    </row>
    <row r="3366" spans="1:6" x14ac:dyDescent="0.25">
      <c r="A3366" s="17">
        <v>43103.003324687503</v>
      </c>
      <c r="B3366" s="2">
        <v>21020100034225</v>
      </c>
      <c r="C3366">
        <v>1.69</v>
      </c>
      <c r="D3366" t="s">
        <v>1</v>
      </c>
      <c r="E3366" s="3">
        <f t="shared" si="52"/>
        <v>21020</v>
      </c>
      <c r="F3366" t="str">
        <f>VLOOKUP(E3366,Sheet2!A:B,2,FALSE)</f>
        <v>NOR</v>
      </c>
    </row>
    <row r="3367" spans="1:6" x14ac:dyDescent="0.25">
      <c r="A3367" s="17">
        <v>43103.557245277778</v>
      </c>
      <c r="B3367" s="2">
        <v>21020300067439</v>
      </c>
      <c r="C3367">
        <v>2.99</v>
      </c>
      <c r="D3367" t="s">
        <v>4</v>
      </c>
      <c r="E3367" s="3">
        <f t="shared" si="52"/>
        <v>21020</v>
      </c>
      <c r="F3367" t="str">
        <f>VLOOKUP(E3367,Sheet2!A:B,2,FALSE)</f>
        <v>NOR</v>
      </c>
    </row>
    <row r="3368" spans="1:6" x14ac:dyDescent="0.25">
      <c r="A3368" s="17">
        <v>43103.557646898145</v>
      </c>
      <c r="B3368" s="2">
        <v>21020300067439</v>
      </c>
      <c r="C3368">
        <v>2.99</v>
      </c>
      <c r="D3368" t="s">
        <v>4</v>
      </c>
      <c r="E3368" s="3">
        <f t="shared" si="52"/>
        <v>21020</v>
      </c>
      <c r="F3368" t="str">
        <f>VLOOKUP(E3368,Sheet2!A:B,2,FALSE)</f>
        <v>NOR</v>
      </c>
    </row>
    <row r="3369" spans="1:6" x14ac:dyDescent="0.25">
      <c r="A3369" s="17">
        <v>43103.72080516204</v>
      </c>
      <c r="B3369" s="2">
        <v>21020300047514</v>
      </c>
      <c r="C3369">
        <v>1.99</v>
      </c>
      <c r="D3369" t="s">
        <v>0</v>
      </c>
      <c r="E3369" s="3">
        <f t="shared" si="52"/>
        <v>21020</v>
      </c>
      <c r="F3369" t="str">
        <f>VLOOKUP(E3369,Sheet2!A:B,2,FALSE)</f>
        <v>NOR</v>
      </c>
    </row>
    <row r="3370" spans="1:6" x14ac:dyDescent="0.25">
      <c r="A3370" s="17">
        <v>43103.736484756948</v>
      </c>
      <c r="B3370" s="2">
        <v>21020300047514</v>
      </c>
      <c r="C3370">
        <v>2.99</v>
      </c>
      <c r="D3370" t="s">
        <v>0</v>
      </c>
      <c r="E3370" s="3">
        <f t="shared" si="52"/>
        <v>21020</v>
      </c>
      <c r="F3370" t="str">
        <f>VLOOKUP(E3370,Sheet2!A:B,2,FALSE)</f>
        <v>NOR</v>
      </c>
    </row>
    <row r="3371" spans="1:6" x14ac:dyDescent="0.25">
      <c r="A3371" s="17">
        <v>43103.860149456021</v>
      </c>
      <c r="B3371" s="2">
        <v>21020100029456</v>
      </c>
      <c r="C3371">
        <v>3.19</v>
      </c>
      <c r="D3371" t="s">
        <v>4</v>
      </c>
      <c r="E3371" s="3">
        <f t="shared" si="52"/>
        <v>21020</v>
      </c>
      <c r="F3371" t="str">
        <f>VLOOKUP(E3371,Sheet2!A:B,2,FALSE)</f>
        <v>NOR</v>
      </c>
    </row>
    <row r="3372" spans="1:6" x14ac:dyDescent="0.25">
      <c r="A3372" s="17">
        <v>43103.891763101848</v>
      </c>
      <c r="B3372" s="2">
        <v>21020100036121</v>
      </c>
      <c r="C3372">
        <v>2.99</v>
      </c>
      <c r="D3372" t="s">
        <v>4</v>
      </c>
      <c r="E3372" s="3">
        <f t="shared" si="52"/>
        <v>21020</v>
      </c>
      <c r="F3372" t="str">
        <f>VLOOKUP(E3372,Sheet2!A:B,2,FALSE)</f>
        <v>NOR</v>
      </c>
    </row>
    <row r="3373" spans="1:6" x14ac:dyDescent="0.25">
      <c r="A3373" s="17">
        <v>43104.206001122686</v>
      </c>
      <c r="B3373" s="2">
        <v>21020300091025</v>
      </c>
      <c r="C3373">
        <v>1.99</v>
      </c>
      <c r="D3373" t="s">
        <v>4</v>
      </c>
      <c r="E3373" s="3">
        <f t="shared" si="52"/>
        <v>21020</v>
      </c>
      <c r="F3373" t="str">
        <f>VLOOKUP(E3373,Sheet2!A:B,2,FALSE)</f>
        <v>NOR</v>
      </c>
    </row>
    <row r="3374" spans="1:6" x14ac:dyDescent="0.25">
      <c r="A3374" s="17">
        <v>43104.903858055557</v>
      </c>
      <c r="B3374" s="2">
        <v>21020300047514</v>
      </c>
      <c r="C3374">
        <v>1.49</v>
      </c>
      <c r="D3374" t="s">
        <v>0</v>
      </c>
      <c r="E3374" s="3">
        <f t="shared" si="52"/>
        <v>21020</v>
      </c>
      <c r="F3374" t="str">
        <f>VLOOKUP(E3374,Sheet2!A:B,2,FALSE)</f>
        <v>NOR</v>
      </c>
    </row>
    <row r="3375" spans="1:6" x14ac:dyDescent="0.25">
      <c r="A3375" s="17">
        <v>43105.441232256948</v>
      </c>
      <c r="B3375" s="2">
        <v>21020300091025</v>
      </c>
      <c r="C3375">
        <v>2.99</v>
      </c>
      <c r="D3375" t="s">
        <v>4</v>
      </c>
      <c r="E3375" s="3">
        <f t="shared" si="52"/>
        <v>21020</v>
      </c>
      <c r="F3375" t="str">
        <f>VLOOKUP(E3375,Sheet2!A:B,2,FALSE)</f>
        <v>NOR</v>
      </c>
    </row>
    <row r="3376" spans="1:6" x14ac:dyDescent="0.25">
      <c r="A3376" s="17">
        <v>43105.518672905091</v>
      </c>
      <c r="B3376" s="2">
        <v>21020300058859</v>
      </c>
      <c r="C3376">
        <v>1.49</v>
      </c>
      <c r="D3376" t="s">
        <v>4</v>
      </c>
      <c r="E3376" s="3">
        <f t="shared" si="52"/>
        <v>21020</v>
      </c>
      <c r="F3376" t="str">
        <f>VLOOKUP(E3376,Sheet2!A:B,2,FALSE)</f>
        <v>NOR</v>
      </c>
    </row>
    <row r="3377" spans="1:6" x14ac:dyDescent="0.25">
      <c r="A3377" s="17">
        <v>43105.973799814812</v>
      </c>
      <c r="B3377" s="2">
        <v>21020300091025</v>
      </c>
      <c r="C3377">
        <v>1.99</v>
      </c>
      <c r="D3377" t="s">
        <v>4</v>
      </c>
      <c r="E3377" s="3">
        <f t="shared" si="52"/>
        <v>21020</v>
      </c>
      <c r="F3377" t="str">
        <f>VLOOKUP(E3377,Sheet2!A:B,2,FALSE)</f>
        <v>NOR</v>
      </c>
    </row>
    <row r="3378" spans="1:6" x14ac:dyDescent="0.25">
      <c r="A3378" s="17">
        <v>43106.605270474538</v>
      </c>
      <c r="B3378" s="2">
        <v>21020300047514</v>
      </c>
      <c r="C3378">
        <v>1.49</v>
      </c>
      <c r="D3378" t="s">
        <v>0</v>
      </c>
      <c r="E3378" s="3">
        <f t="shared" si="52"/>
        <v>21020</v>
      </c>
      <c r="F3378" t="str">
        <f>VLOOKUP(E3378,Sheet2!A:B,2,FALSE)</f>
        <v>NOR</v>
      </c>
    </row>
    <row r="3379" spans="1:6" x14ac:dyDescent="0.25">
      <c r="A3379" s="17">
        <v>43106.732612280095</v>
      </c>
      <c r="B3379" s="2">
        <v>21020300067066</v>
      </c>
      <c r="C3379">
        <v>1.99</v>
      </c>
      <c r="D3379" t="s">
        <v>0</v>
      </c>
      <c r="E3379" s="3">
        <f t="shared" si="52"/>
        <v>21020</v>
      </c>
      <c r="F3379" t="str">
        <f>VLOOKUP(E3379,Sheet2!A:B,2,FALSE)</f>
        <v>NOR</v>
      </c>
    </row>
    <row r="3380" spans="1:6" x14ac:dyDescent="0.25">
      <c r="A3380" s="17">
        <v>43107.844413460647</v>
      </c>
      <c r="B3380" s="2">
        <v>21020300091025</v>
      </c>
      <c r="C3380">
        <v>1.99</v>
      </c>
      <c r="D3380" t="s">
        <v>4</v>
      </c>
      <c r="E3380" s="3">
        <f t="shared" si="52"/>
        <v>21020</v>
      </c>
      <c r="F3380" t="str">
        <f>VLOOKUP(E3380,Sheet2!A:B,2,FALSE)</f>
        <v>NOR</v>
      </c>
    </row>
    <row r="3381" spans="1:6" x14ac:dyDescent="0.25">
      <c r="A3381" s="17">
        <v>43108.591777627313</v>
      </c>
      <c r="B3381" s="2">
        <v>21020300048033</v>
      </c>
      <c r="C3381">
        <v>1.99</v>
      </c>
      <c r="D3381" t="s">
        <v>4</v>
      </c>
      <c r="E3381" s="3">
        <f t="shared" si="52"/>
        <v>21020</v>
      </c>
      <c r="F3381" t="str">
        <f>VLOOKUP(E3381,Sheet2!A:B,2,FALSE)</f>
        <v>NOR</v>
      </c>
    </row>
    <row r="3382" spans="1:6" x14ac:dyDescent="0.25">
      <c r="A3382" s="17">
        <v>43108.618223495374</v>
      </c>
      <c r="B3382" s="2">
        <v>21020300048033</v>
      </c>
      <c r="C3382">
        <v>3.99</v>
      </c>
      <c r="D3382" t="s">
        <v>4</v>
      </c>
      <c r="E3382" s="3">
        <f t="shared" si="52"/>
        <v>21020</v>
      </c>
      <c r="F3382" t="str">
        <f>VLOOKUP(E3382,Sheet2!A:B,2,FALSE)</f>
        <v>NOR</v>
      </c>
    </row>
    <row r="3383" spans="1:6" x14ac:dyDescent="0.25">
      <c r="A3383" s="17">
        <v>43108.692943217589</v>
      </c>
      <c r="B3383" s="2">
        <v>21020300052951</v>
      </c>
      <c r="C3383">
        <v>1.99</v>
      </c>
      <c r="D3383" t="s">
        <v>4</v>
      </c>
      <c r="E3383" s="3">
        <f t="shared" si="52"/>
        <v>21020</v>
      </c>
      <c r="F3383" t="str">
        <f>VLOOKUP(E3383,Sheet2!A:B,2,FALSE)</f>
        <v>NOR</v>
      </c>
    </row>
    <row r="3384" spans="1:6" x14ac:dyDescent="0.25">
      <c r="A3384" s="17">
        <v>43108.694173171294</v>
      </c>
      <c r="B3384" s="2">
        <v>21020300052951</v>
      </c>
      <c r="C3384">
        <v>2.99</v>
      </c>
      <c r="D3384" t="s">
        <v>4</v>
      </c>
      <c r="E3384" s="3">
        <f t="shared" si="52"/>
        <v>21020</v>
      </c>
      <c r="F3384" t="str">
        <f>VLOOKUP(E3384,Sheet2!A:B,2,FALSE)</f>
        <v>NOR</v>
      </c>
    </row>
    <row r="3385" spans="1:6" x14ac:dyDescent="0.25">
      <c r="A3385" s="17">
        <v>43109.100850682873</v>
      </c>
      <c r="B3385" s="2">
        <v>21020300052951</v>
      </c>
      <c r="C3385">
        <v>0.49</v>
      </c>
      <c r="D3385" t="s">
        <v>1</v>
      </c>
      <c r="E3385" s="3">
        <f t="shared" si="52"/>
        <v>21020</v>
      </c>
      <c r="F3385" t="str">
        <f>VLOOKUP(E3385,Sheet2!A:B,2,FALSE)</f>
        <v>NOR</v>
      </c>
    </row>
    <row r="3386" spans="1:6" x14ac:dyDescent="0.25">
      <c r="A3386" s="17">
        <v>43109.422816840277</v>
      </c>
      <c r="B3386" s="2">
        <v>21020300047514</v>
      </c>
      <c r="C3386">
        <v>2.39</v>
      </c>
      <c r="D3386" t="s">
        <v>0</v>
      </c>
      <c r="E3386" s="3">
        <f t="shared" si="52"/>
        <v>21020</v>
      </c>
      <c r="F3386" t="str">
        <f>VLOOKUP(E3386,Sheet2!A:B,2,FALSE)</f>
        <v>NOR</v>
      </c>
    </row>
    <row r="3387" spans="1:6" x14ac:dyDescent="0.25">
      <c r="A3387" s="17">
        <v>43109.757237245372</v>
      </c>
      <c r="B3387" s="2">
        <v>21020300016907</v>
      </c>
      <c r="C3387">
        <v>1.99</v>
      </c>
      <c r="D3387" t="s">
        <v>4</v>
      </c>
      <c r="E3387" s="3">
        <f t="shared" si="52"/>
        <v>21020</v>
      </c>
      <c r="F3387" t="str">
        <f>VLOOKUP(E3387,Sheet2!A:B,2,FALSE)</f>
        <v>NOR</v>
      </c>
    </row>
    <row r="3388" spans="1:6" x14ac:dyDescent="0.25">
      <c r="A3388" s="17">
        <v>43110.313999039354</v>
      </c>
      <c r="B3388" s="2">
        <v>21020300052951</v>
      </c>
      <c r="C3388">
        <v>1.99</v>
      </c>
      <c r="D3388" t="s">
        <v>4</v>
      </c>
      <c r="E3388" s="3">
        <f t="shared" si="52"/>
        <v>21020</v>
      </c>
      <c r="F3388" t="str">
        <f>VLOOKUP(E3388,Sheet2!A:B,2,FALSE)</f>
        <v>NOR</v>
      </c>
    </row>
    <row r="3389" spans="1:6" x14ac:dyDescent="0.25">
      <c r="A3389" s="17">
        <v>43110.741377696759</v>
      </c>
      <c r="B3389" s="2">
        <v>21020300016907</v>
      </c>
      <c r="C3389">
        <v>1.69</v>
      </c>
      <c r="D3389" t="s">
        <v>4</v>
      </c>
      <c r="E3389" s="3">
        <f t="shared" si="52"/>
        <v>21020</v>
      </c>
      <c r="F3389" t="str">
        <f>VLOOKUP(E3389,Sheet2!A:B,2,FALSE)</f>
        <v>NOR</v>
      </c>
    </row>
    <row r="3390" spans="1:6" x14ac:dyDescent="0.25">
      <c r="A3390" s="17">
        <v>43110.743728796297</v>
      </c>
      <c r="B3390" s="2">
        <v>21020300016907</v>
      </c>
      <c r="C3390">
        <v>1.99</v>
      </c>
      <c r="D3390" t="s">
        <v>4</v>
      </c>
      <c r="E3390" s="3">
        <f t="shared" si="52"/>
        <v>21020</v>
      </c>
      <c r="F3390" t="str">
        <f>VLOOKUP(E3390,Sheet2!A:B,2,FALSE)</f>
        <v>NOR</v>
      </c>
    </row>
    <row r="3391" spans="1:6" x14ac:dyDescent="0.25">
      <c r="A3391" s="17">
        <v>43110.950402361108</v>
      </c>
      <c r="B3391" s="2">
        <v>21020300070045</v>
      </c>
      <c r="C3391">
        <v>1.99</v>
      </c>
      <c r="D3391" t="s">
        <v>4</v>
      </c>
      <c r="E3391" s="3">
        <f t="shared" si="52"/>
        <v>21020</v>
      </c>
      <c r="F3391" t="str">
        <f>VLOOKUP(E3391,Sheet2!A:B,2,FALSE)</f>
        <v>NOR</v>
      </c>
    </row>
    <row r="3392" spans="1:6" x14ac:dyDescent="0.25">
      <c r="A3392" s="17">
        <v>43111.409120208336</v>
      </c>
      <c r="B3392" s="2">
        <v>21020300052951</v>
      </c>
      <c r="C3392">
        <v>2.99</v>
      </c>
      <c r="D3392" t="s">
        <v>4</v>
      </c>
      <c r="E3392" s="3">
        <f t="shared" si="52"/>
        <v>21020</v>
      </c>
      <c r="F3392" t="str">
        <f>VLOOKUP(E3392,Sheet2!A:B,2,FALSE)</f>
        <v>NOR</v>
      </c>
    </row>
    <row r="3393" spans="1:6" x14ac:dyDescent="0.25">
      <c r="A3393" s="17">
        <v>43111.510419409722</v>
      </c>
      <c r="B3393" s="2">
        <v>21020300067108</v>
      </c>
      <c r="C3393">
        <v>0.69</v>
      </c>
      <c r="D3393" t="s">
        <v>4</v>
      </c>
      <c r="E3393" s="3">
        <f t="shared" si="52"/>
        <v>21020</v>
      </c>
      <c r="F3393" t="str">
        <f>VLOOKUP(E3393,Sheet2!A:B,2,FALSE)</f>
        <v>NOR</v>
      </c>
    </row>
    <row r="3394" spans="1:6" x14ac:dyDescent="0.25">
      <c r="A3394" s="17">
        <v>43111.520651643521</v>
      </c>
      <c r="B3394" s="2">
        <v>21020300067108</v>
      </c>
      <c r="C3394">
        <v>0.69</v>
      </c>
      <c r="D3394" t="s">
        <v>4</v>
      </c>
      <c r="E3394" s="3">
        <f t="shared" ref="E3394:E3457" si="53">_xlfn.NUMBERVALUE(LEFT(B3394,5), "#####")</f>
        <v>21020</v>
      </c>
      <c r="F3394" t="str">
        <f>VLOOKUP(E3394,Sheet2!A:B,2,FALSE)</f>
        <v>NOR</v>
      </c>
    </row>
    <row r="3395" spans="1:6" x14ac:dyDescent="0.25">
      <c r="A3395" s="17">
        <v>43111.591601412038</v>
      </c>
      <c r="B3395" s="2">
        <v>21020100029456</v>
      </c>
      <c r="C3395">
        <v>1.99</v>
      </c>
      <c r="D3395" t="s">
        <v>4</v>
      </c>
      <c r="E3395" s="3">
        <f t="shared" si="53"/>
        <v>21020</v>
      </c>
      <c r="F3395" t="str">
        <f>VLOOKUP(E3395,Sheet2!A:B,2,FALSE)</f>
        <v>NOR</v>
      </c>
    </row>
    <row r="3396" spans="1:6" x14ac:dyDescent="0.25">
      <c r="A3396" s="17">
        <v>43111.599246238424</v>
      </c>
      <c r="B3396" s="2">
        <v>21020100029456</v>
      </c>
      <c r="C3396">
        <v>0.49</v>
      </c>
      <c r="D3396" t="s">
        <v>4</v>
      </c>
      <c r="E3396" s="3">
        <f t="shared" si="53"/>
        <v>21020</v>
      </c>
      <c r="F3396" t="str">
        <f>VLOOKUP(E3396,Sheet2!A:B,2,FALSE)</f>
        <v>NOR</v>
      </c>
    </row>
    <row r="3397" spans="1:6" x14ac:dyDescent="0.25">
      <c r="A3397" s="17">
        <v>43112.604610543982</v>
      </c>
      <c r="B3397" s="2">
        <v>21020300018812</v>
      </c>
      <c r="C3397">
        <v>2.99</v>
      </c>
      <c r="D3397" t="s">
        <v>4</v>
      </c>
      <c r="E3397" s="3">
        <f t="shared" si="53"/>
        <v>21020</v>
      </c>
      <c r="F3397" t="str">
        <f>VLOOKUP(E3397,Sheet2!A:B,2,FALSE)</f>
        <v>NOR</v>
      </c>
    </row>
    <row r="3398" spans="1:6" x14ac:dyDescent="0.25">
      <c r="A3398" s="17">
        <v>43112.999989374999</v>
      </c>
      <c r="B3398" s="2">
        <v>21020300058859</v>
      </c>
      <c r="C3398">
        <v>1.99</v>
      </c>
      <c r="D3398" t="s">
        <v>4</v>
      </c>
      <c r="E3398" s="3">
        <f t="shared" si="53"/>
        <v>21020</v>
      </c>
      <c r="F3398" t="str">
        <f>VLOOKUP(E3398,Sheet2!A:B,2,FALSE)</f>
        <v>NOR</v>
      </c>
    </row>
    <row r="3399" spans="1:6" x14ac:dyDescent="0.25">
      <c r="A3399" s="17">
        <v>43113.489898969907</v>
      </c>
      <c r="B3399" s="2">
        <v>21020300057448</v>
      </c>
      <c r="C3399">
        <v>1.99</v>
      </c>
      <c r="D3399" t="s">
        <v>4</v>
      </c>
      <c r="E3399" s="3">
        <f t="shared" si="53"/>
        <v>21020</v>
      </c>
      <c r="F3399" t="str">
        <f>VLOOKUP(E3399,Sheet2!A:B,2,FALSE)</f>
        <v>NOR</v>
      </c>
    </row>
    <row r="3400" spans="1:6" x14ac:dyDescent="0.25">
      <c r="A3400" s="17">
        <v>43114.86846085648</v>
      </c>
      <c r="B3400" s="2">
        <v>21020100034225</v>
      </c>
      <c r="C3400">
        <v>1.29</v>
      </c>
      <c r="D3400" t="s">
        <v>1</v>
      </c>
      <c r="E3400" s="3">
        <f t="shared" si="53"/>
        <v>21020</v>
      </c>
      <c r="F3400" t="str">
        <f>VLOOKUP(E3400,Sheet2!A:B,2,FALSE)</f>
        <v>NOR</v>
      </c>
    </row>
    <row r="3401" spans="1:6" x14ac:dyDescent="0.25">
      <c r="A3401" s="17">
        <v>43114.877457418981</v>
      </c>
      <c r="B3401" s="2">
        <v>21020300042580</v>
      </c>
      <c r="C3401">
        <v>2.99</v>
      </c>
      <c r="D3401" t="s">
        <v>0</v>
      </c>
      <c r="E3401" s="3">
        <f t="shared" si="53"/>
        <v>21020</v>
      </c>
      <c r="F3401" t="str">
        <f>VLOOKUP(E3401,Sheet2!A:B,2,FALSE)</f>
        <v>NOR</v>
      </c>
    </row>
    <row r="3402" spans="1:6" x14ac:dyDescent="0.25">
      <c r="A3402" s="17">
        <v>43115.504950706018</v>
      </c>
      <c r="B3402" s="2">
        <v>21020300082925</v>
      </c>
      <c r="C3402">
        <v>0.99</v>
      </c>
      <c r="D3402" t="s">
        <v>0</v>
      </c>
      <c r="E3402" s="3">
        <f t="shared" si="53"/>
        <v>21020</v>
      </c>
      <c r="F3402" t="str">
        <f>VLOOKUP(E3402,Sheet2!A:B,2,FALSE)</f>
        <v>NOR</v>
      </c>
    </row>
    <row r="3403" spans="1:6" x14ac:dyDescent="0.25">
      <c r="A3403" s="17">
        <v>43115.769607106478</v>
      </c>
      <c r="B3403" s="2">
        <v>21020300068205</v>
      </c>
      <c r="C3403">
        <v>1.99</v>
      </c>
      <c r="D3403" t="s">
        <v>4</v>
      </c>
      <c r="E3403" s="3">
        <f t="shared" si="53"/>
        <v>21020</v>
      </c>
      <c r="F3403" t="str">
        <f>VLOOKUP(E3403,Sheet2!A:B,2,FALSE)</f>
        <v>NOR</v>
      </c>
    </row>
    <row r="3404" spans="1:6" x14ac:dyDescent="0.25">
      <c r="A3404" s="17">
        <v>43115.868686701389</v>
      </c>
      <c r="B3404" s="2">
        <v>21020300048033</v>
      </c>
      <c r="C3404">
        <v>2.09</v>
      </c>
      <c r="D3404" t="s">
        <v>1</v>
      </c>
      <c r="E3404" s="3">
        <f t="shared" si="53"/>
        <v>21020</v>
      </c>
      <c r="F3404" t="str">
        <f>VLOOKUP(E3404,Sheet2!A:B,2,FALSE)</f>
        <v>NOR</v>
      </c>
    </row>
    <row r="3405" spans="1:6" x14ac:dyDescent="0.25">
      <c r="A3405" s="17">
        <v>43115.869389930558</v>
      </c>
      <c r="B3405" s="2">
        <v>21020300048033</v>
      </c>
      <c r="C3405">
        <v>2.2400000000000002</v>
      </c>
      <c r="D3405" t="s">
        <v>1</v>
      </c>
      <c r="E3405" s="3">
        <f t="shared" si="53"/>
        <v>21020</v>
      </c>
      <c r="F3405" t="str">
        <f>VLOOKUP(E3405,Sheet2!A:B,2,FALSE)</f>
        <v>NOR</v>
      </c>
    </row>
    <row r="3406" spans="1:6" x14ac:dyDescent="0.25">
      <c r="A3406" s="17">
        <v>43115.907890451388</v>
      </c>
      <c r="B3406" s="2">
        <v>21020300077123</v>
      </c>
      <c r="C3406">
        <v>2.99</v>
      </c>
      <c r="D3406" t="s">
        <v>0</v>
      </c>
      <c r="E3406" s="3">
        <f t="shared" si="53"/>
        <v>21020</v>
      </c>
      <c r="F3406" t="str">
        <f>VLOOKUP(E3406,Sheet2!A:B,2,FALSE)</f>
        <v>NOR</v>
      </c>
    </row>
    <row r="3407" spans="1:6" x14ac:dyDescent="0.25">
      <c r="A3407" s="17">
        <v>43116.423868356484</v>
      </c>
      <c r="B3407" s="2">
        <v>21020300018812</v>
      </c>
      <c r="C3407">
        <v>1.99</v>
      </c>
      <c r="D3407" t="s">
        <v>4</v>
      </c>
      <c r="E3407" s="3">
        <f t="shared" si="53"/>
        <v>21020</v>
      </c>
      <c r="F3407" t="str">
        <f>VLOOKUP(E3407,Sheet2!A:B,2,FALSE)</f>
        <v>NOR</v>
      </c>
    </row>
    <row r="3408" spans="1:6" x14ac:dyDescent="0.25">
      <c r="A3408" s="17">
        <v>43116.691137766204</v>
      </c>
      <c r="B3408" s="2">
        <v>21020300058859</v>
      </c>
      <c r="C3408">
        <v>3.49</v>
      </c>
      <c r="D3408" t="s">
        <v>0</v>
      </c>
      <c r="E3408" s="3">
        <f t="shared" si="53"/>
        <v>21020</v>
      </c>
      <c r="F3408" t="str">
        <f>VLOOKUP(E3408,Sheet2!A:B,2,FALSE)</f>
        <v>NOR</v>
      </c>
    </row>
    <row r="3409" spans="1:6" x14ac:dyDescent="0.25">
      <c r="A3409" s="17">
        <v>43116.761134664353</v>
      </c>
      <c r="B3409" s="2">
        <v>21020100034225</v>
      </c>
      <c r="C3409">
        <v>1.99</v>
      </c>
      <c r="D3409" t="s">
        <v>0</v>
      </c>
      <c r="E3409" s="3">
        <f t="shared" si="53"/>
        <v>21020</v>
      </c>
      <c r="F3409" t="str">
        <f>VLOOKUP(E3409,Sheet2!A:B,2,FALSE)</f>
        <v>NOR</v>
      </c>
    </row>
    <row r="3410" spans="1:6" x14ac:dyDescent="0.25">
      <c r="A3410" s="17">
        <v>43117.61970570602</v>
      </c>
      <c r="B3410" s="2">
        <v>21020300065144</v>
      </c>
      <c r="C3410">
        <v>1.49</v>
      </c>
      <c r="D3410" t="s">
        <v>3</v>
      </c>
      <c r="E3410" s="3">
        <f t="shared" si="53"/>
        <v>21020</v>
      </c>
      <c r="F3410" t="str">
        <f>VLOOKUP(E3410,Sheet2!A:B,2,FALSE)</f>
        <v>NOR</v>
      </c>
    </row>
    <row r="3411" spans="1:6" x14ac:dyDescent="0.25">
      <c r="A3411" s="17">
        <v>43117.6611362037</v>
      </c>
      <c r="B3411" s="2">
        <v>21020300064311</v>
      </c>
      <c r="C3411">
        <v>1.29</v>
      </c>
      <c r="D3411" t="s">
        <v>4</v>
      </c>
      <c r="E3411" s="3">
        <f t="shared" si="53"/>
        <v>21020</v>
      </c>
      <c r="F3411" t="str">
        <f>VLOOKUP(E3411,Sheet2!A:B,2,FALSE)</f>
        <v>NOR</v>
      </c>
    </row>
    <row r="3412" spans="1:6" x14ac:dyDescent="0.25">
      <c r="A3412" s="17">
        <v>43117.666144594907</v>
      </c>
      <c r="B3412" s="2">
        <v>21020300064311</v>
      </c>
      <c r="C3412">
        <v>1.99</v>
      </c>
      <c r="D3412" t="s">
        <v>4</v>
      </c>
      <c r="E3412" s="3">
        <f t="shared" si="53"/>
        <v>21020</v>
      </c>
      <c r="F3412" t="str">
        <f>VLOOKUP(E3412,Sheet2!A:B,2,FALSE)</f>
        <v>NOR</v>
      </c>
    </row>
    <row r="3413" spans="1:6" x14ac:dyDescent="0.25">
      <c r="A3413" s="17">
        <v>43117.916742604168</v>
      </c>
      <c r="B3413" s="2">
        <v>21020300097337</v>
      </c>
      <c r="C3413">
        <v>1.99</v>
      </c>
      <c r="D3413" t="s">
        <v>4</v>
      </c>
      <c r="E3413" s="3">
        <f t="shared" si="53"/>
        <v>21020</v>
      </c>
      <c r="F3413" t="str">
        <f>VLOOKUP(E3413,Sheet2!A:B,2,FALSE)</f>
        <v>NOR</v>
      </c>
    </row>
    <row r="3414" spans="1:6" x14ac:dyDescent="0.25">
      <c r="A3414" s="17">
        <v>43118.377745381942</v>
      </c>
      <c r="B3414" s="2">
        <v>21020300065144</v>
      </c>
      <c r="C3414">
        <v>1.99</v>
      </c>
      <c r="D3414" t="s">
        <v>3</v>
      </c>
      <c r="E3414" s="3">
        <f t="shared" si="53"/>
        <v>21020</v>
      </c>
      <c r="F3414" t="str">
        <f>VLOOKUP(E3414,Sheet2!A:B,2,FALSE)</f>
        <v>NOR</v>
      </c>
    </row>
    <row r="3415" spans="1:6" x14ac:dyDescent="0.25">
      <c r="A3415" s="17">
        <v>43119.388247719908</v>
      </c>
      <c r="B3415" s="2">
        <v>21020300065144</v>
      </c>
      <c r="C3415">
        <v>1.49</v>
      </c>
      <c r="D3415" t="s">
        <v>3</v>
      </c>
      <c r="E3415" s="3">
        <f t="shared" si="53"/>
        <v>21020</v>
      </c>
      <c r="F3415" t="str">
        <f>VLOOKUP(E3415,Sheet2!A:B,2,FALSE)</f>
        <v>NOR</v>
      </c>
    </row>
    <row r="3416" spans="1:6" x14ac:dyDescent="0.25">
      <c r="A3416" s="17">
        <v>43119.481477118054</v>
      </c>
      <c r="B3416" s="2">
        <v>21020300065144</v>
      </c>
      <c r="C3416">
        <v>1.49</v>
      </c>
      <c r="D3416" t="s">
        <v>3</v>
      </c>
      <c r="E3416" s="3">
        <f t="shared" si="53"/>
        <v>21020</v>
      </c>
      <c r="F3416" t="str">
        <f>VLOOKUP(E3416,Sheet2!A:B,2,FALSE)</f>
        <v>NOR</v>
      </c>
    </row>
    <row r="3417" spans="1:6" x14ac:dyDescent="0.25">
      <c r="A3417" s="17">
        <v>43119.584618310182</v>
      </c>
      <c r="B3417" s="2">
        <v>21020300051524</v>
      </c>
      <c r="C3417">
        <v>1.99</v>
      </c>
      <c r="D3417" t="s">
        <v>4</v>
      </c>
      <c r="E3417" s="3">
        <f t="shared" si="53"/>
        <v>21020</v>
      </c>
      <c r="F3417" t="str">
        <f>VLOOKUP(E3417,Sheet2!A:B,2,FALSE)</f>
        <v>NOR</v>
      </c>
    </row>
    <row r="3418" spans="1:6" x14ac:dyDescent="0.25">
      <c r="A3418" s="17">
        <v>43119.585300416664</v>
      </c>
      <c r="B3418" s="2">
        <v>21020300051524</v>
      </c>
      <c r="C3418">
        <v>2.99</v>
      </c>
      <c r="D3418" t="s">
        <v>4</v>
      </c>
      <c r="E3418" s="3">
        <f t="shared" si="53"/>
        <v>21020</v>
      </c>
      <c r="F3418" t="str">
        <f>VLOOKUP(E3418,Sheet2!A:B,2,FALSE)</f>
        <v>NOR</v>
      </c>
    </row>
    <row r="3419" spans="1:6" x14ac:dyDescent="0.25">
      <c r="A3419" s="17">
        <v>43119.585470925929</v>
      </c>
      <c r="B3419" s="2">
        <v>21020300051524</v>
      </c>
      <c r="C3419">
        <v>0.99</v>
      </c>
      <c r="D3419" t="s">
        <v>4</v>
      </c>
      <c r="E3419" s="3">
        <f t="shared" si="53"/>
        <v>21020</v>
      </c>
      <c r="F3419" t="str">
        <f>VLOOKUP(E3419,Sheet2!A:B,2,FALSE)</f>
        <v>NOR</v>
      </c>
    </row>
    <row r="3420" spans="1:6" x14ac:dyDescent="0.25">
      <c r="A3420" s="17">
        <v>43119.723429097219</v>
      </c>
      <c r="B3420" s="2">
        <v>21020300065144</v>
      </c>
      <c r="C3420">
        <v>1.49</v>
      </c>
      <c r="D3420" t="s">
        <v>3</v>
      </c>
      <c r="E3420" s="3">
        <f t="shared" si="53"/>
        <v>21020</v>
      </c>
      <c r="F3420" t="str">
        <f>VLOOKUP(E3420,Sheet2!A:B,2,FALSE)</f>
        <v>NOR</v>
      </c>
    </row>
    <row r="3421" spans="1:6" x14ac:dyDescent="0.25">
      <c r="A3421" s="17">
        <v>43120.901508055555</v>
      </c>
      <c r="B3421" s="2">
        <v>21020300051524</v>
      </c>
      <c r="C3421">
        <v>2.29</v>
      </c>
      <c r="D3421" t="s">
        <v>4</v>
      </c>
      <c r="E3421" s="3">
        <f t="shared" si="53"/>
        <v>21020</v>
      </c>
      <c r="F3421" t="str">
        <f>VLOOKUP(E3421,Sheet2!A:B,2,FALSE)</f>
        <v>NOR</v>
      </c>
    </row>
    <row r="3422" spans="1:6" x14ac:dyDescent="0.25">
      <c r="A3422" s="17">
        <v>43121.629987222223</v>
      </c>
      <c r="B3422" s="2">
        <v>21020300073346</v>
      </c>
      <c r="C3422">
        <v>1.99</v>
      </c>
      <c r="D3422" t="s">
        <v>0</v>
      </c>
      <c r="E3422" s="3">
        <f t="shared" si="53"/>
        <v>21020</v>
      </c>
      <c r="F3422" t="str">
        <f>VLOOKUP(E3422,Sheet2!A:B,2,FALSE)</f>
        <v>NOR</v>
      </c>
    </row>
    <row r="3423" spans="1:6" x14ac:dyDescent="0.25">
      <c r="A3423" s="17">
        <v>43121.765347245368</v>
      </c>
      <c r="B3423" s="2">
        <v>21020300051524</v>
      </c>
      <c r="C3423">
        <v>1.99</v>
      </c>
      <c r="D3423" t="s">
        <v>4</v>
      </c>
      <c r="E3423" s="3">
        <f t="shared" si="53"/>
        <v>21020</v>
      </c>
      <c r="F3423" t="str">
        <f>VLOOKUP(E3423,Sheet2!A:B,2,FALSE)</f>
        <v>NOR</v>
      </c>
    </row>
    <row r="3424" spans="1:6" x14ac:dyDescent="0.25">
      <c r="A3424" s="17">
        <v>43121.878219583334</v>
      </c>
      <c r="B3424" s="2">
        <v>21020300070045</v>
      </c>
      <c r="C3424">
        <v>1.99</v>
      </c>
      <c r="D3424" t="s">
        <v>4</v>
      </c>
      <c r="E3424" s="3">
        <f t="shared" si="53"/>
        <v>21020</v>
      </c>
      <c r="F3424" t="str">
        <f>VLOOKUP(E3424,Sheet2!A:B,2,FALSE)</f>
        <v>NOR</v>
      </c>
    </row>
    <row r="3425" spans="1:6" x14ac:dyDescent="0.25">
      <c r="A3425" s="17">
        <v>43121.882772569443</v>
      </c>
      <c r="B3425" s="2">
        <v>21020100036121</v>
      </c>
      <c r="C3425">
        <v>2.99</v>
      </c>
      <c r="D3425" t="s">
        <v>4</v>
      </c>
      <c r="E3425" s="3">
        <f t="shared" si="53"/>
        <v>21020</v>
      </c>
      <c r="F3425" t="str">
        <f>VLOOKUP(E3425,Sheet2!A:B,2,FALSE)</f>
        <v>NOR</v>
      </c>
    </row>
    <row r="3426" spans="1:6" x14ac:dyDescent="0.25">
      <c r="A3426" s="17">
        <v>43121.88748636574</v>
      </c>
      <c r="B3426" s="2">
        <v>21020300070045</v>
      </c>
      <c r="C3426">
        <v>2.99</v>
      </c>
      <c r="D3426" t="s">
        <v>4</v>
      </c>
      <c r="E3426" s="3">
        <f t="shared" si="53"/>
        <v>21020</v>
      </c>
      <c r="F3426" t="str">
        <f>VLOOKUP(E3426,Sheet2!A:B,2,FALSE)</f>
        <v>NOR</v>
      </c>
    </row>
    <row r="3427" spans="1:6" x14ac:dyDescent="0.25">
      <c r="A3427" s="17">
        <v>43123.470281712966</v>
      </c>
      <c r="B3427" s="2">
        <v>21020300064311</v>
      </c>
      <c r="C3427">
        <v>2.99</v>
      </c>
      <c r="D3427" t="s">
        <v>4</v>
      </c>
      <c r="E3427" s="3">
        <f t="shared" si="53"/>
        <v>21020</v>
      </c>
      <c r="F3427" t="str">
        <f>VLOOKUP(E3427,Sheet2!A:B,2,FALSE)</f>
        <v>NOR</v>
      </c>
    </row>
    <row r="3428" spans="1:6" x14ac:dyDescent="0.25">
      <c r="A3428" s="17">
        <v>43123.945092604168</v>
      </c>
      <c r="B3428" s="2">
        <v>21020300077123</v>
      </c>
      <c r="C3428">
        <v>1.99</v>
      </c>
      <c r="D3428" t="s">
        <v>0</v>
      </c>
      <c r="E3428" s="3">
        <f t="shared" si="53"/>
        <v>21020</v>
      </c>
      <c r="F3428" t="str">
        <f>VLOOKUP(E3428,Sheet2!A:B,2,FALSE)</f>
        <v>NOR</v>
      </c>
    </row>
    <row r="3429" spans="1:6" x14ac:dyDescent="0.25">
      <c r="A3429" s="17">
        <v>43124.47041159722</v>
      </c>
      <c r="B3429" s="2">
        <v>21020100029456</v>
      </c>
      <c r="C3429">
        <v>1.99</v>
      </c>
      <c r="D3429" t="s">
        <v>4</v>
      </c>
      <c r="E3429" s="3">
        <f t="shared" si="53"/>
        <v>21020</v>
      </c>
      <c r="F3429" t="str">
        <f>VLOOKUP(E3429,Sheet2!A:B,2,FALSE)</f>
        <v>NOR</v>
      </c>
    </row>
    <row r="3430" spans="1:6" x14ac:dyDescent="0.25">
      <c r="A3430" s="17">
        <v>43124.475715590277</v>
      </c>
      <c r="B3430" s="2">
        <v>21020300067108</v>
      </c>
      <c r="C3430">
        <v>0.99</v>
      </c>
      <c r="D3430" t="s">
        <v>4</v>
      </c>
      <c r="E3430" s="3">
        <f t="shared" si="53"/>
        <v>21020</v>
      </c>
      <c r="F3430" t="str">
        <f>VLOOKUP(E3430,Sheet2!A:B,2,FALSE)</f>
        <v>NOR</v>
      </c>
    </row>
    <row r="3431" spans="1:6" x14ac:dyDescent="0.25">
      <c r="A3431" s="17">
        <v>43124.696292488428</v>
      </c>
      <c r="B3431" s="2">
        <v>21020300097337</v>
      </c>
      <c r="C3431">
        <v>1.99</v>
      </c>
      <c r="D3431" t="s">
        <v>4</v>
      </c>
      <c r="E3431" s="3">
        <f t="shared" si="53"/>
        <v>21020</v>
      </c>
      <c r="F3431" t="str">
        <f>VLOOKUP(E3431,Sheet2!A:B,2,FALSE)</f>
        <v>NOR</v>
      </c>
    </row>
    <row r="3432" spans="1:6" x14ac:dyDescent="0.25">
      <c r="A3432" s="17">
        <v>43124.957427303241</v>
      </c>
      <c r="B3432" s="2">
        <v>21020300090639</v>
      </c>
      <c r="C3432">
        <v>1.99</v>
      </c>
      <c r="D3432" t="s">
        <v>4</v>
      </c>
      <c r="E3432" s="3">
        <f t="shared" si="53"/>
        <v>21020</v>
      </c>
      <c r="F3432" t="str">
        <f>VLOOKUP(E3432,Sheet2!A:B,2,FALSE)</f>
        <v>NOR</v>
      </c>
    </row>
    <row r="3433" spans="1:6" x14ac:dyDescent="0.25">
      <c r="A3433" s="17">
        <v>43125.539238171295</v>
      </c>
      <c r="B3433" s="2">
        <v>21020300018812</v>
      </c>
      <c r="C3433">
        <v>3.99</v>
      </c>
      <c r="D3433" t="s">
        <v>4</v>
      </c>
      <c r="E3433" s="3">
        <f t="shared" si="53"/>
        <v>21020</v>
      </c>
      <c r="F3433" t="str">
        <f>VLOOKUP(E3433,Sheet2!A:B,2,FALSE)</f>
        <v>NOR</v>
      </c>
    </row>
    <row r="3434" spans="1:6" x14ac:dyDescent="0.25">
      <c r="A3434" s="17">
        <v>43125.576575937499</v>
      </c>
      <c r="B3434" s="2">
        <v>21020300090639</v>
      </c>
      <c r="C3434">
        <v>1.99</v>
      </c>
      <c r="D3434" t="s">
        <v>4</v>
      </c>
      <c r="E3434" s="3">
        <f t="shared" si="53"/>
        <v>21020</v>
      </c>
      <c r="F3434" t="str">
        <f>VLOOKUP(E3434,Sheet2!A:B,2,FALSE)</f>
        <v>NOR</v>
      </c>
    </row>
    <row r="3435" spans="1:6" x14ac:dyDescent="0.25">
      <c r="A3435" s="17">
        <v>43126.504009525466</v>
      </c>
      <c r="B3435" s="2">
        <v>21020300058859</v>
      </c>
      <c r="C3435">
        <v>3.99</v>
      </c>
      <c r="D3435" t="s">
        <v>4</v>
      </c>
      <c r="E3435" s="3">
        <f t="shared" si="53"/>
        <v>21020</v>
      </c>
      <c r="F3435" t="str">
        <f>VLOOKUP(E3435,Sheet2!A:B,2,FALSE)</f>
        <v>NOR</v>
      </c>
    </row>
    <row r="3436" spans="1:6" x14ac:dyDescent="0.25">
      <c r="A3436" s="17">
        <v>43126.531054305553</v>
      </c>
      <c r="B3436" s="2">
        <v>21020300090639</v>
      </c>
      <c r="C3436">
        <v>1.99</v>
      </c>
      <c r="D3436" t="s">
        <v>4</v>
      </c>
      <c r="E3436" s="3">
        <f t="shared" si="53"/>
        <v>21020</v>
      </c>
      <c r="F3436" t="str">
        <f>VLOOKUP(E3436,Sheet2!A:B,2,FALSE)</f>
        <v>NOR</v>
      </c>
    </row>
    <row r="3437" spans="1:6" x14ac:dyDescent="0.25">
      <c r="A3437" s="17">
        <v>43126.951607766205</v>
      </c>
      <c r="B3437" s="2">
        <v>21020300070045</v>
      </c>
      <c r="C3437">
        <v>1.99</v>
      </c>
      <c r="D3437" t="s">
        <v>4</v>
      </c>
      <c r="E3437" s="3">
        <f t="shared" si="53"/>
        <v>21020</v>
      </c>
      <c r="F3437" t="str">
        <f>VLOOKUP(E3437,Sheet2!A:B,2,FALSE)</f>
        <v>NOR</v>
      </c>
    </row>
    <row r="3438" spans="1:6" x14ac:dyDescent="0.25">
      <c r="A3438" s="17">
        <v>43127.339876319442</v>
      </c>
      <c r="B3438" s="2">
        <v>21020300018812</v>
      </c>
      <c r="C3438">
        <v>3.99</v>
      </c>
      <c r="D3438" t="s">
        <v>4</v>
      </c>
      <c r="E3438" s="3">
        <f t="shared" si="53"/>
        <v>21020</v>
      </c>
      <c r="F3438" t="str">
        <f>VLOOKUP(E3438,Sheet2!A:B,2,FALSE)</f>
        <v>NOR</v>
      </c>
    </row>
    <row r="3439" spans="1:6" x14ac:dyDescent="0.25">
      <c r="A3439" s="17">
        <v>43127.442870046296</v>
      </c>
      <c r="B3439" s="2">
        <v>21020100036121</v>
      </c>
      <c r="C3439">
        <v>1.99</v>
      </c>
      <c r="D3439" t="s">
        <v>4</v>
      </c>
      <c r="E3439" s="3">
        <f t="shared" si="53"/>
        <v>21020</v>
      </c>
      <c r="F3439" t="str">
        <f>VLOOKUP(E3439,Sheet2!A:B,2,FALSE)</f>
        <v>NOR</v>
      </c>
    </row>
    <row r="3440" spans="1:6" x14ac:dyDescent="0.25">
      <c r="A3440" s="17">
        <v>43127.443810358796</v>
      </c>
      <c r="B3440" s="2">
        <v>21020100036121</v>
      </c>
      <c r="C3440">
        <v>3.19</v>
      </c>
      <c r="D3440" t="s">
        <v>4</v>
      </c>
      <c r="E3440" s="3">
        <f t="shared" si="53"/>
        <v>21020</v>
      </c>
      <c r="F3440" t="str">
        <f>VLOOKUP(E3440,Sheet2!A:B,2,FALSE)</f>
        <v>NOR</v>
      </c>
    </row>
    <row r="3441" spans="1:6" x14ac:dyDescent="0.25">
      <c r="A3441" s="17">
        <v>43127.49568699074</v>
      </c>
      <c r="B3441" s="2">
        <v>21020300090639</v>
      </c>
      <c r="C3441">
        <v>1.99</v>
      </c>
      <c r="D3441" t="s">
        <v>4</v>
      </c>
      <c r="E3441" s="3">
        <f t="shared" si="53"/>
        <v>21020</v>
      </c>
      <c r="F3441" t="str">
        <f>VLOOKUP(E3441,Sheet2!A:B,2,FALSE)</f>
        <v>NOR</v>
      </c>
    </row>
    <row r="3442" spans="1:6" x14ac:dyDescent="0.25">
      <c r="A3442" s="17">
        <v>43127.595786828701</v>
      </c>
      <c r="B3442" s="2">
        <v>21020300090639</v>
      </c>
      <c r="C3442">
        <v>0.99</v>
      </c>
      <c r="D3442" t="s">
        <v>4</v>
      </c>
      <c r="E3442" s="3">
        <f t="shared" si="53"/>
        <v>21020</v>
      </c>
      <c r="F3442" t="str">
        <f>VLOOKUP(E3442,Sheet2!A:B,2,FALSE)</f>
        <v>NOR</v>
      </c>
    </row>
    <row r="3443" spans="1:6" x14ac:dyDescent="0.25">
      <c r="A3443" s="17">
        <v>43128.508398356484</v>
      </c>
      <c r="B3443" s="2">
        <v>21020300068205</v>
      </c>
      <c r="C3443">
        <v>1.99</v>
      </c>
      <c r="D3443" t="s">
        <v>4</v>
      </c>
      <c r="E3443" s="3">
        <f t="shared" si="53"/>
        <v>21020</v>
      </c>
      <c r="F3443" t="str">
        <f>VLOOKUP(E3443,Sheet2!A:B,2,FALSE)</f>
        <v>NOR</v>
      </c>
    </row>
    <row r="3444" spans="1:6" x14ac:dyDescent="0.25">
      <c r="A3444" s="17">
        <v>43128.546444965279</v>
      </c>
      <c r="B3444" s="2">
        <v>21020300082925</v>
      </c>
      <c r="C3444">
        <v>1.99</v>
      </c>
      <c r="D3444" t="s">
        <v>0</v>
      </c>
      <c r="E3444" s="3">
        <f t="shared" si="53"/>
        <v>21020</v>
      </c>
      <c r="F3444" t="str">
        <f>VLOOKUP(E3444,Sheet2!A:B,2,FALSE)</f>
        <v>NOR</v>
      </c>
    </row>
    <row r="3445" spans="1:6" x14ac:dyDescent="0.25">
      <c r="A3445" s="17">
        <v>43128.551419965275</v>
      </c>
      <c r="B3445" s="2">
        <v>21020300082925</v>
      </c>
      <c r="C3445">
        <v>2.99</v>
      </c>
      <c r="D3445" t="s">
        <v>0</v>
      </c>
      <c r="E3445" s="3">
        <f t="shared" si="53"/>
        <v>21020</v>
      </c>
      <c r="F3445" t="str">
        <f>VLOOKUP(E3445,Sheet2!A:B,2,FALSE)</f>
        <v>NOR</v>
      </c>
    </row>
    <row r="3446" spans="1:6" x14ac:dyDescent="0.25">
      <c r="A3446" s="17">
        <v>43128.552052500003</v>
      </c>
      <c r="B3446" s="2">
        <v>21020300082925</v>
      </c>
      <c r="C3446">
        <v>2.99</v>
      </c>
      <c r="D3446" t="s">
        <v>0</v>
      </c>
      <c r="E3446" s="3">
        <f t="shared" si="53"/>
        <v>21020</v>
      </c>
      <c r="F3446" t="str">
        <f>VLOOKUP(E3446,Sheet2!A:B,2,FALSE)</f>
        <v>NOR</v>
      </c>
    </row>
    <row r="3447" spans="1:6" x14ac:dyDescent="0.25">
      <c r="A3447" s="17">
        <v>43128.63951572917</v>
      </c>
      <c r="B3447" s="2">
        <v>21020100029456</v>
      </c>
      <c r="C3447">
        <v>3.99</v>
      </c>
      <c r="D3447" t="s">
        <v>4</v>
      </c>
      <c r="E3447" s="3">
        <f t="shared" si="53"/>
        <v>21020</v>
      </c>
      <c r="F3447" t="str">
        <f>VLOOKUP(E3447,Sheet2!A:B,2,FALSE)</f>
        <v>NOR</v>
      </c>
    </row>
    <row r="3448" spans="1:6" x14ac:dyDescent="0.25">
      <c r="A3448" s="17">
        <v>43129.724363530091</v>
      </c>
      <c r="B3448" s="2">
        <v>21020300070045</v>
      </c>
      <c r="C3448">
        <v>1.99</v>
      </c>
      <c r="D3448" t="s">
        <v>4</v>
      </c>
      <c r="E3448" s="3">
        <f t="shared" si="53"/>
        <v>21020</v>
      </c>
      <c r="F3448" t="str">
        <f>VLOOKUP(E3448,Sheet2!A:B,2,FALSE)</f>
        <v>NOR</v>
      </c>
    </row>
    <row r="3449" spans="1:6" x14ac:dyDescent="0.25">
      <c r="A3449" s="17">
        <v>43129.795553761571</v>
      </c>
      <c r="B3449" s="2">
        <v>21020300016907</v>
      </c>
      <c r="C3449">
        <v>1.99</v>
      </c>
      <c r="D3449" t="s">
        <v>4</v>
      </c>
      <c r="E3449" s="3">
        <f t="shared" si="53"/>
        <v>21020</v>
      </c>
      <c r="F3449" t="str">
        <f>VLOOKUP(E3449,Sheet2!A:B,2,FALSE)</f>
        <v>NOR</v>
      </c>
    </row>
    <row r="3450" spans="1:6" x14ac:dyDescent="0.25">
      <c r="A3450" s="17">
        <v>43130.67961796296</v>
      </c>
      <c r="B3450" s="2">
        <v>21020100034225</v>
      </c>
      <c r="C3450">
        <v>2.99</v>
      </c>
      <c r="D3450" t="s">
        <v>0</v>
      </c>
      <c r="E3450" s="3">
        <f t="shared" si="53"/>
        <v>21020</v>
      </c>
      <c r="F3450" t="str">
        <f>VLOOKUP(E3450,Sheet2!A:B,2,FALSE)</f>
        <v>NOR</v>
      </c>
    </row>
    <row r="3451" spans="1:6" x14ac:dyDescent="0.25">
      <c r="A3451" s="17">
        <v>43130.742884386571</v>
      </c>
      <c r="B3451" s="2">
        <v>21020300097253</v>
      </c>
      <c r="C3451">
        <v>1.69</v>
      </c>
      <c r="D3451" t="s">
        <v>1</v>
      </c>
      <c r="E3451" s="3">
        <f t="shared" si="53"/>
        <v>21020</v>
      </c>
      <c r="F3451" t="str">
        <f>VLOOKUP(E3451,Sheet2!A:B,2,FALSE)</f>
        <v>NOR</v>
      </c>
    </row>
    <row r="3452" spans="1:6" x14ac:dyDescent="0.25">
      <c r="A3452" s="17">
        <v>43130.744014953707</v>
      </c>
      <c r="B3452" s="2">
        <v>21020300097253</v>
      </c>
      <c r="C3452">
        <v>0.99</v>
      </c>
      <c r="D3452" t="s">
        <v>1</v>
      </c>
      <c r="E3452" s="3">
        <f t="shared" si="53"/>
        <v>21020</v>
      </c>
      <c r="F3452" t="str">
        <f>VLOOKUP(E3452,Sheet2!A:B,2,FALSE)</f>
        <v>NOR</v>
      </c>
    </row>
    <row r="3453" spans="1:6" x14ac:dyDescent="0.25">
      <c r="A3453" s="17">
        <v>43130.781818715281</v>
      </c>
      <c r="B3453" s="2">
        <v>21020300097253</v>
      </c>
      <c r="C3453">
        <v>0.49</v>
      </c>
      <c r="D3453" t="s">
        <v>1</v>
      </c>
      <c r="E3453" s="3">
        <f t="shared" si="53"/>
        <v>21020</v>
      </c>
      <c r="F3453" t="str">
        <f>VLOOKUP(E3453,Sheet2!A:B,2,FALSE)</f>
        <v>NOR</v>
      </c>
    </row>
    <row r="3454" spans="1:6" x14ac:dyDescent="0.25">
      <c r="A3454" s="17">
        <v>43130.787964583331</v>
      </c>
      <c r="B3454" s="2">
        <v>21020300097253</v>
      </c>
      <c r="C3454">
        <v>0.49</v>
      </c>
      <c r="D3454" t="s">
        <v>1</v>
      </c>
      <c r="E3454" s="3">
        <f t="shared" si="53"/>
        <v>21020</v>
      </c>
      <c r="F3454" t="str">
        <f>VLOOKUP(E3454,Sheet2!A:B,2,FALSE)</f>
        <v>NOR</v>
      </c>
    </row>
    <row r="3455" spans="1:6" x14ac:dyDescent="0.25">
      <c r="A3455" s="17">
        <v>43100.807580613429</v>
      </c>
      <c r="B3455" s="2">
        <v>21019301314485</v>
      </c>
      <c r="C3455">
        <v>3.34</v>
      </c>
      <c r="D3455" t="s">
        <v>1</v>
      </c>
      <c r="E3455" s="3">
        <f t="shared" si="53"/>
        <v>21019</v>
      </c>
      <c r="F3455" t="str">
        <f>VLOOKUP(E3455,Sheet2!A:B,2,FALSE)</f>
        <v>NEW</v>
      </c>
    </row>
    <row r="3456" spans="1:6" x14ac:dyDescent="0.25">
      <c r="A3456" s="17">
        <v>43100.821859456017</v>
      </c>
      <c r="B3456" s="2">
        <v>21019301181264</v>
      </c>
      <c r="C3456">
        <v>1.99</v>
      </c>
      <c r="D3456" t="s">
        <v>0</v>
      </c>
      <c r="E3456" s="3">
        <f t="shared" si="53"/>
        <v>21019</v>
      </c>
      <c r="F3456" t="str">
        <f>VLOOKUP(E3456,Sheet2!A:B,2,FALSE)</f>
        <v>NEW</v>
      </c>
    </row>
    <row r="3457" spans="1:6" x14ac:dyDescent="0.25">
      <c r="A3457" s="17">
        <v>43100.902754178242</v>
      </c>
      <c r="B3457" s="2">
        <v>21019301181264</v>
      </c>
      <c r="C3457">
        <v>1.99</v>
      </c>
      <c r="D3457" t="s">
        <v>0</v>
      </c>
      <c r="E3457" s="3">
        <f t="shared" si="53"/>
        <v>21019</v>
      </c>
      <c r="F3457" t="str">
        <f>VLOOKUP(E3457,Sheet2!A:B,2,FALSE)</f>
        <v>NEW</v>
      </c>
    </row>
    <row r="3458" spans="1:6" x14ac:dyDescent="0.25">
      <c r="A3458" s="17">
        <v>43100.910348090278</v>
      </c>
      <c r="B3458" s="2">
        <v>21019301341157</v>
      </c>
      <c r="C3458">
        <v>0.99</v>
      </c>
      <c r="D3458" t="s">
        <v>1</v>
      </c>
      <c r="E3458" s="3">
        <f t="shared" ref="E3458:E3521" si="54">_xlfn.NUMBERVALUE(LEFT(B3458,5), "#####")</f>
        <v>21019</v>
      </c>
      <c r="F3458" t="str">
        <f>VLOOKUP(E3458,Sheet2!A:B,2,FALSE)</f>
        <v>NEW</v>
      </c>
    </row>
    <row r="3459" spans="1:6" x14ac:dyDescent="0.25">
      <c r="A3459" s="17">
        <v>43100.991846585646</v>
      </c>
      <c r="B3459" s="2">
        <v>21019301394750</v>
      </c>
      <c r="C3459">
        <v>1.69</v>
      </c>
      <c r="D3459" t="s">
        <v>4</v>
      </c>
      <c r="E3459" s="3">
        <f t="shared" si="54"/>
        <v>21019</v>
      </c>
      <c r="F3459" t="str">
        <f>VLOOKUP(E3459,Sheet2!A:B,2,FALSE)</f>
        <v>NEW</v>
      </c>
    </row>
    <row r="3460" spans="1:6" x14ac:dyDescent="0.25">
      <c r="A3460" s="17">
        <v>43101.003817581019</v>
      </c>
      <c r="B3460" s="2">
        <v>21019300444739</v>
      </c>
      <c r="C3460">
        <v>1.49</v>
      </c>
      <c r="D3460" t="s">
        <v>3</v>
      </c>
      <c r="E3460" s="3">
        <f t="shared" si="54"/>
        <v>21019</v>
      </c>
      <c r="F3460" t="str">
        <f>VLOOKUP(E3460,Sheet2!A:B,2,FALSE)</f>
        <v>NEW</v>
      </c>
    </row>
    <row r="3461" spans="1:6" x14ac:dyDescent="0.25">
      <c r="A3461" s="17">
        <v>43101.095129907408</v>
      </c>
      <c r="B3461" s="2">
        <v>21019301294687</v>
      </c>
      <c r="C3461">
        <v>3.99</v>
      </c>
      <c r="D3461" t="s">
        <v>4</v>
      </c>
      <c r="E3461" s="3">
        <f t="shared" si="54"/>
        <v>21019</v>
      </c>
      <c r="F3461" t="str">
        <f>VLOOKUP(E3461,Sheet2!A:B,2,FALSE)</f>
        <v>NEW</v>
      </c>
    </row>
    <row r="3462" spans="1:6" x14ac:dyDescent="0.25">
      <c r="A3462" s="17">
        <v>43101.288962569444</v>
      </c>
      <c r="B3462" s="2">
        <v>21019301125881</v>
      </c>
      <c r="C3462">
        <v>1.49</v>
      </c>
      <c r="D3462" t="s">
        <v>4</v>
      </c>
      <c r="E3462" s="3">
        <f t="shared" si="54"/>
        <v>21019</v>
      </c>
      <c r="F3462" t="str">
        <f>VLOOKUP(E3462,Sheet2!A:B,2,FALSE)</f>
        <v>NEW</v>
      </c>
    </row>
    <row r="3463" spans="1:6" x14ac:dyDescent="0.25">
      <c r="A3463" s="17">
        <v>43101.394301493056</v>
      </c>
      <c r="B3463" s="2">
        <v>21019301320573</v>
      </c>
      <c r="C3463">
        <v>1.49</v>
      </c>
      <c r="D3463" t="s">
        <v>3</v>
      </c>
      <c r="E3463" s="3">
        <f t="shared" si="54"/>
        <v>21019</v>
      </c>
      <c r="F3463" t="str">
        <f>VLOOKUP(E3463,Sheet2!A:B,2,FALSE)</f>
        <v>NEW</v>
      </c>
    </row>
    <row r="3464" spans="1:6" x14ac:dyDescent="0.25">
      <c r="A3464" s="17">
        <v>43101.395057291666</v>
      </c>
      <c r="B3464" s="2">
        <v>21019301320573</v>
      </c>
      <c r="C3464">
        <v>1.49</v>
      </c>
      <c r="D3464" t="s">
        <v>3</v>
      </c>
      <c r="E3464" s="3">
        <f t="shared" si="54"/>
        <v>21019</v>
      </c>
      <c r="F3464" t="str">
        <f>VLOOKUP(E3464,Sheet2!A:B,2,FALSE)</f>
        <v>NEW</v>
      </c>
    </row>
    <row r="3465" spans="1:6" x14ac:dyDescent="0.25">
      <c r="A3465" s="17">
        <v>43101.396418807868</v>
      </c>
      <c r="B3465" s="2">
        <v>21019301320573</v>
      </c>
      <c r="C3465">
        <v>1.49</v>
      </c>
      <c r="D3465" t="s">
        <v>1</v>
      </c>
      <c r="E3465" s="3">
        <f t="shared" si="54"/>
        <v>21019</v>
      </c>
      <c r="F3465" t="str">
        <f>VLOOKUP(E3465,Sheet2!A:B,2,FALSE)</f>
        <v>NEW</v>
      </c>
    </row>
    <row r="3466" spans="1:6" x14ac:dyDescent="0.25">
      <c r="A3466" s="17">
        <v>43101.401111018517</v>
      </c>
      <c r="B3466" s="2">
        <v>21019301320573</v>
      </c>
      <c r="C3466">
        <v>1.49</v>
      </c>
      <c r="D3466" t="s">
        <v>3</v>
      </c>
      <c r="E3466" s="3">
        <f t="shared" si="54"/>
        <v>21019</v>
      </c>
      <c r="F3466" t="str">
        <f>VLOOKUP(E3466,Sheet2!A:B,2,FALSE)</f>
        <v>NEW</v>
      </c>
    </row>
    <row r="3467" spans="1:6" x14ac:dyDescent="0.25">
      <c r="A3467" s="17">
        <v>43101.404668483796</v>
      </c>
      <c r="B3467" s="2">
        <v>21019301434986</v>
      </c>
      <c r="C3467">
        <v>1.99</v>
      </c>
      <c r="D3467" t="s">
        <v>4</v>
      </c>
      <c r="E3467" s="3">
        <f t="shared" si="54"/>
        <v>21019</v>
      </c>
      <c r="F3467" t="str">
        <f>VLOOKUP(E3467,Sheet2!A:B,2,FALSE)</f>
        <v>NEW</v>
      </c>
    </row>
    <row r="3468" spans="1:6" x14ac:dyDescent="0.25">
      <c r="A3468" s="17">
        <v>43101.405329421294</v>
      </c>
      <c r="B3468" s="2">
        <v>21019301320573</v>
      </c>
      <c r="C3468">
        <v>2.99</v>
      </c>
      <c r="D3468" t="s">
        <v>4</v>
      </c>
      <c r="E3468" s="3">
        <f t="shared" si="54"/>
        <v>21019</v>
      </c>
      <c r="F3468" t="str">
        <f>VLOOKUP(E3468,Sheet2!A:B,2,FALSE)</f>
        <v>NEW</v>
      </c>
    </row>
    <row r="3469" spans="1:6" x14ac:dyDescent="0.25">
      <c r="A3469" s="17">
        <v>43101.406764699073</v>
      </c>
      <c r="B3469" s="2">
        <v>21019301434986</v>
      </c>
      <c r="C3469">
        <v>0.99</v>
      </c>
      <c r="D3469" t="s">
        <v>4</v>
      </c>
      <c r="E3469" s="3">
        <f t="shared" si="54"/>
        <v>21019</v>
      </c>
      <c r="F3469" t="str">
        <f>VLOOKUP(E3469,Sheet2!A:B,2,FALSE)</f>
        <v>NEW</v>
      </c>
    </row>
    <row r="3470" spans="1:6" x14ac:dyDescent="0.25">
      <c r="A3470" s="17">
        <v>43101.437438865738</v>
      </c>
      <c r="B3470" s="2">
        <v>21019301162850</v>
      </c>
      <c r="C3470">
        <v>1.99</v>
      </c>
      <c r="D3470" t="s">
        <v>4</v>
      </c>
      <c r="E3470" s="3">
        <f t="shared" si="54"/>
        <v>21019</v>
      </c>
      <c r="F3470" t="str">
        <f>VLOOKUP(E3470,Sheet2!A:B,2,FALSE)</f>
        <v>NEW</v>
      </c>
    </row>
    <row r="3471" spans="1:6" x14ac:dyDescent="0.25">
      <c r="A3471" s="17">
        <v>43101.442617685185</v>
      </c>
      <c r="B3471" s="2">
        <v>21019301132689</v>
      </c>
      <c r="C3471">
        <v>0.99</v>
      </c>
      <c r="D3471" t="s">
        <v>1</v>
      </c>
      <c r="E3471" s="3">
        <f t="shared" si="54"/>
        <v>21019</v>
      </c>
      <c r="F3471" t="str">
        <f>VLOOKUP(E3471,Sheet2!A:B,2,FALSE)</f>
        <v>NEW</v>
      </c>
    </row>
    <row r="3472" spans="1:6" x14ac:dyDescent="0.25">
      <c r="A3472" s="17">
        <v>43101.447769722225</v>
      </c>
      <c r="B3472" s="2">
        <v>21019301160565</v>
      </c>
      <c r="C3472">
        <v>1.99</v>
      </c>
      <c r="D3472" t="s">
        <v>1</v>
      </c>
      <c r="E3472" s="3">
        <f t="shared" si="54"/>
        <v>21019</v>
      </c>
      <c r="F3472" t="str">
        <f>VLOOKUP(E3472,Sheet2!A:B,2,FALSE)</f>
        <v>NEW</v>
      </c>
    </row>
    <row r="3473" spans="1:6" x14ac:dyDescent="0.25">
      <c r="A3473" s="17">
        <v>43101.448581157405</v>
      </c>
      <c r="B3473" s="2">
        <v>21019301160565</v>
      </c>
      <c r="C3473">
        <v>2.4900000000000002</v>
      </c>
      <c r="D3473" t="s">
        <v>1</v>
      </c>
      <c r="E3473" s="3">
        <f t="shared" si="54"/>
        <v>21019</v>
      </c>
      <c r="F3473" t="str">
        <f>VLOOKUP(E3473,Sheet2!A:B,2,FALSE)</f>
        <v>NEW</v>
      </c>
    </row>
    <row r="3474" spans="1:6" x14ac:dyDescent="0.25">
      <c r="A3474" s="17">
        <v>43101.448931250001</v>
      </c>
      <c r="B3474" s="2">
        <v>21019301160565</v>
      </c>
      <c r="C3474">
        <v>0.99</v>
      </c>
      <c r="D3474" t="s">
        <v>1</v>
      </c>
      <c r="E3474" s="3">
        <f t="shared" si="54"/>
        <v>21019</v>
      </c>
      <c r="F3474" t="str">
        <f>VLOOKUP(E3474,Sheet2!A:B,2,FALSE)</f>
        <v>NEW</v>
      </c>
    </row>
    <row r="3475" spans="1:6" x14ac:dyDescent="0.25">
      <c r="A3475" s="17">
        <v>43101.448975844905</v>
      </c>
      <c r="B3475" s="2">
        <v>21019301132689</v>
      </c>
      <c r="C3475">
        <v>0.99</v>
      </c>
      <c r="D3475" t="s">
        <v>2</v>
      </c>
      <c r="E3475" s="3">
        <f t="shared" si="54"/>
        <v>21019</v>
      </c>
      <c r="F3475" t="str">
        <f>VLOOKUP(E3475,Sheet2!A:B,2,FALSE)</f>
        <v>NEW</v>
      </c>
    </row>
    <row r="3476" spans="1:6" x14ac:dyDescent="0.25">
      <c r="A3476" s="17">
        <v>43101.450802476851</v>
      </c>
      <c r="B3476" s="2">
        <v>21019301160565</v>
      </c>
      <c r="C3476">
        <v>0.99</v>
      </c>
      <c r="D3476" t="s">
        <v>1</v>
      </c>
      <c r="E3476" s="3">
        <f t="shared" si="54"/>
        <v>21019</v>
      </c>
      <c r="F3476" t="str">
        <f>VLOOKUP(E3476,Sheet2!A:B,2,FALSE)</f>
        <v>NEW</v>
      </c>
    </row>
    <row r="3477" spans="1:6" x14ac:dyDescent="0.25">
      <c r="A3477" s="17">
        <v>43101.469288136577</v>
      </c>
      <c r="B3477" s="2">
        <v>21019300465080</v>
      </c>
      <c r="C3477">
        <v>3.99</v>
      </c>
      <c r="D3477" t="s">
        <v>4</v>
      </c>
      <c r="E3477" s="3">
        <f t="shared" si="54"/>
        <v>21019</v>
      </c>
      <c r="F3477" t="str">
        <f>VLOOKUP(E3477,Sheet2!A:B,2,FALSE)</f>
        <v>NEW</v>
      </c>
    </row>
    <row r="3478" spans="1:6" x14ac:dyDescent="0.25">
      <c r="A3478" s="17">
        <v>43101.480034988424</v>
      </c>
      <c r="B3478" s="2">
        <v>21019301160565</v>
      </c>
      <c r="C3478">
        <v>1.49</v>
      </c>
      <c r="D3478" t="s">
        <v>1</v>
      </c>
      <c r="E3478" s="3">
        <f t="shared" si="54"/>
        <v>21019</v>
      </c>
      <c r="F3478" t="str">
        <f>VLOOKUP(E3478,Sheet2!A:B,2,FALSE)</f>
        <v>NEW</v>
      </c>
    </row>
    <row r="3479" spans="1:6" x14ac:dyDescent="0.25">
      <c r="A3479" s="17">
        <v>43101.542766736115</v>
      </c>
      <c r="B3479" s="2">
        <v>21019301132689</v>
      </c>
      <c r="C3479">
        <v>0.99</v>
      </c>
      <c r="D3479" t="s">
        <v>2</v>
      </c>
      <c r="E3479" s="3">
        <f t="shared" si="54"/>
        <v>21019</v>
      </c>
      <c r="F3479" t="str">
        <f>VLOOKUP(E3479,Sheet2!A:B,2,FALSE)</f>
        <v>NEW</v>
      </c>
    </row>
    <row r="3480" spans="1:6" x14ac:dyDescent="0.25">
      <c r="A3480" s="17">
        <v>43101.603071273152</v>
      </c>
      <c r="B3480" s="2">
        <v>21019301458456</v>
      </c>
      <c r="C3480">
        <v>0.49</v>
      </c>
      <c r="D3480" t="s">
        <v>1</v>
      </c>
      <c r="E3480" s="3">
        <f t="shared" si="54"/>
        <v>21019</v>
      </c>
      <c r="F3480" t="str">
        <f>VLOOKUP(E3480,Sheet2!A:B,2,FALSE)</f>
        <v>NEW</v>
      </c>
    </row>
    <row r="3481" spans="1:6" x14ac:dyDescent="0.25">
      <c r="A3481" s="17">
        <v>43101.61491984954</v>
      </c>
      <c r="B3481" s="2">
        <v>21019301339342</v>
      </c>
      <c r="C3481">
        <v>1.29</v>
      </c>
      <c r="D3481" t="s">
        <v>5</v>
      </c>
      <c r="E3481" s="3">
        <f t="shared" si="54"/>
        <v>21019</v>
      </c>
      <c r="F3481" t="str">
        <f>VLOOKUP(E3481,Sheet2!A:B,2,FALSE)</f>
        <v>NEW</v>
      </c>
    </row>
    <row r="3482" spans="1:6" x14ac:dyDescent="0.25">
      <c r="A3482" s="17">
        <v>43101.742113645836</v>
      </c>
      <c r="B3482" s="2">
        <v>21019300973109</v>
      </c>
      <c r="C3482">
        <v>1.99</v>
      </c>
      <c r="D3482" t="s">
        <v>0</v>
      </c>
      <c r="E3482" s="3">
        <f t="shared" si="54"/>
        <v>21019</v>
      </c>
      <c r="F3482" t="str">
        <f>VLOOKUP(E3482,Sheet2!A:B,2,FALSE)</f>
        <v>NEW</v>
      </c>
    </row>
    <row r="3483" spans="1:6" x14ac:dyDescent="0.25">
      <c r="A3483" s="17">
        <v>43101.778459861111</v>
      </c>
      <c r="B3483" s="2">
        <v>21019301421900</v>
      </c>
      <c r="C3483">
        <v>1.99</v>
      </c>
      <c r="D3483" t="s">
        <v>0</v>
      </c>
      <c r="E3483" s="3">
        <f t="shared" si="54"/>
        <v>21019</v>
      </c>
      <c r="F3483" t="str">
        <f>VLOOKUP(E3483,Sheet2!A:B,2,FALSE)</f>
        <v>NEW</v>
      </c>
    </row>
    <row r="3484" spans="1:6" x14ac:dyDescent="0.25">
      <c r="A3484" s="17">
        <v>43101.799093553243</v>
      </c>
      <c r="B3484" s="2">
        <v>21019301496738</v>
      </c>
      <c r="C3484">
        <v>1.49</v>
      </c>
      <c r="D3484" t="s">
        <v>1</v>
      </c>
      <c r="E3484" s="3">
        <f t="shared" si="54"/>
        <v>21019</v>
      </c>
      <c r="F3484" t="str">
        <f>VLOOKUP(E3484,Sheet2!A:B,2,FALSE)</f>
        <v>NEW</v>
      </c>
    </row>
    <row r="3485" spans="1:6" x14ac:dyDescent="0.25">
      <c r="A3485" s="17">
        <v>43101.802472442127</v>
      </c>
      <c r="B3485" s="2">
        <v>21019301088188</v>
      </c>
      <c r="C3485">
        <v>1.99</v>
      </c>
      <c r="D3485" t="s">
        <v>2</v>
      </c>
      <c r="E3485" s="3">
        <f t="shared" si="54"/>
        <v>21019</v>
      </c>
      <c r="F3485" t="str">
        <f>VLOOKUP(E3485,Sheet2!A:B,2,FALSE)</f>
        <v>NEW</v>
      </c>
    </row>
    <row r="3486" spans="1:6" x14ac:dyDescent="0.25">
      <c r="A3486" s="17">
        <v>43101.803097835647</v>
      </c>
      <c r="B3486" s="2">
        <v>21019301337577</v>
      </c>
      <c r="C3486">
        <v>1.49</v>
      </c>
      <c r="D3486" t="s">
        <v>3</v>
      </c>
      <c r="E3486" s="3">
        <f t="shared" si="54"/>
        <v>21019</v>
      </c>
      <c r="F3486" t="str">
        <f>VLOOKUP(E3486,Sheet2!A:B,2,FALSE)</f>
        <v>NEW</v>
      </c>
    </row>
    <row r="3487" spans="1:6" x14ac:dyDescent="0.25">
      <c r="A3487" s="17">
        <v>43101.820224050927</v>
      </c>
      <c r="B3487" s="2">
        <v>21019301088188</v>
      </c>
      <c r="C3487">
        <v>1.99</v>
      </c>
      <c r="D3487" t="s">
        <v>2</v>
      </c>
      <c r="E3487" s="3">
        <f t="shared" si="54"/>
        <v>21019</v>
      </c>
      <c r="F3487" t="str">
        <f>VLOOKUP(E3487,Sheet2!A:B,2,FALSE)</f>
        <v>NEW</v>
      </c>
    </row>
    <row r="3488" spans="1:6" x14ac:dyDescent="0.25">
      <c r="A3488" s="17">
        <v>43101.820517708336</v>
      </c>
      <c r="B3488" s="2">
        <v>21019301088188</v>
      </c>
      <c r="C3488">
        <v>1.99</v>
      </c>
      <c r="D3488" t="s">
        <v>2</v>
      </c>
      <c r="E3488" s="3">
        <f t="shared" si="54"/>
        <v>21019</v>
      </c>
      <c r="F3488" t="str">
        <f>VLOOKUP(E3488,Sheet2!A:B,2,FALSE)</f>
        <v>NEW</v>
      </c>
    </row>
    <row r="3489" spans="1:6" x14ac:dyDescent="0.25">
      <c r="A3489" s="17">
        <v>43101.858070416667</v>
      </c>
      <c r="B3489" s="2">
        <v>21019301123860</v>
      </c>
      <c r="C3489">
        <v>0.69</v>
      </c>
      <c r="D3489" t="s">
        <v>1</v>
      </c>
      <c r="E3489" s="3">
        <f t="shared" si="54"/>
        <v>21019</v>
      </c>
      <c r="F3489" t="str">
        <f>VLOOKUP(E3489,Sheet2!A:B,2,FALSE)</f>
        <v>NEW</v>
      </c>
    </row>
    <row r="3490" spans="1:6" x14ac:dyDescent="0.25">
      <c r="A3490" s="17">
        <v>43101.940848043982</v>
      </c>
      <c r="B3490" s="2">
        <v>21019301358953</v>
      </c>
      <c r="C3490">
        <v>1.49</v>
      </c>
      <c r="D3490" t="s">
        <v>3</v>
      </c>
      <c r="E3490" s="3">
        <f t="shared" si="54"/>
        <v>21019</v>
      </c>
      <c r="F3490" t="str">
        <f>VLOOKUP(E3490,Sheet2!A:B,2,FALSE)</f>
        <v>NEW</v>
      </c>
    </row>
    <row r="3491" spans="1:6" x14ac:dyDescent="0.25">
      <c r="A3491" s="17">
        <v>43101.965804467596</v>
      </c>
      <c r="B3491" s="2">
        <v>21019301358953</v>
      </c>
      <c r="C3491">
        <v>1.49</v>
      </c>
      <c r="D3491" t="s">
        <v>3</v>
      </c>
      <c r="E3491" s="3">
        <f t="shared" si="54"/>
        <v>21019</v>
      </c>
      <c r="F3491" t="str">
        <f>VLOOKUP(E3491,Sheet2!A:B,2,FALSE)</f>
        <v>NEW</v>
      </c>
    </row>
    <row r="3492" spans="1:6" x14ac:dyDescent="0.25">
      <c r="A3492" s="17">
        <v>43101.967524884261</v>
      </c>
      <c r="B3492" s="2">
        <v>21019300863383</v>
      </c>
      <c r="C3492">
        <v>1.49</v>
      </c>
      <c r="D3492" t="s">
        <v>3</v>
      </c>
      <c r="E3492" s="3">
        <f t="shared" si="54"/>
        <v>21019</v>
      </c>
      <c r="F3492" t="str">
        <f>VLOOKUP(E3492,Sheet2!A:B,2,FALSE)</f>
        <v>NEW</v>
      </c>
    </row>
    <row r="3493" spans="1:6" x14ac:dyDescent="0.25">
      <c r="A3493" s="17">
        <v>43102.011238506944</v>
      </c>
      <c r="B3493" s="2">
        <v>21019300657694</v>
      </c>
      <c r="C3493">
        <v>2.99</v>
      </c>
      <c r="D3493" t="s">
        <v>0</v>
      </c>
      <c r="E3493" s="3">
        <f t="shared" si="54"/>
        <v>21019</v>
      </c>
      <c r="F3493" t="str">
        <f>VLOOKUP(E3493,Sheet2!A:B,2,FALSE)</f>
        <v>NEW</v>
      </c>
    </row>
    <row r="3494" spans="1:6" x14ac:dyDescent="0.25">
      <c r="A3494" s="17">
        <v>43102.02818040509</v>
      </c>
      <c r="B3494" s="2">
        <v>21019300657694</v>
      </c>
      <c r="C3494">
        <v>1.49</v>
      </c>
      <c r="D3494" t="s">
        <v>3</v>
      </c>
      <c r="E3494" s="3">
        <f t="shared" si="54"/>
        <v>21019</v>
      </c>
      <c r="F3494" t="str">
        <f>VLOOKUP(E3494,Sheet2!A:B,2,FALSE)</f>
        <v>NEW</v>
      </c>
    </row>
    <row r="3495" spans="1:6" x14ac:dyDescent="0.25">
      <c r="A3495" s="17">
        <v>43102.029431979165</v>
      </c>
      <c r="B3495" s="2">
        <v>21019300657694</v>
      </c>
      <c r="C3495">
        <v>2.99</v>
      </c>
      <c r="D3495" t="s">
        <v>0</v>
      </c>
      <c r="E3495" s="3">
        <f t="shared" si="54"/>
        <v>21019</v>
      </c>
      <c r="F3495" t="str">
        <f>VLOOKUP(E3495,Sheet2!A:B,2,FALSE)</f>
        <v>NEW</v>
      </c>
    </row>
    <row r="3496" spans="1:6" x14ac:dyDescent="0.25">
      <c r="A3496" s="17">
        <v>43102.116667812501</v>
      </c>
      <c r="B3496" s="2">
        <v>21019301050691</v>
      </c>
      <c r="C3496">
        <v>1.99</v>
      </c>
      <c r="D3496" t="s">
        <v>4</v>
      </c>
      <c r="E3496" s="3">
        <f t="shared" si="54"/>
        <v>21019</v>
      </c>
      <c r="F3496" t="str">
        <f>VLOOKUP(E3496,Sheet2!A:B,2,FALSE)</f>
        <v>NEW</v>
      </c>
    </row>
    <row r="3497" spans="1:6" x14ac:dyDescent="0.25">
      <c r="A3497" s="17">
        <v>43102.177557905095</v>
      </c>
      <c r="B3497" s="2">
        <v>21019301125881</v>
      </c>
      <c r="C3497">
        <v>1.49</v>
      </c>
      <c r="D3497" t="s">
        <v>4</v>
      </c>
      <c r="E3497" s="3">
        <f t="shared" si="54"/>
        <v>21019</v>
      </c>
      <c r="F3497" t="str">
        <f>VLOOKUP(E3497,Sheet2!A:B,2,FALSE)</f>
        <v>NEW</v>
      </c>
    </row>
    <row r="3498" spans="1:6" x14ac:dyDescent="0.25">
      <c r="A3498" s="17">
        <v>43102.318104270831</v>
      </c>
      <c r="B3498" s="2">
        <v>21019301439043</v>
      </c>
      <c r="C3498">
        <v>1.99</v>
      </c>
      <c r="D3498" t="s">
        <v>5</v>
      </c>
      <c r="E3498" s="3">
        <f t="shared" si="54"/>
        <v>21019</v>
      </c>
      <c r="F3498" t="str">
        <f>VLOOKUP(E3498,Sheet2!A:B,2,FALSE)</f>
        <v>NEW</v>
      </c>
    </row>
    <row r="3499" spans="1:6" x14ac:dyDescent="0.25">
      <c r="A3499" s="17">
        <v>43102.467948981481</v>
      </c>
      <c r="B3499" s="2">
        <v>21019301175464</v>
      </c>
      <c r="C3499">
        <v>2.99</v>
      </c>
      <c r="D3499" t="s">
        <v>0</v>
      </c>
      <c r="E3499" s="3">
        <f t="shared" si="54"/>
        <v>21019</v>
      </c>
      <c r="F3499" t="str">
        <f>VLOOKUP(E3499,Sheet2!A:B,2,FALSE)</f>
        <v>NEW</v>
      </c>
    </row>
    <row r="3500" spans="1:6" x14ac:dyDescent="0.25">
      <c r="A3500" s="17">
        <v>43102.500637708334</v>
      </c>
      <c r="B3500" s="2">
        <v>21019301079013</v>
      </c>
      <c r="C3500">
        <v>3.99</v>
      </c>
      <c r="D3500" t="s">
        <v>4</v>
      </c>
      <c r="E3500" s="3">
        <f t="shared" si="54"/>
        <v>21019</v>
      </c>
      <c r="F3500" t="str">
        <f>VLOOKUP(E3500,Sheet2!A:B,2,FALSE)</f>
        <v>NEW</v>
      </c>
    </row>
    <row r="3501" spans="1:6" x14ac:dyDescent="0.25">
      <c r="A3501" s="17">
        <v>43102.503359849536</v>
      </c>
      <c r="B3501" s="2">
        <v>21019301404609</v>
      </c>
      <c r="C3501">
        <v>3.19</v>
      </c>
      <c r="D3501" t="s">
        <v>4</v>
      </c>
      <c r="E3501" s="3">
        <f t="shared" si="54"/>
        <v>21019</v>
      </c>
      <c r="F3501" t="str">
        <f>VLOOKUP(E3501,Sheet2!A:B,2,FALSE)</f>
        <v>NEW</v>
      </c>
    </row>
    <row r="3502" spans="1:6" x14ac:dyDescent="0.25">
      <c r="A3502" s="17">
        <v>43102.537005659724</v>
      </c>
      <c r="B3502" s="2">
        <v>21019301437682</v>
      </c>
      <c r="C3502">
        <v>1.49</v>
      </c>
      <c r="D3502" t="s">
        <v>1</v>
      </c>
      <c r="E3502" s="3">
        <f t="shared" si="54"/>
        <v>21019</v>
      </c>
      <c r="F3502" t="str">
        <f>VLOOKUP(E3502,Sheet2!A:B,2,FALSE)</f>
        <v>NEW</v>
      </c>
    </row>
    <row r="3503" spans="1:6" x14ac:dyDescent="0.25">
      <c r="A3503" s="17">
        <v>43102.549326840279</v>
      </c>
      <c r="B3503" s="2">
        <v>21019301175464</v>
      </c>
      <c r="C3503">
        <v>1.99</v>
      </c>
      <c r="D3503" t="s">
        <v>2</v>
      </c>
      <c r="E3503" s="3">
        <f t="shared" si="54"/>
        <v>21019</v>
      </c>
      <c r="F3503" t="str">
        <f>VLOOKUP(E3503,Sheet2!A:B,2,FALSE)</f>
        <v>NEW</v>
      </c>
    </row>
    <row r="3504" spans="1:6" x14ac:dyDescent="0.25">
      <c r="A3504" s="17">
        <v>43102.585154016204</v>
      </c>
      <c r="B3504" s="2">
        <v>21019301175464</v>
      </c>
      <c r="C3504">
        <v>1.99</v>
      </c>
      <c r="D3504" t="s">
        <v>2</v>
      </c>
      <c r="E3504" s="3">
        <f t="shared" si="54"/>
        <v>21019</v>
      </c>
      <c r="F3504" t="str">
        <f>VLOOKUP(E3504,Sheet2!A:B,2,FALSE)</f>
        <v>NEW</v>
      </c>
    </row>
    <row r="3505" spans="1:6" x14ac:dyDescent="0.25">
      <c r="A3505" s="17">
        <v>43102.590537766206</v>
      </c>
      <c r="B3505" s="2">
        <v>21019301161019</v>
      </c>
      <c r="C3505">
        <v>1.99</v>
      </c>
      <c r="D3505" t="s">
        <v>1</v>
      </c>
      <c r="E3505" s="3">
        <f t="shared" si="54"/>
        <v>21019</v>
      </c>
      <c r="F3505" t="str">
        <f>VLOOKUP(E3505,Sheet2!A:B,2,FALSE)</f>
        <v>NEW</v>
      </c>
    </row>
    <row r="3506" spans="1:6" x14ac:dyDescent="0.25">
      <c r="A3506" s="17">
        <v>43102.595736435185</v>
      </c>
      <c r="B3506" s="2">
        <v>21019301134024</v>
      </c>
      <c r="C3506">
        <v>1.49</v>
      </c>
      <c r="D3506" t="s">
        <v>3</v>
      </c>
      <c r="E3506" s="3">
        <f t="shared" si="54"/>
        <v>21019</v>
      </c>
      <c r="F3506" t="str">
        <f>VLOOKUP(E3506,Sheet2!A:B,2,FALSE)</f>
        <v>NEW</v>
      </c>
    </row>
    <row r="3507" spans="1:6" x14ac:dyDescent="0.25">
      <c r="A3507" s="17">
        <v>43102.612868136574</v>
      </c>
      <c r="B3507" s="2">
        <v>21019300665705</v>
      </c>
      <c r="C3507">
        <v>1.99</v>
      </c>
      <c r="D3507" t="s">
        <v>4</v>
      </c>
      <c r="E3507" s="3">
        <f t="shared" si="54"/>
        <v>21019</v>
      </c>
      <c r="F3507" t="str">
        <f>VLOOKUP(E3507,Sheet2!A:B,2,FALSE)</f>
        <v>NEW</v>
      </c>
    </row>
    <row r="3508" spans="1:6" x14ac:dyDescent="0.25">
      <c r="A3508" s="17">
        <v>43102.613064722223</v>
      </c>
      <c r="B3508" s="2">
        <v>21019301184003</v>
      </c>
      <c r="C3508">
        <v>1.99</v>
      </c>
      <c r="D3508" t="s">
        <v>4</v>
      </c>
      <c r="E3508" s="3">
        <f t="shared" si="54"/>
        <v>21019</v>
      </c>
      <c r="F3508" t="str">
        <f>VLOOKUP(E3508,Sheet2!A:B,2,FALSE)</f>
        <v>NEW</v>
      </c>
    </row>
    <row r="3509" spans="1:6" x14ac:dyDescent="0.25">
      <c r="A3509" s="17">
        <v>43102.649191956021</v>
      </c>
      <c r="B3509" s="2">
        <v>21019301175464</v>
      </c>
      <c r="C3509">
        <v>1.99</v>
      </c>
      <c r="D3509" t="s">
        <v>2</v>
      </c>
      <c r="E3509" s="3">
        <f t="shared" si="54"/>
        <v>21019</v>
      </c>
      <c r="F3509" t="str">
        <f>VLOOKUP(E3509,Sheet2!A:B,2,FALSE)</f>
        <v>NEW</v>
      </c>
    </row>
    <row r="3510" spans="1:6" x14ac:dyDescent="0.25">
      <c r="A3510" s="17">
        <v>43102.686856759261</v>
      </c>
      <c r="B3510" s="2">
        <v>21019301175464</v>
      </c>
      <c r="C3510">
        <v>1.99</v>
      </c>
      <c r="D3510" t="s">
        <v>2</v>
      </c>
      <c r="E3510" s="3">
        <f t="shared" si="54"/>
        <v>21019</v>
      </c>
      <c r="F3510" t="str">
        <f>VLOOKUP(E3510,Sheet2!A:B,2,FALSE)</f>
        <v>NEW</v>
      </c>
    </row>
    <row r="3511" spans="1:6" x14ac:dyDescent="0.25">
      <c r="A3511" s="17">
        <v>43102.755939317132</v>
      </c>
      <c r="B3511" s="2">
        <v>21019301081316</v>
      </c>
      <c r="C3511">
        <v>1.99</v>
      </c>
      <c r="D3511" t="s">
        <v>0</v>
      </c>
      <c r="E3511" s="3">
        <f t="shared" si="54"/>
        <v>21019</v>
      </c>
      <c r="F3511" t="str">
        <f>VLOOKUP(E3511,Sheet2!A:B,2,FALSE)</f>
        <v>NEW</v>
      </c>
    </row>
    <row r="3512" spans="1:6" x14ac:dyDescent="0.25">
      <c r="A3512" s="17">
        <v>43103.049998993054</v>
      </c>
      <c r="B3512" s="2">
        <v>21019301496522</v>
      </c>
      <c r="C3512">
        <v>0.49</v>
      </c>
      <c r="D3512" t="s">
        <v>1</v>
      </c>
      <c r="E3512" s="3">
        <f t="shared" si="54"/>
        <v>21019</v>
      </c>
      <c r="F3512" t="str">
        <f>VLOOKUP(E3512,Sheet2!A:B,2,FALSE)</f>
        <v>NEW</v>
      </c>
    </row>
    <row r="3513" spans="1:6" x14ac:dyDescent="0.25">
      <c r="A3513" s="17">
        <v>43103.405746875003</v>
      </c>
      <c r="B3513" s="2">
        <v>21019301371295</v>
      </c>
      <c r="C3513">
        <v>3.29</v>
      </c>
      <c r="D3513" t="s">
        <v>1</v>
      </c>
      <c r="E3513" s="3">
        <f t="shared" si="54"/>
        <v>21019</v>
      </c>
      <c r="F3513" t="str">
        <f>VLOOKUP(E3513,Sheet2!A:B,2,FALSE)</f>
        <v>NEW</v>
      </c>
    </row>
    <row r="3514" spans="1:6" x14ac:dyDescent="0.25">
      <c r="A3514" s="17">
        <v>43103.735533807871</v>
      </c>
      <c r="B3514" s="2">
        <v>21019301439043</v>
      </c>
      <c r="C3514">
        <v>1.99</v>
      </c>
      <c r="D3514" t="s">
        <v>5</v>
      </c>
      <c r="E3514" s="3">
        <f t="shared" si="54"/>
        <v>21019</v>
      </c>
      <c r="F3514" t="str">
        <f>VLOOKUP(E3514,Sheet2!A:B,2,FALSE)</f>
        <v>NEW</v>
      </c>
    </row>
    <row r="3515" spans="1:6" x14ac:dyDescent="0.25">
      <c r="A3515" s="17">
        <v>43103.761593692128</v>
      </c>
      <c r="B3515" s="2">
        <v>21019301339342</v>
      </c>
      <c r="C3515">
        <v>3.99</v>
      </c>
      <c r="D3515" t="s">
        <v>4</v>
      </c>
      <c r="E3515" s="3">
        <f t="shared" si="54"/>
        <v>21019</v>
      </c>
      <c r="F3515" t="str">
        <f>VLOOKUP(E3515,Sheet2!A:B,2,FALSE)</f>
        <v>NEW</v>
      </c>
    </row>
    <row r="3516" spans="1:6" x14ac:dyDescent="0.25">
      <c r="A3516" s="17">
        <v>43103.898128217596</v>
      </c>
      <c r="B3516" s="2">
        <v>21019301171703</v>
      </c>
      <c r="C3516">
        <v>1.99</v>
      </c>
      <c r="D3516" t="s">
        <v>4</v>
      </c>
      <c r="E3516" s="3">
        <f t="shared" si="54"/>
        <v>21019</v>
      </c>
      <c r="F3516" t="str">
        <f>VLOOKUP(E3516,Sheet2!A:B,2,FALSE)</f>
        <v>NEW</v>
      </c>
    </row>
    <row r="3517" spans="1:6" x14ac:dyDescent="0.25">
      <c r="A3517" s="17">
        <v>43103.981749942126</v>
      </c>
      <c r="B3517" s="2">
        <v>21019301389826</v>
      </c>
      <c r="C3517">
        <v>2.99</v>
      </c>
      <c r="D3517" t="s">
        <v>4</v>
      </c>
      <c r="E3517" s="3">
        <f t="shared" si="54"/>
        <v>21019</v>
      </c>
      <c r="F3517" t="str">
        <f>VLOOKUP(E3517,Sheet2!A:B,2,FALSE)</f>
        <v>NEW</v>
      </c>
    </row>
    <row r="3518" spans="1:6" x14ac:dyDescent="0.25">
      <c r="A3518" s="17">
        <v>43104.102763680552</v>
      </c>
      <c r="B3518" s="2">
        <v>21019301088261</v>
      </c>
      <c r="C3518">
        <v>1.1399999999999999</v>
      </c>
      <c r="D3518" t="s">
        <v>5</v>
      </c>
      <c r="E3518" s="3">
        <f t="shared" si="54"/>
        <v>21019</v>
      </c>
      <c r="F3518" t="str">
        <f>VLOOKUP(E3518,Sheet2!A:B,2,FALSE)</f>
        <v>NEW</v>
      </c>
    </row>
    <row r="3519" spans="1:6" x14ac:dyDescent="0.25">
      <c r="A3519" s="17">
        <v>43104.104186400466</v>
      </c>
      <c r="B3519" s="2">
        <v>21019301088261</v>
      </c>
      <c r="C3519">
        <v>1.99</v>
      </c>
      <c r="D3519" t="s">
        <v>5</v>
      </c>
      <c r="E3519" s="3">
        <f t="shared" si="54"/>
        <v>21019</v>
      </c>
      <c r="F3519" t="str">
        <f>VLOOKUP(E3519,Sheet2!A:B,2,FALSE)</f>
        <v>NEW</v>
      </c>
    </row>
    <row r="3520" spans="1:6" x14ac:dyDescent="0.25">
      <c r="A3520" s="17">
        <v>43104.106347928238</v>
      </c>
      <c r="B3520" s="2">
        <v>21019301088261</v>
      </c>
      <c r="C3520">
        <v>1.1399999999999999</v>
      </c>
      <c r="D3520" t="s">
        <v>5</v>
      </c>
      <c r="E3520" s="3">
        <f t="shared" si="54"/>
        <v>21019</v>
      </c>
      <c r="F3520" t="str">
        <f>VLOOKUP(E3520,Sheet2!A:B,2,FALSE)</f>
        <v>NEW</v>
      </c>
    </row>
    <row r="3521" spans="1:6" x14ac:dyDescent="0.25">
      <c r="A3521" s="17">
        <v>43104.195753356478</v>
      </c>
      <c r="B3521" s="2">
        <v>21019301294687</v>
      </c>
      <c r="C3521">
        <v>0.49</v>
      </c>
      <c r="D3521" t="s">
        <v>4</v>
      </c>
      <c r="E3521" s="3">
        <f t="shared" si="54"/>
        <v>21019</v>
      </c>
      <c r="F3521" t="str">
        <f>VLOOKUP(E3521,Sheet2!A:B,2,FALSE)</f>
        <v>NEW</v>
      </c>
    </row>
    <row r="3522" spans="1:6" x14ac:dyDescent="0.25">
      <c r="A3522" s="17">
        <v>43104.342005740742</v>
      </c>
      <c r="B3522" s="2">
        <v>21019301339342</v>
      </c>
      <c r="C3522">
        <v>2.4900000000000002</v>
      </c>
      <c r="D3522" t="s">
        <v>5</v>
      </c>
      <c r="E3522" s="3">
        <f t="shared" ref="E3522:E3585" si="55">_xlfn.NUMBERVALUE(LEFT(B3522,5), "#####")</f>
        <v>21019</v>
      </c>
      <c r="F3522" t="str">
        <f>VLOOKUP(E3522,Sheet2!A:B,2,FALSE)</f>
        <v>NEW</v>
      </c>
    </row>
    <row r="3523" spans="1:6" x14ac:dyDescent="0.25">
      <c r="A3523" s="17">
        <v>43104.387478969904</v>
      </c>
      <c r="B3523" s="2">
        <v>21019301469677</v>
      </c>
      <c r="C3523">
        <v>1.49</v>
      </c>
      <c r="D3523" t="s">
        <v>5</v>
      </c>
      <c r="E3523" s="3">
        <f t="shared" si="55"/>
        <v>21019</v>
      </c>
      <c r="F3523" t="str">
        <f>VLOOKUP(E3523,Sheet2!A:B,2,FALSE)</f>
        <v>NEW</v>
      </c>
    </row>
    <row r="3524" spans="1:6" x14ac:dyDescent="0.25">
      <c r="A3524" s="17">
        <v>43104.472258449074</v>
      </c>
      <c r="B3524" s="2">
        <v>21019301166877</v>
      </c>
      <c r="C3524">
        <v>1.69</v>
      </c>
      <c r="D3524" t="s">
        <v>1</v>
      </c>
      <c r="E3524" s="3">
        <f t="shared" si="55"/>
        <v>21019</v>
      </c>
      <c r="F3524" t="str">
        <f>VLOOKUP(E3524,Sheet2!A:B,2,FALSE)</f>
        <v>NEW</v>
      </c>
    </row>
    <row r="3525" spans="1:6" x14ac:dyDescent="0.25">
      <c r="A3525" s="17">
        <v>43104.52899146991</v>
      </c>
      <c r="B3525" s="2">
        <v>21019301252990</v>
      </c>
      <c r="C3525">
        <v>2.99</v>
      </c>
      <c r="D3525" t="s">
        <v>0</v>
      </c>
      <c r="E3525" s="3">
        <f t="shared" si="55"/>
        <v>21019</v>
      </c>
      <c r="F3525" t="str">
        <f>VLOOKUP(E3525,Sheet2!A:B,2,FALSE)</f>
        <v>NEW</v>
      </c>
    </row>
    <row r="3526" spans="1:6" x14ac:dyDescent="0.25">
      <c r="A3526" s="17">
        <v>43104.678883657405</v>
      </c>
      <c r="B3526" s="2">
        <v>21019300511420</v>
      </c>
      <c r="C3526">
        <v>3.99</v>
      </c>
      <c r="D3526" t="s">
        <v>4</v>
      </c>
      <c r="E3526" s="3">
        <f t="shared" si="55"/>
        <v>21019</v>
      </c>
      <c r="F3526" t="str">
        <f>VLOOKUP(E3526,Sheet2!A:B,2,FALSE)</f>
        <v>NEW</v>
      </c>
    </row>
    <row r="3527" spans="1:6" x14ac:dyDescent="0.25">
      <c r="A3527" s="17">
        <v>43104.680797546294</v>
      </c>
      <c r="B3527" s="2">
        <v>21019300511420</v>
      </c>
      <c r="C3527">
        <v>3.99</v>
      </c>
      <c r="D3527" t="s">
        <v>4</v>
      </c>
      <c r="E3527" s="3">
        <f t="shared" si="55"/>
        <v>21019</v>
      </c>
      <c r="F3527" t="str">
        <f>VLOOKUP(E3527,Sheet2!A:B,2,FALSE)</f>
        <v>NEW</v>
      </c>
    </row>
    <row r="3528" spans="1:6" x14ac:dyDescent="0.25">
      <c r="A3528" s="17">
        <v>43104.693677152776</v>
      </c>
      <c r="B3528" s="2">
        <v>21019301164054</v>
      </c>
      <c r="C3528">
        <v>1.99</v>
      </c>
      <c r="D3528" t="s">
        <v>0</v>
      </c>
      <c r="E3528" s="3">
        <f t="shared" si="55"/>
        <v>21019</v>
      </c>
      <c r="F3528" t="str">
        <f>VLOOKUP(E3528,Sheet2!A:B,2,FALSE)</f>
        <v>NEW</v>
      </c>
    </row>
    <row r="3529" spans="1:6" x14ac:dyDescent="0.25">
      <c r="A3529" s="17">
        <v>43104.69429363426</v>
      </c>
      <c r="B3529" s="2">
        <v>21019301393372</v>
      </c>
      <c r="C3529">
        <v>2.99</v>
      </c>
      <c r="D3529" t="s">
        <v>1</v>
      </c>
      <c r="E3529" s="3">
        <f t="shared" si="55"/>
        <v>21019</v>
      </c>
      <c r="F3529" t="str">
        <f>VLOOKUP(E3529,Sheet2!A:B,2,FALSE)</f>
        <v>NEW</v>
      </c>
    </row>
    <row r="3530" spans="1:6" x14ac:dyDescent="0.25">
      <c r="A3530" s="17">
        <v>43104.704045497689</v>
      </c>
      <c r="B3530" s="2">
        <v>21019301164054</v>
      </c>
      <c r="C3530">
        <v>1.99</v>
      </c>
      <c r="D3530" t="s">
        <v>0</v>
      </c>
      <c r="E3530" s="3">
        <f t="shared" si="55"/>
        <v>21019</v>
      </c>
      <c r="F3530" t="str">
        <f>VLOOKUP(E3530,Sheet2!A:B,2,FALSE)</f>
        <v>NEW</v>
      </c>
    </row>
    <row r="3531" spans="1:6" x14ac:dyDescent="0.25">
      <c r="A3531" s="17">
        <v>43104.734197511571</v>
      </c>
      <c r="B3531" s="2">
        <v>21019100184618</v>
      </c>
      <c r="C3531">
        <v>1.69</v>
      </c>
      <c r="D3531" t="s">
        <v>1</v>
      </c>
      <c r="E3531" s="3">
        <f t="shared" si="55"/>
        <v>21019</v>
      </c>
      <c r="F3531" t="str">
        <f>VLOOKUP(E3531,Sheet2!A:B,2,FALSE)</f>
        <v>NEW</v>
      </c>
    </row>
    <row r="3532" spans="1:6" x14ac:dyDescent="0.25">
      <c r="A3532" s="17">
        <v>43104.735194837966</v>
      </c>
      <c r="B3532" s="2">
        <v>21019100184618</v>
      </c>
      <c r="C3532">
        <v>0.99</v>
      </c>
      <c r="D3532" t="s">
        <v>1</v>
      </c>
      <c r="E3532" s="3">
        <f t="shared" si="55"/>
        <v>21019</v>
      </c>
      <c r="F3532" t="str">
        <f>VLOOKUP(E3532,Sheet2!A:B,2,FALSE)</f>
        <v>NEW</v>
      </c>
    </row>
    <row r="3533" spans="1:6" x14ac:dyDescent="0.25">
      <c r="A3533" s="17">
        <v>43104.746227997683</v>
      </c>
      <c r="B3533" s="2">
        <v>21019301476078</v>
      </c>
      <c r="C3533">
        <v>1.69</v>
      </c>
      <c r="D3533" t="s">
        <v>4</v>
      </c>
      <c r="E3533" s="3">
        <f t="shared" si="55"/>
        <v>21019</v>
      </c>
      <c r="F3533" t="str">
        <f>VLOOKUP(E3533,Sheet2!A:B,2,FALSE)</f>
        <v>NEW</v>
      </c>
    </row>
    <row r="3534" spans="1:6" x14ac:dyDescent="0.25">
      <c r="A3534" s="17">
        <v>43104.827581111109</v>
      </c>
      <c r="B3534" s="2">
        <v>21019301358953</v>
      </c>
      <c r="C3534">
        <v>1.49</v>
      </c>
      <c r="D3534" t="s">
        <v>3</v>
      </c>
      <c r="E3534" s="3">
        <f t="shared" si="55"/>
        <v>21019</v>
      </c>
      <c r="F3534" t="str">
        <f>VLOOKUP(E3534,Sheet2!A:B,2,FALSE)</f>
        <v>NEW</v>
      </c>
    </row>
    <row r="3535" spans="1:6" x14ac:dyDescent="0.25">
      <c r="A3535" s="17">
        <v>43104.845202013887</v>
      </c>
      <c r="B3535" s="2">
        <v>21019301138702</v>
      </c>
      <c r="C3535">
        <v>2.39</v>
      </c>
      <c r="D3535" t="s">
        <v>0</v>
      </c>
      <c r="E3535" s="3">
        <f t="shared" si="55"/>
        <v>21019</v>
      </c>
      <c r="F3535" t="str">
        <f>VLOOKUP(E3535,Sheet2!A:B,2,FALSE)</f>
        <v>NEW</v>
      </c>
    </row>
    <row r="3536" spans="1:6" x14ac:dyDescent="0.25">
      <c r="A3536" s="17">
        <v>43104.848145532407</v>
      </c>
      <c r="B3536" s="2">
        <v>21019301306804</v>
      </c>
      <c r="C3536">
        <v>2.29</v>
      </c>
      <c r="D3536" t="s">
        <v>1</v>
      </c>
      <c r="E3536" s="3">
        <f t="shared" si="55"/>
        <v>21019</v>
      </c>
      <c r="F3536" t="str">
        <f>VLOOKUP(E3536,Sheet2!A:B,2,FALSE)</f>
        <v>NEW</v>
      </c>
    </row>
    <row r="3537" spans="1:6" x14ac:dyDescent="0.25">
      <c r="A3537" s="17">
        <v>43104.849701736108</v>
      </c>
      <c r="B3537" s="2">
        <v>21019301394750</v>
      </c>
      <c r="C3537">
        <v>0.99</v>
      </c>
      <c r="D3537" t="s">
        <v>4</v>
      </c>
      <c r="E3537" s="3">
        <f t="shared" si="55"/>
        <v>21019</v>
      </c>
      <c r="F3537" t="str">
        <f>VLOOKUP(E3537,Sheet2!A:B,2,FALSE)</f>
        <v>NEW</v>
      </c>
    </row>
    <row r="3538" spans="1:6" x14ac:dyDescent="0.25">
      <c r="A3538" s="17">
        <v>43104.882344537036</v>
      </c>
      <c r="B3538" s="2">
        <v>21019301309717</v>
      </c>
      <c r="C3538">
        <v>0.99</v>
      </c>
      <c r="D3538" t="s">
        <v>1</v>
      </c>
      <c r="E3538" s="3">
        <f t="shared" si="55"/>
        <v>21019</v>
      </c>
      <c r="F3538" t="str">
        <f>VLOOKUP(E3538,Sheet2!A:B,2,FALSE)</f>
        <v>NEW</v>
      </c>
    </row>
    <row r="3539" spans="1:6" x14ac:dyDescent="0.25">
      <c r="A3539" s="17">
        <v>43104.905711898151</v>
      </c>
      <c r="B3539" s="2">
        <v>21019300063398</v>
      </c>
      <c r="C3539">
        <v>1.29</v>
      </c>
      <c r="D3539" t="s">
        <v>1</v>
      </c>
      <c r="E3539" s="3">
        <f t="shared" si="55"/>
        <v>21019</v>
      </c>
      <c r="F3539" t="str">
        <f>VLOOKUP(E3539,Sheet2!A:B,2,FALSE)</f>
        <v>NEW</v>
      </c>
    </row>
    <row r="3540" spans="1:6" x14ac:dyDescent="0.25">
      <c r="A3540" s="17">
        <v>43104.912770196759</v>
      </c>
      <c r="B3540" s="2">
        <v>21019300063398</v>
      </c>
      <c r="C3540">
        <v>0.69</v>
      </c>
      <c r="D3540" t="s">
        <v>1</v>
      </c>
      <c r="E3540" s="3">
        <f t="shared" si="55"/>
        <v>21019</v>
      </c>
      <c r="F3540" t="str">
        <f>VLOOKUP(E3540,Sheet2!A:B,2,FALSE)</f>
        <v>NEW</v>
      </c>
    </row>
    <row r="3541" spans="1:6" x14ac:dyDescent="0.25">
      <c r="A3541" s="17">
        <v>43104.915479629628</v>
      </c>
      <c r="B3541" s="2">
        <v>21019300063398</v>
      </c>
      <c r="C3541">
        <v>1.29</v>
      </c>
      <c r="D3541" t="s">
        <v>1</v>
      </c>
      <c r="E3541" s="3">
        <f t="shared" si="55"/>
        <v>21019</v>
      </c>
      <c r="F3541" t="str">
        <f>VLOOKUP(E3541,Sheet2!A:B,2,FALSE)</f>
        <v>NEW</v>
      </c>
    </row>
    <row r="3542" spans="1:6" x14ac:dyDescent="0.25">
      <c r="A3542" s="17">
        <v>43105.445452187501</v>
      </c>
      <c r="B3542" s="2">
        <v>21019100210629</v>
      </c>
      <c r="C3542">
        <v>1.69</v>
      </c>
      <c r="D3542" t="s">
        <v>1</v>
      </c>
      <c r="E3542" s="3">
        <f t="shared" si="55"/>
        <v>21019</v>
      </c>
      <c r="F3542" t="str">
        <f>VLOOKUP(E3542,Sheet2!A:B,2,FALSE)</f>
        <v>NEW</v>
      </c>
    </row>
    <row r="3543" spans="1:6" x14ac:dyDescent="0.25">
      <c r="A3543" s="17">
        <v>43105.459563634256</v>
      </c>
      <c r="B3543" s="2">
        <v>21019301472226</v>
      </c>
      <c r="C3543">
        <v>0.69</v>
      </c>
      <c r="D3543" t="s">
        <v>1</v>
      </c>
      <c r="E3543" s="3">
        <f t="shared" si="55"/>
        <v>21019</v>
      </c>
      <c r="F3543" t="str">
        <f>VLOOKUP(E3543,Sheet2!A:B,2,FALSE)</f>
        <v>NEW</v>
      </c>
    </row>
    <row r="3544" spans="1:6" x14ac:dyDescent="0.25">
      <c r="A3544" s="17">
        <v>43105.566809328702</v>
      </c>
      <c r="B3544" s="2">
        <v>21019301394750</v>
      </c>
      <c r="C3544">
        <v>2.99</v>
      </c>
      <c r="D3544" t="s">
        <v>4</v>
      </c>
      <c r="E3544" s="3">
        <f t="shared" si="55"/>
        <v>21019</v>
      </c>
      <c r="F3544" t="str">
        <f>VLOOKUP(E3544,Sheet2!A:B,2,FALSE)</f>
        <v>NEW</v>
      </c>
    </row>
    <row r="3545" spans="1:6" x14ac:dyDescent="0.25">
      <c r="A3545" s="17">
        <v>43105.638361435187</v>
      </c>
      <c r="B3545" s="2">
        <v>21019300465080</v>
      </c>
      <c r="C3545">
        <v>3.99</v>
      </c>
      <c r="D3545" t="s">
        <v>4</v>
      </c>
      <c r="E3545" s="3">
        <f t="shared" si="55"/>
        <v>21019</v>
      </c>
      <c r="F3545" t="str">
        <f>VLOOKUP(E3545,Sheet2!A:B,2,FALSE)</f>
        <v>NEW</v>
      </c>
    </row>
    <row r="3546" spans="1:6" x14ac:dyDescent="0.25">
      <c r="A3546" s="17">
        <v>43105.641487638888</v>
      </c>
      <c r="B3546" s="2">
        <v>21019300048456</v>
      </c>
      <c r="C3546">
        <v>1.99</v>
      </c>
      <c r="D3546" t="s">
        <v>1</v>
      </c>
      <c r="E3546" s="3">
        <f t="shared" si="55"/>
        <v>21019</v>
      </c>
      <c r="F3546" t="str">
        <f>VLOOKUP(E3546,Sheet2!A:B,2,FALSE)</f>
        <v>NEW</v>
      </c>
    </row>
    <row r="3547" spans="1:6" x14ac:dyDescent="0.25">
      <c r="A3547" s="17">
        <v>43105.642338599537</v>
      </c>
      <c r="B3547" s="2">
        <v>21019300048456</v>
      </c>
      <c r="C3547">
        <v>1.99</v>
      </c>
      <c r="D3547" t="s">
        <v>1</v>
      </c>
      <c r="E3547" s="3">
        <f t="shared" si="55"/>
        <v>21019</v>
      </c>
      <c r="F3547" t="str">
        <f>VLOOKUP(E3547,Sheet2!A:B,2,FALSE)</f>
        <v>NEW</v>
      </c>
    </row>
    <row r="3548" spans="1:6" x14ac:dyDescent="0.25">
      <c r="A3548" s="17">
        <v>43105.64321765046</v>
      </c>
      <c r="B3548" s="2">
        <v>21019300048456</v>
      </c>
      <c r="C3548">
        <v>1.99</v>
      </c>
      <c r="D3548" t="s">
        <v>1</v>
      </c>
      <c r="E3548" s="3">
        <f t="shared" si="55"/>
        <v>21019</v>
      </c>
      <c r="F3548" t="str">
        <f>VLOOKUP(E3548,Sheet2!A:B,2,FALSE)</f>
        <v>NEW</v>
      </c>
    </row>
    <row r="3549" spans="1:6" x14ac:dyDescent="0.25">
      <c r="A3549" s="17">
        <v>43105.643391192127</v>
      </c>
      <c r="B3549" s="2">
        <v>21019300048456</v>
      </c>
      <c r="C3549">
        <v>1.99</v>
      </c>
      <c r="D3549" t="s">
        <v>1</v>
      </c>
      <c r="E3549" s="3">
        <f t="shared" si="55"/>
        <v>21019</v>
      </c>
      <c r="F3549" t="str">
        <f>VLOOKUP(E3549,Sheet2!A:B,2,FALSE)</f>
        <v>NEW</v>
      </c>
    </row>
    <row r="3550" spans="1:6" x14ac:dyDescent="0.25">
      <c r="A3550" s="17">
        <v>43105.643561990742</v>
      </c>
      <c r="B3550" s="2">
        <v>21019300048456</v>
      </c>
      <c r="C3550">
        <v>1.99</v>
      </c>
      <c r="D3550" t="s">
        <v>1</v>
      </c>
      <c r="E3550" s="3">
        <f t="shared" si="55"/>
        <v>21019</v>
      </c>
      <c r="F3550" t="str">
        <f>VLOOKUP(E3550,Sheet2!A:B,2,FALSE)</f>
        <v>NEW</v>
      </c>
    </row>
    <row r="3551" spans="1:6" x14ac:dyDescent="0.25">
      <c r="A3551" s="17">
        <v>43105.733611805554</v>
      </c>
      <c r="B3551" s="2">
        <v>21019301439506</v>
      </c>
      <c r="C3551">
        <v>2.99</v>
      </c>
      <c r="D3551" t="s">
        <v>0</v>
      </c>
      <c r="E3551" s="3">
        <f t="shared" si="55"/>
        <v>21019</v>
      </c>
      <c r="F3551" t="str">
        <f>VLOOKUP(E3551,Sheet2!A:B,2,FALSE)</f>
        <v>NEW</v>
      </c>
    </row>
    <row r="3552" spans="1:6" x14ac:dyDescent="0.25">
      <c r="A3552" s="17">
        <v>43105.842408969904</v>
      </c>
      <c r="B3552" s="2">
        <v>21019301125881</v>
      </c>
      <c r="C3552">
        <v>2.29</v>
      </c>
      <c r="D3552" t="s">
        <v>1</v>
      </c>
      <c r="E3552" s="3">
        <f t="shared" si="55"/>
        <v>21019</v>
      </c>
      <c r="F3552" t="str">
        <f>VLOOKUP(E3552,Sheet2!A:B,2,FALSE)</f>
        <v>NEW</v>
      </c>
    </row>
    <row r="3553" spans="1:6" x14ac:dyDescent="0.25">
      <c r="A3553" s="17">
        <v>43105.852576493053</v>
      </c>
      <c r="B3553" s="2">
        <v>21019300444739</v>
      </c>
      <c r="C3553">
        <v>1.49</v>
      </c>
      <c r="D3553" t="s">
        <v>3</v>
      </c>
      <c r="E3553" s="3">
        <f t="shared" si="55"/>
        <v>21019</v>
      </c>
      <c r="F3553" t="str">
        <f>VLOOKUP(E3553,Sheet2!A:B,2,FALSE)</f>
        <v>NEW</v>
      </c>
    </row>
    <row r="3554" spans="1:6" x14ac:dyDescent="0.25">
      <c r="A3554" s="17">
        <v>43105.991916319443</v>
      </c>
      <c r="B3554" s="2">
        <v>21019301314485</v>
      </c>
      <c r="C3554">
        <v>0.49</v>
      </c>
      <c r="D3554" t="s">
        <v>1</v>
      </c>
      <c r="E3554" s="3">
        <f t="shared" si="55"/>
        <v>21019</v>
      </c>
      <c r="F3554" t="str">
        <f>VLOOKUP(E3554,Sheet2!A:B,2,FALSE)</f>
        <v>NEW</v>
      </c>
    </row>
    <row r="3555" spans="1:6" x14ac:dyDescent="0.25">
      <c r="A3555" s="17">
        <v>43105.991979560182</v>
      </c>
      <c r="B3555" s="2">
        <v>21019301314485</v>
      </c>
      <c r="C3555">
        <v>0.49</v>
      </c>
      <c r="D3555" t="s">
        <v>1</v>
      </c>
      <c r="E3555" s="3">
        <f t="shared" si="55"/>
        <v>21019</v>
      </c>
      <c r="F3555" t="str">
        <f>VLOOKUP(E3555,Sheet2!A:B,2,FALSE)</f>
        <v>NEW</v>
      </c>
    </row>
    <row r="3556" spans="1:6" x14ac:dyDescent="0.25">
      <c r="A3556" s="17">
        <v>43106.573569224536</v>
      </c>
      <c r="B3556" s="2">
        <v>21019301496522</v>
      </c>
      <c r="C3556">
        <v>0.99</v>
      </c>
      <c r="D3556" t="s">
        <v>1</v>
      </c>
      <c r="E3556" s="3">
        <f t="shared" si="55"/>
        <v>21019</v>
      </c>
      <c r="F3556" t="str">
        <f>VLOOKUP(E3556,Sheet2!A:B,2,FALSE)</f>
        <v>NEW</v>
      </c>
    </row>
    <row r="3557" spans="1:6" x14ac:dyDescent="0.25">
      <c r="A3557" s="17">
        <v>43106.581602997685</v>
      </c>
      <c r="B3557" s="2">
        <v>21019301496522</v>
      </c>
      <c r="C3557">
        <v>1.29</v>
      </c>
      <c r="D3557" t="s">
        <v>5</v>
      </c>
      <c r="E3557" s="3">
        <f t="shared" si="55"/>
        <v>21019</v>
      </c>
      <c r="F3557" t="str">
        <f>VLOOKUP(E3557,Sheet2!A:B,2,FALSE)</f>
        <v>NEW</v>
      </c>
    </row>
    <row r="3558" spans="1:6" x14ac:dyDescent="0.25">
      <c r="A3558" s="17">
        <v>43106.59005770833</v>
      </c>
      <c r="B3558" s="2">
        <v>21019301496522</v>
      </c>
      <c r="C3558">
        <v>1.69</v>
      </c>
      <c r="D3558" t="s">
        <v>1</v>
      </c>
      <c r="E3558" s="3">
        <f t="shared" si="55"/>
        <v>21019</v>
      </c>
      <c r="F3558" t="str">
        <f>VLOOKUP(E3558,Sheet2!A:B,2,FALSE)</f>
        <v>NEW</v>
      </c>
    </row>
    <row r="3559" spans="1:6" x14ac:dyDescent="0.25">
      <c r="A3559" s="17">
        <v>43106.613422870367</v>
      </c>
      <c r="B3559" s="2">
        <v>21019301167388</v>
      </c>
      <c r="C3559">
        <v>1.99</v>
      </c>
      <c r="D3559" t="s">
        <v>4</v>
      </c>
      <c r="E3559" s="3">
        <f t="shared" si="55"/>
        <v>21019</v>
      </c>
      <c r="F3559" t="str">
        <f>VLOOKUP(E3559,Sheet2!A:B,2,FALSE)</f>
        <v>NEW</v>
      </c>
    </row>
    <row r="3560" spans="1:6" x14ac:dyDescent="0.25">
      <c r="A3560" s="17">
        <v>43106.616341944442</v>
      </c>
      <c r="B3560" s="2">
        <v>21019301318486</v>
      </c>
      <c r="C3560">
        <v>0.99</v>
      </c>
      <c r="D3560" t="s">
        <v>1</v>
      </c>
      <c r="E3560" s="3">
        <f t="shared" si="55"/>
        <v>21019</v>
      </c>
      <c r="F3560" t="str">
        <f>VLOOKUP(E3560,Sheet2!A:B,2,FALSE)</f>
        <v>NEW</v>
      </c>
    </row>
    <row r="3561" spans="1:6" x14ac:dyDescent="0.25">
      <c r="A3561" s="17">
        <v>43106.65261730324</v>
      </c>
      <c r="B3561" s="2">
        <v>21019300670499</v>
      </c>
      <c r="C3561">
        <v>1.49</v>
      </c>
      <c r="D3561" t="s">
        <v>3</v>
      </c>
      <c r="E3561" s="3">
        <f t="shared" si="55"/>
        <v>21019</v>
      </c>
      <c r="F3561" t="str">
        <f>VLOOKUP(E3561,Sheet2!A:B,2,FALSE)</f>
        <v>NEW</v>
      </c>
    </row>
    <row r="3562" spans="1:6" x14ac:dyDescent="0.25">
      <c r="A3562" s="17">
        <v>43106.982586203703</v>
      </c>
      <c r="B3562" s="2">
        <v>21019301335977</v>
      </c>
      <c r="C3562">
        <v>0.99</v>
      </c>
      <c r="D3562" t="s">
        <v>1</v>
      </c>
      <c r="E3562" s="3">
        <f t="shared" si="55"/>
        <v>21019</v>
      </c>
      <c r="F3562" t="str">
        <f>VLOOKUP(E3562,Sheet2!A:B,2,FALSE)</f>
        <v>NEW</v>
      </c>
    </row>
    <row r="3563" spans="1:6" x14ac:dyDescent="0.25">
      <c r="A3563" s="17">
        <v>43106.98308460648</v>
      </c>
      <c r="B3563" s="2">
        <v>21019301335977</v>
      </c>
      <c r="C3563">
        <v>0.49</v>
      </c>
      <c r="D3563" t="s">
        <v>1</v>
      </c>
      <c r="E3563" s="3">
        <f t="shared" si="55"/>
        <v>21019</v>
      </c>
      <c r="F3563" t="str">
        <f>VLOOKUP(E3563,Sheet2!A:B,2,FALSE)</f>
        <v>NEW</v>
      </c>
    </row>
    <row r="3564" spans="1:6" x14ac:dyDescent="0.25">
      <c r="A3564" s="17">
        <v>43106.987521134259</v>
      </c>
      <c r="B3564" s="2">
        <v>21019301335977</v>
      </c>
      <c r="C3564">
        <v>0.99</v>
      </c>
      <c r="D3564" t="s">
        <v>1</v>
      </c>
      <c r="E3564" s="3">
        <f t="shared" si="55"/>
        <v>21019</v>
      </c>
      <c r="F3564" t="str">
        <f>VLOOKUP(E3564,Sheet2!A:B,2,FALSE)</f>
        <v>NEW</v>
      </c>
    </row>
    <row r="3565" spans="1:6" x14ac:dyDescent="0.25">
      <c r="A3565" s="17">
        <v>43106.989088032409</v>
      </c>
      <c r="B3565" s="2">
        <v>21019301335977</v>
      </c>
      <c r="C3565">
        <v>0.49</v>
      </c>
      <c r="D3565" t="s">
        <v>1</v>
      </c>
      <c r="E3565" s="3">
        <f t="shared" si="55"/>
        <v>21019</v>
      </c>
      <c r="F3565" t="str">
        <f>VLOOKUP(E3565,Sheet2!A:B,2,FALSE)</f>
        <v>NEW</v>
      </c>
    </row>
    <row r="3566" spans="1:6" x14ac:dyDescent="0.25">
      <c r="A3566" s="17">
        <v>43106.990065034719</v>
      </c>
      <c r="B3566" s="2">
        <v>21019301335977</v>
      </c>
      <c r="C3566">
        <v>0.69</v>
      </c>
      <c r="D3566" t="s">
        <v>1</v>
      </c>
      <c r="E3566" s="3">
        <f t="shared" si="55"/>
        <v>21019</v>
      </c>
      <c r="F3566" t="str">
        <f>VLOOKUP(E3566,Sheet2!A:B,2,FALSE)</f>
        <v>NEW</v>
      </c>
    </row>
    <row r="3567" spans="1:6" x14ac:dyDescent="0.25">
      <c r="A3567" s="17">
        <v>43107.447588703704</v>
      </c>
      <c r="B3567" s="2">
        <v>21019301097056</v>
      </c>
      <c r="C3567">
        <v>2.4900000000000002</v>
      </c>
      <c r="D3567" t="s">
        <v>1</v>
      </c>
      <c r="E3567" s="3">
        <f t="shared" si="55"/>
        <v>21019</v>
      </c>
      <c r="F3567" t="str">
        <f>VLOOKUP(E3567,Sheet2!A:B,2,FALSE)</f>
        <v>NEW</v>
      </c>
    </row>
    <row r="3568" spans="1:6" x14ac:dyDescent="0.25">
      <c r="A3568" s="17">
        <v>43107.5611943287</v>
      </c>
      <c r="B3568" s="2">
        <v>21019301312547</v>
      </c>
      <c r="C3568">
        <v>2.99</v>
      </c>
      <c r="D3568" t="s">
        <v>0</v>
      </c>
      <c r="E3568" s="3">
        <f t="shared" si="55"/>
        <v>21019</v>
      </c>
      <c r="F3568" t="str">
        <f>VLOOKUP(E3568,Sheet2!A:B,2,FALSE)</f>
        <v>NEW</v>
      </c>
    </row>
    <row r="3569" spans="1:6" x14ac:dyDescent="0.25">
      <c r="A3569" s="17">
        <v>43107.574141527781</v>
      </c>
      <c r="B3569" s="2">
        <v>21019301411950</v>
      </c>
      <c r="C3569">
        <v>3.19</v>
      </c>
      <c r="D3569" t="s">
        <v>4</v>
      </c>
      <c r="E3569" s="3">
        <f t="shared" si="55"/>
        <v>21019</v>
      </c>
      <c r="F3569" t="str">
        <f>VLOOKUP(E3569,Sheet2!A:B,2,FALSE)</f>
        <v>NEW</v>
      </c>
    </row>
    <row r="3570" spans="1:6" x14ac:dyDescent="0.25">
      <c r="A3570" s="17">
        <v>43107.613443055554</v>
      </c>
      <c r="B3570" s="2">
        <v>21019300465080</v>
      </c>
      <c r="C3570">
        <v>3.99</v>
      </c>
      <c r="D3570" t="s">
        <v>4</v>
      </c>
      <c r="E3570" s="3">
        <f t="shared" si="55"/>
        <v>21019</v>
      </c>
      <c r="F3570" t="str">
        <f>VLOOKUP(E3570,Sheet2!A:B,2,FALSE)</f>
        <v>NEW</v>
      </c>
    </row>
    <row r="3571" spans="1:6" x14ac:dyDescent="0.25">
      <c r="A3571" s="17">
        <v>43107.710590509261</v>
      </c>
      <c r="B3571" s="2">
        <v>21019301164054</v>
      </c>
      <c r="C3571">
        <v>3.99</v>
      </c>
      <c r="D3571" t="s">
        <v>4</v>
      </c>
      <c r="E3571" s="3">
        <f t="shared" si="55"/>
        <v>21019</v>
      </c>
      <c r="F3571" t="str">
        <f>VLOOKUP(E3571,Sheet2!A:B,2,FALSE)</f>
        <v>NEW</v>
      </c>
    </row>
    <row r="3572" spans="1:6" x14ac:dyDescent="0.25">
      <c r="A3572" s="17">
        <v>43107.710719259259</v>
      </c>
      <c r="B3572" s="2">
        <v>21019301309717</v>
      </c>
      <c r="C3572">
        <v>0.49</v>
      </c>
      <c r="D3572" t="s">
        <v>1</v>
      </c>
      <c r="E3572" s="3">
        <f t="shared" si="55"/>
        <v>21019</v>
      </c>
      <c r="F3572" t="str">
        <f>VLOOKUP(E3572,Sheet2!A:B,2,FALSE)</f>
        <v>NEW</v>
      </c>
    </row>
    <row r="3573" spans="1:6" x14ac:dyDescent="0.25">
      <c r="A3573" s="17">
        <v>43107.719571747686</v>
      </c>
      <c r="B3573" s="2">
        <v>21019301164054</v>
      </c>
      <c r="C3573">
        <v>1.99</v>
      </c>
      <c r="D3573" t="s">
        <v>0</v>
      </c>
      <c r="E3573" s="3">
        <f t="shared" si="55"/>
        <v>21019</v>
      </c>
      <c r="F3573" t="str">
        <f>VLOOKUP(E3573,Sheet2!A:B,2,FALSE)</f>
        <v>NEW</v>
      </c>
    </row>
    <row r="3574" spans="1:6" x14ac:dyDescent="0.25">
      <c r="A3574" s="17">
        <v>43107.776559664351</v>
      </c>
      <c r="B3574" s="2">
        <v>21019301481763</v>
      </c>
      <c r="C3574">
        <v>0.99</v>
      </c>
      <c r="D3574" t="s">
        <v>1</v>
      </c>
      <c r="E3574" s="3">
        <f t="shared" si="55"/>
        <v>21019</v>
      </c>
      <c r="F3574" t="str">
        <f>VLOOKUP(E3574,Sheet2!A:B,2,FALSE)</f>
        <v>NEW</v>
      </c>
    </row>
    <row r="3575" spans="1:6" x14ac:dyDescent="0.25">
      <c r="A3575" s="17">
        <v>43107.862677256948</v>
      </c>
      <c r="B3575" s="2">
        <v>21019301322710</v>
      </c>
      <c r="C3575">
        <v>1.99</v>
      </c>
      <c r="D3575" t="s">
        <v>4</v>
      </c>
      <c r="E3575" s="3">
        <f t="shared" si="55"/>
        <v>21019</v>
      </c>
      <c r="F3575" t="str">
        <f>VLOOKUP(E3575,Sheet2!A:B,2,FALSE)</f>
        <v>NEW</v>
      </c>
    </row>
    <row r="3576" spans="1:6" x14ac:dyDescent="0.25">
      <c r="A3576" s="17">
        <v>43107.880310081018</v>
      </c>
      <c r="B3576" s="2">
        <v>21019301493875</v>
      </c>
      <c r="C3576">
        <v>3.99</v>
      </c>
      <c r="D3576" t="s">
        <v>4</v>
      </c>
      <c r="E3576" s="3">
        <f t="shared" si="55"/>
        <v>21019</v>
      </c>
      <c r="F3576" t="str">
        <f>VLOOKUP(E3576,Sheet2!A:B,2,FALSE)</f>
        <v>NEW</v>
      </c>
    </row>
    <row r="3577" spans="1:6" x14ac:dyDescent="0.25">
      <c r="A3577" s="17">
        <v>43107.880434432867</v>
      </c>
      <c r="B3577" s="2">
        <v>21019301493875</v>
      </c>
      <c r="C3577">
        <v>3.19</v>
      </c>
      <c r="D3577" t="s">
        <v>4</v>
      </c>
      <c r="E3577" s="3">
        <f t="shared" si="55"/>
        <v>21019</v>
      </c>
      <c r="F3577" t="str">
        <f>VLOOKUP(E3577,Sheet2!A:B,2,FALSE)</f>
        <v>NEW</v>
      </c>
    </row>
    <row r="3578" spans="1:6" x14ac:dyDescent="0.25">
      <c r="A3578" s="17">
        <v>43107.946875706017</v>
      </c>
      <c r="B3578" s="2">
        <v>21019301346354</v>
      </c>
      <c r="C3578">
        <v>1.99</v>
      </c>
      <c r="D3578" t="s">
        <v>4</v>
      </c>
      <c r="E3578" s="3">
        <f t="shared" si="55"/>
        <v>21019</v>
      </c>
      <c r="F3578" t="str">
        <f>VLOOKUP(E3578,Sheet2!A:B,2,FALSE)</f>
        <v>NEW</v>
      </c>
    </row>
    <row r="3579" spans="1:6" x14ac:dyDescent="0.25">
      <c r="A3579" s="17">
        <v>43107.960414907408</v>
      </c>
      <c r="B3579" s="2">
        <v>21019301139239</v>
      </c>
      <c r="C3579">
        <v>1.49</v>
      </c>
      <c r="D3579" t="s">
        <v>1</v>
      </c>
      <c r="E3579" s="3">
        <f t="shared" si="55"/>
        <v>21019</v>
      </c>
      <c r="F3579" t="str">
        <f>VLOOKUP(E3579,Sheet2!A:B,2,FALSE)</f>
        <v>NEW</v>
      </c>
    </row>
    <row r="3580" spans="1:6" x14ac:dyDescent="0.25">
      <c r="A3580" s="17">
        <v>43108.030841145832</v>
      </c>
      <c r="B3580" s="2">
        <v>21019301169509</v>
      </c>
      <c r="C3580">
        <v>1.69</v>
      </c>
      <c r="D3580" t="s">
        <v>1</v>
      </c>
      <c r="E3580" s="3">
        <f t="shared" si="55"/>
        <v>21019</v>
      </c>
      <c r="F3580" t="str">
        <f>VLOOKUP(E3580,Sheet2!A:B,2,FALSE)</f>
        <v>NEW</v>
      </c>
    </row>
    <row r="3581" spans="1:6" x14ac:dyDescent="0.25">
      <c r="A3581" s="17">
        <v>43108.078051724537</v>
      </c>
      <c r="B3581" s="2">
        <v>21019301316068</v>
      </c>
      <c r="C3581">
        <v>0.99</v>
      </c>
      <c r="D3581" t="s">
        <v>1</v>
      </c>
      <c r="E3581" s="3">
        <f t="shared" si="55"/>
        <v>21019</v>
      </c>
      <c r="F3581" t="str">
        <f>VLOOKUP(E3581,Sheet2!A:B,2,FALSE)</f>
        <v>NEW</v>
      </c>
    </row>
    <row r="3582" spans="1:6" x14ac:dyDescent="0.25">
      <c r="A3582" s="17">
        <v>43108.271463715275</v>
      </c>
      <c r="B3582" s="2">
        <v>21019300948697</v>
      </c>
      <c r="C3582">
        <v>0.69</v>
      </c>
      <c r="D3582" t="s">
        <v>1</v>
      </c>
      <c r="E3582" s="3">
        <f t="shared" si="55"/>
        <v>21019</v>
      </c>
      <c r="F3582" t="str">
        <f>VLOOKUP(E3582,Sheet2!A:B,2,FALSE)</f>
        <v>NEW</v>
      </c>
    </row>
    <row r="3583" spans="1:6" x14ac:dyDescent="0.25">
      <c r="A3583" s="17">
        <v>43108.272189872689</v>
      </c>
      <c r="B3583" s="2">
        <v>21019300948697</v>
      </c>
      <c r="C3583">
        <v>1.49</v>
      </c>
      <c r="D3583" t="s">
        <v>3</v>
      </c>
      <c r="E3583" s="3">
        <f t="shared" si="55"/>
        <v>21019</v>
      </c>
      <c r="F3583" t="str">
        <f>VLOOKUP(E3583,Sheet2!A:B,2,FALSE)</f>
        <v>NEW</v>
      </c>
    </row>
    <row r="3584" spans="1:6" x14ac:dyDescent="0.25">
      <c r="A3584" s="17">
        <v>43108.633117569443</v>
      </c>
      <c r="B3584" s="2">
        <v>21019300974099</v>
      </c>
      <c r="C3584">
        <v>2.4900000000000002</v>
      </c>
      <c r="D3584" t="s">
        <v>1</v>
      </c>
      <c r="E3584" s="3">
        <f t="shared" si="55"/>
        <v>21019</v>
      </c>
      <c r="F3584" t="str">
        <f>VLOOKUP(E3584,Sheet2!A:B,2,FALSE)</f>
        <v>NEW</v>
      </c>
    </row>
    <row r="3585" spans="1:6" x14ac:dyDescent="0.25">
      <c r="A3585" s="17">
        <v>43108.646616365739</v>
      </c>
      <c r="B3585" s="2">
        <v>21019301421900</v>
      </c>
      <c r="C3585">
        <v>1.99</v>
      </c>
      <c r="D3585" t="s">
        <v>0</v>
      </c>
      <c r="E3585" s="3">
        <f t="shared" si="55"/>
        <v>21019</v>
      </c>
      <c r="F3585" t="str">
        <f>VLOOKUP(E3585,Sheet2!A:B,2,FALSE)</f>
        <v>NEW</v>
      </c>
    </row>
    <row r="3586" spans="1:6" x14ac:dyDescent="0.25">
      <c r="A3586" s="17">
        <v>43108.711758807869</v>
      </c>
      <c r="B3586" s="2">
        <v>21019300465080</v>
      </c>
      <c r="C3586">
        <v>3.99</v>
      </c>
      <c r="D3586" t="s">
        <v>4</v>
      </c>
      <c r="E3586" s="3">
        <f t="shared" ref="E3586:E3649" si="56">_xlfn.NUMBERVALUE(LEFT(B3586,5), "#####")</f>
        <v>21019</v>
      </c>
      <c r="F3586" t="str">
        <f>VLOOKUP(E3586,Sheet2!A:B,2,FALSE)</f>
        <v>NEW</v>
      </c>
    </row>
    <row r="3587" spans="1:6" x14ac:dyDescent="0.25">
      <c r="A3587" s="17">
        <v>43108.914930462961</v>
      </c>
      <c r="B3587" s="2">
        <v>21019300140923</v>
      </c>
      <c r="C3587">
        <v>1.99</v>
      </c>
      <c r="D3587" t="s">
        <v>4</v>
      </c>
      <c r="E3587" s="3">
        <f t="shared" si="56"/>
        <v>21019</v>
      </c>
      <c r="F3587" t="str">
        <f>VLOOKUP(E3587,Sheet2!A:B,2,FALSE)</f>
        <v>NEW</v>
      </c>
    </row>
    <row r="3588" spans="1:6" x14ac:dyDescent="0.25">
      <c r="A3588" s="17">
        <v>43108.936047048614</v>
      </c>
      <c r="B3588" s="2">
        <v>21019301139239</v>
      </c>
      <c r="C3588">
        <v>1.49</v>
      </c>
      <c r="D3588" t="s">
        <v>4</v>
      </c>
      <c r="E3588" s="3">
        <f t="shared" si="56"/>
        <v>21019</v>
      </c>
      <c r="F3588" t="str">
        <f>VLOOKUP(E3588,Sheet2!A:B,2,FALSE)</f>
        <v>NEW</v>
      </c>
    </row>
    <row r="3589" spans="1:6" x14ac:dyDescent="0.25">
      <c r="A3589" s="17">
        <v>43108.971639201387</v>
      </c>
      <c r="B3589" s="2">
        <v>21019301142720</v>
      </c>
      <c r="C3589">
        <v>0.99</v>
      </c>
      <c r="D3589" t="s">
        <v>4</v>
      </c>
      <c r="E3589" s="3">
        <f t="shared" si="56"/>
        <v>21019</v>
      </c>
      <c r="F3589" t="str">
        <f>VLOOKUP(E3589,Sheet2!A:B,2,FALSE)</f>
        <v>NEW</v>
      </c>
    </row>
    <row r="3590" spans="1:6" x14ac:dyDescent="0.25">
      <c r="A3590" s="17">
        <v>43109.161718101852</v>
      </c>
      <c r="B3590" s="2">
        <v>21019300465080</v>
      </c>
      <c r="C3590">
        <v>2.99</v>
      </c>
      <c r="D3590" t="s">
        <v>4</v>
      </c>
      <c r="E3590" s="3">
        <f t="shared" si="56"/>
        <v>21019</v>
      </c>
      <c r="F3590" t="str">
        <f>VLOOKUP(E3590,Sheet2!A:B,2,FALSE)</f>
        <v>NEW</v>
      </c>
    </row>
    <row r="3591" spans="1:6" x14ac:dyDescent="0.25">
      <c r="A3591" s="17">
        <v>43109.325897743052</v>
      </c>
      <c r="B3591" s="2">
        <v>21019301097056</v>
      </c>
      <c r="C3591">
        <v>3.19</v>
      </c>
      <c r="D3591" t="s">
        <v>4</v>
      </c>
      <c r="E3591" s="3">
        <f t="shared" si="56"/>
        <v>21019</v>
      </c>
      <c r="F3591" t="str">
        <f>VLOOKUP(E3591,Sheet2!A:B,2,FALSE)</f>
        <v>NEW</v>
      </c>
    </row>
    <row r="3592" spans="1:6" x14ac:dyDescent="0.25">
      <c r="A3592" s="17">
        <v>43109.611325428239</v>
      </c>
      <c r="B3592" s="2">
        <v>21019301476078</v>
      </c>
      <c r="C3592">
        <v>1.99</v>
      </c>
      <c r="D3592" t="s">
        <v>4</v>
      </c>
      <c r="E3592" s="3">
        <f t="shared" si="56"/>
        <v>21019</v>
      </c>
      <c r="F3592" t="str">
        <f>VLOOKUP(E3592,Sheet2!A:B,2,FALSE)</f>
        <v>NEW</v>
      </c>
    </row>
    <row r="3593" spans="1:6" x14ac:dyDescent="0.25">
      <c r="A3593" s="17">
        <v>43109.742208668984</v>
      </c>
      <c r="B3593" s="2">
        <v>21019301439043</v>
      </c>
      <c r="C3593">
        <v>1.99</v>
      </c>
      <c r="D3593" t="s">
        <v>5</v>
      </c>
      <c r="E3593" s="3">
        <f t="shared" si="56"/>
        <v>21019</v>
      </c>
      <c r="F3593" t="str">
        <f>VLOOKUP(E3593,Sheet2!A:B,2,FALSE)</f>
        <v>NEW</v>
      </c>
    </row>
    <row r="3594" spans="1:6" x14ac:dyDescent="0.25">
      <c r="A3594" s="17">
        <v>43109.755040798613</v>
      </c>
      <c r="B3594" s="2">
        <v>21019301495813</v>
      </c>
      <c r="C3594">
        <v>1.29</v>
      </c>
      <c r="D3594" t="s">
        <v>1</v>
      </c>
      <c r="E3594" s="3">
        <f t="shared" si="56"/>
        <v>21019</v>
      </c>
      <c r="F3594" t="str">
        <f>VLOOKUP(E3594,Sheet2!A:B,2,FALSE)</f>
        <v>NEW</v>
      </c>
    </row>
    <row r="3595" spans="1:6" x14ac:dyDescent="0.25">
      <c r="A3595" s="17">
        <v>43109.800384942129</v>
      </c>
      <c r="B3595" s="2">
        <v>21019300560443</v>
      </c>
      <c r="C3595">
        <v>1.49</v>
      </c>
      <c r="D3595" t="s">
        <v>3</v>
      </c>
      <c r="E3595" s="3">
        <f t="shared" si="56"/>
        <v>21019</v>
      </c>
      <c r="F3595" t="str">
        <f>VLOOKUP(E3595,Sheet2!A:B,2,FALSE)</f>
        <v>NEW</v>
      </c>
    </row>
    <row r="3596" spans="1:6" x14ac:dyDescent="0.25">
      <c r="A3596" s="17">
        <v>43109.834139837963</v>
      </c>
      <c r="B3596" s="2">
        <v>21019301289323</v>
      </c>
      <c r="C3596">
        <v>1.99</v>
      </c>
      <c r="D3596" t="s">
        <v>4</v>
      </c>
      <c r="E3596" s="3">
        <f t="shared" si="56"/>
        <v>21019</v>
      </c>
      <c r="F3596" t="str">
        <f>VLOOKUP(E3596,Sheet2!A:B,2,FALSE)</f>
        <v>NEW</v>
      </c>
    </row>
    <row r="3597" spans="1:6" x14ac:dyDescent="0.25">
      <c r="A3597" s="17">
        <v>43109.834168252317</v>
      </c>
      <c r="B3597" s="2">
        <v>21019301289323</v>
      </c>
      <c r="C3597">
        <v>3.99</v>
      </c>
      <c r="D3597" t="s">
        <v>4</v>
      </c>
      <c r="E3597" s="3">
        <f t="shared" si="56"/>
        <v>21019</v>
      </c>
      <c r="F3597" t="str">
        <f>VLOOKUP(E3597,Sheet2!A:B,2,FALSE)</f>
        <v>NEW</v>
      </c>
    </row>
    <row r="3598" spans="1:6" x14ac:dyDescent="0.25">
      <c r="A3598" s="17">
        <v>43109.834998252314</v>
      </c>
      <c r="B3598" s="2">
        <v>21019301289323</v>
      </c>
      <c r="C3598">
        <v>1.29</v>
      </c>
      <c r="D3598" t="s">
        <v>4</v>
      </c>
      <c r="E3598" s="3">
        <f t="shared" si="56"/>
        <v>21019</v>
      </c>
      <c r="F3598" t="str">
        <f>VLOOKUP(E3598,Sheet2!A:B,2,FALSE)</f>
        <v>NEW</v>
      </c>
    </row>
    <row r="3599" spans="1:6" x14ac:dyDescent="0.25">
      <c r="A3599" s="17">
        <v>43109.83668148148</v>
      </c>
      <c r="B3599" s="2">
        <v>21019301289323</v>
      </c>
      <c r="C3599">
        <v>1.49</v>
      </c>
      <c r="D3599" t="s">
        <v>4</v>
      </c>
      <c r="E3599" s="3">
        <f t="shared" si="56"/>
        <v>21019</v>
      </c>
      <c r="F3599" t="str">
        <f>VLOOKUP(E3599,Sheet2!A:B,2,FALSE)</f>
        <v>NEW</v>
      </c>
    </row>
    <row r="3600" spans="1:6" x14ac:dyDescent="0.25">
      <c r="A3600" s="17">
        <v>43109.836862303244</v>
      </c>
      <c r="B3600" s="2">
        <v>21019301289323</v>
      </c>
      <c r="C3600">
        <v>3.19</v>
      </c>
      <c r="D3600" t="s">
        <v>4</v>
      </c>
      <c r="E3600" s="3">
        <f t="shared" si="56"/>
        <v>21019</v>
      </c>
      <c r="F3600" t="str">
        <f>VLOOKUP(E3600,Sheet2!A:B,2,FALSE)</f>
        <v>NEW</v>
      </c>
    </row>
    <row r="3601" spans="1:6" x14ac:dyDescent="0.25">
      <c r="A3601" s="17">
        <v>43109.894911990741</v>
      </c>
      <c r="B3601" s="2">
        <v>21019100184618</v>
      </c>
      <c r="C3601">
        <v>2.99</v>
      </c>
      <c r="D3601" t="s">
        <v>4</v>
      </c>
      <c r="E3601" s="3">
        <f t="shared" si="56"/>
        <v>21019</v>
      </c>
      <c r="F3601" t="str">
        <f>VLOOKUP(E3601,Sheet2!A:B,2,FALSE)</f>
        <v>NEW</v>
      </c>
    </row>
    <row r="3602" spans="1:6" x14ac:dyDescent="0.25">
      <c r="A3602" s="17">
        <v>43109.925634675928</v>
      </c>
      <c r="B3602" s="2">
        <v>21019300980575</v>
      </c>
      <c r="C3602">
        <v>2.99</v>
      </c>
      <c r="D3602" t="s">
        <v>4</v>
      </c>
      <c r="E3602" s="3">
        <f t="shared" si="56"/>
        <v>21019</v>
      </c>
      <c r="F3602" t="str">
        <f>VLOOKUP(E3602,Sheet2!A:B,2,FALSE)</f>
        <v>NEW</v>
      </c>
    </row>
    <row r="3603" spans="1:6" x14ac:dyDescent="0.25">
      <c r="A3603" s="17">
        <v>43109.965899953706</v>
      </c>
      <c r="B3603" s="2">
        <v>21019301346354</v>
      </c>
      <c r="C3603">
        <v>2.99</v>
      </c>
      <c r="D3603" t="s">
        <v>4</v>
      </c>
      <c r="E3603" s="3">
        <f t="shared" si="56"/>
        <v>21019</v>
      </c>
      <c r="F3603" t="str">
        <f>VLOOKUP(E3603,Sheet2!A:B,2,FALSE)</f>
        <v>NEW</v>
      </c>
    </row>
    <row r="3604" spans="1:6" x14ac:dyDescent="0.25">
      <c r="A3604" s="17">
        <v>43109.974657905092</v>
      </c>
      <c r="B3604" s="2">
        <v>21019301337577</v>
      </c>
      <c r="C3604">
        <v>1.29</v>
      </c>
      <c r="D3604" t="s">
        <v>4</v>
      </c>
      <c r="E3604" s="3">
        <f t="shared" si="56"/>
        <v>21019</v>
      </c>
      <c r="F3604" t="str">
        <f>VLOOKUP(E3604,Sheet2!A:B,2,FALSE)</f>
        <v>NEW</v>
      </c>
    </row>
    <row r="3605" spans="1:6" x14ac:dyDescent="0.25">
      <c r="A3605" s="17">
        <v>43110.22446208333</v>
      </c>
      <c r="B3605" s="2">
        <v>21019301162850</v>
      </c>
      <c r="C3605">
        <v>3.34</v>
      </c>
      <c r="D3605" t="s">
        <v>1</v>
      </c>
      <c r="E3605" s="3">
        <f t="shared" si="56"/>
        <v>21019</v>
      </c>
      <c r="F3605" t="str">
        <f>VLOOKUP(E3605,Sheet2!A:B,2,FALSE)</f>
        <v>NEW</v>
      </c>
    </row>
    <row r="3606" spans="1:6" x14ac:dyDescent="0.25">
      <c r="A3606" s="17">
        <v>43110.250358530095</v>
      </c>
      <c r="B3606" s="2">
        <v>21019301453390</v>
      </c>
      <c r="C3606">
        <v>1.69</v>
      </c>
      <c r="D3606" t="s">
        <v>1</v>
      </c>
      <c r="E3606" s="3">
        <f t="shared" si="56"/>
        <v>21019</v>
      </c>
      <c r="F3606" t="str">
        <f>VLOOKUP(E3606,Sheet2!A:B,2,FALSE)</f>
        <v>NEW</v>
      </c>
    </row>
    <row r="3607" spans="1:6" x14ac:dyDescent="0.25">
      <c r="A3607" s="17">
        <v>43110.25319541667</v>
      </c>
      <c r="B3607" s="2">
        <v>21019301453390</v>
      </c>
      <c r="C3607">
        <v>2.99</v>
      </c>
      <c r="D3607" t="s">
        <v>0</v>
      </c>
      <c r="E3607" s="3">
        <f t="shared" si="56"/>
        <v>21019</v>
      </c>
      <c r="F3607" t="str">
        <f>VLOOKUP(E3607,Sheet2!A:B,2,FALSE)</f>
        <v>NEW</v>
      </c>
    </row>
    <row r="3608" spans="1:6" x14ac:dyDescent="0.25">
      <c r="A3608" s="17">
        <v>43110.304459363426</v>
      </c>
      <c r="B3608" s="2">
        <v>21019301296633</v>
      </c>
      <c r="C3608">
        <v>1.49</v>
      </c>
      <c r="D3608" t="s">
        <v>1</v>
      </c>
      <c r="E3608" s="3">
        <f t="shared" si="56"/>
        <v>21019</v>
      </c>
      <c r="F3608" t="str">
        <f>VLOOKUP(E3608,Sheet2!A:B,2,FALSE)</f>
        <v>NEW</v>
      </c>
    </row>
    <row r="3609" spans="1:6" x14ac:dyDescent="0.25">
      <c r="A3609" s="17">
        <v>43110.382481643515</v>
      </c>
      <c r="B3609" s="2">
        <v>21019300910044</v>
      </c>
      <c r="C3609">
        <v>3.99</v>
      </c>
      <c r="D3609" t="s">
        <v>4</v>
      </c>
      <c r="E3609" s="3">
        <f t="shared" si="56"/>
        <v>21019</v>
      </c>
      <c r="F3609" t="str">
        <f>VLOOKUP(E3609,Sheet2!A:B,2,FALSE)</f>
        <v>NEW</v>
      </c>
    </row>
    <row r="3610" spans="1:6" x14ac:dyDescent="0.25">
      <c r="A3610" s="17">
        <v>43110.382652337961</v>
      </c>
      <c r="B3610" s="2">
        <v>21019300910044</v>
      </c>
      <c r="C3610">
        <v>3.99</v>
      </c>
      <c r="D3610" t="s">
        <v>4</v>
      </c>
      <c r="E3610" s="3">
        <f t="shared" si="56"/>
        <v>21019</v>
      </c>
      <c r="F3610" t="str">
        <f>VLOOKUP(E3610,Sheet2!A:B,2,FALSE)</f>
        <v>NEW</v>
      </c>
    </row>
    <row r="3611" spans="1:6" x14ac:dyDescent="0.25">
      <c r="A3611" s="17">
        <v>43110.383083252316</v>
      </c>
      <c r="B3611" s="2">
        <v>21019300910044</v>
      </c>
      <c r="C3611">
        <v>0.49</v>
      </c>
      <c r="D3611" t="s">
        <v>1</v>
      </c>
      <c r="E3611" s="3">
        <f t="shared" si="56"/>
        <v>21019</v>
      </c>
      <c r="F3611" t="str">
        <f>VLOOKUP(E3611,Sheet2!A:B,2,FALSE)</f>
        <v>NEW</v>
      </c>
    </row>
    <row r="3612" spans="1:6" x14ac:dyDescent="0.25">
      <c r="A3612" s="17">
        <v>43110.592293692127</v>
      </c>
      <c r="B3612" s="2">
        <v>21019301162603</v>
      </c>
      <c r="C3612">
        <v>3.19</v>
      </c>
      <c r="D3612" t="s">
        <v>4</v>
      </c>
      <c r="E3612" s="3">
        <f t="shared" si="56"/>
        <v>21019</v>
      </c>
      <c r="F3612" t="str">
        <f>VLOOKUP(E3612,Sheet2!A:B,2,FALSE)</f>
        <v>NEW</v>
      </c>
    </row>
    <row r="3613" spans="1:6" x14ac:dyDescent="0.25">
      <c r="A3613" s="17">
        <v>43110.607866620368</v>
      </c>
      <c r="B3613" s="2">
        <v>21019300975328</v>
      </c>
      <c r="C3613">
        <v>1.99</v>
      </c>
      <c r="D3613" t="s">
        <v>4</v>
      </c>
      <c r="E3613" s="3">
        <f t="shared" si="56"/>
        <v>21019</v>
      </c>
      <c r="F3613" t="str">
        <f>VLOOKUP(E3613,Sheet2!A:B,2,FALSE)</f>
        <v>NEW</v>
      </c>
    </row>
    <row r="3614" spans="1:6" x14ac:dyDescent="0.25">
      <c r="A3614" s="17">
        <v>43110.610010821758</v>
      </c>
      <c r="B3614" s="2">
        <v>21019300975328</v>
      </c>
      <c r="C3614">
        <v>1.99</v>
      </c>
      <c r="D3614" t="s">
        <v>4</v>
      </c>
      <c r="E3614" s="3">
        <f t="shared" si="56"/>
        <v>21019</v>
      </c>
      <c r="F3614" t="str">
        <f>VLOOKUP(E3614,Sheet2!A:B,2,FALSE)</f>
        <v>NEW</v>
      </c>
    </row>
    <row r="3615" spans="1:6" x14ac:dyDescent="0.25">
      <c r="A3615" s="17">
        <v>43110.611614004629</v>
      </c>
      <c r="B3615" s="2">
        <v>21019300975328</v>
      </c>
      <c r="C3615">
        <v>1.99</v>
      </c>
      <c r="D3615" t="s">
        <v>4</v>
      </c>
      <c r="E3615" s="3">
        <f t="shared" si="56"/>
        <v>21019</v>
      </c>
      <c r="F3615" t="str">
        <f>VLOOKUP(E3615,Sheet2!A:B,2,FALSE)</f>
        <v>NEW</v>
      </c>
    </row>
    <row r="3616" spans="1:6" x14ac:dyDescent="0.25">
      <c r="A3616" s="17">
        <v>43110.695613946758</v>
      </c>
      <c r="B3616" s="2">
        <v>21019300314387</v>
      </c>
      <c r="C3616">
        <v>1.49</v>
      </c>
      <c r="D3616" t="s">
        <v>1</v>
      </c>
      <c r="E3616" s="3">
        <f t="shared" si="56"/>
        <v>21019</v>
      </c>
      <c r="F3616" t="str">
        <f>VLOOKUP(E3616,Sheet2!A:B,2,FALSE)</f>
        <v>NEW</v>
      </c>
    </row>
    <row r="3617" spans="1:6" x14ac:dyDescent="0.25">
      <c r="A3617" s="17">
        <v>43110.775442233797</v>
      </c>
      <c r="B3617" s="2">
        <v>21019301179540</v>
      </c>
      <c r="C3617">
        <v>3.29</v>
      </c>
      <c r="D3617" t="s">
        <v>1</v>
      </c>
      <c r="E3617" s="3">
        <f t="shared" si="56"/>
        <v>21019</v>
      </c>
      <c r="F3617" t="str">
        <f>VLOOKUP(E3617,Sheet2!A:B,2,FALSE)</f>
        <v>NEW</v>
      </c>
    </row>
    <row r="3618" spans="1:6" x14ac:dyDescent="0.25">
      <c r="A3618" s="17">
        <v>43110.832688923612</v>
      </c>
      <c r="B3618" s="2">
        <v>21019300980708</v>
      </c>
      <c r="C3618">
        <v>1.49</v>
      </c>
      <c r="D3618" t="s">
        <v>3</v>
      </c>
      <c r="E3618" s="3">
        <f t="shared" si="56"/>
        <v>21019</v>
      </c>
      <c r="F3618" t="str">
        <f>VLOOKUP(E3618,Sheet2!A:B,2,FALSE)</f>
        <v>NEW</v>
      </c>
    </row>
    <row r="3619" spans="1:6" x14ac:dyDescent="0.25">
      <c r="A3619" s="17">
        <v>43110.841573981481</v>
      </c>
      <c r="B3619" s="2">
        <v>21019300444739</v>
      </c>
      <c r="C3619">
        <v>1.49</v>
      </c>
      <c r="D3619" t="s">
        <v>3</v>
      </c>
      <c r="E3619" s="3">
        <f t="shared" si="56"/>
        <v>21019</v>
      </c>
      <c r="F3619" t="str">
        <f>VLOOKUP(E3619,Sheet2!A:B,2,FALSE)</f>
        <v>NEW</v>
      </c>
    </row>
    <row r="3620" spans="1:6" x14ac:dyDescent="0.25">
      <c r="A3620" s="17">
        <v>43110.845673865741</v>
      </c>
      <c r="B3620" s="2">
        <v>21019301481763</v>
      </c>
      <c r="C3620">
        <v>0.99</v>
      </c>
      <c r="D3620" t="s">
        <v>1</v>
      </c>
      <c r="E3620" s="3">
        <f t="shared" si="56"/>
        <v>21019</v>
      </c>
      <c r="F3620" t="str">
        <f>VLOOKUP(E3620,Sheet2!A:B,2,FALSE)</f>
        <v>NEW</v>
      </c>
    </row>
    <row r="3621" spans="1:6" x14ac:dyDescent="0.25">
      <c r="A3621" s="17">
        <v>43110.866516134258</v>
      </c>
      <c r="B3621" s="2">
        <v>21019301469677</v>
      </c>
      <c r="C3621">
        <v>0.49</v>
      </c>
      <c r="D3621" t="s">
        <v>1</v>
      </c>
      <c r="E3621" s="3">
        <f t="shared" si="56"/>
        <v>21019</v>
      </c>
      <c r="F3621" t="str">
        <f>VLOOKUP(E3621,Sheet2!A:B,2,FALSE)</f>
        <v>NEW</v>
      </c>
    </row>
    <row r="3622" spans="1:6" x14ac:dyDescent="0.25">
      <c r="A3622" s="17">
        <v>43110.866965324072</v>
      </c>
      <c r="B3622" s="2">
        <v>21019301469677</v>
      </c>
      <c r="C3622">
        <v>2.29</v>
      </c>
      <c r="D3622" t="s">
        <v>1</v>
      </c>
      <c r="E3622" s="3">
        <f t="shared" si="56"/>
        <v>21019</v>
      </c>
      <c r="F3622" t="str">
        <f>VLOOKUP(E3622,Sheet2!A:B,2,FALSE)</f>
        <v>NEW</v>
      </c>
    </row>
    <row r="3623" spans="1:6" x14ac:dyDescent="0.25">
      <c r="A3623" s="17">
        <v>43110.89135027778</v>
      </c>
      <c r="B3623" s="2">
        <v>21019300106668</v>
      </c>
      <c r="C3623">
        <v>1.49</v>
      </c>
      <c r="D3623" t="s">
        <v>2</v>
      </c>
      <c r="E3623" s="3">
        <f t="shared" si="56"/>
        <v>21019</v>
      </c>
      <c r="F3623" t="str">
        <f>VLOOKUP(E3623,Sheet2!A:B,2,FALSE)</f>
        <v>NEW</v>
      </c>
    </row>
    <row r="3624" spans="1:6" x14ac:dyDescent="0.25">
      <c r="A3624" s="17">
        <v>43110.906942974536</v>
      </c>
      <c r="B3624" s="2">
        <v>21019301419821</v>
      </c>
      <c r="C3624">
        <v>1.99</v>
      </c>
      <c r="D3624" t="s">
        <v>4</v>
      </c>
      <c r="E3624" s="3">
        <f t="shared" si="56"/>
        <v>21019</v>
      </c>
      <c r="F3624" t="str">
        <f>VLOOKUP(E3624,Sheet2!A:B,2,FALSE)</f>
        <v>NEW</v>
      </c>
    </row>
    <row r="3625" spans="1:6" x14ac:dyDescent="0.25">
      <c r="A3625" s="17">
        <v>43110.910663483795</v>
      </c>
      <c r="B3625" s="2">
        <v>21019301163866</v>
      </c>
      <c r="C3625">
        <v>2.99</v>
      </c>
      <c r="D3625" t="s">
        <v>4</v>
      </c>
      <c r="E3625" s="3">
        <f t="shared" si="56"/>
        <v>21019</v>
      </c>
      <c r="F3625" t="str">
        <f>VLOOKUP(E3625,Sheet2!A:B,2,FALSE)</f>
        <v>NEW</v>
      </c>
    </row>
    <row r="3626" spans="1:6" x14ac:dyDescent="0.25">
      <c r="A3626" s="17">
        <v>43110.964122592595</v>
      </c>
      <c r="B3626" s="2">
        <v>21019300106668</v>
      </c>
      <c r="C3626">
        <v>1.49</v>
      </c>
      <c r="D3626" t="s">
        <v>1</v>
      </c>
      <c r="E3626" s="3">
        <f t="shared" si="56"/>
        <v>21019</v>
      </c>
      <c r="F3626" t="str">
        <f>VLOOKUP(E3626,Sheet2!A:B,2,FALSE)</f>
        <v>NEW</v>
      </c>
    </row>
    <row r="3627" spans="1:6" x14ac:dyDescent="0.25">
      <c r="A3627" s="17">
        <v>43111.020636828704</v>
      </c>
      <c r="B3627" s="2">
        <v>21019301300377</v>
      </c>
      <c r="C3627">
        <v>1.99</v>
      </c>
      <c r="D3627" t="s">
        <v>4</v>
      </c>
      <c r="E3627" s="3">
        <f t="shared" si="56"/>
        <v>21019</v>
      </c>
      <c r="F3627" t="str">
        <f>VLOOKUP(E3627,Sheet2!A:B,2,FALSE)</f>
        <v>NEW</v>
      </c>
    </row>
    <row r="3628" spans="1:6" x14ac:dyDescent="0.25">
      <c r="A3628" s="17">
        <v>43111.447178171293</v>
      </c>
      <c r="B3628" s="2">
        <v>21019300314387</v>
      </c>
      <c r="C3628">
        <v>0.99</v>
      </c>
      <c r="D3628" t="s">
        <v>1</v>
      </c>
      <c r="E3628" s="3">
        <f t="shared" si="56"/>
        <v>21019</v>
      </c>
      <c r="F3628" t="str">
        <f>VLOOKUP(E3628,Sheet2!A:B,2,FALSE)</f>
        <v>NEW</v>
      </c>
    </row>
    <row r="3629" spans="1:6" x14ac:dyDescent="0.25">
      <c r="A3629" s="17">
        <v>43111.468762731478</v>
      </c>
      <c r="B3629" s="2">
        <v>21019300106668</v>
      </c>
      <c r="C3629">
        <v>1.49</v>
      </c>
      <c r="D3629" t="s">
        <v>2</v>
      </c>
      <c r="E3629" s="3">
        <f t="shared" si="56"/>
        <v>21019</v>
      </c>
      <c r="F3629" t="str">
        <f>VLOOKUP(E3629,Sheet2!A:B,2,FALSE)</f>
        <v>NEW</v>
      </c>
    </row>
    <row r="3630" spans="1:6" x14ac:dyDescent="0.25">
      <c r="A3630" s="17">
        <v>43111.5211671875</v>
      </c>
      <c r="B3630" s="2">
        <v>21019301419821</v>
      </c>
      <c r="C3630">
        <v>1.49</v>
      </c>
      <c r="D3630" t="s">
        <v>3</v>
      </c>
      <c r="E3630" s="3">
        <f t="shared" si="56"/>
        <v>21019</v>
      </c>
      <c r="F3630" t="str">
        <f>VLOOKUP(E3630,Sheet2!A:B,2,FALSE)</f>
        <v>NEW</v>
      </c>
    </row>
    <row r="3631" spans="1:6" x14ac:dyDescent="0.25">
      <c r="A3631" s="17">
        <v>43111.554849988424</v>
      </c>
      <c r="B3631" s="2">
        <v>21019301166877</v>
      </c>
      <c r="C3631">
        <v>3.99</v>
      </c>
      <c r="D3631" t="s">
        <v>4</v>
      </c>
      <c r="E3631" s="3">
        <f t="shared" si="56"/>
        <v>21019</v>
      </c>
      <c r="F3631" t="str">
        <f>VLOOKUP(E3631,Sheet2!A:B,2,FALSE)</f>
        <v>NEW</v>
      </c>
    </row>
    <row r="3632" spans="1:6" x14ac:dyDescent="0.25">
      <c r="A3632" s="17">
        <v>43111.642839236112</v>
      </c>
      <c r="B3632" s="2">
        <v>21019301460874</v>
      </c>
      <c r="C3632">
        <v>0.99</v>
      </c>
      <c r="D3632" t="s">
        <v>1</v>
      </c>
      <c r="E3632" s="3">
        <f t="shared" si="56"/>
        <v>21019</v>
      </c>
      <c r="F3632" t="str">
        <f>VLOOKUP(E3632,Sheet2!A:B,2,FALSE)</f>
        <v>NEW</v>
      </c>
    </row>
    <row r="3633" spans="1:6" x14ac:dyDescent="0.25">
      <c r="A3633" s="17">
        <v>43111.643565034719</v>
      </c>
      <c r="B3633" s="2">
        <v>21019301460874</v>
      </c>
      <c r="C3633">
        <v>0.99</v>
      </c>
      <c r="D3633" t="s">
        <v>0</v>
      </c>
      <c r="E3633" s="3">
        <f t="shared" si="56"/>
        <v>21019</v>
      </c>
      <c r="F3633" t="str">
        <f>VLOOKUP(E3633,Sheet2!A:B,2,FALSE)</f>
        <v>NEW</v>
      </c>
    </row>
    <row r="3634" spans="1:6" x14ac:dyDescent="0.25">
      <c r="A3634" s="17">
        <v>43111.66737210648</v>
      </c>
      <c r="B3634" s="2">
        <v>21019301460874</v>
      </c>
      <c r="C3634">
        <v>0.49</v>
      </c>
      <c r="D3634" t="s">
        <v>4</v>
      </c>
      <c r="E3634" s="3">
        <f t="shared" si="56"/>
        <v>21019</v>
      </c>
      <c r="F3634" t="str">
        <f>VLOOKUP(E3634,Sheet2!A:B,2,FALSE)</f>
        <v>NEW</v>
      </c>
    </row>
    <row r="3635" spans="1:6" x14ac:dyDescent="0.25">
      <c r="A3635" s="17">
        <v>43111.916071157408</v>
      </c>
      <c r="B3635" s="2">
        <v>21019300140923</v>
      </c>
      <c r="C3635">
        <v>3.99</v>
      </c>
      <c r="D3635" t="s">
        <v>4</v>
      </c>
      <c r="E3635" s="3">
        <f t="shared" si="56"/>
        <v>21019</v>
      </c>
      <c r="F3635" t="str">
        <f>VLOOKUP(E3635,Sheet2!A:B,2,FALSE)</f>
        <v>NEW</v>
      </c>
    </row>
    <row r="3636" spans="1:6" x14ac:dyDescent="0.25">
      <c r="A3636" s="17">
        <v>43112.319619120368</v>
      </c>
      <c r="B3636" s="2">
        <v>21019301481763</v>
      </c>
      <c r="C3636">
        <v>0.99</v>
      </c>
      <c r="D3636" t="s">
        <v>1</v>
      </c>
      <c r="E3636" s="3">
        <f t="shared" si="56"/>
        <v>21019</v>
      </c>
      <c r="F3636" t="str">
        <f>VLOOKUP(E3636,Sheet2!A:B,2,FALSE)</f>
        <v>NEW</v>
      </c>
    </row>
    <row r="3637" spans="1:6" x14ac:dyDescent="0.25">
      <c r="A3637" s="17">
        <v>43112.352992268519</v>
      </c>
      <c r="B3637" s="2">
        <v>21019301323700</v>
      </c>
      <c r="C3637">
        <v>1.49</v>
      </c>
      <c r="D3637" t="s">
        <v>2</v>
      </c>
      <c r="E3637" s="3">
        <f t="shared" si="56"/>
        <v>21019</v>
      </c>
      <c r="F3637" t="str">
        <f>VLOOKUP(E3637,Sheet2!A:B,2,FALSE)</f>
        <v>NEW</v>
      </c>
    </row>
    <row r="3638" spans="1:6" x14ac:dyDescent="0.25">
      <c r="A3638" s="17">
        <v>43112.50822851852</v>
      </c>
      <c r="B3638" s="2">
        <v>21019301304148</v>
      </c>
      <c r="C3638">
        <v>3.99</v>
      </c>
      <c r="D3638" t="s">
        <v>4</v>
      </c>
      <c r="E3638" s="3">
        <f t="shared" si="56"/>
        <v>21019</v>
      </c>
      <c r="F3638" t="str">
        <f>VLOOKUP(E3638,Sheet2!A:B,2,FALSE)</f>
        <v>NEW</v>
      </c>
    </row>
    <row r="3639" spans="1:6" x14ac:dyDescent="0.25">
      <c r="A3639" s="17">
        <v>43112.622958333333</v>
      </c>
      <c r="B3639" s="2">
        <v>21019301389826</v>
      </c>
      <c r="C3639">
        <v>2.99</v>
      </c>
      <c r="D3639" t="s">
        <v>4</v>
      </c>
      <c r="E3639" s="3">
        <f t="shared" si="56"/>
        <v>21019</v>
      </c>
      <c r="F3639" t="str">
        <f>VLOOKUP(E3639,Sheet2!A:B,2,FALSE)</f>
        <v>NEW</v>
      </c>
    </row>
    <row r="3640" spans="1:6" x14ac:dyDescent="0.25">
      <c r="A3640" s="17">
        <v>43112.623526134259</v>
      </c>
      <c r="B3640" s="2">
        <v>21019301389826</v>
      </c>
      <c r="C3640">
        <v>1.49</v>
      </c>
      <c r="D3640" t="s">
        <v>4</v>
      </c>
      <c r="E3640" s="3">
        <f t="shared" si="56"/>
        <v>21019</v>
      </c>
      <c r="F3640" t="str">
        <f>VLOOKUP(E3640,Sheet2!A:B,2,FALSE)</f>
        <v>NEW</v>
      </c>
    </row>
    <row r="3641" spans="1:6" x14ac:dyDescent="0.25">
      <c r="A3641" s="17">
        <v>43112.632616805553</v>
      </c>
      <c r="B3641" s="2">
        <v>21019300665705</v>
      </c>
      <c r="C3641">
        <v>1.99</v>
      </c>
      <c r="D3641" t="s">
        <v>4</v>
      </c>
      <c r="E3641" s="3">
        <f t="shared" si="56"/>
        <v>21019</v>
      </c>
      <c r="F3641" t="str">
        <f>VLOOKUP(E3641,Sheet2!A:B,2,FALSE)</f>
        <v>NEW</v>
      </c>
    </row>
    <row r="3642" spans="1:6" x14ac:dyDescent="0.25">
      <c r="A3642" s="17">
        <v>43112.806438287036</v>
      </c>
      <c r="B3642" s="2">
        <v>21019301495813</v>
      </c>
      <c r="C3642">
        <v>1.49</v>
      </c>
      <c r="D3642" t="s">
        <v>0</v>
      </c>
      <c r="E3642" s="3">
        <f t="shared" si="56"/>
        <v>21019</v>
      </c>
      <c r="F3642" t="str">
        <f>VLOOKUP(E3642,Sheet2!A:B,2,FALSE)</f>
        <v>NEW</v>
      </c>
    </row>
    <row r="3643" spans="1:6" x14ac:dyDescent="0.25">
      <c r="A3643" s="17">
        <v>43112.887075590275</v>
      </c>
      <c r="B3643" s="2">
        <v>21019300346934</v>
      </c>
      <c r="C3643">
        <v>0.99</v>
      </c>
      <c r="D3643" t="s">
        <v>1</v>
      </c>
      <c r="E3643" s="3">
        <f t="shared" si="56"/>
        <v>21019</v>
      </c>
      <c r="F3643" t="str">
        <f>VLOOKUP(E3643,Sheet2!A:B,2,FALSE)</f>
        <v>NEW</v>
      </c>
    </row>
    <row r="3644" spans="1:6" x14ac:dyDescent="0.25">
      <c r="A3644" s="17">
        <v>43112.890236689818</v>
      </c>
      <c r="B3644" s="2">
        <v>21019301132689</v>
      </c>
      <c r="C3644">
        <v>1.29</v>
      </c>
      <c r="D3644" t="s">
        <v>1</v>
      </c>
      <c r="E3644" s="3">
        <f t="shared" si="56"/>
        <v>21019</v>
      </c>
      <c r="F3644" t="str">
        <f>VLOOKUP(E3644,Sheet2!A:B,2,FALSE)</f>
        <v>NEW</v>
      </c>
    </row>
    <row r="3645" spans="1:6" x14ac:dyDescent="0.25">
      <c r="A3645" s="17">
        <v>43113.413303414352</v>
      </c>
      <c r="B3645" s="2">
        <v>21019301179359</v>
      </c>
      <c r="C3645">
        <v>3.19</v>
      </c>
      <c r="D3645" t="s">
        <v>4</v>
      </c>
      <c r="E3645" s="3">
        <f t="shared" si="56"/>
        <v>21019</v>
      </c>
      <c r="F3645" t="str">
        <f>VLOOKUP(E3645,Sheet2!A:B,2,FALSE)</f>
        <v>NEW</v>
      </c>
    </row>
    <row r="3646" spans="1:6" x14ac:dyDescent="0.25">
      <c r="A3646" s="17">
        <v>43113.495905081021</v>
      </c>
      <c r="B3646" s="2">
        <v>21019301451378</v>
      </c>
      <c r="C3646">
        <v>1.49</v>
      </c>
      <c r="D3646" t="s">
        <v>5</v>
      </c>
      <c r="E3646" s="3">
        <f t="shared" si="56"/>
        <v>21019</v>
      </c>
      <c r="F3646" t="str">
        <f>VLOOKUP(E3646,Sheet2!A:B,2,FALSE)</f>
        <v>NEW</v>
      </c>
    </row>
    <row r="3647" spans="1:6" x14ac:dyDescent="0.25">
      <c r="A3647" s="17">
        <v>43113.612465127313</v>
      </c>
      <c r="B3647" s="2">
        <v>21019300670499</v>
      </c>
      <c r="C3647">
        <v>1.99</v>
      </c>
      <c r="D3647" t="s">
        <v>0</v>
      </c>
      <c r="E3647" s="3">
        <f t="shared" si="56"/>
        <v>21019</v>
      </c>
      <c r="F3647" t="str">
        <f>VLOOKUP(E3647,Sheet2!A:B,2,FALSE)</f>
        <v>NEW</v>
      </c>
    </row>
    <row r="3648" spans="1:6" x14ac:dyDescent="0.25">
      <c r="A3648" s="17">
        <v>43113.614118483798</v>
      </c>
      <c r="B3648" s="2">
        <v>21019301088378</v>
      </c>
      <c r="C3648">
        <v>0.99</v>
      </c>
      <c r="D3648" t="s">
        <v>1</v>
      </c>
      <c r="E3648" s="3">
        <f t="shared" si="56"/>
        <v>21019</v>
      </c>
      <c r="F3648" t="str">
        <f>VLOOKUP(E3648,Sheet2!A:B,2,FALSE)</f>
        <v>NEW</v>
      </c>
    </row>
    <row r="3649" spans="1:6" x14ac:dyDescent="0.25">
      <c r="A3649" s="17">
        <v>43113.66719547454</v>
      </c>
      <c r="B3649" s="2">
        <v>21019301397423</v>
      </c>
      <c r="C3649">
        <v>1.49</v>
      </c>
      <c r="D3649" t="s">
        <v>2</v>
      </c>
      <c r="E3649" s="3">
        <f t="shared" si="56"/>
        <v>21019</v>
      </c>
      <c r="F3649" t="str">
        <f>VLOOKUP(E3649,Sheet2!A:B,2,FALSE)</f>
        <v>NEW</v>
      </c>
    </row>
    <row r="3650" spans="1:6" x14ac:dyDescent="0.25">
      <c r="A3650" s="17">
        <v>43113.732297708331</v>
      </c>
      <c r="B3650" s="2">
        <v>21019301397423</v>
      </c>
      <c r="C3650">
        <v>1.49</v>
      </c>
      <c r="D3650" t="s">
        <v>2</v>
      </c>
      <c r="E3650" s="3">
        <f t="shared" ref="E3650:E3713" si="57">_xlfn.NUMBERVALUE(LEFT(B3650,5), "#####")</f>
        <v>21019</v>
      </c>
      <c r="F3650" t="str">
        <f>VLOOKUP(E3650,Sheet2!A:B,2,FALSE)</f>
        <v>NEW</v>
      </c>
    </row>
    <row r="3651" spans="1:6" x14ac:dyDescent="0.25">
      <c r="A3651" s="17">
        <v>43113.73975940972</v>
      </c>
      <c r="B3651" s="2">
        <v>21019301418112</v>
      </c>
      <c r="C3651">
        <v>3.99</v>
      </c>
      <c r="D3651" t="s">
        <v>4</v>
      </c>
      <c r="E3651" s="3">
        <f t="shared" si="57"/>
        <v>21019</v>
      </c>
      <c r="F3651" t="str">
        <f>VLOOKUP(E3651,Sheet2!A:B,2,FALSE)</f>
        <v>NEW</v>
      </c>
    </row>
    <row r="3652" spans="1:6" x14ac:dyDescent="0.25">
      <c r="A3652" s="17">
        <v>43113.799050868052</v>
      </c>
      <c r="B3652" s="2">
        <v>21019301476078</v>
      </c>
      <c r="C3652">
        <v>3.99</v>
      </c>
      <c r="D3652" t="s">
        <v>4</v>
      </c>
      <c r="E3652" s="3">
        <f t="shared" si="57"/>
        <v>21019</v>
      </c>
      <c r="F3652" t="str">
        <f>VLOOKUP(E3652,Sheet2!A:B,2,FALSE)</f>
        <v>NEW</v>
      </c>
    </row>
    <row r="3653" spans="1:6" x14ac:dyDescent="0.25">
      <c r="A3653" s="17">
        <v>43113.884058402778</v>
      </c>
      <c r="B3653" s="2">
        <v>21019301460148</v>
      </c>
      <c r="C3653">
        <v>0.49</v>
      </c>
      <c r="D3653" t="s">
        <v>1</v>
      </c>
      <c r="E3653" s="3">
        <f t="shared" si="57"/>
        <v>21019</v>
      </c>
      <c r="F3653" t="str">
        <f>VLOOKUP(E3653,Sheet2!A:B,2,FALSE)</f>
        <v>NEW</v>
      </c>
    </row>
    <row r="3654" spans="1:6" x14ac:dyDescent="0.25">
      <c r="A3654" s="17">
        <v>43113.903223287038</v>
      </c>
      <c r="B3654" s="2">
        <v>21019301309717</v>
      </c>
      <c r="C3654">
        <v>1.24</v>
      </c>
      <c r="D3654" t="s">
        <v>1</v>
      </c>
      <c r="E3654" s="3">
        <f t="shared" si="57"/>
        <v>21019</v>
      </c>
      <c r="F3654" t="str">
        <f>VLOOKUP(E3654,Sheet2!A:B,2,FALSE)</f>
        <v>NEW</v>
      </c>
    </row>
    <row r="3655" spans="1:6" x14ac:dyDescent="0.25">
      <c r="A3655" s="17">
        <v>43113.90358056713</v>
      </c>
      <c r="B3655" s="2">
        <v>21019301439506</v>
      </c>
      <c r="C3655">
        <v>2.99</v>
      </c>
      <c r="D3655" t="s">
        <v>0</v>
      </c>
      <c r="E3655" s="3">
        <f t="shared" si="57"/>
        <v>21019</v>
      </c>
      <c r="F3655" t="str">
        <f>VLOOKUP(E3655,Sheet2!A:B,2,FALSE)</f>
        <v>NEW</v>
      </c>
    </row>
    <row r="3656" spans="1:6" x14ac:dyDescent="0.25">
      <c r="A3656" s="17">
        <v>43113.904191539354</v>
      </c>
      <c r="B3656" s="2">
        <v>21019301309717</v>
      </c>
      <c r="C3656">
        <v>2.99</v>
      </c>
      <c r="D3656" t="s">
        <v>4</v>
      </c>
      <c r="E3656" s="3">
        <f t="shared" si="57"/>
        <v>21019</v>
      </c>
      <c r="F3656" t="str">
        <f>VLOOKUP(E3656,Sheet2!A:B,2,FALSE)</f>
        <v>NEW</v>
      </c>
    </row>
    <row r="3657" spans="1:6" x14ac:dyDescent="0.25">
      <c r="A3657" s="17">
        <v>43113.904684606481</v>
      </c>
      <c r="B3657" s="2">
        <v>21019301309717</v>
      </c>
      <c r="C3657">
        <v>1.24</v>
      </c>
      <c r="D3657" t="s">
        <v>1</v>
      </c>
      <c r="E3657" s="3">
        <f t="shared" si="57"/>
        <v>21019</v>
      </c>
      <c r="F3657" t="str">
        <f>VLOOKUP(E3657,Sheet2!A:B,2,FALSE)</f>
        <v>NEW</v>
      </c>
    </row>
    <row r="3658" spans="1:6" x14ac:dyDescent="0.25">
      <c r="A3658" s="17">
        <v>43113.924597847225</v>
      </c>
      <c r="B3658" s="2">
        <v>21019301394750</v>
      </c>
      <c r="C3658">
        <v>2.99</v>
      </c>
      <c r="D3658" t="s">
        <v>4</v>
      </c>
      <c r="E3658" s="3">
        <f t="shared" si="57"/>
        <v>21019</v>
      </c>
      <c r="F3658" t="str">
        <f>VLOOKUP(E3658,Sheet2!A:B,2,FALSE)</f>
        <v>NEW</v>
      </c>
    </row>
    <row r="3659" spans="1:6" x14ac:dyDescent="0.25">
      <c r="A3659" s="17">
        <v>43113.934397997684</v>
      </c>
      <c r="B3659" s="2">
        <v>21019301303835</v>
      </c>
      <c r="C3659">
        <v>1.49</v>
      </c>
      <c r="D3659" t="s">
        <v>3</v>
      </c>
      <c r="E3659" s="3">
        <f t="shared" si="57"/>
        <v>21019</v>
      </c>
      <c r="F3659" t="str">
        <f>VLOOKUP(E3659,Sheet2!A:B,2,FALSE)</f>
        <v>NEW</v>
      </c>
    </row>
    <row r="3660" spans="1:6" x14ac:dyDescent="0.25">
      <c r="A3660" s="17">
        <v>43113.95363916667</v>
      </c>
      <c r="B3660" s="2">
        <v>21019301416116</v>
      </c>
      <c r="C3660">
        <v>3.99</v>
      </c>
      <c r="D3660" t="s">
        <v>4</v>
      </c>
      <c r="E3660" s="3">
        <f t="shared" si="57"/>
        <v>21019</v>
      </c>
      <c r="F3660" t="str">
        <f>VLOOKUP(E3660,Sheet2!A:B,2,FALSE)</f>
        <v>NEW</v>
      </c>
    </row>
    <row r="3661" spans="1:6" x14ac:dyDescent="0.25">
      <c r="A3661" s="17">
        <v>43114.062049537039</v>
      </c>
      <c r="B3661" s="2">
        <v>21019301175654</v>
      </c>
      <c r="C3661">
        <v>2.29</v>
      </c>
      <c r="D3661" t="s">
        <v>4</v>
      </c>
      <c r="E3661" s="3">
        <f t="shared" si="57"/>
        <v>21019</v>
      </c>
      <c r="F3661" t="str">
        <f>VLOOKUP(E3661,Sheet2!A:B,2,FALSE)</f>
        <v>NEW</v>
      </c>
    </row>
    <row r="3662" spans="1:6" x14ac:dyDescent="0.25">
      <c r="A3662" s="17">
        <v>43114.162039386574</v>
      </c>
      <c r="B3662" s="2">
        <v>21019301050691</v>
      </c>
      <c r="C3662">
        <v>0.94</v>
      </c>
      <c r="D3662" t="s">
        <v>5</v>
      </c>
      <c r="E3662" s="3">
        <f t="shared" si="57"/>
        <v>21019</v>
      </c>
      <c r="F3662" t="str">
        <f>VLOOKUP(E3662,Sheet2!A:B,2,FALSE)</f>
        <v>NEW</v>
      </c>
    </row>
    <row r="3663" spans="1:6" x14ac:dyDescent="0.25">
      <c r="A3663" s="17">
        <v>43114.182564097224</v>
      </c>
      <c r="B3663" s="2">
        <v>21019301050691</v>
      </c>
      <c r="C3663">
        <v>3.19</v>
      </c>
      <c r="D3663" t="s">
        <v>4</v>
      </c>
      <c r="E3663" s="3">
        <f t="shared" si="57"/>
        <v>21019</v>
      </c>
      <c r="F3663" t="str">
        <f>VLOOKUP(E3663,Sheet2!A:B,2,FALSE)</f>
        <v>NEW</v>
      </c>
    </row>
    <row r="3664" spans="1:6" x14ac:dyDescent="0.25">
      <c r="A3664" s="17">
        <v>43114.36194278935</v>
      </c>
      <c r="B3664" s="2">
        <v>21019301300377</v>
      </c>
      <c r="C3664">
        <v>2.99</v>
      </c>
      <c r="D3664" t="s">
        <v>4</v>
      </c>
      <c r="E3664" s="3">
        <f t="shared" si="57"/>
        <v>21019</v>
      </c>
      <c r="F3664" t="str">
        <f>VLOOKUP(E3664,Sheet2!A:B,2,FALSE)</f>
        <v>NEW</v>
      </c>
    </row>
    <row r="3665" spans="1:6" x14ac:dyDescent="0.25">
      <c r="A3665" s="17">
        <v>43114.391410370372</v>
      </c>
      <c r="B3665" s="2">
        <v>21019301397423</v>
      </c>
      <c r="C3665">
        <v>1.49</v>
      </c>
      <c r="D3665" t="s">
        <v>2</v>
      </c>
      <c r="E3665" s="3">
        <f t="shared" si="57"/>
        <v>21019</v>
      </c>
      <c r="F3665" t="str">
        <f>VLOOKUP(E3665,Sheet2!A:B,2,FALSE)</f>
        <v>NEW</v>
      </c>
    </row>
    <row r="3666" spans="1:6" x14ac:dyDescent="0.25">
      <c r="A3666" s="17">
        <v>43114.53239803241</v>
      </c>
      <c r="B3666" s="2">
        <v>21019300974099</v>
      </c>
      <c r="C3666">
        <v>2.99</v>
      </c>
      <c r="D3666" t="s">
        <v>4</v>
      </c>
      <c r="E3666" s="3">
        <f t="shared" si="57"/>
        <v>21019</v>
      </c>
      <c r="F3666" t="str">
        <f>VLOOKUP(E3666,Sheet2!A:B,2,FALSE)</f>
        <v>NEW</v>
      </c>
    </row>
    <row r="3667" spans="1:6" x14ac:dyDescent="0.25">
      <c r="A3667" s="17">
        <v>43114.673470821763</v>
      </c>
      <c r="B3667" s="2">
        <v>21019300792152</v>
      </c>
      <c r="C3667">
        <v>0.99</v>
      </c>
      <c r="D3667" t="s">
        <v>1</v>
      </c>
      <c r="E3667" s="3">
        <f t="shared" si="57"/>
        <v>21019</v>
      </c>
      <c r="F3667" t="str">
        <f>VLOOKUP(E3667,Sheet2!A:B,2,FALSE)</f>
        <v>NEW</v>
      </c>
    </row>
    <row r="3668" spans="1:6" x14ac:dyDescent="0.25">
      <c r="A3668" s="17">
        <v>43114.704437974535</v>
      </c>
      <c r="B3668" s="2">
        <v>21019301164591</v>
      </c>
      <c r="C3668">
        <v>2.4900000000000002</v>
      </c>
      <c r="D3668" t="s">
        <v>1</v>
      </c>
      <c r="E3668" s="3">
        <f t="shared" si="57"/>
        <v>21019</v>
      </c>
      <c r="F3668" t="str">
        <f>VLOOKUP(E3668,Sheet2!A:B,2,FALSE)</f>
        <v>NEW</v>
      </c>
    </row>
    <row r="3669" spans="1:6" x14ac:dyDescent="0.25">
      <c r="A3669" s="17">
        <v>43114.82306949074</v>
      </c>
      <c r="B3669" s="2">
        <v>21019301216011</v>
      </c>
      <c r="C3669">
        <v>0.99</v>
      </c>
      <c r="D3669" t="s">
        <v>1</v>
      </c>
      <c r="E3669" s="3">
        <f t="shared" si="57"/>
        <v>21019</v>
      </c>
      <c r="F3669" t="str">
        <f>VLOOKUP(E3669,Sheet2!A:B,2,FALSE)</f>
        <v>NEW</v>
      </c>
    </row>
    <row r="3670" spans="1:6" x14ac:dyDescent="0.25">
      <c r="A3670" s="17">
        <v>43114.901324236111</v>
      </c>
      <c r="B3670" s="2">
        <v>21019300444739</v>
      </c>
      <c r="C3670">
        <v>1.49</v>
      </c>
      <c r="D3670" t="s">
        <v>3</v>
      </c>
      <c r="E3670" s="3">
        <f t="shared" si="57"/>
        <v>21019</v>
      </c>
      <c r="F3670" t="str">
        <f>VLOOKUP(E3670,Sheet2!A:B,2,FALSE)</f>
        <v>NEW</v>
      </c>
    </row>
    <row r="3671" spans="1:6" x14ac:dyDescent="0.25">
      <c r="A3671" s="17">
        <v>43114.924126296297</v>
      </c>
      <c r="B3671" s="2">
        <v>21019300978892</v>
      </c>
      <c r="C3671">
        <v>1.99</v>
      </c>
      <c r="D3671" t="s">
        <v>0</v>
      </c>
      <c r="E3671" s="3">
        <f t="shared" si="57"/>
        <v>21019</v>
      </c>
      <c r="F3671" t="str">
        <f>VLOOKUP(E3671,Sheet2!A:B,2,FALSE)</f>
        <v>NEW</v>
      </c>
    </row>
    <row r="3672" spans="1:6" x14ac:dyDescent="0.25">
      <c r="A3672" s="17">
        <v>43115.047927534724</v>
      </c>
      <c r="B3672" s="2">
        <v>21019301476078</v>
      </c>
      <c r="C3672">
        <v>1.99</v>
      </c>
      <c r="D3672" t="s">
        <v>4</v>
      </c>
      <c r="E3672" s="3">
        <f t="shared" si="57"/>
        <v>21019</v>
      </c>
      <c r="F3672" t="str">
        <f>VLOOKUP(E3672,Sheet2!A:B,2,FALSE)</f>
        <v>NEW</v>
      </c>
    </row>
    <row r="3673" spans="1:6" x14ac:dyDescent="0.25">
      <c r="A3673" s="17">
        <v>43115.368868912039</v>
      </c>
      <c r="B3673" s="2">
        <v>21019301371295</v>
      </c>
      <c r="C3673">
        <v>0.99</v>
      </c>
      <c r="D3673" t="s">
        <v>1</v>
      </c>
      <c r="E3673" s="3">
        <f t="shared" si="57"/>
        <v>21019</v>
      </c>
      <c r="F3673" t="str">
        <f>VLOOKUP(E3673,Sheet2!A:B,2,FALSE)</f>
        <v>NEW</v>
      </c>
    </row>
    <row r="3674" spans="1:6" x14ac:dyDescent="0.25">
      <c r="A3674" s="17">
        <v>43115.373054189811</v>
      </c>
      <c r="B3674" s="2">
        <v>21019301371295</v>
      </c>
      <c r="C3674">
        <v>2.29</v>
      </c>
      <c r="D3674" t="s">
        <v>1</v>
      </c>
      <c r="E3674" s="3">
        <f t="shared" si="57"/>
        <v>21019</v>
      </c>
      <c r="F3674" t="str">
        <f>VLOOKUP(E3674,Sheet2!A:B,2,FALSE)</f>
        <v>NEW</v>
      </c>
    </row>
    <row r="3675" spans="1:6" x14ac:dyDescent="0.25">
      <c r="A3675" s="17">
        <v>43115.52669658565</v>
      </c>
      <c r="B3675" s="2">
        <v>21019301179078</v>
      </c>
      <c r="C3675">
        <v>3.99</v>
      </c>
      <c r="D3675" t="s">
        <v>4</v>
      </c>
      <c r="E3675" s="3">
        <f t="shared" si="57"/>
        <v>21019</v>
      </c>
      <c r="F3675" t="str">
        <f>VLOOKUP(E3675,Sheet2!A:B,2,FALSE)</f>
        <v>NEW</v>
      </c>
    </row>
    <row r="3676" spans="1:6" x14ac:dyDescent="0.25">
      <c r="A3676" s="17">
        <v>43115.527269143517</v>
      </c>
      <c r="B3676" s="2">
        <v>21019301179078</v>
      </c>
      <c r="C3676">
        <v>1.49</v>
      </c>
      <c r="D3676" t="s">
        <v>3</v>
      </c>
      <c r="E3676" s="3">
        <f t="shared" si="57"/>
        <v>21019</v>
      </c>
      <c r="F3676" t="str">
        <f>VLOOKUP(E3676,Sheet2!A:B,2,FALSE)</f>
        <v>NEW</v>
      </c>
    </row>
    <row r="3677" spans="1:6" x14ac:dyDescent="0.25">
      <c r="A3677" s="17">
        <v>43115.608070231479</v>
      </c>
      <c r="B3677" s="2">
        <v>21019301460148</v>
      </c>
      <c r="C3677">
        <v>1.99</v>
      </c>
      <c r="D3677" t="s">
        <v>1</v>
      </c>
      <c r="E3677" s="3">
        <f t="shared" si="57"/>
        <v>21019</v>
      </c>
      <c r="F3677" t="str">
        <f>VLOOKUP(E3677,Sheet2!A:B,2,FALSE)</f>
        <v>NEW</v>
      </c>
    </row>
    <row r="3678" spans="1:6" x14ac:dyDescent="0.25">
      <c r="A3678" s="17">
        <v>43115.633424837964</v>
      </c>
      <c r="B3678" s="2">
        <v>21019301142720</v>
      </c>
      <c r="C3678">
        <v>1.49</v>
      </c>
      <c r="D3678" t="s">
        <v>1</v>
      </c>
      <c r="E3678" s="3">
        <f t="shared" si="57"/>
        <v>21019</v>
      </c>
      <c r="F3678" t="str">
        <f>VLOOKUP(E3678,Sheet2!A:B,2,FALSE)</f>
        <v>NEW</v>
      </c>
    </row>
    <row r="3679" spans="1:6" x14ac:dyDescent="0.25">
      <c r="A3679" s="17">
        <v>43115.805137592593</v>
      </c>
      <c r="B3679" s="2">
        <v>21019300978892</v>
      </c>
      <c r="C3679">
        <v>2.39</v>
      </c>
      <c r="D3679" t="s">
        <v>0</v>
      </c>
      <c r="E3679" s="3">
        <f t="shared" si="57"/>
        <v>21019</v>
      </c>
      <c r="F3679" t="str">
        <f>VLOOKUP(E3679,Sheet2!A:B,2,FALSE)</f>
        <v>NEW</v>
      </c>
    </row>
    <row r="3680" spans="1:6" x14ac:dyDescent="0.25">
      <c r="A3680" s="17">
        <v>43115.80707560185</v>
      </c>
      <c r="B3680" s="2">
        <v>21019300978892</v>
      </c>
      <c r="C3680">
        <v>2.99</v>
      </c>
      <c r="D3680" t="s">
        <v>0</v>
      </c>
      <c r="E3680" s="3">
        <f t="shared" si="57"/>
        <v>21019</v>
      </c>
      <c r="F3680" t="str">
        <f>VLOOKUP(E3680,Sheet2!A:B,2,FALSE)</f>
        <v>NEW</v>
      </c>
    </row>
    <row r="3681" spans="1:6" x14ac:dyDescent="0.25">
      <c r="A3681" s="17">
        <v>43115.808256898148</v>
      </c>
      <c r="B3681" s="2">
        <v>21019300978892</v>
      </c>
      <c r="C3681">
        <v>2.99</v>
      </c>
      <c r="D3681" t="s">
        <v>0</v>
      </c>
      <c r="E3681" s="3">
        <f t="shared" si="57"/>
        <v>21019</v>
      </c>
      <c r="F3681" t="str">
        <f>VLOOKUP(E3681,Sheet2!A:B,2,FALSE)</f>
        <v>NEW</v>
      </c>
    </row>
    <row r="3682" spans="1:6" x14ac:dyDescent="0.25">
      <c r="A3682" s="17">
        <v>43115.809561759263</v>
      </c>
      <c r="B3682" s="2">
        <v>21019300978892</v>
      </c>
      <c r="C3682">
        <v>1.49</v>
      </c>
      <c r="D3682" t="s">
        <v>0</v>
      </c>
      <c r="E3682" s="3">
        <f t="shared" si="57"/>
        <v>21019</v>
      </c>
      <c r="F3682" t="str">
        <f>VLOOKUP(E3682,Sheet2!A:B,2,FALSE)</f>
        <v>NEW</v>
      </c>
    </row>
    <row r="3683" spans="1:6" x14ac:dyDescent="0.25">
      <c r="A3683" s="17">
        <v>43115.827848171299</v>
      </c>
      <c r="B3683" s="2">
        <v>21019301431610</v>
      </c>
      <c r="C3683">
        <v>0.49</v>
      </c>
      <c r="D3683" t="s">
        <v>4</v>
      </c>
      <c r="E3683" s="3">
        <f t="shared" si="57"/>
        <v>21019</v>
      </c>
      <c r="F3683" t="str">
        <f>VLOOKUP(E3683,Sheet2!A:B,2,FALSE)</f>
        <v>NEW</v>
      </c>
    </row>
    <row r="3684" spans="1:6" x14ac:dyDescent="0.25">
      <c r="A3684" s="17">
        <v>43115.8281221875</v>
      </c>
      <c r="B3684" s="2">
        <v>21019301431610</v>
      </c>
      <c r="C3684">
        <v>0.49</v>
      </c>
      <c r="D3684" t="s">
        <v>4</v>
      </c>
      <c r="E3684" s="3">
        <f t="shared" si="57"/>
        <v>21019</v>
      </c>
      <c r="F3684" t="str">
        <f>VLOOKUP(E3684,Sheet2!A:B,2,FALSE)</f>
        <v>NEW</v>
      </c>
    </row>
    <row r="3685" spans="1:6" x14ac:dyDescent="0.25">
      <c r="A3685" s="17">
        <v>43115.861589062501</v>
      </c>
      <c r="B3685" s="2">
        <v>21019100210629</v>
      </c>
      <c r="C3685">
        <v>0.49</v>
      </c>
      <c r="D3685" t="s">
        <v>1</v>
      </c>
      <c r="E3685" s="3">
        <f t="shared" si="57"/>
        <v>21019</v>
      </c>
      <c r="F3685" t="str">
        <f>VLOOKUP(E3685,Sheet2!A:B,2,FALSE)</f>
        <v>NEW</v>
      </c>
    </row>
    <row r="3686" spans="1:6" x14ac:dyDescent="0.25">
      <c r="A3686" s="17">
        <v>43115.96474732639</v>
      </c>
      <c r="B3686" s="2">
        <v>21019301139239</v>
      </c>
      <c r="C3686">
        <v>1.99</v>
      </c>
      <c r="D3686" t="s">
        <v>0</v>
      </c>
      <c r="E3686" s="3">
        <f t="shared" si="57"/>
        <v>21019</v>
      </c>
      <c r="F3686" t="str">
        <f>VLOOKUP(E3686,Sheet2!A:B,2,FALSE)</f>
        <v>NEW</v>
      </c>
    </row>
    <row r="3687" spans="1:6" x14ac:dyDescent="0.25">
      <c r="A3687" s="17">
        <v>43116.015074456016</v>
      </c>
      <c r="B3687" s="2">
        <v>21019300444739</v>
      </c>
      <c r="C3687">
        <v>1.49</v>
      </c>
      <c r="D3687" t="s">
        <v>3</v>
      </c>
      <c r="E3687" s="3">
        <f t="shared" si="57"/>
        <v>21019</v>
      </c>
      <c r="F3687" t="str">
        <f>VLOOKUP(E3687,Sheet2!A:B,2,FALSE)</f>
        <v>NEW</v>
      </c>
    </row>
    <row r="3688" spans="1:6" x14ac:dyDescent="0.25">
      <c r="A3688" s="17">
        <v>43116.388881701387</v>
      </c>
      <c r="B3688" s="2">
        <v>21019301323700</v>
      </c>
      <c r="C3688">
        <v>1.49</v>
      </c>
      <c r="D3688" t="s">
        <v>2</v>
      </c>
      <c r="E3688" s="3">
        <f t="shared" si="57"/>
        <v>21019</v>
      </c>
      <c r="F3688" t="str">
        <f>VLOOKUP(E3688,Sheet2!A:B,2,FALSE)</f>
        <v>NEW</v>
      </c>
    </row>
    <row r="3689" spans="1:6" x14ac:dyDescent="0.25">
      <c r="A3689" s="17">
        <v>43116.414526192129</v>
      </c>
      <c r="B3689" s="2">
        <v>21019100097216</v>
      </c>
      <c r="C3689">
        <v>1.69</v>
      </c>
      <c r="D3689" t="s">
        <v>1</v>
      </c>
      <c r="E3689" s="3">
        <f t="shared" si="57"/>
        <v>21019</v>
      </c>
      <c r="F3689" t="str">
        <f>VLOOKUP(E3689,Sheet2!A:B,2,FALSE)</f>
        <v>NEW</v>
      </c>
    </row>
    <row r="3690" spans="1:6" x14ac:dyDescent="0.25">
      <c r="A3690" s="17">
        <v>43116.415125335647</v>
      </c>
      <c r="B3690" s="2">
        <v>21019100097216</v>
      </c>
      <c r="C3690">
        <v>1.49</v>
      </c>
      <c r="D3690" t="s">
        <v>1</v>
      </c>
      <c r="E3690" s="3">
        <f t="shared" si="57"/>
        <v>21019</v>
      </c>
      <c r="F3690" t="str">
        <f>VLOOKUP(E3690,Sheet2!A:B,2,FALSE)</f>
        <v>NEW</v>
      </c>
    </row>
    <row r="3691" spans="1:6" x14ac:dyDescent="0.25">
      <c r="A3691" s="17">
        <v>43116.415427881948</v>
      </c>
      <c r="B3691" s="2">
        <v>21019100097216</v>
      </c>
      <c r="C3691">
        <v>1.69</v>
      </c>
      <c r="D3691" t="s">
        <v>1</v>
      </c>
      <c r="E3691" s="3">
        <f t="shared" si="57"/>
        <v>21019</v>
      </c>
      <c r="F3691" t="str">
        <f>VLOOKUP(E3691,Sheet2!A:B,2,FALSE)</f>
        <v>NEW</v>
      </c>
    </row>
    <row r="3692" spans="1:6" x14ac:dyDescent="0.25">
      <c r="A3692" s="17">
        <v>43116.415680821759</v>
      </c>
      <c r="B3692" s="2">
        <v>21019100097216</v>
      </c>
      <c r="C3692">
        <v>1.49</v>
      </c>
      <c r="D3692" t="s">
        <v>1</v>
      </c>
      <c r="E3692" s="3">
        <f t="shared" si="57"/>
        <v>21019</v>
      </c>
      <c r="F3692" t="str">
        <f>VLOOKUP(E3692,Sheet2!A:B,2,FALSE)</f>
        <v>NEW</v>
      </c>
    </row>
    <row r="3693" spans="1:6" x14ac:dyDescent="0.25">
      <c r="A3693" s="17">
        <v>43116.420499930558</v>
      </c>
      <c r="B3693" s="2">
        <v>21019100097216</v>
      </c>
      <c r="C3693">
        <v>1.49</v>
      </c>
      <c r="D3693" t="s">
        <v>1</v>
      </c>
      <c r="E3693" s="3">
        <f t="shared" si="57"/>
        <v>21019</v>
      </c>
      <c r="F3693" t="str">
        <f>VLOOKUP(E3693,Sheet2!A:B,2,FALSE)</f>
        <v>NEW</v>
      </c>
    </row>
    <row r="3694" spans="1:6" x14ac:dyDescent="0.25">
      <c r="A3694" s="17">
        <v>43116.552669861114</v>
      </c>
      <c r="B3694" s="2">
        <v>21019301382912</v>
      </c>
      <c r="C3694">
        <v>1.49</v>
      </c>
      <c r="D3694" t="s">
        <v>3</v>
      </c>
      <c r="E3694" s="3">
        <f t="shared" si="57"/>
        <v>21019</v>
      </c>
      <c r="F3694" t="str">
        <f>VLOOKUP(E3694,Sheet2!A:B,2,FALSE)</f>
        <v>NEW</v>
      </c>
    </row>
    <row r="3695" spans="1:6" x14ac:dyDescent="0.25">
      <c r="A3695" s="17">
        <v>43116.568446689816</v>
      </c>
      <c r="B3695" s="2">
        <v>21019301498593</v>
      </c>
      <c r="C3695">
        <v>1.49</v>
      </c>
      <c r="D3695" t="s">
        <v>3</v>
      </c>
      <c r="E3695" s="3">
        <f t="shared" si="57"/>
        <v>21019</v>
      </c>
      <c r="F3695" t="str">
        <f>VLOOKUP(E3695,Sheet2!A:B,2,FALSE)</f>
        <v>NEW</v>
      </c>
    </row>
    <row r="3696" spans="1:6" x14ac:dyDescent="0.25">
      <c r="A3696" s="17">
        <v>43116.58786226852</v>
      </c>
      <c r="B3696" s="2">
        <v>21019301416116</v>
      </c>
      <c r="C3696">
        <v>3.99</v>
      </c>
      <c r="D3696" t="s">
        <v>4</v>
      </c>
      <c r="E3696" s="3">
        <f t="shared" si="57"/>
        <v>21019</v>
      </c>
      <c r="F3696" t="str">
        <f>VLOOKUP(E3696,Sheet2!A:B,2,FALSE)</f>
        <v>NEW</v>
      </c>
    </row>
    <row r="3697" spans="1:6" x14ac:dyDescent="0.25">
      <c r="A3697" s="17">
        <v>43116.608145625003</v>
      </c>
      <c r="B3697" s="2">
        <v>21019300314387</v>
      </c>
      <c r="C3697">
        <v>0.99</v>
      </c>
      <c r="D3697" t="s">
        <v>1</v>
      </c>
      <c r="E3697" s="3">
        <f t="shared" si="57"/>
        <v>21019</v>
      </c>
      <c r="F3697" t="str">
        <f>VLOOKUP(E3697,Sheet2!A:B,2,FALSE)</f>
        <v>NEW</v>
      </c>
    </row>
    <row r="3698" spans="1:6" x14ac:dyDescent="0.25">
      <c r="A3698" s="17">
        <v>43116.610464166668</v>
      </c>
      <c r="B3698" s="2">
        <v>21019300314387</v>
      </c>
      <c r="C3698">
        <v>0.99</v>
      </c>
      <c r="D3698" t="s">
        <v>1</v>
      </c>
      <c r="E3698" s="3">
        <f t="shared" si="57"/>
        <v>21019</v>
      </c>
      <c r="F3698" t="str">
        <f>VLOOKUP(E3698,Sheet2!A:B,2,FALSE)</f>
        <v>NEW</v>
      </c>
    </row>
    <row r="3699" spans="1:6" x14ac:dyDescent="0.25">
      <c r="A3699" s="17">
        <v>43116.70968497685</v>
      </c>
      <c r="B3699" s="2">
        <v>21019301476078</v>
      </c>
      <c r="C3699">
        <v>1.99</v>
      </c>
      <c r="D3699" t="s">
        <v>4</v>
      </c>
      <c r="E3699" s="3">
        <f t="shared" si="57"/>
        <v>21019</v>
      </c>
      <c r="F3699" t="str">
        <f>VLOOKUP(E3699,Sheet2!A:B,2,FALSE)</f>
        <v>NEW</v>
      </c>
    </row>
    <row r="3700" spans="1:6" x14ac:dyDescent="0.25">
      <c r="A3700" s="17">
        <v>43116.750986689818</v>
      </c>
      <c r="B3700" s="2">
        <v>21019301323700</v>
      </c>
      <c r="C3700">
        <v>1.49</v>
      </c>
      <c r="D3700" t="s">
        <v>2</v>
      </c>
      <c r="E3700" s="3">
        <f t="shared" si="57"/>
        <v>21019</v>
      </c>
      <c r="F3700" t="str">
        <f>VLOOKUP(E3700,Sheet2!A:B,2,FALSE)</f>
        <v>NEW</v>
      </c>
    </row>
    <row r="3701" spans="1:6" x14ac:dyDescent="0.25">
      <c r="A3701" s="17">
        <v>43116.7530802662</v>
      </c>
      <c r="B3701" s="2">
        <v>21019301132689</v>
      </c>
      <c r="C3701">
        <v>3.99</v>
      </c>
      <c r="D3701" t="s">
        <v>4</v>
      </c>
      <c r="E3701" s="3">
        <f t="shared" si="57"/>
        <v>21019</v>
      </c>
      <c r="F3701" t="str">
        <f>VLOOKUP(E3701,Sheet2!A:B,2,FALSE)</f>
        <v>NEW</v>
      </c>
    </row>
    <row r="3702" spans="1:6" x14ac:dyDescent="0.25">
      <c r="A3702" s="17">
        <v>43116.79363482639</v>
      </c>
      <c r="B3702" s="2">
        <v>21019301481763</v>
      </c>
      <c r="C3702">
        <v>0.99</v>
      </c>
      <c r="D3702" t="s">
        <v>1</v>
      </c>
      <c r="E3702" s="3">
        <f t="shared" si="57"/>
        <v>21019</v>
      </c>
      <c r="F3702" t="str">
        <f>VLOOKUP(E3702,Sheet2!A:B,2,FALSE)</f>
        <v>NEW</v>
      </c>
    </row>
    <row r="3703" spans="1:6" x14ac:dyDescent="0.25">
      <c r="A3703" s="17">
        <v>43116.840904027777</v>
      </c>
      <c r="B3703" s="2">
        <v>21019300314387</v>
      </c>
      <c r="C3703">
        <v>1.99</v>
      </c>
      <c r="D3703" t="s">
        <v>0</v>
      </c>
      <c r="E3703" s="3">
        <f t="shared" si="57"/>
        <v>21019</v>
      </c>
      <c r="F3703" t="str">
        <f>VLOOKUP(E3703,Sheet2!A:B,2,FALSE)</f>
        <v>NEW</v>
      </c>
    </row>
    <row r="3704" spans="1:6" x14ac:dyDescent="0.25">
      <c r="A3704" s="17">
        <v>43116.888179270834</v>
      </c>
      <c r="B3704" s="2">
        <v>21019301498593</v>
      </c>
      <c r="C3704">
        <v>0.69</v>
      </c>
      <c r="D3704" t="s">
        <v>1</v>
      </c>
      <c r="E3704" s="3">
        <f t="shared" si="57"/>
        <v>21019</v>
      </c>
      <c r="F3704" t="str">
        <f>VLOOKUP(E3704,Sheet2!A:B,2,FALSE)</f>
        <v>NEW</v>
      </c>
    </row>
    <row r="3705" spans="1:6" x14ac:dyDescent="0.25">
      <c r="A3705" s="17">
        <v>43116.889693865742</v>
      </c>
      <c r="B3705" s="2">
        <v>21019301498593</v>
      </c>
      <c r="C3705">
        <v>1.34</v>
      </c>
      <c r="D3705" t="s">
        <v>1</v>
      </c>
      <c r="E3705" s="3">
        <f t="shared" si="57"/>
        <v>21019</v>
      </c>
      <c r="F3705" t="str">
        <f>VLOOKUP(E3705,Sheet2!A:B,2,FALSE)</f>
        <v>NEW</v>
      </c>
    </row>
    <row r="3706" spans="1:6" x14ac:dyDescent="0.25">
      <c r="A3706" s="17">
        <v>43116.895679907408</v>
      </c>
      <c r="B3706" s="2">
        <v>21019301498593</v>
      </c>
      <c r="C3706">
        <v>1.69</v>
      </c>
      <c r="D3706" t="s">
        <v>1</v>
      </c>
      <c r="E3706" s="3">
        <f t="shared" si="57"/>
        <v>21019</v>
      </c>
      <c r="F3706" t="str">
        <f>VLOOKUP(E3706,Sheet2!A:B,2,FALSE)</f>
        <v>NEW</v>
      </c>
    </row>
    <row r="3707" spans="1:6" x14ac:dyDescent="0.25">
      <c r="A3707" s="17">
        <v>43116.906505879633</v>
      </c>
      <c r="B3707" s="2">
        <v>21019100210629</v>
      </c>
      <c r="C3707">
        <v>0.99</v>
      </c>
      <c r="D3707" t="s">
        <v>1</v>
      </c>
      <c r="E3707" s="3">
        <f t="shared" si="57"/>
        <v>21019</v>
      </c>
      <c r="F3707" t="str">
        <f>VLOOKUP(E3707,Sheet2!A:B,2,FALSE)</f>
        <v>NEW</v>
      </c>
    </row>
    <row r="3708" spans="1:6" x14ac:dyDescent="0.25">
      <c r="A3708" s="17">
        <v>43117.469059340277</v>
      </c>
      <c r="B3708" s="2">
        <v>21019301472119</v>
      </c>
      <c r="C3708">
        <v>0.99</v>
      </c>
      <c r="D3708" t="s">
        <v>4</v>
      </c>
      <c r="E3708" s="3">
        <f t="shared" si="57"/>
        <v>21019</v>
      </c>
      <c r="F3708" t="str">
        <f>VLOOKUP(E3708,Sheet2!A:B,2,FALSE)</f>
        <v>NEW</v>
      </c>
    </row>
    <row r="3709" spans="1:6" x14ac:dyDescent="0.25">
      <c r="A3709" s="17">
        <v>43117.481028935188</v>
      </c>
      <c r="B3709" s="2">
        <v>21019300976664</v>
      </c>
      <c r="C3709">
        <v>1.99</v>
      </c>
      <c r="D3709" t="s">
        <v>4</v>
      </c>
      <c r="E3709" s="3">
        <f t="shared" si="57"/>
        <v>21019</v>
      </c>
      <c r="F3709" t="str">
        <f>VLOOKUP(E3709,Sheet2!A:B,2,FALSE)</f>
        <v>NEW</v>
      </c>
    </row>
    <row r="3710" spans="1:6" x14ac:dyDescent="0.25">
      <c r="A3710" s="17">
        <v>43117.518769421295</v>
      </c>
      <c r="B3710" s="2">
        <v>21019300438384</v>
      </c>
      <c r="C3710">
        <v>3.49</v>
      </c>
      <c r="D3710" t="s">
        <v>0</v>
      </c>
      <c r="E3710" s="3">
        <f t="shared" si="57"/>
        <v>21019</v>
      </c>
      <c r="F3710" t="str">
        <f>VLOOKUP(E3710,Sheet2!A:B,2,FALSE)</f>
        <v>NEW</v>
      </c>
    </row>
    <row r="3711" spans="1:6" x14ac:dyDescent="0.25">
      <c r="A3711" s="17">
        <v>43117.552390914352</v>
      </c>
      <c r="B3711" s="2">
        <v>21019301341157</v>
      </c>
      <c r="C3711">
        <v>1.29</v>
      </c>
      <c r="D3711" t="s">
        <v>1</v>
      </c>
      <c r="E3711" s="3">
        <f t="shared" si="57"/>
        <v>21019</v>
      </c>
      <c r="F3711" t="str">
        <f>VLOOKUP(E3711,Sheet2!A:B,2,FALSE)</f>
        <v>NEW</v>
      </c>
    </row>
    <row r="3712" spans="1:6" x14ac:dyDescent="0.25">
      <c r="A3712" s="17">
        <v>43117.594375509259</v>
      </c>
      <c r="B3712" s="2">
        <v>21019300948697</v>
      </c>
      <c r="C3712">
        <v>1.49</v>
      </c>
      <c r="D3712" t="s">
        <v>3</v>
      </c>
      <c r="E3712" s="3">
        <f t="shared" si="57"/>
        <v>21019</v>
      </c>
      <c r="F3712" t="str">
        <f>VLOOKUP(E3712,Sheet2!A:B,2,FALSE)</f>
        <v>NEW</v>
      </c>
    </row>
    <row r="3713" spans="1:6" x14ac:dyDescent="0.25">
      <c r="A3713" s="17">
        <v>43117.636794872684</v>
      </c>
      <c r="B3713" s="2">
        <v>21019301358953</v>
      </c>
      <c r="C3713">
        <v>1.49</v>
      </c>
      <c r="D3713" t="s">
        <v>3</v>
      </c>
      <c r="E3713" s="3">
        <f t="shared" si="57"/>
        <v>21019</v>
      </c>
      <c r="F3713" t="str">
        <f>VLOOKUP(E3713,Sheet2!A:B,2,FALSE)</f>
        <v>NEW</v>
      </c>
    </row>
    <row r="3714" spans="1:6" x14ac:dyDescent="0.25">
      <c r="A3714" s="17">
        <v>43117.805773125001</v>
      </c>
      <c r="B3714" s="2">
        <v>21019301431610</v>
      </c>
      <c r="C3714">
        <v>1.69</v>
      </c>
      <c r="D3714" t="s">
        <v>1</v>
      </c>
      <c r="E3714" s="3">
        <f t="shared" ref="E3714:E3777" si="58">_xlfn.NUMBERVALUE(LEFT(B3714,5), "#####")</f>
        <v>21019</v>
      </c>
      <c r="F3714" t="str">
        <f>VLOOKUP(E3714,Sheet2!A:B,2,FALSE)</f>
        <v>NEW</v>
      </c>
    </row>
    <row r="3715" spans="1:6" x14ac:dyDescent="0.25">
      <c r="A3715" s="17">
        <v>43117.806261134261</v>
      </c>
      <c r="B3715" s="2">
        <v>21019301431610</v>
      </c>
      <c r="C3715">
        <v>1.29</v>
      </c>
      <c r="D3715" t="s">
        <v>1</v>
      </c>
      <c r="E3715" s="3">
        <f t="shared" si="58"/>
        <v>21019</v>
      </c>
      <c r="F3715" t="str">
        <f>VLOOKUP(E3715,Sheet2!A:B,2,FALSE)</f>
        <v>NEW</v>
      </c>
    </row>
    <row r="3716" spans="1:6" x14ac:dyDescent="0.25">
      <c r="A3716" s="17">
        <v>43117.80643193287</v>
      </c>
      <c r="B3716" s="2">
        <v>21019301431610</v>
      </c>
      <c r="C3716">
        <v>0.49</v>
      </c>
      <c r="D3716" t="s">
        <v>1</v>
      </c>
      <c r="E3716" s="3">
        <f t="shared" si="58"/>
        <v>21019</v>
      </c>
      <c r="F3716" t="str">
        <f>VLOOKUP(E3716,Sheet2!A:B,2,FALSE)</f>
        <v>NEW</v>
      </c>
    </row>
    <row r="3717" spans="1:6" x14ac:dyDescent="0.25">
      <c r="A3717" s="17">
        <v>43117.834141250001</v>
      </c>
      <c r="B3717" s="2">
        <v>21019301228206</v>
      </c>
      <c r="C3717">
        <v>0.69</v>
      </c>
      <c r="D3717" t="s">
        <v>1</v>
      </c>
      <c r="E3717" s="3">
        <f t="shared" si="58"/>
        <v>21019</v>
      </c>
      <c r="F3717" t="str">
        <f>VLOOKUP(E3717,Sheet2!A:B,2,FALSE)</f>
        <v>NEW</v>
      </c>
    </row>
    <row r="3718" spans="1:6" x14ac:dyDescent="0.25">
      <c r="A3718" s="17">
        <v>43117.842723310183</v>
      </c>
      <c r="B3718" s="2">
        <v>21019301228206</v>
      </c>
      <c r="C3718">
        <v>0.99</v>
      </c>
      <c r="D3718" t="s">
        <v>1</v>
      </c>
      <c r="E3718" s="3">
        <f t="shared" si="58"/>
        <v>21019</v>
      </c>
      <c r="F3718" t="str">
        <f>VLOOKUP(E3718,Sheet2!A:B,2,FALSE)</f>
        <v>NEW</v>
      </c>
    </row>
    <row r="3719" spans="1:6" x14ac:dyDescent="0.25">
      <c r="A3719" s="17">
        <v>43117.8467303125</v>
      </c>
      <c r="B3719" s="2">
        <v>21019301323700</v>
      </c>
      <c r="C3719">
        <v>1.99</v>
      </c>
      <c r="D3719" t="s">
        <v>5</v>
      </c>
      <c r="E3719" s="3">
        <f t="shared" si="58"/>
        <v>21019</v>
      </c>
      <c r="F3719" t="str">
        <f>VLOOKUP(E3719,Sheet2!A:B,2,FALSE)</f>
        <v>NEW</v>
      </c>
    </row>
    <row r="3720" spans="1:6" x14ac:dyDescent="0.25">
      <c r="A3720" s="17">
        <v>43117.863861516205</v>
      </c>
      <c r="B3720" s="2">
        <v>21019301228206</v>
      </c>
      <c r="C3720">
        <v>0.99</v>
      </c>
      <c r="D3720" t="s">
        <v>1</v>
      </c>
      <c r="E3720" s="3">
        <f t="shared" si="58"/>
        <v>21019</v>
      </c>
      <c r="F3720" t="str">
        <f>VLOOKUP(E3720,Sheet2!A:B,2,FALSE)</f>
        <v>NEW</v>
      </c>
    </row>
    <row r="3721" spans="1:6" x14ac:dyDescent="0.25">
      <c r="A3721" s="17">
        <v>43117.863937905095</v>
      </c>
      <c r="B3721" s="2">
        <v>21019301228206</v>
      </c>
      <c r="C3721">
        <v>0.99</v>
      </c>
      <c r="D3721" t="s">
        <v>1</v>
      </c>
      <c r="E3721" s="3">
        <f t="shared" si="58"/>
        <v>21019</v>
      </c>
      <c r="F3721" t="str">
        <f>VLOOKUP(E3721,Sheet2!A:B,2,FALSE)</f>
        <v>NEW</v>
      </c>
    </row>
    <row r="3722" spans="1:6" x14ac:dyDescent="0.25">
      <c r="A3722" s="17">
        <v>43117.863998796296</v>
      </c>
      <c r="B3722" s="2">
        <v>21019301228206</v>
      </c>
      <c r="C3722">
        <v>0.99</v>
      </c>
      <c r="D3722" t="s">
        <v>1</v>
      </c>
      <c r="E3722" s="3">
        <f t="shared" si="58"/>
        <v>21019</v>
      </c>
      <c r="F3722" t="str">
        <f>VLOOKUP(E3722,Sheet2!A:B,2,FALSE)</f>
        <v>NEW</v>
      </c>
    </row>
    <row r="3723" spans="1:6" x14ac:dyDescent="0.25">
      <c r="A3723" s="17">
        <v>43117.903975983798</v>
      </c>
      <c r="B3723" s="2">
        <v>21019301169509</v>
      </c>
      <c r="C3723">
        <v>1.34</v>
      </c>
      <c r="D3723" t="s">
        <v>1</v>
      </c>
      <c r="E3723" s="3">
        <f t="shared" si="58"/>
        <v>21019</v>
      </c>
      <c r="F3723" t="str">
        <f>VLOOKUP(E3723,Sheet2!A:B,2,FALSE)</f>
        <v>NEW</v>
      </c>
    </row>
    <row r="3724" spans="1:6" x14ac:dyDescent="0.25">
      <c r="A3724" s="17">
        <v>43117.956635104165</v>
      </c>
      <c r="B3724" s="2">
        <v>21019301416116</v>
      </c>
      <c r="C3724">
        <v>0.99</v>
      </c>
      <c r="D3724" t="s">
        <v>4</v>
      </c>
      <c r="E3724" s="3">
        <f t="shared" si="58"/>
        <v>21019</v>
      </c>
      <c r="F3724" t="str">
        <f>VLOOKUP(E3724,Sheet2!A:B,2,FALSE)</f>
        <v>NEW</v>
      </c>
    </row>
    <row r="3725" spans="1:6" x14ac:dyDescent="0.25">
      <c r="A3725" s="17">
        <v>43117.95679625</v>
      </c>
      <c r="B3725" s="2">
        <v>21019301416116</v>
      </c>
      <c r="C3725">
        <v>0.99</v>
      </c>
      <c r="D3725" t="s">
        <v>4</v>
      </c>
      <c r="E3725" s="3">
        <f t="shared" si="58"/>
        <v>21019</v>
      </c>
      <c r="F3725" t="str">
        <f>VLOOKUP(E3725,Sheet2!A:B,2,FALSE)</f>
        <v>NEW</v>
      </c>
    </row>
    <row r="3726" spans="1:6" x14ac:dyDescent="0.25">
      <c r="A3726" s="17">
        <v>43117.956889340276</v>
      </c>
      <c r="B3726" s="2">
        <v>21019301416116</v>
      </c>
      <c r="C3726">
        <v>0.99</v>
      </c>
      <c r="D3726" t="s">
        <v>4</v>
      </c>
      <c r="E3726" s="3">
        <f t="shared" si="58"/>
        <v>21019</v>
      </c>
      <c r="F3726" t="str">
        <f>VLOOKUP(E3726,Sheet2!A:B,2,FALSE)</f>
        <v>NEW</v>
      </c>
    </row>
    <row r="3727" spans="1:6" x14ac:dyDescent="0.25">
      <c r="A3727" s="17">
        <v>43118.360403506944</v>
      </c>
      <c r="B3727" s="2">
        <v>21019301368853</v>
      </c>
      <c r="C3727">
        <v>0.69</v>
      </c>
      <c r="D3727" t="s">
        <v>1</v>
      </c>
      <c r="E3727" s="3">
        <f t="shared" si="58"/>
        <v>21019</v>
      </c>
      <c r="F3727" t="str">
        <f>VLOOKUP(E3727,Sheet2!A:B,2,FALSE)</f>
        <v>NEW</v>
      </c>
    </row>
    <row r="3728" spans="1:6" x14ac:dyDescent="0.25">
      <c r="A3728" s="17">
        <v>43118.398901203705</v>
      </c>
      <c r="B3728" s="2">
        <v>21019301134024</v>
      </c>
      <c r="C3728">
        <v>0.49</v>
      </c>
      <c r="D3728" t="s">
        <v>1</v>
      </c>
      <c r="E3728" s="3">
        <f t="shared" si="58"/>
        <v>21019</v>
      </c>
      <c r="F3728" t="str">
        <f>VLOOKUP(E3728,Sheet2!A:B,2,FALSE)</f>
        <v>NEW</v>
      </c>
    </row>
    <row r="3729" spans="1:6" x14ac:dyDescent="0.25">
      <c r="A3729" s="17">
        <v>43118.420036238429</v>
      </c>
      <c r="B3729" s="2">
        <v>21019301339342</v>
      </c>
      <c r="C3729">
        <v>2.99</v>
      </c>
      <c r="D3729" t="s">
        <v>4</v>
      </c>
      <c r="E3729" s="3">
        <f t="shared" si="58"/>
        <v>21019</v>
      </c>
      <c r="F3729" t="str">
        <f>VLOOKUP(E3729,Sheet2!A:B,2,FALSE)</f>
        <v>NEW</v>
      </c>
    </row>
    <row r="3730" spans="1:6" x14ac:dyDescent="0.25">
      <c r="A3730" s="17">
        <v>43118.536076909724</v>
      </c>
      <c r="B3730" s="2">
        <v>21019301496365</v>
      </c>
      <c r="C3730">
        <v>1.49</v>
      </c>
      <c r="D3730" t="s">
        <v>3</v>
      </c>
      <c r="E3730" s="3">
        <f t="shared" si="58"/>
        <v>21019</v>
      </c>
      <c r="F3730" t="str">
        <f>VLOOKUP(E3730,Sheet2!A:B,2,FALSE)</f>
        <v>NEW</v>
      </c>
    </row>
    <row r="3731" spans="1:6" x14ac:dyDescent="0.25">
      <c r="A3731" s="17">
        <v>43118.601294502318</v>
      </c>
      <c r="B3731" s="2">
        <v>21019301337577</v>
      </c>
      <c r="C3731">
        <v>1.49</v>
      </c>
      <c r="D3731" t="s">
        <v>3</v>
      </c>
      <c r="E3731" s="3">
        <f t="shared" si="58"/>
        <v>21019</v>
      </c>
      <c r="F3731" t="str">
        <f>VLOOKUP(E3731,Sheet2!A:B,2,FALSE)</f>
        <v>NEW</v>
      </c>
    </row>
    <row r="3732" spans="1:6" x14ac:dyDescent="0.25">
      <c r="A3732" s="17">
        <v>43118.635788796295</v>
      </c>
      <c r="B3732" s="2">
        <v>21019301404609</v>
      </c>
      <c r="C3732">
        <v>0.99</v>
      </c>
      <c r="D3732" t="s">
        <v>1</v>
      </c>
      <c r="E3732" s="3">
        <f t="shared" si="58"/>
        <v>21019</v>
      </c>
      <c r="F3732" t="str">
        <f>VLOOKUP(E3732,Sheet2!A:B,2,FALSE)</f>
        <v>NEW</v>
      </c>
    </row>
    <row r="3733" spans="1:6" x14ac:dyDescent="0.25">
      <c r="A3733" s="17">
        <v>43118.642706319442</v>
      </c>
      <c r="B3733" s="2">
        <v>21019301337577</v>
      </c>
      <c r="C3733">
        <v>1.49</v>
      </c>
      <c r="D3733" t="s">
        <v>3</v>
      </c>
      <c r="E3733" s="3">
        <f t="shared" si="58"/>
        <v>21019</v>
      </c>
      <c r="F3733" t="str">
        <f>VLOOKUP(E3733,Sheet2!A:B,2,FALSE)</f>
        <v>NEW</v>
      </c>
    </row>
    <row r="3734" spans="1:6" x14ac:dyDescent="0.25">
      <c r="A3734" s="17">
        <v>43118.67598501157</v>
      </c>
      <c r="B3734" s="2">
        <v>21019301181033</v>
      </c>
      <c r="C3734">
        <v>0.99</v>
      </c>
      <c r="D3734" t="s">
        <v>1</v>
      </c>
      <c r="E3734" s="3">
        <f t="shared" si="58"/>
        <v>21019</v>
      </c>
      <c r="F3734" t="str">
        <f>VLOOKUP(E3734,Sheet2!A:B,2,FALSE)</f>
        <v>NEW</v>
      </c>
    </row>
    <row r="3735" spans="1:6" x14ac:dyDescent="0.25">
      <c r="A3735" s="17">
        <v>43119.281118472223</v>
      </c>
      <c r="B3735" s="2">
        <v>21019300948697</v>
      </c>
      <c r="C3735">
        <v>1.49</v>
      </c>
      <c r="D3735" t="s">
        <v>3</v>
      </c>
      <c r="E3735" s="3">
        <f t="shared" si="58"/>
        <v>21019</v>
      </c>
      <c r="F3735" t="str">
        <f>VLOOKUP(E3735,Sheet2!A:B,2,FALSE)</f>
        <v>NEW</v>
      </c>
    </row>
    <row r="3736" spans="1:6" x14ac:dyDescent="0.25">
      <c r="A3736" s="17">
        <v>43119.312663680554</v>
      </c>
      <c r="B3736" s="2">
        <v>21019301197500</v>
      </c>
      <c r="C3736">
        <v>1.99</v>
      </c>
      <c r="D3736" t="s">
        <v>1</v>
      </c>
      <c r="E3736" s="3">
        <f t="shared" si="58"/>
        <v>21019</v>
      </c>
      <c r="F3736" t="str">
        <f>VLOOKUP(E3736,Sheet2!A:B,2,FALSE)</f>
        <v>NEW</v>
      </c>
    </row>
    <row r="3737" spans="1:6" x14ac:dyDescent="0.25">
      <c r="A3737" s="17">
        <v>43119.333842129628</v>
      </c>
      <c r="B3737" s="2">
        <v>21019301404609</v>
      </c>
      <c r="C3737">
        <v>1.69</v>
      </c>
      <c r="D3737" t="s">
        <v>4</v>
      </c>
      <c r="E3737" s="3">
        <f t="shared" si="58"/>
        <v>21019</v>
      </c>
      <c r="F3737" t="str">
        <f>VLOOKUP(E3737,Sheet2!A:B,2,FALSE)</f>
        <v>NEW</v>
      </c>
    </row>
    <row r="3738" spans="1:6" x14ac:dyDescent="0.25">
      <c r="A3738" s="17">
        <v>43119.340708553238</v>
      </c>
      <c r="B3738" s="2">
        <v>21019301304148</v>
      </c>
      <c r="C3738">
        <v>3.99</v>
      </c>
      <c r="D3738" t="s">
        <v>4</v>
      </c>
      <c r="E3738" s="3">
        <f t="shared" si="58"/>
        <v>21019</v>
      </c>
      <c r="F3738" t="str">
        <f>VLOOKUP(E3738,Sheet2!A:B,2,FALSE)</f>
        <v>NEW</v>
      </c>
    </row>
    <row r="3739" spans="1:6" x14ac:dyDescent="0.25">
      <c r="A3739" s="17">
        <v>43119.349825104167</v>
      </c>
      <c r="B3739" s="2">
        <v>21019301212945</v>
      </c>
      <c r="C3739">
        <v>1.49</v>
      </c>
      <c r="D3739" t="s">
        <v>3</v>
      </c>
      <c r="E3739" s="3">
        <f t="shared" si="58"/>
        <v>21019</v>
      </c>
      <c r="F3739" t="str">
        <f>VLOOKUP(E3739,Sheet2!A:B,2,FALSE)</f>
        <v>NEW</v>
      </c>
    </row>
    <row r="3740" spans="1:6" x14ac:dyDescent="0.25">
      <c r="A3740" s="17">
        <v>43119.350086736114</v>
      </c>
      <c r="B3740" s="2">
        <v>21019301212945</v>
      </c>
      <c r="C3740">
        <v>1.49</v>
      </c>
      <c r="D3740" t="s">
        <v>3</v>
      </c>
      <c r="E3740" s="3">
        <f t="shared" si="58"/>
        <v>21019</v>
      </c>
      <c r="F3740" t="str">
        <f>VLOOKUP(E3740,Sheet2!A:B,2,FALSE)</f>
        <v>NEW</v>
      </c>
    </row>
    <row r="3741" spans="1:6" x14ac:dyDescent="0.25">
      <c r="A3741" s="17">
        <v>43119.35601447917</v>
      </c>
      <c r="B3741" s="2">
        <v>21019301179078</v>
      </c>
      <c r="C3741">
        <v>1.49</v>
      </c>
      <c r="D3741" t="s">
        <v>4</v>
      </c>
      <c r="E3741" s="3">
        <f t="shared" si="58"/>
        <v>21019</v>
      </c>
      <c r="F3741" t="str">
        <f>VLOOKUP(E3741,Sheet2!A:B,2,FALSE)</f>
        <v>NEW</v>
      </c>
    </row>
    <row r="3742" spans="1:6" x14ac:dyDescent="0.25">
      <c r="A3742" s="17">
        <v>43119.439800300926</v>
      </c>
      <c r="B3742" s="2">
        <v>21019300976664</v>
      </c>
      <c r="C3742">
        <v>3.99</v>
      </c>
      <c r="D3742" t="s">
        <v>4</v>
      </c>
      <c r="E3742" s="3">
        <f t="shared" si="58"/>
        <v>21019</v>
      </c>
      <c r="F3742" t="str">
        <f>VLOOKUP(E3742,Sheet2!A:B,2,FALSE)</f>
        <v>NEW</v>
      </c>
    </row>
    <row r="3743" spans="1:6" x14ac:dyDescent="0.25">
      <c r="A3743" s="17">
        <v>43119.480740497682</v>
      </c>
      <c r="B3743" s="2">
        <v>21019301419821</v>
      </c>
      <c r="C3743">
        <v>1.49</v>
      </c>
      <c r="D3743" t="s">
        <v>3</v>
      </c>
      <c r="E3743" s="3">
        <f t="shared" si="58"/>
        <v>21019</v>
      </c>
      <c r="F3743" t="str">
        <f>VLOOKUP(E3743,Sheet2!A:B,2,FALSE)</f>
        <v>NEW</v>
      </c>
    </row>
    <row r="3744" spans="1:6" x14ac:dyDescent="0.25">
      <c r="A3744" s="17">
        <v>43119.508813877314</v>
      </c>
      <c r="B3744" s="2">
        <v>21019301161381</v>
      </c>
      <c r="C3744">
        <v>1.69</v>
      </c>
      <c r="D3744" t="s">
        <v>1</v>
      </c>
      <c r="E3744" s="3">
        <f t="shared" si="58"/>
        <v>21019</v>
      </c>
      <c r="F3744" t="str">
        <f>VLOOKUP(E3744,Sheet2!A:B,2,FALSE)</f>
        <v>NEW</v>
      </c>
    </row>
    <row r="3745" spans="1:6" x14ac:dyDescent="0.25">
      <c r="A3745" s="17">
        <v>43119.547548692128</v>
      </c>
      <c r="B3745" s="2">
        <v>21019301212945</v>
      </c>
      <c r="C3745">
        <v>2.99</v>
      </c>
      <c r="D3745" t="s">
        <v>0</v>
      </c>
      <c r="E3745" s="3">
        <f t="shared" si="58"/>
        <v>21019</v>
      </c>
      <c r="F3745" t="str">
        <f>VLOOKUP(E3745,Sheet2!A:B,2,FALSE)</f>
        <v>NEW</v>
      </c>
    </row>
    <row r="3746" spans="1:6" x14ac:dyDescent="0.25">
      <c r="A3746" s="17">
        <v>43119.594383634256</v>
      </c>
      <c r="B3746" s="2">
        <v>21019301056482</v>
      </c>
      <c r="C3746">
        <v>1.29</v>
      </c>
      <c r="D3746" t="s">
        <v>1</v>
      </c>
      <c r="E3746" s="3">
        <f t="shared" si="58"/>
        <v>21019</v>
      </c>
      <c r="F3746" t="str">
        <f>VLOOKUP(E3746,Sheet2!A:B,2,FALSE)</f>
        <v>NEW</v>
      </c>
    </row>
    <row r="3747" spans="1:6" x14ac:dyDescent="0.25">
      <c r="A3747" s="17">
        <v>43119.868964351852</v>
      </c>
      <c r="B3747" s="2">
        <v>21019301411596</v>
      </c>
      <c r="C3747">
        <v>3.99</v>
      </c>
      <c r="D3747" t="s">
        <v>4</v>
      </c>
      <c r="E3747" s="3">
        <f t="shared" si="58"/>
        <v>21019</v>
      </c>
      <c r="F3747" t="str">
        <f>VLOOKUP(E3747,Sheet2!A:B,2,FALSE)</f>
        <v>NEW</v>
      </c>
    </row>
    <row r="3748" spans="1:6" x14ac:dyDescent="0.25">
      <c r="A3748" s="17">
        <v>43119.879525011573</v>
      </c>
      <c r="B3748" s="2">
        <v>21019301173881</v>
      </c>
      <c r="C3748">
        <v>0.99</v>
      </c>
      <c r="D3748" t="s">
        <v>1</v>
      </c>
      <c r="E3748" s="3">
        <f t="shared" si="58"/>
        <v>21019</v>
      </c>
      <c r="F3748" t="str">
        <f>VLOOKUP(E3748,Sheet2!A:B,2,FALSE)</f>
        <v>NEW</v>
      </c>
    </row>
    <row r="3749" spans="1:6" x14ac:dyDescent="0.25">
      <c r="A3749" s="17">
        <v>43119.880771574077</v>
      </c>
      <c r="B3749" s="2">
        <v>21019301173881</v>
      </c>
      <c r="C3749">
        <v>0.99</v>
      </c>
      <c r="D3749" t="s">
        <v>4</v>
      </c>
      <c r="E3749" s="3">
        <f t="shared" si="58"/>
        <v>21019</v>
      </c>
      <c r="F3749" t="str">
        <f>VLOOKUP(E3749,Sheet2!A:B,2,FALSE)</f>
        <v>NEW</v>
      </c>
    </row>
    <row r="3750" spans="1:6" x14ac:dyDescent="0.25">
      <c r="A3750" s="17">
        <v>43120.188719895836</v>
      </c>
      <c r="B3750" s="2">
        <v>21019300907164</v>
      </c>
      <c r="C3750">
        <v>1.49</v>
      </c>
      <c r="D3750" t="s">
        <v>4</v>
      </c>
      <c r="E3750" s="3">
        <f t="shared" si="58"/>
        <v>21019</v>
      </c>
      <c r="F3750" t="str">
        <f>VLOOKUP(E3750,Sheet2!A:B,2,FALSE)</f>
        <v>NEW</v>
      </c>
    </row>
    <row r="3751" spans="1:6" x14ac:dyDescent="0.25">
      <c r="A3751" s="17">
        <v>43120.405999976851</v>
      </c>
      <c r="B3751" s="2">
        <v>21019301055021</v>
      </c>
      <c r="C3751">
        <v>3.99</v>
      </c>
      <c r="D3751" t="s">
        <v>4</v>
      </c>
      <c r="E3751" s="3">
        <f t="shared" si="58"/>
        <v>21019</v>
      </c>
      <c r="F3751" t="str">
        <f>VLOOKUP(E3751,Sheet2!A:B,2,FALSE)</f>
        <v>NEW</v>
      </c>
    </row>
    <row r="3752" spans="1:6" x14ac:dyDescent="0.25">
      <c r="A3752" s="17">
        <v>43120.58001020833</v>
      </c>
      <c r="B3752" s="2">
        <v>21019301049669</v>
      </c>
      <c r="C3752">
        <v>1.49</v>
      </c>
      <c r="D3752" t="s">
        <v>1</v>
      </c>
      <c r="E3752" s="3">
        <f t="shared" si="58"/>
        <v>21019</v>
      </c>
      <c r="F3752" t="str">
        <f>VLOOKUP(E3752,Sheet2!A:B,2,FALSE)</f>
        <v>NEW</v>
      </c>
    </row>
    <row r="3753" spans="1:6" x14ac:dyDescent="0.25">
      <c r="A3753" s="17">
        <v>43120.582716111108</v>
      </c>
      <c r="B3753" s="2">
        <v>21019301049669</v>
      </c>
      <c r="C3753">
        <v>1.69</v>
      </c>
      <c r="D3753" t="s">
        <v>1</v>
      </c>
      <c r="E3753" s="3">
        <f t="shared" si="58"/>
        <v>21019</v>
      </c>
      <c r="F3753" t="str">
        <f>VLOOKUP(E3753,Sheet2!A:B,2,FALSE)</f>
        <v>NEW</v>
      </c>
    </row>
    <row r="3754" spans="1:6" x14ac:dyDescent="0.25">
      <c r="A3754" s="17">
        <v>43120.586174791664</v>
      </c>
      <c r="B3754" s="2">
        <v>21019301049669</v>
      </c>
      <c r="C3754">
        <v>2.69</v>
      </c>
      <c r="D3754" t="s">
        <v>1</v>
      </c>
      <c r="E3754" s="3">
        <f t="shared" si="58"/>
        <v>21019</v>
      </c>
      <c r="F3754" t="str">
        <f>VLOOKUP(E3754,Sheet2!A:B,2,FALSE)</f>
        <v>NEW</v>
      </c>
    </row>
    <row r="3755" spans="1:6" x14ac:dyDescent="0.25">
      <c r="A3755" s="17">
        <v>43120.697540740737</v>
      </c>
      <c r="B3755" s="2">
        <v>21019301411596</v>
      </c>
      <c r="C3755">
        <v>3.19</v>
      </c>
      <c r="D3755" t="s">
        <v>4</v>
      </c>
      <c r="E3755" s="3">
        <f t="shared" si="58"/>
        <v>21019</v>
      </c>
      <c r="F3755" t="str">
        <f>VLOOKUP(E3755,Sheet2!A:B,2,FALSE)</f>
        <v>NEW</v>
      </c>
    </row>
    <row r="3756" spans="1:6" x14ac:dyDescent="0.25">
      <c r="A3756" s="17">
        <v>43120.705879074078</v>
      </c>
      <c r="B3756" s="2">
        <v>21019300715146</v>
      </c>
      <c r="C3756">
        <v>2.99</v>
      </c>
      <c r="D3756" t="s">
        <v>0</v>
      </c>
      <c r="E3756" s="3">
        <f t="shared" si="58"/>
        <v>21019</v>
      </c>
      <c r="F3756" t="str">
        <f>VLOOKUP(E3756,Sheet2!A:B,2,FALSE)</f>
        <v>NEW</v>
      </c>
    </row>
    <row r="3757" spans="1:6" x14ac:dyDescent="0.25">
      <c r="A3757" s="17">
        <v>43120.710894097225</v>
      </c>
      <c r="B3757" s="2">
        <v>21019301173881</v>
      </c>
      <c r="C3757">
        <v>3.19</v>
      </c>
      <c r="D3757" t="s">
        <v>4</v>
      </c>
      <c r="E3757" s="3">
        <f t="shared" si="58"/>
        <v>21019</v>
      </c>
      <c r="F3757" t="str">
        <f>VLOOKUP(E3757,Sheet2!A:B,2,FALSE)</f>
        <v>NEW</v>
      </c>
    </row>
    <row r="3758" spans="1:6" x14ac:dyDescent="0.25">
      <c r="A3758" s="17">
        <v>43120.716008819443</v>
      </c>
      <c r="B3758" s="2">
        <v>21019301173881</v>
      </c>
      <c r="C3758">
        <v>1.99</v>
      </c>
      <c r="D3758" t="s">
        <v>4</v>
      </c>
      <c r="E3758" s="3">
        <f t="shared" si="58"/>
        <v>21019</v>
      </c>
      <c r="F3758" t="str">
        <f>VLOOKUP(E3758,Sheet2!A:B,2,FALSE)</f>
        <v>NEW</v>
      </c>
    </row>
    <row r="3759" spans="1:6" x14ac:dyDescent="0.25">
      <c r="A3759" s="17">
        <v>43120.717444837966</v>
      </c>
      <c r="B3759" s="2">
        <v>21019301173881</v>
      </c>
      <c r="C3759">
        <v>1.99</v>
      </c>
      <c r="D3759" t="s">
        <v>4</v>
      </c>
      <c r="E3759" s="3">
        <f t="shared" si="58"/>
        <v>21019</v>
      </c>
      <c r="F3759" t="str">
        <f>VLOOKUP(E3759,Sheet2!A:B,2,FALSE)</f>
        <v>NEW</v>
      </c>
    </row>
    <row r="3760" spans="1:6" x14ac:dyDescent="0.25">
      <c r="A3760" s="17">
        <v>43120.76706017361</v>
      </c>
      <c r="B3760" s="2">
        <v>21019301393372</v>
      </c>
      <c r="C3760">
        <v>0.49</v>
      </c>
      <c r="D3760" t="s">
        <v>1</v>
      </c>
      <c r="E3760" s="3">
        <f t="shared" si="58"/>
        <v>21019</v>
      </c>
      <c r="F3760" t="str">
        <f>VLOOKUP(E3760,Sheet2!A:B,2,FALSE)</f>
        <v>NEW</v>
      </c>
    </row>
    <row r="3761" spans="1:6" x14ac:dyDescent="0.25">
      <c r="A3761" s="17">
        <v>43120.864850138889</v>
      </c>
      <c r="B3761" s="2">
        <v>21019300140923</v>
      </c>
      <c r="C3761">
        <v>1.99</v>
      </c>
      <c r="D3761" t="s">
        <v>4</v>
      </c>
      <c r="E3761" s="3">
        <f t="shared" si="58"/>
        <v>21019</v>
      </c>
      <c r="F3761" t="str">
        <f>VLOOKUP(E3761,Sheet2!A:B,2,FALSE)</f>
        <v>NEW</v>
      </c>
    </row>
    <row r="3762" spans="1:6" x14ac:dyDescent="0.25">
      <c r="A3762" s="17">
        <v>43120.919250775463</v>
      </c>
      <c r="B3762" s="2">
        <v>21019301088188</v>
      </c>
      <c r="C3762">
        <v>2.39</v>
      </c>
      <c r="D3762" t="s">
        <v>0</v>
      </c>
      <c r="E3762" s="3">
        <f t="shared" si="58"/>
        <v>21019</v>
      </c>
      <c r="F3762" t="str">
        <f>VLOOKUP(E3762,Sheet2!A:B,2,FALSE)</f>
        <v>NEW</v>
      </c>
    </row>
    <row r="3763" spans="1:6" x14ac:dyDescent="0.25">
      <c r="A3763" s="17">
        <v>43120.96222627315</v>
      </c>
      <c r="B3763" s="2">
        <v>21019300974099</v>
      </c>
      <c r="C3763">
        <v>1.99</v>
      </c>
      <c r="D3763" t="s">
        <v>1</v>
      </c>
      <c r="E3763" s="3">
        <f t="shared" si="58"/>
        <v>21019</v>
      </c>
      <c r="F3763" t="str">
        <f>VLOOKUP(E3763,Sheet2!A:B,2,FALSE)</f>
        <v>NEW</v>
      </c>
    </row>
    <row r="3764" spans="1:6" x14ac:dyDescent="0.25">
      <c r="A3764" s="17">
        <v>43120.987527916666</v>
      </c>
      <c r="B3764" s="2">
        <v>21019100065130</v>
      </c>
      <c r="C3764">
        <v>3.99</v>
      </c>
      <c r="D3764" t="s">
        <v>4</v>
      </c>
      <c r="E3764" s="3">
        <f t="shared" si="58"/>
        <v>21019</v>
      </c>
      <c r="F3764" t="str">
        <f>VLOOKUP(E3764,Sheet2!A:B,2,FALSE)</f>
        <v>NEW</v>
      </c>
    </row>
    <row r="3765" spans="1:6" x14ac:dyDescent="0.25">
      <c r="A3765" s="17">
        <v>43120.988177164349</v>
      </c>
      <c r="B3765" s="2">
        <v>21019301267246</v>
      </c>
      <c r="C3765">
        <v>1.69</v>
      </c>
      <c r="D3765" t="s">
        <v>4</v>
      </c>
      <c r="E3765" s="3">
        <f t="shared" si="58"/>
        <v>21019</v>
      </c>
      <c r="F3765" t="str">
        <f>VLOOKUP(E3765,Sheet2!A:B,2,FALSE)</f>
        <v>NEW</v>
      </c>
    </row>
    <row r="3766" spans="1:6" x14ac:dyDescent="0.25">
      <c r="A3766" s="17">
        <v>43120.990605891202</v>
      </c>
      <c r="B3766" s="2">
        <v>21019301267246</v>
      </c>
      <c r="C3766">
        <v>1.99</v>
      </c>
      <c r="D3766" t="s">
        <v>4</v>
      </c>
      <c r="E3766" s="3">
        <f t="shared" si="58"/>
        <v>21019</v>
      </c>
      <c r="F3766" t="str">
        <f>VLOOKUP(E3766,Sheet2!A:B,2,FALSE)</f>
        <v>NEW</v>
      </c>
    </row>
    <row r="3767" spans="1:6" x14ac:dyDescent="0.25">
      <c r="A3767" s="17">
        <v>43121.626458587962</v>
      </c>
      <c r="B3767" s="2">
        <v>21019301481763</v>
      </c>
      <c r="C3767">
        <v>0.99</v>
      </c>
      <c r="D3767" t="s">
        <v>1</v>
      </c>
      <c r="E3767" s="3">
        <f t="shared" si="58"/>
        <v>21019</v>
      </c>
      <c r="F3767" t="str">
        <f>VLOOKUP(E3767,Sheet2!A:B,2,FALSE)</f>
        <v>NEW</v>
      </c>
    </row>
    <row r="3768" spans="1:6" x14ac:dyDescent="0.25">
      <c r="A3768" s="17">
        <v>43121.67774392361</v>
      </c>
      <c r="B3768" s="2">
        <v>21019100141568</v>
      </c>
      <c r="C3768">
        <v>1.99</v>
      </c>
      <c r="D3768" t="s">
        <v>5</v>
      </c>
      <c r="E3768" s="3">
        <f t="shared" si="58"/>
        <v>21019</v>
      </c>
      <c r="F3768" t="str">
        <f>VLOOKUP(E3768,Sheet2!A:B,2,FALSE)</f>
        <v>NEW</v>
      </c>
    </row>
    <row r="3769" spans="1:6" x14ac:dyDescent="0.25">
      <c r="A3769" s="17">
        <v>43121.722017152781</v>
      </c>
      <c r="B3769" s="2">
        <v>21019301460874</v>
      </c>
      <c r="C3769">
        <v>1.99</v>
      </c>
      <c r="D3769" t="s">
        <v>1</v>
      </c>
      <c r="E3769" s="3">
        <f t="shared" si="58"/>
        <v>21019</v>
      </c>
      <c r="F3769" t="str">
        <f>VLOOKUP(E3769,Sheet2!A:B,2,FALSE)</f>
        <v>NEW</v>
      </c>
    </row>
    <row r="3770" spans="1:6" x14ac:dyDescent="0.25">
      <c r="A3770" s="17">
        <v>43121.770300868055</v>
      </c>
      <c r="B3770" s="2">
        <v>21019301179359</v>
      </c>
      <c r="C3770">
        <v>3.99</v>
      </c>
      <c r="D3770" t="s">
        <v>4</v>
      </c>
      <c r="E3770" s="3">
        <f t="shared" si="58"/>
        <v>21019</v>
      </c>
      <c r="F3770" t="str">
        <f>VLOOKUP(E3770,Sheet2!A:B,2,FALSE)</f>
        <v>NEW</v>
      </c>
    </row>
    <row r="3771" spans="1:6" x14ac:dyDescent="0.25">
      <c r="A3771" s="17">
        <v>43121.774061261574</v>
      </c>
      <c r="B3771" s="2">
        <v>21019301449554</v>
      </c>
      <c r="C3771">
        <v>2.99</v>
      </c>
      <c r="D3771" t="s">
        <v>4</v>
      </c>
      <c r="E3771" s="3">
        <f t="shared" si="58"/>
        <v>21019</v>
      </c>
      <c r="F3771" t="str">
        <f>VLOOKUP(E3771,Sheet2!A:B,2,FALSE)</f>
        <v>NEW</v>
      </c>
    </row>
    <row r="3772" spans="1:6" x14ac:dyDescent="0.25">
      <c r="A3772" s="17">
        <v>43121.823572187503</v>
      </c>
      <c r="B3772" s="2">
        <v>21019301212945</v>
      </c>
      <c r="C3772">
        <v>1.49</v>
      </c>
      <c r="D3772" t="s">
        <v>3</v>
      </c>
      <c r="E3772" s="3">
        <f t="shared" si="58"/>
        <v>21019</v>
      </c>
      <c r="F3772" t="str">
        <f>VLOOKUP(E3772,Sheet2!A:B,2,FALSE)</f>
        <v>NEW</v>
      </c>
    </row>
    <row r="3773" spans="1:6" x14ac:dyDescent="0.25">
      <c r="A3773" s="17">
        <v>43121.825107326389</v>
      </c>
      <c r="B3773" s="2">
        <v>21019301212945</v>
      </c>
      <c r="C3773">
        <v>1.49</v>
      </c>
      <c r="D3773" t="s">
        <v>3</v>
      </c>
      <c r="E3773" s="3">
        <f t="shared" si="58"/>
        <v>21019</v>
      </c>
      <c r="F3773" t="str">
        <f>VLOOKUP(E3773,Sheet2!A:B,2,FALSE)</f>
        <v>NEW</v>
      </c>
    </row>
    <row r="3774" spans="1:6" x14ac:dyDescent="0.25">
      <c r="A3774" s="17">
        <v>43121.855287881946</v>
      </c>
      <c r="B3774" s="2">
        <v>21019300438384</v>
      </c>
      <c r="C3774">
        <v>2.99</v>
      </c>
      <c r="D3774" t="s">
        <v>0</v>
      </c>
      <c r="E3774" s="3">
        <f t="shared" si="58"/>
        <v>21019</v>
      </c>
      <c r="F3774" t="str">
        <f>VLOOKUP(E3774,Sheet2!A:B,2,FALSE)</f>
        <v>NEW</v>
      </c>
    </row>
    <row r="3775" spans="1:6" x14ac:dyDescent="0.25">
      <c r="A3775" s="17">
        <v>43121.915645532405</v>
      </c>
      <c r="B3775" s="2">
        <v>21019301407578</v>
      </c>
      <c r="C3775">
        <v>0.49</v>
      </c>
      <c r="D3775" t="s">
        <v>1</v>
      </c>
      <c r="E3775" s="3">
        <f t="shared" si="58"/>
        <v>21019</v>
      </c>
      <c r="F3775" t="str">
        <f>VLOOKUP(E3775,Sheet2!A:B,2,FALSE)</f>
        <v>NEW</v>
      </c>
    </row>
    <row r="3776" spans="1:6" x14ac:dyDescent="0.25">
      <c r="A3776" s="17">
        <v>43122.064596550925</v>
      </c>
      <c r="B3776" s="2">
        <v>21019301169509</v>
      </c>
      <c r="C3776">
        <v>1.34</v>
      </c>
      <c r="D3776" t="s">
        <v>1</v>
      </c>
      <c r="E3776" s="3">
        <f t="shared" si="58"/>
        <v>21019</v>
      </c>
      <c r="F3776" t="str">
        <f>VLOOKUP(E3776,Sheet2!A:B,2,FALSE)</f>
        <v>NEW</v>
      </c>
    </row>
    <row r="3777" spans="1:6" x14ac:dyDescent="0.25">
      <c r="A3777" s="17">
        <v>43122.218180706019</v>
      </c>
      <c r="B3777" s="2">
        <v>21019301341157</v>
      </c>
      <c r="C3777">
        <v>0.99</v>
      </c>
      <c r="D3777" t="s">
        <v>0</v>
      </c>
      <c r="E3777" s="3">
        <f t="shared" si="58"/>
        <v>21019</v>
      </c>
      <c r="F3777" t="str">
        <f>VLOOKUP(E3777,Sheet2!A:B,2,FALSE)</f>
        <v>NEW</v>
      </c>
    </row>
    <row r="3778" spans="1:6" x14ac:dyDescent="0.25">
      <c r="A3778" s="17">
        <v>43122.488301909725</v>
      </c>
      <c r="B3778" s="2">
        <v>21019301050691</v>
      </c>
      <c r="C3778">
        <v>2.99</v>
      </c>
      <c r="D3778" t="s">
        <v>4</v>
      </c>
      <c r="E3778" s="3">
        <f t="shared" ref="E3778:E3841" si="59">_xlfn.NUMBERVALUE(LEFT(B3778,5), "#####")</f>
        <v>21019</v>
      </c>
      <c r="F3778" t="str">
        <f>VLOOKUP(E3778,Sheet2!A:B,2,FALSE)</f>
        <v>NEW</v>
      </c>
    </row>
    <row r="3779" spans="1:6" x14ac:dyDescent="0.25">
      <c r="A3779" s="17">
        <v>43122.537775023149</v>
      </c>
      <c r="B3779" s="2">
        <v>21019301161589</v>
      </c>
      <c r="C3779">
        <v>1.99</v>
      </c>
      <c r="D3779" t="s">
        <v>1</v>
      </c>
      <c r="E3779" s="3">
        <f t="shared" si="59"/>
        <v>21019</v>
      </c>
      <c r="F3779" t="str">
        <f>VLOOKUP(E3779,Sheet2!A:B,2,FALSE)</f>
        <v>NEW</v>
      </c>
    </row>
    <row r="3780" spans="1:6" x14ac:dyDescent="0.25">
      <c r="A3780" s="17">
        <v>43122.539954282409</v>
      </c>
      <c r="B3780" s="2">
        <v>21019301161589</v>
      </c>
      <c r="C3780">
        <v>1.69</v>
      </c>
      <c r="D3780" t="s">
        <v>1</v>
      </c>
      <c r="E3780" s="3">
        <f t="shared" si="59"/>
        <v>21019</v>
      </c>
      <c r="F3780" t="str">
        <f>VLOOKUP(E3780,Sheet2!A:B,2,FALSE)</f>
        <v>NEW</v>
      </c>
    </row>
    <row r="3781" spans="1:6" x14ac:dyDescent="0.25">
      <c r="A3781" s="17">
        <v>43122.74853798611</v>
      </c>
      <c r="B3781" s="2">
        <v>21019301179078</v>
      </c>
      <c r="C3781">
        <v>1.49</v>
      </c>
      <c r="D3781" t="s">
        <v>3</v>
      </c>
      <c r="E3781" s="3">
        <f t="shared" si="59"/>
        <v>21019</v>
      </c>
      <c r="F3781" t="str">
        <f>VLOOKUP(E3781,Sheet2!A:B,2,FALSE)</f>
        <v>NEW</v>
      </c>
    </row>
    <row r="3782" spans="1:6" x14ac:dyDescent="0.25">
      <c r="A3782" s="17">
        <v>43122.760348229167</v>
      </c>
      <c r="B3782" s="2">
        <v>21019300665705</v>
      </c>
      <c r="C3782">
        <v>1.99</v>
      </c>
      <c r="D3782" t="s">
        <v>4</v>
      </c>
      <c r="E3782" s="3">
        <f t="shared" si="59"/>
        <v>21019</v>
      </c>
      <c r="F3782" t="str">
        <f>VLOOKUP(E3782,Sheet2!A:B,2,FALSE)</f>
        <v>NEW</v>
      </c>
    </row>
    <row r="3783" spans="1:6" x14ac:dyDescent="0.25">
      <c r="A3783" s="17">
        <v>43122.778710763887</v>
      </c>
      <c r="B3783" s="2">
        <v>21019301163866</v>
      </c>
      <c r="C3783">
        <v>1.99</v>
      </c>
      <c r="D3783" t="s">
        <v>4</v>
      </c>
      <c r="E3783" s="3">
        <f t="shared" si="59"/>
        <v>21019</v>
      </c>
      <c r="F3783" t="str">
        <f>VLOOKUP(E3783,Sheet2!A:B,2,FALSE)</f>
        <v>NEW</v>
      </c>
    </row>
    <row r="3784" spans="1:6" x14ac:dyDescent="0.25">
      <c r="A3784" s="17">
        <v>43122.97800978009</v>
      </c>
      <c r="B3784" s="2">
        <v>21019301267246</v>
      </c>
      <c r="C3784">
        <v>2.4900000000000002</v>
      </c>
      <c r="D3784" t="s">
        <v>1</v>
      </c>
      <c r="E3784" s="3">
        <f t="shared" si="59"/>
        <v>21019</v>
      </c>
      <c r="F3784" t="str">
        <f>VLOOKUP(E3784,Sheet2!A:B,2,FALSE)</f>
        <v>NEW</v>
      </c>
    </row>
    <row r="3785" spans="1:6" x14ac:dyDescent="0.25">
      <c r="A3785" s="17">
        <v>43122.978815324073</v>
      </c>
      <c r="B3785" s="2">
        <v>21019301267246</v>
      </c>
      <c r="C3785">
        <v>1.69</v>
      </c>
      <c r="D3785" t="s">
        <v>1</v>
      </c>
      <c r="E3785" s="3">
        <f t="shared" si="59"/>
        <v>21019</v>
      </c>
      <c r="F3785" t="str">
        <f>VLOOKUP(E3785,Sheet2!A:B,2,FALSE)</f>
        <v>NEW</v>
      </c>
    </row>
    <row r="3786" spans="1:6" x14ac:dyDescent="0.25">
      <c r="A3786" s="17">
        <v>43123.118234293979</v>
      </c>
      <c r="B3786" s="2">
        <v>21019301050691</v>
      </c>
      <c r="C3786">
        <v>0.69</v>
      </c>
      <c r="D3786" t="s">
        <v>1</v>
      </c>
      <c r="E3786" s="3">
        <f t="shared" si="59"/>
        <v>21019</v>
      </c>
      <c r="F3786" t="str">
        <f>VLOOKUP(E3786,Sheet2!A:B,2,FALSE)</f>
        <v>NEW</v>
      </c>
    </row>
    <row r="3787" spans="1:6" x14ac:dyDescent="0.25">
      <c r="A3787" s="17">
        <v>43123.317109386575</v>
      </c>
      <c r="B3787" s="2">
        <v>21019301142720</v>
      </c>
      <c r="C3787">
        <v>1.99</v>
      </c>
      <c r="D3787" t="s">
        <v>4</v>
      </c>
      <c r="E3787" s="3">
        <f t="shared" si="59"/>
        <v>21019</v>
      </c>
      <c r="F3787" t="str">
        <f>VLOOKUP(E3787,Sheet2!A:B,2,FALSE)</f>
        <v>NEW</v>
      </c>
    </row>
    <row r="3788" spans="1:6" x14ac:dyDescent="0.25">
      <c r="A3788" s="17">
        <v>43123.328325636576</v>
      </c>
      <c r="B3788" s="2">
        <v>21019301088261</v>
      </c>
      <c r="C3788">
        <v>2.4900000000000002</v>
      </c>
      <c r="D3788" t="s">
        <v>5</v>
      </c>
      <c r="E3788" s="3">
        <f t="shared" si="59"/>
        <v>21019</v>
      </c>
      <c r="F3788" t="str">
        <f>VLOOKUP(E3788,Sheet2!A:B,2,FALSE)</f>
        <v>NEW</v>
      </c>
    </row>
    <row r="3789" spans="1:6" x14ac:dyDescent="0.25">
      <c r="A3789" s="17">
        <v>43123.329109930557</v>
      </c>
      <c r="B3789" s="2">
        <v>21019301088261</v>
      </c>
      <c r="C3789">
        <v>1.99</v>
      </c>
      <c r="D3789" t="s">
        <v>5</v>
      </c>
      <c r="E3789" s="3">
        <f t="shared" si="59"/>
        <v>21019</v>
      </c>
      <c r="F3789" t="str">
        <f>VLOOKUP(E3789,Sheet2!A:B,2,FALSE)</f>
        <v>NEW</v>
      </c>
    </row>
    <row r="3790" spans="1:6" x14ac:dyDescent="0.25">
      <c r="A3790" s="17">
        <v>43123.465020185184</v>
      </c>
      <c r="B3790" s="2">
        <v>21019301389826</v>
      </c>
      <c r="C3790">
        <v>0.99</v>
      </c>
      <c r="D3790" t="s">
        <v>4</v>
      </c>
      <c r="E3790" s="3">
        <f t="shared" si="59"/>
        <v>21019</v>
      </c>
      <c r="F3790" t="str">
        <f>VLOOKUP(E3790,Sheet2!A:B,2,FALSE)</f>
        <v>NEW</v>
      </c>
    </row>
    <row r="3791" spans="1:6" x14ac:dyDescent="0.25">
      <c r="A3791" s="17">
        <v>43123.46825583333</v>
      </c>
      <c r="B3791" s="2">
        <v>21019301389826</v>
      </c>
      <c r="C3791">
        <v>1.99</v>
      </c>
      <c r="D3791" t="s">
        <v>4</v>
      </c>
      <c r="E3791" s="3">
        <f t="shared" si="59"/>
        <v>21019</v>
      </c>
      <c r="F3791" t="str">
        <f>VLOOKUP(E3791,Sheet2!A:B,2,FALSE)</f>
        <v>NEW</v>
      </c>
    </row>
    <row r="3792" spans="1:6" x14ac:dyDescent="0.25">
      <c r="A3792" s="17">
        <v>43123.541268796296</v>
      </c>
      <c r="B3792" s="2">
        <v>21019301394750</v>
      </c>
      <c r="C3792">
        <v>1.69</v>
      </c>
      <c r="D3792" t="s">
        <v>4</v>
      </c>
      <c r="E3792" s="3">
        <f t="shared" si="59"/>
        <v>21019</v>
      </c>
      <c r="F3792" t="str">
        <f>VLOOKUP(E3792,Sheet2!A:B,2,FALSE)</f>
        <v>NEW</v>
      </c>
    </row>
    <row r="3793" spans="1:6" x14ac:dyDescent="0.25">
      <c r="A3793" s="17">
        <v>43123.543971967592</v>
      </c>
      <c r="B3793" s="2">
        <v>21019301394750</v>
      </c>
      <c r="C3793">
        <v>1.49</v>
      </c>
      <c r="D3793" t="s">
        <v>3</v>
      </c>
      <c r="E3793" s="3">
        <f t="shared" si="59"/>
        <v>21019</v>
      </c>
      <c r="F3793" t="str">
        <f>VLOOKUP(E3793,Sheet2!A:B,2,FALSE)</f>
        <v>NEW</v>
      </c>
    </row>
    <row r="3794" spans="1:6" x14ac:dyDescent="0.25">
      <c r="A3794" s="17">
        <v>43123.727788009259</v>
      </c>
      <c r="B3794" s="2">
        <v>21019301337577</v>
      </c>
      <c r="C3794">
        <v>1.49</v>
      </c>
      <c r="D3794" t="s">
        <v>3</v>
      </c>
      <c r="E3794" s="3">
        <f t="shared" si="59"/>
        <v>21019</v>
      </c>
      <c r="F3794" t="str">
        <f>VLOOKUP(E3794,Sheet2!A:B,2,FALSE)</f>
        <v>NEW</v>
      </c>
    </row>
    <row r="3795" spans="1:6" x14ac:dyDescent="0.25">
      <c r="A3795" s="17">
        <v>43123.784375266201</v>
      </c>
      <c r="B3795" s="2">
        <v>21019301461385</v>
      </c>
      <c r="C3795">
        <v>0.99</v>
      </c>
      <c r="D3795" t="s">
        <v>1</v>
      </c>
      <c r="E3795" s="3">
        <f t="shared" si="59"/>
        <v>21019</v>
      </c>
      <c r="F3795" t="str">
        <f>VLOOKUP(E3795,Sheet2!A:B,2,FALSE)</f>
        <v>NEW</v>
      </c>
    </row>
    <row r="3796" spans="1:6" x14ac:dyDescent="0.25">
      <c r="A3796" s="17">
        <v>43123.912176018515</v>
      </c>
      <c r="B3796" s="2">
        <v>21019301383258</v>
      </c>
      <c r="C3796">
        <v>1.49</v>
      </c>
      <c r="D3796" t="s">
        <v>3</v>
      </c>
      <c r="E3796" s="3">
        <f t="shared" si="59"/>
        <v>21019</v>
      </c>
      <c r="F3796" t="str">
        <f>VLOOKUP(E3796,Sheet2!A:B,2,FALSE)</f>
        <v>NEW</v>
      </c>
    </row>
    <row r="3797" spans="1:6" x14ac:dyDescent="0.25">
      <c r="A3797" s="17">
        <v>43123.925142997687</v>
      </c>
      <c r="B3797" s="2">
        <v>21019301383258</v>
      </c>
      <c r="C3797">
        <v>0.49</v>
      </c>
      <c r="D3797" t="s">
        <v>5</v>
      </c>
      <c r="E3797" s="3">
        <f t="shared" si="59"/>
        <v>21019</v>
      </c>
      <c r="F3797" t="str">
        <f>VLOOKUP(E3797,Sheet2!A:B,2,FALSE)</f>
        <v>NEW</v>
      </c>
    </row>
    <row r="3798" spans="1:6" x14ac:dyDescent="0.25">
      <c r="A3798" s="17">
        <v>43123.93724097222</v>
      </c>
      <c r="B3798" s="2">
        <v>21019301383258</v>
      </c>
      <c r="C3798">
        <v>1.49</v>
      </c>
      <c r="D3798" t="s">
        <v>2</v>
      </c>
      <c r="E3798" s="3">
        <f t="shared" si="59"/>
        <v>21019</v>
      </c>
      <c r="F3798" t="str">
        <f>VLOOKUP(E3798,Sheet2!A:B,2,FALSE)</f>
        <v>NEW</v>
      </c>
    </row>
    <row r="3799" spans="1:6" x14ac:dyDescent="0.25">
      <c r="A3799" s="17">
        <v>43123.938624988426</v>
      </c>
      <c r="B3799" s="2">
        <v>21019301383258</v>
      </c>
      <c r="C3799">
        <v>0.49</v>
      </c>
      <c r="D3799" t="s">
        <v>5</v>
      </c>
      <c r="E3799" s="3">
        <f t="shared" si="59"/>
        <v>21019</v>
      </c>
      <c r="F3799" t="str">
        <f>VLOOKUP(E3799,Sheet2!A:B,2,FALSE)</f>
        <v>NEW</v>
      </c>
    </row>
    <row r="3800" spans="1:6" x14ac:dyDescent="0.25">
      <c r="A3800" s="17">
        <v>43123.943248391202</v>
      </c>
      <c r="B3800" s="2">
        <v>21019300657694</v>
      </c>
      <c r="C3800">
        <v>1.49</v>
      </c>
      <c r="D3800" t="s">
        <v>3</v>
      </c>
      <c r="E3800" s="3">
        <f t="shared" si="59"/>
        <v>21019</v>
      </c>
      <c r="F3800" t="str">
        <f>VLOOKUP(E3800,Sheet2!A:B,2,FALSE)</f>
        <v>NEW</v>
      </c>
    </row>
    <row r="3801" spans="1:6" x14ac:dyDescent="0.25">
      <c r="A3801" s="17">
        <v>43123.949230266204</v>
      </c>
      <c r="B3801" s="2">
        <v>21019300657694</v>
      </c>
      <c r="C3801">
        <v>1.49</v>
      </c>
      <c r="D3801" t="s">
        <v>3</v>
      </c>
      <c r="E3801" s="3">
        <f t="shared" si="59"/>
        <v>21019</v>
      </c>
      <c r="F3801" t="str">
        <f>VLOOKUP(E3801,Sheet2!A:B,2,FALSE)</f>
        <v>NEW</v>
      </c>
    </row>
    <row r="3802" spans="1:6" x14ac:dyDescent="0.25">
      <c r="A3802" s="17">
        <v>43123.998838993059</v>
      </c>
      <c r="B3802" s="2">
        <v>21019301184003</v>
      </c>
      <c r="C3802">
        <v>1.99</v>
      </c>
      <c r="D3802" t="s">
        <v>4</v>
      </c>
      <c r="E3802" s="3">
        <f t="shared" si="59"/>
        <v>21019</v>
      </c>
      <c r="F3802" t="str">
        <f>VLOOKUP(E3802,Sheet2!A:B,2,FALSE)</f>
        <v>NEW</v>
      </c>
    </row>
    <row r="3803" spans="1:6" x14ac:dyDescent="0.25">
      <c r="A3803" s="17">
        <v>43124.018883090277</v>
      </c>
      <c r="B3803" s="2">
        <v>21019301473521</v>
      </c>
      <c r="C3803">
        <v>1.69</v>
      </c>
      <c r="D3803" t="s">
        <v>1</v>
      </c>
      <c r="E3803" s="3">
        <f t="shared" si="59"/>
        <v>21019</v>
      </c>
      <c r="F3803" t="str">
        <f>VLOOKUP(E3803,Sheet2!A:B,2,FALSE)</f>
        <v>NEW</v>
      </c>
    </row>
    <row r="3804" spans="1:6" x14ac:dyDescent="0.25">
      <c r="A3804" s="17">
        <v>43124.100416724534</v>
      </c>
      <c r="B3804" s="2">
        <v>21019301294687</v>
      </c>
      <c r="C3804">
        <v>1.99</v>
      </c>
      <c r="D3804" t="s">
        <v>0</v>
      </c>
      <c r="E3804" s="3">
        <f t="shared" si="59"/>
        <v>21019</v>
      </c>
      <c r="F3804" t="str">
        <f>VLOOKUP(E3804,Sheet2!A:B,2,FALSE)</f>
        <v>NEW</v>
      </c>
    </row>
    <row r="3805" spans="1:6" x14ac:dyDescent="0.25">
      <c r="A3805" s="17">
        <v>43124.106472141204</v>
      </c>
      <c r="B3805" s="2">
        <v>21019301294687</v>
      </c>
      <c r="C3805">
        <v>0.99</v>
      </c>
      <c r="D3805" t="s">
        <v>4</v>
      </c>
      <c r="E3805" s="3">
        <f t="shared" si="59"/>
        <v>21019</v>
      </c>
      <c r="F3805" t="str">
        <f>VLOOKUP(E3805,Sheet2!A:B,2,FALSE)</f>
        <v>NEW</v>
      </c>
    </row>
    <row r="3806" spans="1:6" x14ac:dyDescent="0.25">
      <c r="A3806" s="17">
        <v>43124.311311921294</v>
      </c>
      <c r="B3806" s="2">
        <v>21019300974099</v>
      </c>
      <c r="C3806">
        <v>1.99</v>
      </c>
      <c r="D3806" t="s">
        <v>5</v>
      </c>
      <c r="E3806" s="3">
        <f t="shared" si="59"/>
        <v>21019</v>
      </c>
      <c r="F3806" t="str">
        <f>VLOOKUP(E3806,Sheet2!A:B,2,FALSE)</f>
        <v>NEW</v>
      </c>
    </row>
    <row r="3807" spans="1:6" x14ac:dyDescent="0.25">
      <c r="A3807" s="17">
        <v>43124.34595234954</v>
      </c>
      <c r="B3807" s="2">
        <v>21019301081316</v>
      </c>
      <c r="C3807">
        <v>2.99</v>
      </c>
      <c r="D3807" t="s">
        <v>0</v>
      </c>
      <c r="E3807" s="3">
        <f t="shared" si="59"/>
        <v>21019</v>
      </c>
      <c r="F3807" t="str">
        <f>VLOOKUP(E3807,Sheet2!A:B,2,FALSE)</f>
        <v>NEW</v>
      </c>
    </row>
    <row r="3808" spans="1:6" x14ac:dyDescent="0.25">
      <c r="A3808" s="17">
        <v>43124.37414310185</v>
      </c>
      <c r="B3808" s="2">
        <v>21019301439506</v>
      </c>
      <c r="C3808">
        <v>1.69</v>
      </c>
      <c r="D3808" t="s">
        <v>1</v>
      </c>
      <c r="E3808" s="3">
        <f t="shared" si="59"/>
        <v>21019</v>
      </c>
      <c r="F3808" t="str">
        <f>VLOOKUP(E3808,Sheet2!A:B,2,FALSE)</f>
        <v>NEW</v>
      </c>
    </row>
    <row r="3809" spans="1:6" x14ac:dyDescent="0.25">
      <c r="A3809" s="17">
        <v>43124.465187870373</v>
      </c>
      <c r="B3809" s="2">
        <v>21019301163866</v>
      </c>
      <c r="C3809">
        <v>1.69</v>
      </c>
      <c r="D3809" t="s">
        <v>1</v>
      </c>
      <c r="E3809" s="3">
        <f t="shared" si="59"/>
        <v>21019</v>
      </c>
      <c r="F3809" t="str">
        <f>VLOOKUP(E3809,Sheet2!A:B,2,FALSE)</f>
        <v>NEW</v>
      </c>
    </row>
    <row r="3810" spans="1:6" x14ac:dyDescent="0.25">
      <c r="A3810" s="17">
        <v>43124.47111741898</v>
      </c>
      <c r="B3810" s="2">
        <v>21019301399528</v>
      </c>
      <c r="C3810">
        <v>0.49</v>
      </c>
      <c r="D3810" t="s">
        <v>1</v>
      </c>
      <c r="E3810" s="3">
        <f t="shared" si="59"/>
        <v>21019</v>
      </c>
      <c r="F3810" t="str">
        <f>VLOOKUP(E3810,Sheet2!A:B,2,FALSE)</f>
        <v>NEW</v>
      </c>
    </row>
    <row r="3811" spans="1:6" x14ac:dyDescent="0.25">
      <c r="A3811" s="17">
        <v>43124.89493072917</v>
      </c>
      <c r="B3811" s="2">
        <v>21019300346934</v>
      </c>
      <c r="C3811">
        <v>0.49</v>
      </c>
      <c r="D3811" t="s">
        <v>1</v>
      </c>
      <c r="E3811" s="3">
        <f t="shared" si="59"/>
        <v>21019</v>
      </c>
      <c r="F3811" t="str">
        <f>VLOOKUP(E3811,Sheet2!A:B,2,FALSE)</f>
        <v>NEW</v>
      </c>
    </row>
    <row r="3812" spans="1:6" x14ac:dyDescent="0.25">
      <c r="A3812" s="17">
        <v>43124.924656643518</v>
      </c>
      <c r="B3812" s="2">
        <v>21019300910044</v>
      </c>
      <c r="C3812">
        <v>1.29</v>
      </c>
      <c r="D3812" t="s">
        <v>4</v>
      </c>
      <c r="E3812" s="3">
        <f t="shared" si="59"/>
        <v>21019</v>
      </c>
      <c r="F3812" t="str">
        <f>VLOOKUP(E3812,Sheet2!A:B,2,FALSE)</f>
        <v>NEW</v>
      </c>
    </row>
    <row r="3813" spans="1:6" x14ac:dyDescent="0.25">
      <c r="A3813" s="17">
        <v>43125.52659627315</v>
      </c>
      <c r="B3813" s="2">
        <v>21019301383258</v>
      </c>
      <c r="C3813">
        <v>1.69</v>
      </c>
      <c r="D3813" t="s">
        <v>1</v>
      </c>
      <c r="E3813" s="3">
        <f t="shared" si="59"/>
        <v>21019</v>
      </c>
      <c r="F3813" t="str">
        <f>VLOOKUP(E3813,Sheet2!A:B,2,FALSE)</f>
        <v>NEW</v>
      </c>
    </row>
    <row r="3814" spans="1:6" x14ac:dyDescent="0.25">
      <c r="A3814" s="17">
        <v>43125.584843449076</v>
      </c>
      <c r="B3814" s="2">
        <v>21019300976664</v>
      </c>
      <c r="C3814">
        <v>0.49</v>
      </c>
      <c r="D3814" t="s">
        <v>4</v>
      </c>
      <c r="E3814" s="3">
        <f t="shared" si="59"/>
        <v>21019</v>
      </c>
      <c r="F3814" t="str">
        <f>VLOOKUP(E3814,Sheet2!A:B,2,FALSE)</f>
        <v>NEW</v>
      </c>
    </row>
    <row r="3815" spans="1:6" x14ac:dyDescent="0.25">
      <c r="A3815" s="17">
        <v>43125.657997453702</v>
      </c>
      <c r="B3815" s="2">
        <v>21019301358953</v>
      </c>
      <c r="C3815">
        <v>1.49</v>
      </c>
      <c r="D3815" t="s">
        <v>3</v>
      </c>
      <c r="E3815" s="3">
        <f t="shared" si="59"/>
        <v>21019</v>
      </c>
      <c r="F3815" t="str">
        <f>VLOOKUP(E3815,Sheet2!A:B,2,FALSE)</f>
        <v>NEW</v>
      </c>
    </row>
    <row r="3816" spans="1:6" x14ac:dyDescent="0.25">
      <c r="A3816" s="17">
        <v>43125.678538472224</v>
      </c>
      <c r="B3816" s="2">
        <v>21019300910044</v>
      </c>
      <c r="C3816">
        <v>0.49</v>
      </c>
      <c r="D3816" t="s">
        <v>1</v>
      </c>
      <c r="E3816" s="3">
        <f t="shared" si="59"/>
        <v>21019</v>
      </c>
      <c r="F3816" t="str">
        <f>VLOOKUP(E3816,Sheet2!A:B,2,FALSE)</f>
        <v>NEW</v>
      </c>
    </row>
    <row r="3817" spans="1:6" x14ac:dyDescent="0.25">
      <c r="A3817" s="17">
        <v>43125.709766666667</v>
      </c>
      <c r="B3817" s="2">
        <v>21019301295767</v>
      </c>
      <c r="C3817">
        <v>0.99</v>
      </c>
      <c r="D3817" t="s">
        <v>1</v>
      </c>
      <c r="E3817" s="3">
        <f t="shared" si="59"/>
        <v>21019</v>
      </c>
      <c r="F3817" t="str">
        <f>VLOOKUP(E3817,Sheet2!A:B,2,FALSE)</f>
        <v>NEW</v>
      </c>
    </row>
    <row r="3818" spans="1:6" x14ac:dyDescent="0.25">
      <c r="A3818" s="17">
        <v>43125.824822743052</v>
      </c>
      <c r="B3818" s="2">
        <v>21019301439043</v>
      </c>
      <c r="C3818">
        <v>1.99</v>
      </c>
      <c r="D3818" t="s">
        <v>5</v>
      </c>
      <c r="E3818" s="3">
        <f t="shared" si="59"/>
        <v>21019</v>
      </c>
      <c r="F3818" t="str">
        <f>VLOOKUP(E3818,Sheet2!A:B,2,FALSE)</f>
        <v>NEW</v>
      </c>
    </row>
    <row r="3819" spans="1:6" x14ac:dyDescent="0.25">
      <c r="A3819" s="17">
        <v>43125.824921111111</v>
      </c>
      <c r="B3819" s="2">
        <v>21019301439043</v>
      </c>
      <c r="C3819">
        <v>1.99</v>
      </c>
      <c r="D3819" t="s">
        <v>5</v>
      </c>
      <c r="E3819" s="3">
        <f t="shared" si="59"/>
        <v>21019</v>
      </c>
      <c r="F3819" t="str">
        <f>VLOOKUP(E3819,Sheet2!A:B,2,FALSE)</f>
        <v>NEW</v>
      </c>
    </row>
    <row r="3820" spans="1:6" x14ac:dyDescent="0.25">
      <c r="A3820" s="17">
        <v>43125.87618875</v>
      </c>
      <c r="B3820" s="2">
        <v>21019300346934</v>
      </c>
      <c r="C3820">
        <v>0.49</v>
      </c>
      <c r="D3820" t="s">
        <v>1</v>
      </c>
      <c r="E3820" s="3">
        <f t="shared" si="59"/>
        <v>21019</v>
      </c>
      <c r="F3820" t="str">
        <f>VLOOKUP(E3820,Sheet2!A:B,2,FALSE)</f>
        <v>NEW</v>
      </c>
    </row>
    <row r="3821" spans="1:6" x14ac:dyDescent="0.25">
      <c r="A3821" s="17">
        <v>43125.953881331021</v>
      </c>
      <c r="B3821" s="2">
        <v>21019300907164</v>
      </c>
      <c r="C3821">
        <v>3.99</v>
      </c>
      <c r="D3821" t="s">
        <v>4</v>
      </c>
      <c r="E3821" s="3">
        <f t="shared" si="59"/>
        <v>21019</v>
      </c>
      <c r="F3821" t="str">
        <f>VLOOKUP(E3821,Sheet2!A:B,2,FALSE)</f>
        <v>NEW</v>
      </c>
    </row>
    <row r="3822" spans="1:6" x14ac:dyDescent="0.25">
      <c r="A3822" s="17">
        <v>43125.955502314813</v>
      </c>
      <c r="B3822" s="2">
        <v>21019300907164</v>
      </c>
      <c r="C3822">
        <v>3.99</v>
      </c>
      <c r="D3822" t="s">
        <v>4</v>
      </c>
      <c r="E3822" s="3">
        <f t="shared" si="59"/>
        <v>21019</v>
      </c>
      <c r="F3822" t="str">
        <f>VLOOKUP(E3822,Sheet2!A:B,2,FALSE)</f>
        <v>NEW</v>
      </c>
    </row>
    <row r="3823" spans="1:6" x14ac:dyDescent="0.25">
      <c r="A3823" s="17">
        <v>43126.250331400464</v>
      </c>
      <c r="B3823" s="2">
        <v>21019300724668</v>
      </c>
      <c r="C3823">
        <v>0.69</v>
      </c>
      <c r="D3823" t="s">
        <v>1</v>
      </c>
      <c r="E3823" s="3">
        <f t="shared" si="59"/>
        <v>21019</v>
      </c>
      <c r="F3823" t="str">
        <f>VLOOKUP(E3823,Sheet2!A:B,2,FALSE)</f>
        <v>NEW</v>
      </c>
    </row>
    <row r="3824" spans="1:6" x14ac:dyDescent="0.25">
      <c r="A3824" s="17">
        <v>43126.299551736112</v>
      </c>
      <c r="B3824" s="2">
        <v>21019301125881</v>
      </c>
      <c r="C3824">
        <v>1.99</v>
      </c>
      <c r="D3824" t="s">
        <v>4</v>
      </c>
      <c r="E3824" s="3">
        <f t="shared" si="59"/>
        <v>21019</v>
      </c>
      <c r="F3824" t="str">
        <f>VLOOKUP(E3824,Sheet2!A:B,2,FALSE)</f>
        <v>NEW</v>
      </c>
    </row>
    <row r="3825" spans="1:6" x14ac:dyDescent="0.25">
      <c r="A3825" s="17">
        <v>43126.355560081021</v>
      </c>
      <c r="B3825" s="2">
        <v>21019301175332</v>
      </c>
      <c r="C3825">
        <v>0.49</v>
      </c>
      <c r="D3825" t="s">
        <v>1</v>
      </c>
      <c r="E3825" s="3">
        <f t="shared" si="59"/>
        <v>21019</v>
      </c>
      <c r="F3825" t="str">
        <f>VLOOKUP(E3825,Sheet2!A:B,2,FALSE)</f>
        <v>NEW</v>
      </c>
    </row>
    <row r="3826" spans="1:6" x14ac:dyDescent="0.25">
      <c r="A3826" s="17">
        <v>43126.386976712965</v>
      </c>
      <c r="B3826" s="2">
        <v>21019300346934</v>
      </c>
      <c r="C3826">
        <v>2.69</v>
      </c>
      <c r="D3826" t="s">
        <v>1</v>
      </c>
      <c r="E3826" s="3">
        <f t="shared" si="59"/>
        <v>21019</v>
      </c>
      <c r="F3826" t="str">
        <f>VLOOKUP(E3826,Sheet2!A:B,2,FALSE)</f>
        <v>NEW</v>
      </c>
    </row>
    <row r="3827" spans="1:6" x14ac:dyDescent="0.25">
      <c r="A3827" s="17">
        <v>43126.387357719905</v>
      </c>
      <c r="B3827" s="2">
        <v>21019300346934</v>
      </c>
      <c r="C3827">
        <v>1.99</v>
      </c>
      <c r="D3827" t="s">
        <v>4</v>
      </c>
      <c r="E3827" s="3">
        <f t="shared" si="59"/>
        <v>21019</v>
      </c>
      <c r="F3827" t="str">
        <f>VLOOKUP(E3827,Sheet2!A:B,2,FALSE)</f>
        <v>NEW</v>
      </c>
    </row>
    <row r="3828" spans="1:6" x14ac:dyDescent="0.25">
      <c r="A3828" s="17">
        <v>43126.419581967595</v>
      </c>
      <c r="B3828" s="2">
        <v>21019300947350</v>
      </c>
      <c r="C3828">
        <v>1.49</v>
      </c>
      <c r="D3828" t="s">
        <v>3</v>
      </c>
      <c r="E3828" s="3">
        <f t="shared" si="59"/>
        <v>21019</v>
      </c>
      <c r="F3828" t="str">
        <f>VLOOKUP(E3828,Sheet2!A:B,2,FALSE)</f>
        <v>NEW</v>
      </c>
    </row>
    <row r="3829" spans="1:6" x14ac:dyDescent="0.25">
      <c r="A3829" s="17">
        <v>43126.599235046298</v>
      </c>
      <c r="B3829" s="2">
        <v>21019300947350</v>
      </c>
      <c r="C3829">
        <v>2.99</v>
      </c>
      <c r="D3829" t="s">
        <v>0</v>
      </c>
      <c r="E3829" s="3">
        <f t="shared" si="59"/>
        <v>21019</v>
      </c>
      <c r="F3829" t="str">
        <f>VLOOKUP(E3829,Sheet2!A:B,2,FALSE)</f>
        <v>NEW</v>
      </c>
    </row>
    <row r="3830" spans="1:6" x14ac:dyDescent="0.25">
      <c r="A3830" s="17">
        <v>43126.647564421299</v>
      </c>
      <c r="B3830" s="2">
        <v>21019301081316</v>
      </c>
      <c r="C3830">
        <v>2.99</v>
      </c>
      <c r="D3830" t="s">
        <v>0</v>
      </c>
      <c r="E3830" s="3">
        <f t="shared" si="59"/>
        <v>21019</v>
      </c>
      <c r="F3830" t="str">
        <f>VLOOKUP(E3830,Sheet2!A:B,2,FALSE)</f>
        <v>NEW</v>
      </c>
    </row>
    <row r="3831" spans="1:6" x14ac:dyDescent="0.25">
      <c r="A3831" s="17">
        <v>43126.844423796298</v>
      </c>
      <c r="B3831" s="2">
        <v>21019100065130</v>
      </c>
      <c r="C3831">
        <v>3.29</v>
      </c>
      <c r="D3831" t="s">
        <v>1</v>
      </c>
      <c r="E3831" s="3">
        <f t="shared" si="59"/>
        <v>21019</v>
      </c>
      <c r="F3831" t="str">
        <f>VLOOKUP(E3831,Sheet2!A:B,2,FALSE)</f>
        <v>NEW</v>
      </c>
    </row>
    <row r="3832" spans="1:6" x14ac:dyDescent="0.25">
      <c r="A3832" s="17">
        <v>43126.885285543984</v>
      </c>
      <c r="B3832" s="2">
        <v>21019301142720</v>
      </c>
      <c r="C3832">
        <v>1.99</v>
      </c>
      <c r="D3832" t="s">
        <v>4</v>
      </c>
      <c r="E3832" s="3">
        <f t="shared" si="59"/>
        <v>21019</v>
      </c>
      <c r="F3832" t="str">
        <f>VLOOKUP(E3832,Sheet2!A:B,2,FALSE)</f>
        <v>NEW</v>
      </c>
    </row>
    <row r="3833" spans="1:6" x14ac:dyDescent="0.25">
      <c r="A3833" s="17">
        <v>43126.933041435186</v>
      </c>
      <c r="B3833" s="2">
        <v>21019301433459</v>
      </c>
      <c r="C3833">
        <v>1.99</v>
      </c>
      <c r="D3833" t="s">
        <v>1</v>
      </c>
      <c r="E3833" s="3">
        <f t="shared" si="59"/>
        <v>21019</v>
      </c>
      <c r="F3833" t="str">
        <f>VLOOKUP(E3833,Sheet2!A:B,2,FALSE)</f>
        <v>NEW</v>
      </c>
    </row>
    <row r="3834" spans="1:6" x14ac:dyDescent="0.25">
      <c r="A3834" s="17">
        <v>43126.945857071762</v>
      </c>
      <c r="B3834" s="2">
        <v>21019301346354</v>
      </c>
      <c r="C3834">
        <v>0.49</v>
      </c>
      <c r="D3834" t="s">
        <v>4</v>
      </c>
      <c r="E3834" s="3">
        <f t="shared" si="59"/>
        <v>21019</v>
      </c>
      <c r="F3834" t="str">
        <f>VLOOKUP(E3834,Sheet2!A:B,2,FALSE)</f>
        <v>NEW</v>
      </c>
    </row>
    <row r="3835" spans="1:6" x14ac:dyDescent="0.25">
      <c r="A3835" s="17">
        <v>43127.34248777778</v>
      </c>
      <c r="B3835" s="2">
        <v>21019301163866</v>
      </c>
      <c r="C3835">
        <v>3.49</v>
      </c>
      <c r="D3835" t="s">
        <v>4</v>
      </c>
      <c r="E3835" s="3">
        <f t="shared" si="59"/>
        <v>21019</v>
      </c>
      <c r="F3835" t="str">
        <f>VLOOKUP(E3835,Sheet2!A:B,2,FALSE)</f>
        <v>NEW</v>
      </c>
    </row>
    <row r="3836" spans="1:6" x14ac:dyDescent="0.25">
      <c r="A3836" s="17">
        <v>43127.348169976853</v>
      </c>
      <c r="B3836" s="2">
        <v>21019300710816</v>
      </c>
      <c r="C3836">
        <v>2.69</v>
      </c>
      <c r="D3836" t="s">
        <v>4</v>
      </c>
      <c r="E3836" s="3">
        <f t="shared" si="59"/>
        <v>21019</v>
      </c>
      <c r="F3836" t="str">
        <f>VLOOKUP(E3836,Sheet2!A:B,2,FALSE)</f>
        <v>NEW</v>
      </c>
    </row>
    <row r="3837" spans="1:6" x14ac:dyDescent="0.25">
      <c r="A3837" s="17">
        <v>43127.394594814818</v>
      </c>
      <c r="B3837" s="2">
        <v>21019100141568</v>
      </c>
      <c r="C3837">
        <v>2.4900000000000002</v>
      </c>
      <c r="D3837" t="s">
        <v>5</v>
      </c>
      <c r="E3837" s="3">
        <f t="shared" si="59"/>
        <v>21019</v>
      </c>
      <c r="F3837" t="str">
        <f>VLOOKUP(E3837,Sheet2!A:B,2,FALSE)</f>
        <v>NEW</v>
      </c>
    </row>
    <row r="3838" spans="1:6" x14ac:dyDescent="0.25">
      <c r="A3838" s="17">
        <v>43127.394673530092</v>
      </c>
      <c r="B3838" s="2">
        <v>21019100141568</v>
      </c>
      <c r="C3838">
        <v>2.4900000000000002</v>
      </c>
      <c r="D3838" t="s">
        <v>5</v>
      </c>
      <c r="E3838" s="3">
        <f t="shared" si="59"/>
        <v>21019</v>
      </c>
      <c r="F3838" t="str">
        <f>VLOOKUP(E3838,Sheet2!A:B,2,FALSE)</f>
        <v>NEW</v>
      </c>
    </row>
    <row r="3839" spans="1:6" x14ac:dyDescent="0.25">
      <c r="A3839" s="17">
        <v>43127.394747071761</v>
      </c>
      <c r="B3839" s="2">
        <v>21019100141568</v>
      </c>
      <c r="C3839">
        <v>1.99</v>
      </c>
      <c r="D3839" t="s">
        <v>5</v>
      </c>
      <c r="E3839" s="3">
        <f t="shared" si="59"/>
        <v>21019</v>
      </c>
      <c r="F3839" t="str">
        <f>VLOOKUP(E3839,Sheet2!A:B,2,FALSE)</f>
        <v>NEW</v>
      </c>
    </row>
    <row r="3840" spans="1:6" x14ac:dyDescent="0.25">
      <c r="A3840" s="17">
        <v>43127.394987662039</v>
      </c>
      <c r="B3840" s="2">
        <v>21019100141568</v>
      </c>
      <c r="C3840">
        <v>2.4900000000000002</v>
      </c>
      <c r="D3840" t="s">
        <v>5</v>
      </c>
      <c r="E3840" s="3">
        <f t="shared" si="59"/>
        <v>21019</v>
      </c>
      <c r="F3840" t="str">
        <f>VLOOKUP(E3840,Sheet2!A:B,2,FALSE)</f>
        <v>NEW</v>
      </c>
    </row>
    <row r="3841" spans="1:6" x14ac:dyDescent="0.25">
      <c r="A3841" s="17">
        <v>43127.41079746528</v>
      </c>
      <c r="B3841" s="2">
        <v>21019301323700</v>
      </c>
      <c r="C3841">
        <v>1.49</v>
      </c>
      <c r="D3841" t="s">
        <v>2</v>
      </c>
      <c r="E3841" s="3">
        <f t="shared" si="59"/>
        <v>21019</v>
      </c>
      <c r="F3841" t="str">
        <f>VLOOKUP(E3841,Sheet2!A:B,2,FALSE)</f>
        <v>NEW</v>
      </c>
    </row>
    <row r="3842" spans="1:6" x14ac:dyDescent="0.25">
      <c r="A3842" s="17">
        <v>43127.44576318287</v>
      </c>
      <c r="B3842" s="2">
        <v>21019300863326</v>
      </c>
      <c r="C3842">
        <v>3.69</v>
      </c>
      <c r="D3842" t="s">
        <v>1</v>
      </c>
      <c r="E3842" s="3">
        <f t="shared" ref="E3842:E3905" si="60">_xlfn.NUMBERVALUE(LEFT(B3842,5), "#####")</f>
        <v>21019</v>
      </c>
      <c r="F3842" t="str">
        <f>VLOOKUP(E3842,Sheet2!A:B,2,FALSE)</f>
        <v>NEW</v>
      </c>
    </row>
    <row r="3843" spans="1:6" x14ac:dyDescent="0.25">
      <c r="A3843" s="17">
        <v>43127.479461736111</v>
      </c>
      <c r="B3843" s="2">
        <v>21019301167388</v>
      </c>
      <c r="C3843">
        <v>1.69</v>
      </c>
      <c r="D3843" t="s">
        <v>1</v>
      </c>
      <c r="E3843" s="3">
        <f t="shared" si="60"/>
        <v>21019</v>
      </c>
      <c r="F3843" t="str">
        <f>VLOOKUP(E3843,Sheet2!A:B,2,FALSE)</f>
        <v>NEW</v>
      </c>
    </row>
    <row r="3844" spans="1:6" x14ac:dyDescent="0.25">
      <c r="A3844" s="17">
        <v>43127.479970347224</v>
      </c>
      <c r="B3844" s="2">
        <v>21019301167388</v>
      </c>
      <c r="C3844">
        <v>2.99</v>
      </c>
      <c r="D3844" t="s">
        <v>4</v>
      </c>
      <c r="E3844" s="3">
        <f t="shared" si="60"/>
        <v>21019</v>
      </c>
      <c r="F3844" t="str">
        <f>VLOOKUP(E3844,Sheet2!A:B,2,FALSE)</f>
        <v>NEW</v>
      </c>
    </row>
    <row r="3845" spans="1:6" x14ac:dyDescent="0.25">
      <c r="A3845" s="17">
        <v>43127.499472627314</v>
      </c>
      <c r="B3845" s="2">
        <v>21019300782104</v>
      </c>
      <c r="C3845">
        <v>2.99</v>
      </c>
      <c r="D3845" t="s">
        <v>4</v>
      </c>
      <c r="E3845" s="3">
        <f t="shared" si="60"/>
        <v>21019</v>
      </c>
      <c r="F3845" t="str">
        <f>VLOOKUP(E3845,Sheet2!A:B,2,FALSE)</f>
        <v>NEW</v>
      </c>
    </row>
    <row r="3846" spans="1:6" x14ac:dyDescent="0.25">
      <c r="A3846" s="17">
        <v>43127.552703622685</v>
      </c>
      <c r="B3846" s="2">
        <v>21019300670499</v>
      </c>
      <c r="C3846">
        <v>2.99</v>
      </c>
      <c r="D3846" t="s">
        <v>0</v>
      </c>
      <c r="E3846" s="3">
        <f t="shared" si="60"/>
        <v>21019</v>
      </c>
      <c r="F3846" t="str">
        <f>VLOOKUP(E3846,Sheet2!A:B,2,FALSE)</f>
        <v>NEW</v>
      </c>
    </row>
    <row r="3847" spans="1:6" x14ac:dyDescent="0.25">
      <c r="A3847" s="17">
        <v>43127.567252476852</v>
      </c>
      <c r="B3847" s="2">
        <v>21019300511420</v>
      </c>
      <c r="C3847">
        <v>3.99</v>
      </c>
      <c r="D3847" t="s">
        <v>4</v>
      </c>
      <c r="E3847" s="3">
        <f t="shared" si="60"/>
        <v>21019</v>
      </c>
      <c r="F3847" t="str">
        <f>VLOOKUP(E3847,Sheet2!A:B,2,FALSE)</f>
        <v>NEW</v>
      </c>
    </row>
    <row r="3848" spans="1:6" x14ac:dyDescent="0.25">
      <c r="A3848" s="17">
        <v>43127.598360995369</v>
      </c>
      <c r="B3848" s="2">
        <v>21019301432659</v>
      </c>
      <c r="C3848">
        <v>1.69</v>
      </c>
      <c r="D3848" t="s">
        <v>1</v>
      </c>
      <c r="E3848" s="3">
        <f t="shared" si="60"/>
        <v>21019</v>
      </c>
      <c r="F3848" t="str">
        <f>VLOOKUP(E3848,Sheet2!A:B,2,FALSE)</f>
        <v>NEW</v>
      </c>
    </row>
    <row r="3849" spans="1:6" x14ac:dyDescent="0.25">
      <c r="A3849" s="17">
        <v>43127.628439502318</v>
      </c>
      <c r="B3849" s="2">
        <v>21019300769028</v>
      </c>
      <c r="C3849">
        <v>1.49</v>
      </c>
      <c r="D3849" t="s">
        <v>3</v>
      </c>
      <c r="E3849" s="3">
        <f t="shared" si="60"/>
        <v>21019</v>
      </c>
      <c r="F3849" t="str">
        <f>VLOOKUP(E3849,Sheet2!A:B,2,FALSE)</f>
        <v>NEW</v>
      </c>
    </row>
    <row r="3850" spans="1:6" x14ac:dyDescent="0.25">
      <c r="A3850" s="17">
        <v>43127.631549826387</v>
      </c>
      <c r="B3850" s="2">
        <v>21019300769028</v>
      </c>
      <c r="C3850">
        <v>2.99</v>
      </c>
      <c r="D3850" t="s">
        <v>0</v>
      </c>
      <c r="E3850" s="3">
        <f t="shared" si="60"/>
        <v>21019</v>
      </c>
      <c r="F3850" t="str">
        <f>VLOOKUP(E3850,Sheet2!A:B,2,FALSE)</f>
        <v>NEW</v>
      </c>
    </row>
    <row r="3851" spans="1:6" x14ac:dyDescent="0.25">
      <c r="A3851" s="17">
        <v>43127.648263506948</v>
      </c>
      <c r="B3851" s="2">
        <v>21019301438599</v>
      </c>
      <c r="C3851">
        <v>3.99</v>
      </c>
      <c r="D3851" t="s">
        <v>4</v>
      </c>
      <c r="E3851" s="3">
        <f t="shared" si="60"/>
        <v>21019</v>
      </c>
      <c r="F3851" t="str">
        <f>VLOOKUP(E3851,Sheet2!A:B,2,FALSE)</f>
        <v>NEW</v>
      </c>
    </row>
    <row r="3852" spans="1:6" x14ac:dyDescent="0.25">
      <c r="A3852" s="17">
        <v>43127.665909606483</v>
      </c>
      <c r="B3852" s="2">
        <v>21019300769028</v>
      </c>
      <c r="C3852">
        <v>1.49</v>
      </c>
      <c r="D3852" t="s">
        <v>3</v>
      </c>
      <c r="E3852" s="3">
        <f t="shared" si="60"/>
        <v>21019</v>
      </c>
      <c r="F3852" t="str">
        <f>VLOOKUP(E3852,Sheet2!A:B,2,FALSE)</f>
        <v>NEW</v>
      </c>
    </row>
    <row r="3853" spans="1:6" x14ac:dyDescent="0.25">
      <c r="A3853" s="17">
        <v>43127.672646666666</v>
      </c>
      <c r="B3853" s="2">
        <v>21019300769028</v>
      </c>
      <c r="C3853">
        <v>1.49</v>
      </c>
      <c r="D3853" t="s">
        <v>3</v>
      </c>
      <c r="E3853" s="3">
        <f t="shared" si="60"/>
        <v>21019</v>
      </c>
      <c r="F3853" t="str">
        <f>VLOOKUP(E3853,Sheet2!A:B,2,FALSE)</f>
        <v>NEW</v>
      </c>
    </row>
    <row r="3854" spans="1:6" x14ac:dyDescent="0.25">
      <c r="A3854" s="17">
        <v>43127.673875902779</v>
      </c>
      <c r="B3854" s="2">
        <v>21019300769028</v>
      </c>
      <c r="C3854">
        <v>2.99</v>
      </c>
      <c r="D3854" t="s">
        <v>4</v>
      </c>
      <c r="E3854" s="3">
        <f t="shared" si="60"/>
        <v>21019</v>
      </c>
      <c r="F3854" t="str">
        <f>VLOOKUP(E3854,Sheet2!A:B,2,FALSE)</f>
        <v>NEW</v>
      </c>
    </row>
    <row r="3855" spans="1:6" x14ac:dyDescent="0.25">
      <c r="A3855" s="17">
        <v>43127.724980127314</v>
      </c>
      <c r="B3855" s="2">
        <v>21019301397423</v>
      </c>
      <c r="C3855">
        <v>1.49</v>
      </c>
      <c r="D3855" t="s">
        <v>2</v>
      </c>
      <c r="E3855" s="3">
        <f t="shared" si="60"/>
        <v>21019</v>
      </c>
      <c r="F3855" t="str">
        <f>VLOOKUP(E3855,Sheet2!A:B,2,FALSE)</f>
        <v>NEW</v>
      </c>
    </row>
    <row r="3856" spans="1:6" x14ac:dyDescent="0.25">
      <c r="A3856" s="17">
        <v>43127.906935844905</v>
      </c>
      <c r="B3856" s="2">
        <v>21019301304148</v>
      </c>
      <c r="C3856">
        <v>1.69</v>
      </c>
      <c r="D3856" t="s">
        <v>4</v>
      </c>
      <c r="E3856" s="3">
        <f t="shared" si="60"/>
        <v>21019</v>
      </c>
      <c r="F3856" t="str">
        <f>VLOOKUP(E3856,Sheet2!A:B,2,FALSE)</f>
        <v>NEW</v>
      </c>
    </row>
    <row r="3857" spans="1:6" x14ac:dyDescent="0.25">
      <c r="A3857" s="17">
        <v>43127.960878877311</v>
      </c>
      <c r="B3857" s="2">
        <v>21019301318486</v>
      </c>
      <c r="C3857">
        <v>3.99</v>
      </c>
      <c r="D3857" t="s">
        <v>4</v>
      </c>
      <c r="E3857" s="3">
        <f t="shared" si="60"/>
        <v>21019</v>
      </c>
      <c r="F3857" t="str">
        <f>VLOOKUP(E3857,Sheet2!A:B,2,FALSE)</f>
        <v>NEW</v>
      </c>
    </row>
    <row r="3858" spans="1:6" x14ac:dyDescent="0.25">
      <c r="A3858" s="17">
        <v>43127.962807824071</v>
      </c>
      <c r="B3858" s="2">
        <v>21019301318486</v>
      </c>
      <c r="C3858">
        <v>1.99</v>
      </c>
      <c r="D3858" t="s">
        <v>1</v>
      </c>
      <c r="E3858" s="3">
        <f t="shared" si="60"/>
        <v>21019</v>
      </c>
      <c r="F3858" t="str">
        <f>VLOOKUP(E3858,Sheet2!A:B,2,FALSE)</f>
        <v>NEW</v>
      </c>
    </row>
    <row r="3859" spans="1:6" x14ac:dyDescent="0.25">
      <c r="A3859" s="17">
        <v>43128.043497175924</v>
      </c>
      <c r="B3859" s="2">
        <v>21019301340951</v>
      </c>
      <c r="C3859">
        <v>2.99</v>
      </c>
      <c r="D3859" t="s">
        <v>4</v>
      </c>
      <c r="E3859" s="3">
        <f t="shared" si="60"/>
        <v>21019</v>
      </c>
      <c r="F3859" t="str">
        <f>VLOOKUP(E3859,Sheet2!A:B,2,FALSE)</f>
        <v>NEW</v>
      </c>
    </row>
    <row r="3860" spans="1:6" x14ac:dyDescent="0.25">
      <c r="A3860" s="17">
        <v>43128.080394293982</v>
      </c>
      <c r="B3860" s="2">
        <v>21019301344730</v>
      </c>
      <c r="C3860">
        <v>1.99</v>
      </c>
      <c r="D3860" t="s">
        <v>4</v>
      </c>
      <c r="E3860" s="3">
        <f t="shared" si="60"/>
        <v>21019</v>
      </c>
      <c r="F3860" t="str">
        <f>VLOOKUP(E3860,Sheet2!A:B,2,FALSE)</f>
        <v>NEW</v>
      </c>
    </row>
    <row r="3861" spans="1:6" x14ac:dyDescent="0.25">
      <c r="A3861" s="17">
        <v>43128.310134027779</v>
      </c>
      <c r="B3861" s="2">
        <v>21019301055021</v>
      </c>
      <c r="C3861">
        <v>2.4900000000000002</v>
      </c>
      <c r="D3861" t="s">
        <v>4</v>
      </c>
      <c r="E3861" s="3">
        <f t="shared" si="60"/>
        <v>21019</v>
      </c>
      <c r="F3861" t="str">
        <f>VLOOKUP(E3861,Sheet2!A:B,2,FALSE)</f>
        <v>NEW</v>
      </c>
    </row>
    <row r="3862" spans="1:6" x14ac:dyDescent="0.25">
      <c r="A3862" s="17">
        <v>43128.360626238427</v>
      </c>
      <c r="B3862" s="2">
        <v>21019301469677</v>
      </c>
      <c r="C3862">
        <v>1.69</v>
      </c>
      <c r="D3862" t="s">
        <v>1</v>
      </c>
      <c r="E3862" s="3">
        <f t="shared" si="60"/>
        <v>21019</v>
      </c>
      <c r="F3862" t="str">
        <f>VLOOKUP(E3862,Sheet2!A:B,2,FALSE)</f>
        <v>NEW</v>
      </c>
    </row>
    <row r="3863" spans="1:6" x14ac:dyDescent="0.25">
      <c r="A3863" s="17">
        <v>43128.565264236109</v>
      </c>
      <c r="B3863" s="2">
        <v>21019301461385</v>
      </c>
      <c r="C3863">
        <v>0.99</v>
      </c>
      <c r="D3863" t="s">
        <v>1</v>
      </c>
      <c r="E3863" s="3">
        <f t="shared" si="60"/>
        <v>21019</v>
      </c>
      <c r="F3863" t="str">
        <f>VLOOKUP(E3863,Sheet2!A:B,2,FALSE)</f>
        <v>NEW</v>
      </c>
    </row>
    <row r="3864" spans="1:6" x14ac:dyDescent="0.25">
      <c r="A3864" s="17">
        <v>43128.586569363426</v>
      </c>
      <c r="B3864" s="2">
        <v>21019301079013</v>
      </c>
      <c r="C3864">
        <v>3.99</v>
      </c>
      <c r="D3864" t="s">
        <v>4</v>
      </c>
      <c r="E3864" s="3">
        <f t="shared" si="60"/>
        <v>21019</v>
      </c>
      <c r="F3864" t="str">
        <f>VLOOKUP(E3864,Sheet2!A:B,2,FALSE)</f>
        <v>NEW</v>
      </c>
    </row>
    <row r="3865" spans="1:6" x14ac:dyDescent="0.25">
      <c r="A3865" s="17">
        <v>43128.587365648149</v>
      </c>
      <c r="B3865" s="2">
        <v>21019301079013</v>
      </c>
      <c r="C3865">
        <v>0.99</v>
      </c>
      <c r="D3865" t="s">
        <v>1</v>
      </c>
      <c r="E3865" s="3">
        <f t="shared" si="60"/>
        <v>21019</v>
      </c>
      <c r="F3865" t="str">
        <f>VLOOKUP(E3865,Sheet2!A:B,2,FALSE)</f>
        <v>NEW</v>
      </c>
    </row>
    <row r="3866" spans="1:6" x14ac:dyDescent="0.25">
      <c r="A3866" s="17">
        <v>43128.587940046295</v>
      </c>
      <c r="B3866" s="2">
        <v>21019301304148</v>
      </c>
      <c r="C3866">
        <v>1.49</v>
      </c>
      <c r="D3866" t="s">
        <v>4</v>
      </c>
      <c r="E3866" s="3">
        <f t="shared" si="60"/>
        <v>21019</v>
      </c>
      <c r="F3866" t="str">
        <f>VLOOKUP(E3866,Sheet2!A:B,2,FALSE)</f>
        <v>NEW</v>
      </c>
    </row>
    <row r="3867" spans="1:6" x14ac:dyDescent="0.25">
      <c r="A3867" s="17">
        <v>43128.725199826389</v>
      </c>
      <c r="B3867" s="2">
        <v>21019301496209</v>
      </c>
      <c r="C3867">
        <v>1.99</v>
      </c>
      <c r="D3867" t="s">
        <v>4</v>
      </c>
      <c r="E3867" s="3">
        <f t="shared" si="60"/>
        <v>21019</v>
      </c>
      <c r="F3867" t="str">
        <f>VLOOKUP(E3867,Sheet2!A:B,2,FALSE)</f>
        <v>NEW</v>
      </c>
    </row>
    <row r="3868" spans="1:6" x14ac:dyDescent="0.25">
      <c r="A3868" s="17">
        <v>43128.799429386578</v>
      </c>
      <c r="B3868" s="2">
        <v>21019300976664</v>
      </c>
      <c r="C3868">
        <v>1.99</v>
      </c>
      <c r="D3868" t="s">
        <v>4</v>
      </c>
      <c r="E3868" s="3">
        <f t="shared" si="60"/>
        <v>21019</v>
      </c>
      <c r="F3868" t="str">
        <f>VLOOKUP(E3868,Sheet2!A:B,2,FALSE)</f>
        <v>NEW</v>
      </c>
    </row>
    <row r="3869" spans="1:6" x14ac:dyDescent="0.25">
      <c r="A3869" s="17">
        <v>43128.820256180552</v>
      </c>
      <c r="B3869" s="2">
        <v>21019300438384</v>
      </c>
      <c r="C3869">
        <v>1.99</v>
      </c>
      <c r="D3869" t="s">
        <v>4</v>
      </c>
      <c r="E3869" s="3">
        <f t="shared" si="60"/>
        <v>21019</v>
      </c>
      <c r="F3869" t="str">
        <f>VLOOKUP(E3869,Sheet2!A:B,2,FALSE)</f>
        <v>NEW</v>
      </c>
    </row>
    <row r="3870" spans="1:6" x14ac:dyDescent="0.25">
      <c r="A3870" s="17">
        <v>43128.828308611111</v>
      </c>
      <c r="B3870" s="2">
        <v>21019301469677</v>
      </c>
      <c r="C3870">
        <v>0.99</v>
      </c>
      <c r="D3870" t="s">
        <v>0</v>
      </c>
      <c r="E3870" s="3">
        <f t="shared" si="60"/>
        <v>21019</v>
      </c>
      <c r="F3870" t="str">
        <f>VLOOKUP(E3870,Sheet2!A:B,2,FALSE)</f>
        <v>NEW</v>
      </c>
    </row>
    <row r="3871" spans="1:6" x14ac:dyDescent="0.25">
      <c r="A3871" s="17">
        <v>43128.927389907411</v>
      </c>
      <c r="B3871" s="2">
        <v>21019301346354</v>
      </c>
      <c r="C3871">
        <v>0.99</v>
      </c>
      <c r="D3871" t="s">
        <v>4</v>
      </c>
      <c r="E3871" s="3">
        <f t="shared" si="60"/>
        <v>21019</v>
      </c>
      <c r="F3871" t="str">
        <f>VLOOKUP(E3871,Sheet2!A:B,2,FALSE)</f>
        <v>NEW</v>
      </c>
    </row>
    <row r="3872" spans="1:6" x14ac:dyDescent="0.25">
      <c r="A3872" s="17">
        <v>43128.937972708336</v>
      </c>
      <c r="B3872" s="2">
        <v>21019301043993</v>
      </c>
      <c r="C3872">
        <v>1.99</v>
      </c>
      <c r="D3872" t="s">
        <v>4</v>
      </c>
      <c r="E3872" s="3">
        <f t="shared" si="60"/>
        <v>21019</v>
      </c>
      <c r="F3872" t="str">
        <f>VLOOKUP(E3872,Sheet2!A:B,2,FALSE)</f>
        <v>NEW</v>
      </c>
    </row>
    <row r="3873" spans="1:6" x14ac:dyDescent="0.25">
      <c r="A3873" s="17">
        <v>43128.942261516204</v>
      </c>
      <c r="B3873" s="2">
        <v>21019301267337</v>
      </c>
      <c r="C3873">
        <v>3.99</v>
      </c>
      <c r="D3873" t="s">
        <v>4</v>
      </c>
      <c r="E3873" s="3">
        <f t="shared" si="60"/>
        <v>21019</v>
      </c>
      <c r="F3873" t="str">
        <f>VLOOKUP(E3873,Sheet2!A:B,2,FALSE)</f>
        <v>NEW</v>
      </c>
    </row>
    <row r="3874" spans="1:6" x14ac:dyDescent="0.25">
      <c r="A3874" s="17">
        <v>43128.966144131948</v>
      </c>
      <c r="B3874" s="2">
        <v>21019300106668</v>
      </c>
      <c r="C3874">
        <v>1.49</v>
      </c>
      <c r="D3874" t="s">
        <v>2</v>
      </c>
      <c r="E3874" s="3">
        <f t="shared" si="60"/>
        <v>21019</v>
      </c>
      <c r="F3874" t="str">
        <f>VLOOKUP(E3874,Sheet2!A:B,2,FALSE)</f>
        <v>NEW</v>
      </c>
    </row>
    <row r="3875" spans="1:6" x14ac:dyDescent="0.25">
      <c r="A3875" s="17">
        <v>43129.075781944448</v>
      </c>
      <c r="B3875" s="2">
        <v>21019301496522</v>
      </c>
      <c r="C3875">
        <v>0.99</v>
      </c>
      <c r="D3875" t="s">
        <v>1</v>
      </c>
      <c r="E3875" s="3">
        <f t="shared" si="60"/>
        <v>21019</v>
      </c>
      <c r="F3875" t="str">
        <f>VLOOKUP(E3875,Sheet2!A:B,2,FALSE)</f>
        <v>NEW</v>
      </c>
    </row>
    <row r="3876" spans="1:6" x14ac:dyDescent="0.25">
      <c r="A3876" s="17">
        <v>43129.373794120373</v>
      </c>
      <c r="B3876" s="2">
        <v>21019301449430</v>
      </c>
      <c r="C3876">
        <v>2.99</v>
      </c>
      <c r="D3876" t="s">
        <v>1</v>
      </c>
      <c r="E3876" s="3">
        <f t="shared" si="60"/>
        <v>21019</v>
      </c>
      <c r="F3876" t="str">
        <f>VLOOKUP(E3876,Sheet2!A:B,2,FALSE)</f>
        <v>NEW</v>
      </c>
    </row>
    <row r="3877" spans="1:6" x14ac:dyDescent="0.25">
      <c r="A3877" s="17">
        <v>43129.522807361114</v>
      </c>
      <c r="B3877" s="2">
        <v>21019301339342</v>
      </c>
      <c r="C3877">
        <v>1.49</v>
      </c>
      <c r="D3877" t="s">
        <v>5</v>
      </c>
      <c r="E3877" s="3">
        <f t="shared" si="60"/>
        <v>21019</v>
      </c>
      <c r="F3877" t="str">
        <f>VLOOKUP(E3877,Sheet2!A:B,2,FALSE)</f>
        <v>NEW</v>
      </c>
    </row>
    <row r="3878" spans="1:6" x14ac:dyDescent="0.25">
      <c r="A3878" s="17">
        <v>43129.686364212961</v>
      </c>
      <c r="B3878" s="2">
        <v>21019301023938</v>
      </c>
      <c r="C3878">
        <v>1.49</v>
      </c>
      <c r="D3878" t="s">
        <v>3</v>
      </c>
      <c r="E3878" s="3">
        <f t="shared" si="60"/>
        <v>21019</v>
      </c>
      <c r="F3878" t="str">
        <f>VLOOKUP(E3878,Sheet2!A:B,2,FALSE)</f>
        <v>NEW</v>
      </c>
    </row>
    <row r="3879" spans="1:6" x14ac:dyDescent="0.25">
      <c r="A3879" s="17">
        <v>43129.689735891203</v>
      </c>
      <c r="B3879" s="2">
        <v>21019301023938</v>
      </c>
      <c r="C3879">
        <v>3.49</v>
      </c>
      <c r="D3879" t="s">
        <v>4</v>
      </c>
      <c r="E3879" s="3">
        <f t="shared" si="60"/>
        <v>21019</v>
      </c>
      <c r="F3879" t="str">
        <f>VLOOKUP(E3879,Sheet2!A:B,2,FALSE)</f>
        <v>NEW</v>
      </c>
    </row>
    <row r="3880" spans="1:6" x14ac:dyDescent="0.25">
      <c r="A3880" s="17">
        <v>43129.714224039351</v>
      </c>
      <c r="B3880" s="2">
        <v>21019301224403</v>
      </c>
      <c r="C3880">
        <v>3.99</v>
      </c>
      <c r="D3880" t="s">
        <v>4</v>
      </c>
      <c r="E3880" s="3">
        <f t="shared" si="60"/>
        <v>21019</v>
      </c>
      <c r="F3880" t="str">
        <f>VLOOKUP(E3880,Sheet2!A:B,2,FALSE)</f>
        <v>NEW</v>
      </c>
    </row>
    <row r="3881" spans="1:6" x14ac:dyDescent="0.25">
      <c r="A3881" s="17">
        <v>43129.806463981484</v>
      </c>
      <c r="B3881" s="2">
        <v>21019301097593</v>
      </c>
      <c r="C3881">
        <v>0.49</v>
      </c>
      <c r="D3881" t="s">
        <v>1</v>
      </c>
      <c r="E3881" s="3">
        <f t="shared" si="60"/>
        <v>21019</v>
      </c>
      <c r="F3881" t="str">
        <f>VLOOKUP(E3881,Sheet2!A:B,2,FALSE)</f>
        <v>NEW</v>
      </c>
    </row>
    <row r="3882" spans="1:6" x14ac:dyDescent="0.25">
      <c r="A3882" s="17">
        <v>43129.807110243055</v>
      </c>
      <c r="B3882" s="2">
        <v>21019301097593</v>
      </c>
      <c r="C3882">
        <v>0.49</v>
      </c>
      <c r="D3882" t="s">
        <v>1</v>
      </c>
      <c r="E3882" s="3">
        <f t="shared" si="60"/>
        <v>21019</v>
      </c>
      <c r="F3882" t="str">
        <f>VLOOKUP(E3882,Sheet2!A:B,2,FALSE)</f>
        <v>NEW</v>
      </c>
    </row>
    <row r="3883" spans="1:6" x14ac:dyDescent="0.25">
      <c r="A3883" s="17">
        <v>43129.946419525462</v>
      </c>
      <c r="B3883" s="2">
        <v>21019301164997</v>
      </c>
      <c r="C3883">
        <v>2.99</v>
      </c>
      <c r="D3883" t="s">
        <v>0</v>
      </c>
      <c r="E3883" s="3">
        <f t="shared" si="60"/>
        <v>21019</v>
      </c>
      <c r="F3883" t="str">
        <f>VLOOKUP(E3883,Sheet2!A:B,2,FALSE)</f>
        <v>NEW</v>
      </c>
    </row>
    <row r="3884" spans="1:6" x14ac:dyDescent="0.25">
      <c r="A3884" s="17">
        <v>43129.967523182873</v>
      </c>
      <c r="B3884" s="2">
        <v>21019301409244</v>
      </c>
      <c r="C3884">
        <v>2.99</v>
      </c>
      <c r="D3884" t="s">
        <v>0</v>
      </c>
      <c r="E3884" s="3">
        <f t="shared" si="60"/>
        <v>21019</v>
      </c>
      <c r="F3884" t="str">
        <f>VLOOKUP(E3884,Sheet2!A:B,2,FALSE)</f>
        <v>NEW</v>
      </c>
    </row>
    <row r="3885" spans="1:6" x14ac:dyDescent="0.25">
      <c r="A3885" s="17">
        <v>43130.352965729166</v>
      </c>
      <c r="B3885" s="2">
        <v>21019301493875</v>
      </c>
      <c r="C3885">
        <v>3.19</v>
      </c>
      <c r="D3885" t="s">
        <v>4</v>
      </c>
      <c r="E3885" s="3">
        <f t="shared" si="60"/>
        <v>21019</v>
      </c>
      <c r="F3885" t="str">
        <f>VLOOKUP(E3885,Sheet2!A:B,2,FALSE)</f>
        <v>NEW</v>
      </c>
    </row>
    <row r="3886" spans="1:6" x14ac:dyDescent="0.25">
      <c r="A3886" s="17">
        <v>43130.353037106484</v>
      </c>
      <c r="B3886" s="2">
        <v>21019301493875</v>
      </c>
      <c r="C3886">
        <v>3.99</v>
      </c>
      <c r="D3886" t="s">
        <v>4</v>
      </c>
      <c r="E3886" s="3">
        <f t="shared" si="60"/>
        <v>21019</v>
      </c>
      <c r="F3886" t="str">
        <f>VLOOKUP(E3886,Sheet2!A:B,2,FALSE)</f>
        <v>NEW</v>
      </c>
    </row>
    <row r="3887" spans="1:6" x14ac:dyDescent="0.25">
      <c r="A3887" s="17">
        <v>43130.43108076389</v>
      </c>
      <c r="B3887" s="2">
        <v>21019301304015</v>
      </c>
      <c r="C3887">
        <v>1.99</v>
      </c>
      <c r="D3887" t="s">
        <v>0</v>
      </c>
      <c r="E3887" s="3">
        <f t="shared" si="60"/>
        <v>21019</v>
      </c>
      <c r="F3887" t="str">
        <f>VLOOKUP(E3887,Sheet2!A:B,2,FALSE)</f>
        <v>NEW</v>
      </c>
    </row>
    <row r="3888" spans="1:6" x14ac:dyDescent="0.25">
      <c r="A3888" s="17">
        <v>43130.49305341435</v>
      </c>
      <c r="B3888" s="2">
        <v>21019301440272</v>
      </c>
      <c r="C3888">
        <v>1.69</v>
      </c>
      <c r="D3888" t="s">
        <v>1</v>
      </c>
      <c r="E3888" s="3">
        <f t="shared" si="60"/>
        <v>21019</v>
      </c>
      <c r="F3888" t="str">
        <f>VLOOKUP(E3888,Sheet2!A:B,2,FALSE)</f>
        <v>NEW</v>
      </c>
    </row>
    <row r="3889" spans="1:6" x14ac:dyDescent="0.25">
      <c r="A3889" s="17">
        <v>43130.495949641205</v>
      </c>
      <c r="B3889" s="2">
        <v>21019301440272</v>
      </c>
      <c r="C3889">
        <v>3.29</v>
      </c>
      <c r="D3889" t="s">
        <v>1</v>
      </c>
      <c r="E3889" s="3">
        <f t="shared" si="60"/>
        <v>21019</v>
      </c>
      <c r="F3889" t="str">
        <f>VLOOKUP(E3889,Sheet2!A:B,2,FALSE)</f>
        <v>NEW</v>
      </c>
    </row>
    <row r="3890" spans="1:6" x14ac:dyDescent="0.25">
      <c r="A3890" s="17">
        <v>43130.556315000002</v>
      </c>
      <c r="B3890" s="2">
        <v>21019301440272</v>
      </c>
      <c r="C3890">
        <v>0.99</v>
      </c>
      <c r="D3890" t="s">
        <v>1</v>
      </c>
      <c r="E3890" s="3">
        <f t="shared" si="60"/>
        <v>21019</v>
      </c>
      <c r="F3890" t="str">
        <f>VLOOKUP(E3890,Sheet2!A:B,2,FALSE)</f>
        <v>NEW</v>
      </c>
    </row>
    <row r="3891" spans="1:6" x14ac:dyDescent="0.25">
      <c r="A3891" s="17">
        <v>43130.560160590278</v>
      </c>
      <c r="B3891" s="2">
        <v>21019301440272</v>
      </c>
      <c r="C3891">
        <v>1.29</v>
      </c>
      <c r="D3891" t="s">
        <v>1</v>
      </c>
      <c r="E3891" s="3">
        <f t="shared" si="60"/>
        <v>21019</v>
      </c>
      <c r="F3891" t="str">
        <f>VLOOKUP(E3891,Sheet2!A:B,2,FALSE)</f>
        <v>NEW</v>
      </c>
    </row>
    <row r="3892" spans="1:6" x14ac:dyDescent="0.25">
      <c r="A3892" s="17">
        <v>43130.562616863426</v>
      </c>
      <c r="B3892" s="2">
        <v>21019301055021</v>
      </c>
      <c r="C3892">
        <v>1.99</v>
      </c>
      <c r="D3892" t="s">
        <v>4</v>
      </c>
      <c r="E3892" s="3">
        <f t="shared" si="60"/>
        <v>21019</v>
      </c>
      <c r="F3892" t="str">
        <f>VLOOKUP(E3892,Sheet2!A:B,2,FALSE)</f>
        <v>NEW</v>
      </c>
    </row>
    <row r="3893" spans="1:6" x14ac:dyDescent="0.25">
      <c r="A3893" s="17">
        <v>43130.594572210648</v>
      </c>
      <c r="B3893" s="2">
        <v>21019301440272</v>
      </c>
      <c r="C3893">
        <v>1.99</v>
      </c>
      <c r="D3893" t="s">
        <v>1</v>
      </c>
      <c r="E3893" s="3">
        <f t="shared" si="60"/>
        <v>21019</v>
      </c>
      <c r="F3893" t="str">
        <f>VLOOKUP(E3893,Sheet2!A:B,2,FALSE)</f>
        <v>NEW</v>
      </c>
    </row>
    <row r="3894" spans="1:6" x14ac:dyDescent="0.25">
      <c r="A3894" s="17">
        <v>43130.690197071759</v>
      </c>
      <c r="B3894" s="2">
        <v>21019301318486</v>
      </c>
      <c r="C3894">
        <v>1.49</v>
      </c>
      <c r="D3894" t="s">
        <v>4</v>
      </c>
      <c r="E3894" s="3">
        <f t="shared" si="60"/>
        <v>21019</v>
      </c>
      <c r="F3894" t="str">
        <f>VLOOKUP(E3894,Sheet2!A:B,2,FALSE)</f>
        <v>NEW</v>
      </c>
    </row>
    <row r="3895" spans="1:6" x14ac:dyDescent="0.25">
      <c r="A3895" s="17">
        <v>43130.733299050924</v>
      </c>
      <c r="B3895" s="2">
        <v>21019301318486</v>
      </c>
      <c r="C3895">
        <v>1.99</v>
      </c>
      <c r="D3895" t="s">
        <v>4</v>
      </c>
      <c r="E3895" s="3">
        <f t="shared" si="60"/>
        <v>21019</v>
      </c>
      <c r="F3895" t="str">
        <f>VLOOKUP(E3895,Sheet2!A:B,2,FALSE)</f>
        <v>NEW</v>
      </c>
    </row>
    <row r="3896" spans="1:6" x14ac:dyDescent="0.25">
      <c r="A3896" s="17">
        <v>43130.91398646991</v>
      </c>
      <c r="B3896" s="2">
        <v>21019300974099</v>
      </c>
      <c r="C3896">
        <v>1.49</v>
      </c>
      <c r="D3896" t="s">
        <v>5</v>
      </c>
      <c r="E3896" s="3">
        <f t="shared" si="60"/>
        <v>21019</v>
      </c>
      <c r="F3896" t="str">
        <f>VLOOKUP(E3896,Sheet2!A:B,2,FALSE)</f>
        <v>NEW</v>
      </c>
    </row>
    <row r="3897" spans="1:6" x14ac:dyDescent="0.25">
      <c r="A3897" s="17">
        <v>43131.225876400465</v>
      </c>
      <c r="B3897" s="2">
        <v>21019301162850</v>
      </c>
      <c r="C3897">
        <v>3.34</v>
      </c>
      <c r="D3897" t="s">
        <v>1</v>
      </c>
      <c r="E3897" s="3">
        <f t="shared" si="60"/>
        <v>21019</v>
      </c>
      <c r="F3897" t="str">
        <f>VLOOKUP(E3897,Sheet2!A:B,2,FALSE)</f>
        <v>NEW</v>
      </c>
    </row>
    <row r="3898" spans="1:6" x14ac:dyDescent="0.25">
      <c r="A3898" s="17">
        <v>43131.499848564818</v>
      </c>
      <c r="B3898" s="2">
        <v>21019300670499</v>
      </c>
      <c r="C3898">
        <v>1.99</v>
      </c>
      <c r="D3898" t="s">
        <v>0</v>
      </c>
      <c r="E3898" s="3">
        <f t="shared" si="60"/>
        <v>21019</v>
      </c>
      <c r="F3898" t="str">
        <f>VLOOKUP(E3898,Sheet2!A:B,2,FALSE)</f>
        <v>NEW</v>
      </c>
    </row>
    <row r="3899" spans="1:6" x14ac:dyDescent="0.25">
      <c r="A3899" s="17">
        <v>43131.571957488428</v>
      </c>
      <c r="B3899" s="2">
        <v>21019301316068</v>
      </c>
      <c r="C3899">
        <v>1.99</v>
      </c>
      <c r="D3899" t="s">
        <v>3</v>
      </c>
      <c r="E3899" s="3">
        <f t="shared" si="60"/>
        <v>21019</v>
      </c>
      <c r="F3899" t="str">
        <f>VLOOKUP(E3899,Sheet2!A:B,2,FALSE)</f>
        <v>NEW</v>
      </c>
    </row>
    <row r="3900" spans="1:6" x14ac:dyDescent="0.25">
      <c r="A3900" s="17">
        <v>43131.615947442129</v>
      </c>
      <c r="B3900" s="2">
        <v>21019300670499</v>
      </c>
      <c r="C3900">
        <v>1.49</v>
      </c>
      <c r="D3900" t="s">
        <v>3</v>
      </c>
      <c r="E3900" s="3">
        <f t="shared" si="60"/>
        <v>21019</v>
      </c>
      <c r="F3900" t="str">
        <f>VLOOKUP(E3900,Sheet2!A:B,2,FALSE)</f>
        <v>NEW</v>
      </c>
    </row>
    <row r="3901" spans="1:6" x14ac:dyDescent="0.25">
      <c r="A3901" s="17">
        <v>43131.686306608797</v>
      </c>
      <c r="B3901" s="2">
        <v>21019301163866</v>
      </c>
      <c r="C3901">
        <v>1.99</v>
      </c>
      <c r="D3901" t="s">
        <v>4</v>
      </c>
      <c r="E3901" s="3">
        <f t="shared" si="60"/>
        <v>21019</v>
      </c>
      <c r="F3901" t="str">
        <f>VLOOKUP(E3901,Sheet2!A:B,2,FALSE)</f>
        <v>NEW</v>
      </c>
    </row>
    <row r="3902" spans="1:6" x14ac:dyDescent="0.25">
      <c r="A3902" s="17">
        <v>43131.718147453706</v>
      </c>
      <c r="B3902" s="2">
        <v>21019300665705</v>
      </c>
      <c r="C3902">
        <v>1.99</v>
      </c>
      <c r="D3902" t="s">
        <v>4</v>
      </c>
      <c r="E3902" s="3">
        <f t="shared" si="60"/>
        <v>21019</v>
      </c>
      <c r="F3902" t="str">
        <f>VLOOKUP(E3902,Sheet2!A:B,2,FALSE)</f>
        <v>NEW</v>
      </c>
    </row>
    <row r="3903" spans="1:6" x14ac:dyDescent="0.25">
      <c r="A3903" s="17">
        <v>43131.719395416665</v>
      </c>
      <c r="B3903" s="2">
        <v>21019300665705</v>
      </c>
      <c r="C3903">
        <v>1.99</v>
      </c>
      <c r="D3903" t="s">
        <v>4</v>
      </c>
      <c r="E3903" s="3">
        <f t="shared" si="60"/>
        <v>21019</v>
      </c>
      <c r="F3903" t="str">
        <f>VLOOKUP(E3903,Sheet2!A:B,2,FALSE)</f>
        <v>NEW</v>
      </c>
    </row>
    <row r="3904" spans="1:6" x14ac:dyDescent="0.25">
      <c r="A3904" s="17">
        <v>43131.837313217591</v>
      </c>
      <c r="B3904" s="2">
        <v>21019300724668</v>
      </c>
      <c r="C3904">
        <v>0.69</v>
      </c>
      <c r="D3904" t="s">
        <v>1</v>
      </c>
      <c r="E3904" s="3">
        <f t="shared" si="60"/>
        <v>21019</v>
      </c>
      <c r="F3904" t="str">
        <f>VLOOKUP(E3904,Sheet2!A:B,2,FALSE)</f>
        <v>NEW</v>
      </c>
    </row>
    <row r="3905" spans="1:6" x14ac:dyDescent="0.25">
      <c r="A3905" s="17">
        <v>43131.867662222219</v>
      </c>
      <c r="B3905" s="2">
        <v>21019300656597</v>
      </c>
      <c r="C3905">
        <v>3.99</v>
      </c>
      <c r="D3905" t="s">
        <v>4</v>
      </c>
      <c r="E3905" s="3">
        <f t="shared" si="60"/>
        <v>21019</v>
      </c>
      <c r="F3905" t="str">
        <f>VLOOKUP(E3905,Sheet2!A:B,2,FALSE)</f>
        <v>NEW</v>
      </c>
    </row>
    <row r="3906" spans="1:6" x14ac:dyDescent="0.25">
      <c r="A3906" s="17">
        <v>43131.908228368055</v>
      </c>
      <c r="B3906" s="2">
        <v>21019300106668</v>
      </c>
      <c r="C3906">
        <v>1.49</v>
      </c>
      <c r="D3906" t="s">
        <v>2</v>
      </c>
      <c r="E3906" s="3">
        <f t="shared" ref="E3906:E3969" si="61">_xlfn.NUMBERVALUE(LEFT(B3906,5), "#####")</f>
        <v>21019</v>
      </c>
      <c r="F3906" t="str">
        <f>VLOOKUP(E3906,Sheet2!A:B,2,FALSE)</f>
        <v>NEW</v>
      </c>
    </row>
    <row r="3907" spans="1:6" x14ac:dyDescent="0.25">
      <c r="A3907" s="17">
        <v>43131.909364247687</v>
      </c>
      <c r="B3907" s="2">
        <v>21019300140923</v>
      </c>
      <c r="C3907">
        <v>2.4900000000000002</v>
      </c>
      <c r="D3907" t="s">
        <v>4</v>
      </c>
      <c r="E3907" s="3">
        <f t="shared" si="61"/>
        <v>21019</v>
      </c>
      <c r="F3907" t="str">
        <f>VLOOKUP(E3907,Sheet2!A:B,2,FALSE)</f>
        <v>NEW</v>
      </c>
    </row>
    <row r="3908" spans="1:6" x14ac:dyDescent="0.25">
      <c r="A3908" s="17">
        <v>43131.92712291667</v>
      </c>
      <c r="B3908" s="2">
        <v>21019301371295</v>
      </c>
      <c r="C3908">
        <v>1.99</v>
      </c>
      <c r="D3908" t="s">
        <v>4</v>
      </c>
      <c r="E3908" s="3">
        <f t="shared" si="61"/>
        <v>21019</v>
      </c>
      <c r="F3908" t="str">
        <f>VLOOKUP(E3908,Sheet2!A:B,2,FALSE)</f>
        <v>NEW</v>
      </c>
    </row>
    <row r="3909" spans="1:6" x14ac:dyDescent="0.25">
      <c r="A3909" s="17">
        <v>43131.9273503125</v>
      </c>
      <c r="B3909" s="2">
        <v>21019301371295</v>
      </c>
      <c r="C3909">
        <v>1.99</v>
      </c>
      <c r="D3909" t="s">
        <v>4</v>
      </c>
      <c r="E3909" s="3">
        <f t="shared" si="61"/>
        <v>21019</v>
      </c>
      <c r="F3909" t="str">
        <f>VLOOKUP(E3909,Sheet2!A:B,2,FALSE)</f>
        <v>NEW</v>
      </c>
    </row>
    <row r="3910" spans="1:6" x14ac:dyDescent="0.25">
      <c r="A3910" s="17">
        <v>43131.957089687501</v>
      </c>
      <c r="B3910" s="2">
        <v>21019300948697</v>
      </c>
      <c r="C3910">
        <v>1.49</v>
      </c>
      <c r="D3910" t="s">
        <v>3</v>
      </c>
      <c r="E3910" s="3">
        <f t="shared" si="61"/>
        <v>21019</v>
      </c>
      <c r="F3910" t="str">
        <f>VLOOKUP(E3910,Sheet2!A:B,2,FALSE)</f>
        <v>NEW</v>
      </c>
    </row>
    <row r="3911" spans="1:6" x14ac:dyDescent="0.25">
      <c r="A3911" s="17">
        <v>43131.967001874997</v>
      </c>
      <c r="B3911" s="2">
        <v>21019301411950</v>
      </c>
      <c r="C3911">
        <v>3.19</v>
      </c>
      <c r="D3911" t="s">
        <v>4</v>
      </c>
      <c r="E3911" s="3">
        <f t="shared" si="61"/>
        <v>21019</v>
      </c>
      <c r="F3911" t="str">
        <f>VLOOKUP(E3911,Sheet2!A:B,2,FALSE)</f>
        <v>NEW</v>
      </c>
    </row>
    <row r="3912" spans="1:6" x14ac:dyDescent="0.25">
      <c r="A3912" s="17">
        <v>43131.96717517361</v>
      </c>
      <c r="B3912" s="2">
        <v>21019301411950</v>
      </c>
      <c r="C3912">
        <v>1.69</v>
      </c>
      <c r="D3912" t="s">
        <v>1</v>
      </c>
      <c r="E3912" s="3">
        <f t="shared" si="61"/>
        <v>21019</v>
      </c>
      <c r="F3912" t="str">
        <f>VLOOKUP(E3912,Sheet2!A:B,2,FALSE)</f>
        <v>NEW</v>
      </c>
    </row>
    <row r="3913" spans="1:6" x14ac:dyDescent="0.25">
      <c r="A3913" s="17">
        <v>43131.969161990739</v>
      </c>
      <c r="B3913" s="2">
        <v>21019301411950</v>
      </c>
      <c r="C3913">
        <v>1.99</v>
      </c>
      <c r="D3913" t="s">
        <v>1</v>
      </c>
      <c r="E3913" s="3">
        <f t="shared" si="61"/>
        <v>21019</v>
      </c>
      <c r="F3913" t="str">
        <f>VLOOKUP(E3913,Sheet2!A:B,2,FALSE)</f>
        <v>NEW</v>
      </c>
    </row>
    <row r="3914" spans="1:6" x14ac:dyDescent="0.25">
      <c r="A3914" s="17">
        <v>43131.975289224538</v>
      </c>
      <c r="B3914" s="2">
        <v>21019301411950</v>
      </c>
      <c r="C3914">
        <v>1.99</v>
      </c>
      <c r="D3914" t="s">
        <v>4</v>
      </c>
      <c r="E3914" s="3">
        <f t="shared" si="61"/>
        <v>21019</v>
      </c>
      <c r="F3914" t="str">
        <f>VLOOKUP(E3914,Sheet2!A:B,2,FALSE)</f>
        <v>NEW</v>
      </c>
    </row>
    <row r="3915" spans="1:6" x14ac:dyDescent="0.25">
      <c r="A3915" s="17">
        <v>43100.808267453707</v>
      </c>
      <c r="B3915" s="2">
        <v>21018300711931</v>
      </c>
      <c r="C3915">
        <v>1.49</v>
      </c>
      <c r="D3915" t="s">
        <v>0</v>
      </c>
      <c r="E3915" s="3">
        <f t="shared" si="61"/>
        <v>21018</v>
      </c>
      <c r="F3915" t="str">
        <f>VLOOKUP(E3915,Sheet2!A:B,2,FALSE)</f>
        <v>MTV</v>
      </c>
    </row>
    <row r="3916" spans="1:6" x14ac:dyDescent="0.25">
      <c r="A3916" s="17">
        <v>43100.901216018516</v>
      </c>
      <c r="B3916" s="2">
        <v>21018301070253</v>
      </c>
      <c r="C3916">
        <v>1.49</v>
      </c>
      <c r="D3916" t="s">
        <v>4</v>
      </c>
      <c r="E3916" s="3">
        <f t="shared" si="61"/>
        <v>21018</v>
      </c>
      <c r="F3916" t="str">
        <f>VLOOKUP(E3916,Sheet2!A:B,2,FALSE)</f>
        <v>MTV</v>
      </c>
    </row>
    <row r="3917" spans="1:6" x14ac:dyDescent="0.25">
      <c r="A3917" s="17">
        <v>43100.90155490741</v>
      </c>
      <c r="B3917" s="2">
        <v>21018301070253</v>
      </c>
      <c r="C3917">
        <v>3.99</v>
      </c>
      <c r="D3917" t="s">
        <v>4</v>
      </c>
      <c r="E3917" s="3">
        <f t="shared" si="61"/>
        <v>21018</v>
      </c>
      <c r="F3917" t="str">
        <f>VLOOKUP(E3917,Sheet2!A:B,2,FALSE)</f>
        <v>MTV</v>
      </c>
    </row>
    <row r="3918" spans="1:6" x14ac:dyDescent="0.25">
      <c r="A3918" s="17">
        <v>43100.904905740739</v>
      </c>
      <c r="B3918" s="2">
        <v>21018301070253</v>
      </c>
      <c r="C3918">
        <v>1.29</v>
      </c>
      <c r="D3918" t="s">
        <v>4</v>
      </c>
      <c r="E3918" s="3">
        <f t="shared" si="61"/>
        <v>21018</v>
      </c>
      <c r="F3918" t="str">
        <f>VLOOKUP(E3918,Sheet2!A:B,2,FALSE)</f>
        <v>MTV</v>
      </c>
    </row>
    <row r="3919" spans="1:6" x14ac:dyDescent="0.25">
      <c r="A3919" s="17">
        <v>43100.905997951391</v>
      </c>
      <c r="B3919" s="2">
        <v>21018301070253</v>
      </c>
      <c r="C3919">
        <v>1.99</v>
      </c>
      <c r="D3919" t="s">
        <v>4</v>
      </c>
      <c r="E3919" s="3">
        <f t="shared" si="61"/>
        <v>21018</v>
      </c>
      <c r="F3919" t="str">
        <f>VLOOKUP(E3919,Sheet2!A:B,2,FALSE)</f>
        <v>MTV</v>
      </c>
    </row>
    <row r="3920" spans="1:6" x14ac:dyDescent="0.25">
      <c r="A3920" s="17">
        <v>43100.943567638889</v>
      </c>
      <c r="B3920" s="2">
        <v>21018301046519</v>
      </c>
      <c r="C3920">
        <v>1.99</v>
      </c>
      <c r="D3920" t="s">
        <v>4</v>
      </c>
      <c r="E3920" s="3">
        <f t="shared" si="61"/>
        <v>21018</v>
      </c>
      <c r="F3920" t="str">
        <f>VLOOKUP(E3920,Sheet2!A:B,2,FALSE)</f>
        <v>MTV</v>
      </c>
    </row>
    <row r="3921" spans="1:6" x14ac:dyDescent="0.25">
      <c r="A3921" s="17">
        <v>43100.944578402778</v>
      </c>
      <c r="B3921" s="2">
        <v>21018301046519</v>
      </c>
      <c r="C3921">
        <v>1.99</v>
      </c>
      <c r="D3921" t="s">
        <v>4</v>
      </c>
      <c r="E3921" s="3">
        <f t="shared" si="61"/>
        <v>21018</v>
      </c>
      <c r="F3921" t="str">
        <f>VLOOKUP(E3921,Sheet2!A:B,2,FALSE)</f>
        <v>MTV</v>
      </c>
    </row>
    <row r="3922" spans="1:6" x14ac:dyDescent="0.25">
      <c r="A3922" s="17">
        <v>43100.946750891206</v>
      </c>
      <c r="B3922" s="2">
        <v>21018301046519</v>
      </c>
      <c r="C3922">
        <v>3.99</v>
      </c>
      <c r="D3922" t="s">
        <v>4</v>
      </c>
      <c r="E3922" s="3">
        <f t="shared" si="61"/>
        <v>21018</v>
      </c>
      <c r="F3922" t="str">
        <f>VLOOKUP(E3922,Sheet2!A:B,2,FALSE)</f>
        <v>MTV</v>
      </c>
    </row>
    <row r="3923" spans="1:6" x14ac:dyDescent="0.25">
      <c r="A3923" s="17">
        <v>43100.947360995371</v>
      </c>
      <c r="B3923" s="2">
        <v>21018301046519</v>
      </c>
      <c r="C3923">
        <v>3.99</v>
      </c>
      <c r="D3923" t="s">
        <v>4</v>
      </c>
      <c r="E3923" s="3">
        <f t="shared" si="61"/>
        <v>21018</v>
      </c>
      <c r="F3923" t="str">
        <f>VLOOKUP(E3923,Sheet2!A:B,2,FALSE)</f>
        <v>MTV</v>
      </c>
    </row>
    <row r="3924" spans="1:6" x14ac:dyDescent="0.25">
      <c r="A3924" s="17">
        <v>43100.951786087964</v>
      </c>
      <c r="B3924" s="2">
        <v>21018301046519</v>
      </c>
      <c r="C3924">
        <v>1.99</v>
      </c>
      <c r="D3924" t="s">
        <v>1</v>
      </c>
      <c r="E3924" s="3">
        <f t="shared" si="61"/>
        <v>21018</v>
      </c>
      <c r="F3924" t="str">
        <f>VLOOKUP(E3924,Sheet2!A:B,2,FALSE)</f>
        <v>MTV</v>
      </c>
    </row>
    <row r="3925" spans="1:6" x14ac:dyDescent="0.25">
      <c r="A3925" s="17">
        <v>43101.112080335646</v>
      </c>
      <c r="B3925" s="2">
        <v>21018301008626</v>
      </c>
      <c r="C3925">
        <v>0.69</v>
      </c>
      <c r="D3925" t="s">
        <v>1</v>
      </c>
      <c r="E3925" s="3">
        <f t="shared" si="61"/>
        <v>21018</v>
      </c>
      <c r="F3925" t="str">
        <f>VLOOKUP(E3925,Sheet2!A:B,2,FALSE)</f>
        <v>MTV</v>
      </c>
    </row>
    <row r="3926" spans="1:6" x14ac:dyDescent="0.25">
      <c r="A3926" s="17">
        <v>43101.117569155096</v>
      </c>
      <c r="B3926" s="2">
        <v>21018301008626</v>
      </c>
      <c r="C3926">
        <v>0.69</v>
      </c>
      <c r="D3926" t="s">
        <v>1</v>
      </c>
      <c r="E3926" s="3">
        <f t="shared" si="61"/>
        <v>21018</v>
      </c>
      <c r="F3926" t="str">
        <f>VLOOKUP(E3926,Sheet2!A:B,2,FALSE)</f>
        <v>MTV</v>
      </c>
    </row>
    <row r="3927" spans="1:6" x14ac:dyDescent="0.25">
      <c r="A3927" s="17">
        <v>43101.209783935185</v>
      </c>
      <c r="B3927" s="2">
        <v>21018301008626</v>
      </c>
      <c r="C3927">
        <v>0.69</v>
      </c>
      <c r="D3927" t="s">
        <v>1</v>
      </c>
      <c r="E3927" s="3">
        <f t="shared" si="61"/>
        <v>21018</v>
      </c>
      <c r="F3927" t="str">
        <f>VLOOKUP(E3927,Sheet2!A:B,2,FALSE)</f>
        <v>MTV</v>
      </c>
    </row>
    <row r="3928" spans="1:6" x14ac:dyDescent="0.25">
      <c r="A3928" s="17">
        <v>43101.215152129633</v>
      </c>
      <c r="B3928" s="2">
        <v>21018301008626</v>
      </c>
      <c r="C3928">
        <v>0.69</v>
      </c>
      <c r="D3928" t="s">
        <v>1</v>
      </c>
      <c r="E3928" s="3">
        <f t="shared" si="61"/>
        <v>21018</v>
      </c>
      <c r="F3928" t="str">
        <f>VLOOKUP(E3928,Sheet2!A:B,2,FALSE)</f>
        <v>MTV</v>
      </c>
    </row>
    <row r="3929" spans="1:6" x14ac:dyDescent="0.25">
      <c r="A3929" s="17">
        <v>43101.350425416669</v>
      </c>
      <c r="B3929" s="2">
        <v>21018301098726</v>
      </c>
      <c r="C3929">
        <v>0.99</v>
      </c>
      <c r="D3929" t="s">
        <v>4</v>
      </c>
      <c r="E3929" s="3">
        <f t="shared" si="61"/>
        <v>21018</v>
      </c>
      <c r="F3929" t="str">
        <f>VLOOKUP(E3929,Sheet2!A:B,2,FALSE)</f>
        <v>MTV</v>
      </c>
    </row>
    <row r="3930" spans="1:6" x14ac:dyDescent="0.25">
      <c r="A3930" s="17">
        <v>43101.481201469905</v>
      </c>
      <c r="B3930" s="2">
        <v>21018300998959</v>
      </c>
      <c r="C3930">
        <v>2.99</v>
      </c>
      <c r="D3930" t="s">
        <v>0</v>
      </c>
      <c r="E3930" s="3">
        <f t="shared" si="61"/>
        <v>21018</v>
      </c>
      <c r="F3930" t="str">
        <f>VLOOKUP(E3930,Sheet2!A:B,2,FALSE)</f>
        <v>MTV</v>
      </c>
    </row>
    <row r="3931" spans="1:6" x14ac:dyDescent="0.25">
      <c r="A3931" s="17">
        <v>43101.541224513887</v>
      </c>
      <c r="B3931" s="2">
        <v>21018300998959</v>
      </c>
      <c r="C3931">
        <v>1.99</v>
      </c>
      <c r="D3931" t="s">
        <v>2</v>
      </c>
      <c r="E3931" s="3">
        <f t="shared" si="61"/>
        <v>21018</v>
      </c>
      <c r="F3931" t="str">
        <f>VLOOKUP(E3931,Sheet2!A:B,2,FALSE)</f>
        <v>MTV</v>
      </c>
    </row>
    <row r="3932" spans="1:6" x14ac:dyDescent="0.25">
      <c r="A3932" s="17">
        <v>43101.550176631943</v>
      </c>
      <c r="B3932" s="2">
        <v>21018301125255</v>
      </c>
      <c r="C3932">
        <v>1.99</v>
      </c>
      <c r="D3932" t="s">
        <v>2</v>
      </c>
      <c r="E3932" s="3">
        <f t="shared" si="61"/>
        <v>21018</v>
      </c>
      <c r="F3932" t="str">
        <f>VLOOKUP(E3932,Sheet2!A:B,2,FALSE)</f>
        <v>MTV</v>
      </c>
    </row>
    <row r="3933" spans="1:6" x14ac:dyDescent="0.25">
      <c r="A3933" s="17">
        <v>43101.575437916668</v>
      </c>
      <c r="B3933" s="2">
        <v>21018300998959</v>
      </c>
      <c r="C3933">
        <v>1.99</v>
      </c>
      <c r="D3933" t="s">
        <v>2</v>
      </c>
      <c r="E3933" s="3">
        <f t="shared" si="61"/>
        <v>21018</v>
      </c>
      <c r="F3933" t="str">
        <f>VLOOKUP(E3933,Sheet2!A:B,2,FALSE)</f>
        <v>MTV</v>
      </c>
    </row>
    <row r="3934" spans="1:6" x14ac:dyDescent="0.25">
      <c r="A3934" s="17">
        <v>43101.606059120371</v>
      </c>
      <c r="B3934" s="2">
        <v>21018300998959</v>
      </c>
      <c r="C3934">
        <v>1.99</v>
      </c>
      <c r="D3934" t="s">
        <v>2</v>
      </c>
      <c r="E3934" s="3">
        <f t="shared" si="61"/>
        <v>21018</v>
      </c>
      <c r="F3934" t="str">
        <f>VLOOKUP(E3934,Sheet2!A:B,2,FALSE)</f>
        <v>MTV</v>
      </c>
    </row>
    <row r="3935" spans="1:6" x14ac:dyDescent="0.25">
      <c r="A3935" s="17">
        <v>43101.638896979166</v>
      </c>
      <c r="B3935" s="2">
        <v>21018300998959</v>
      </c>
      <c r="C3935">
        <v>1.99</v>
      </c>
      <c r="D3935" t="s">
        <v>2</v>
      </c>
      <c r="E3935" s="3">
        <f t="shared" si="61"/>
        <v>21018</v>
      </c>
      <c r="F3935" t="str">
        <f>VLOOKUP(E3935,Sheet2!A:B,2,FALSE)</f>
        <v>MTV</v>
      </c>
    </row>
    <row r="3936" spans="1:6" x14ac:dyDescent="0.25">
      <c r="A3936" s="17">
        <v>43101.868386712966</v>
      </c>
      <c r="B3936" s="2">
        <v>21018301098726</v>
      </c>
      <c r="C3936">
        <v>0.99</v>
      </c>
      <c r="D3936" t="s">
        <v>4</v>
      </c>
      <c r="E3936" s="3">
        <f t="shared" si="61"/>
        <v>21018</v>
      </c>
      <c r="F3936" t="str">
        <f>VLOOKUP(E3936,Sheet2!A:B,2,FALSE)</f>
        <v>MTV</v>
      </c>
    </row>
    <row r="3937" spans="1:6" x14ac:dyDescent="0.25">
      <c r="A3937" s="17">
        <v>43101.886030416666</v>
      </c>
      <c r="B3937" s="2">
        <v>21018301043763</v>
      </c>
      <c r="C3937">
        <v>1.29</v>
      </c>
      <c r="D3937" t="s">
        <v>5</v>
      </c>
      <c r="E3937" s="3">
        <f t="shared" si="61"/>
        <v>21018</v>
      </c>
      <c r="F3937" t="str">
        <f>VLOOKUP(E3937,Sheet2!A:B,2,FALSE)</f>
        <v>MTV</v>
      </c>
    </row>
    <row r="3938" spans="1:6" x14ac:dyDescent="0.25">
      <c r="A3938" s="17">
        <v>43102.502544016206</v>
      </c>
      <c r="B3938" s="2">
        <v>21018301103450</v>
      </c>
      <c r="C3938">
        <v>1.99</v>
      </c>
      <c r="D3938" t="s">
        <v>4</v>
      </c>
      <c r="E3938" s="3">
        <f t="shared" si="61"/>
        <v>21018</v>
      </c>
      <c r="F3938" t="str">
        <f>VLOOKUP(E3938,Sheet2!A:B,2,FALSE)</f>
        <v>MTV</v>
      </c>
    </row>
    <row r="3939" spans="1:6" x14ac:dyDescent="0.25">
      <c r="A3939" s="17">
        <v>43102.584085312497</v>
      </c>
      <c r="B3939" s="2">
        <v>21018301088602</v>
      </c>
      <c r="C3939">
        <v>1.49</v>
      </c>
      <c r="D3939" t="s">
        <v>3</v>
      </c>
      <c r="E3939" s="3">
        <f t="shared" si="61"/>
        <v>21018</v>
      </c>
      <c r="F3939" t="str">
        <f>VLOOKUP(E3939,Sheet2!A:B,2,FALSE)</f>
        <v>MTV</v>
      </c>
    </row>
    <row r="3940" spans="1:6" x14ac:dyDescent="0.25">
      <c r="A3940" s="17">
        <v>43102.589376388889</v>
      </c>
      <c r="B3940" s="2">
        <v>21018301088602</v>
      </c>
      <c r="C3940">
        <v>1.49</v>
      </c>
      <c r="D3940" t="s">
        <v>3</v>
      </c>
      <c r="E3940" s="3">
        <f t="shared" si="61"/>
        <v>21018</v>
      </c>
      <c r="F3940" t="str">
        <f>VLOOKUP(E3940,Sheet2!A:B,2,FALSE)</f>
        <v>MTV</v>
      </c>
    </row>
    <row r="3941" spans="1:6" x14ac:dyDescent="0.25">
      <c r="A3941" s="17">
        <v>43102.690959201391</v>
      </c>
      <c r="B3941" s="2">
        <v>21018301046337</v>
      </c>
      <c r="C3941">
        <v>1.49</v>
      </c>
      <c r="D3941" t="s">
        <v>3</v>
      </c>
      <c r="E3941" s="3">
        <f t="shared" si="61"/>
        <v>21018</v>
      </c>
      <c r="F3941" t="str">
        <f>VLOOKUP(E3941,Sheet2!A:B,2,FALSE)</f>
        <v>MTV</v>
      </c>
    </row>
    <row r="3942" spans="1:6" x14ac:dyDescent="0.25">
      <c r="A3942" s="17">
        <v>43102.793913414353</v>
      </c>
      <c r="B3942" s="2">
        <v>21018301058787</v>
      </c>
      <c r="C3942">
        <v>1.99</v>
      </c>
      <c r="D3942" t="s">
        <v>4</v>
      </c>
      <c r="E3942" s="3">
        <f t="shared" si="61"/>
        <v>21018</v>
      </c>
      <c r="F3942" t="str">
        <f>VLOOKUP(E3942,Sheet2!A:B,2,FALSE)</f>
        <v>MTV</v>
      </c>
    </row>
    <row r="3943" spans="1:6" x14ac:dyDescent="0.25">
      <c r="A3943" s="17">
        <v>43102.836812453701</v>
      </c>
      <c r="B3943" s="2">
        <v>21018301050107</v>
      </c>
      <c r="C3943">
        <v>1.99</v>
      </c>
      <c r="D3943" t="s">
        <v>0</v>
      </c>
      <c r="E3943" s="3">
        <f t="shared" si="61"/>
        <v>21018</v>
      </c>
      <c r="F3943" t="str">
        <f>VLOOKUP(E3943,Sheet2!A:B,2,FALSE)</f>
        <v>MTV</v>
      </c>
    </row>
    <row r="3944" spans="1:6" x14ac:dyDescent="0.25">
      <c r="A3944" s="17">
        <v>43102.848002893516</v>
      </c>
      <c r="B3944" s="2">
        <v>21018301125255</v>
      </c>
      <c r="C3944">
        <v>1.29</v>
      </c>
      <c r="D3944" t="s">
        <v>1</v>
      </c>
      <c r="E3944" s="3">
        <f t="shared" si="61"/>
        <v>21018</v>
      </c>
      <c r="F3944" t="str">
        <f>VLOOKUP(E3944,Sheet2!A:B,2,FALSE)</f>
        <v>MTV</v>
      </c>
    </row>
    <row r="3945" spans="1:6" x14ac:dyDescent="0.25">
      <c r="A3945" s="17">
        <v>43102.851314131942</v>
      </c>
      <c r="B3945" s="2">
        <v>21018301050107</v>
      </c>
      <c r="C3945">
        <v>2.39</v>
      </c>
      <c r="D3945" t="s">
        <v>0</v>
      </c>
      <c r="E3945" s="3">
        <f t="shared" si="61"/>
        <v>21018</v>
      </c>
      <c r="F3945" t="str">
        <f>VLOOKUP(E3945,Sheet2!A:B,2,FALSE)</f>
        <v>MTV</v>
      </c>
    </row>
    <row r="3946" spans="1:6" x14ac:dyDescent="0.25">
      <c r="A3946" s="17">
        <v>43102.893360381946</v>
      </c>
      <c r="B3946" s="2">
        <v>21018300823538</v>
      </c>
      <c r="C3946">
        <v>1.29</v>
      </c>
      <c r="D3946" t="s">
        <v>5</v>
      </c>
      <c r="E3946" s="3">
        <f t="shared" si="61"/>
        <v>21018</v>
      </c>
      <c r="F3946" t="str">
        <f>VLOOKUP(E3946,Sheet2!A:B,2,FALSE)</f>
        <v>MTV</v>
      </c>
    </row>
    <row r="3947" spans="1:6" x14ac:dyDescent="0.25">
      <c r="A3947" s="17">
        <v>43103.489662256943</v>
      </c>
      <c r="B3947" s="2">
        <v>21018301050107</v>
      </c>
      <c r="C3947">
        <v>2.99</v>
      </c>
      <c r="D3947" t="s">
        <v>4</v>
      </c>
      <c r="E3947" s="3">
        <f t="shared" si="61"/>
        <v>21018</v>
      </c>
      <c r="F3947" t="str">
        <f>VLOOKUP(E3947,Sheet2!A:B,2,FALSE)</f>
        <v>MTV</v>
      </c>
    </row>
    <row r="3948" spans="1:6" x14ac:dyDescent="0.25">
      <c r="A3948" s="17">
        <v>43103.585549780095</v>
      </c>
      <c r="B3948" s="2">
        <v>21018301104516</v>
      </c>
      <c r="C3948">
        <v>3.19</v>
      </c>
      <c r="D3948" t="s">
        <v>4</v>
      </c>
      <c r="E3948" s="3">
        <f t="shared" si="61"/>
        <v>21018</v>
      </c>
      <c r="F3948" t="str">
        <f>VLOOKUP(E3948,Sheet2!A:B,2,FALSE)</f>
        <v>MTV</v>
      </c>
    </row>
    <row r="3949" spans="1:6" x14ac:dyDescent="0.25">
      <c r="A3949" s="17">
        <v>43103.586525081017</v>
      </c>
      <c r="B3949" s="2">
        <v>21018301114036</v>
      </c>
      <c r="C3949">
        <v>0.49</v>
      </c>
      <c r="D3949" t="s">
        <v>1</v>
      </c>
      <c r="E3949" s="3">
        <f t="shared" si="61"/>
        <v>21018</v>
      </c>
      <c r="F3949" t="str">
        <f>VLOOKUP(E3949,Sheet2!A:B,2,FALSE)</f>
        <v>MTV</v>
      </c>
    </row>
    <row r="3950" spans="1:6" x14ac:dyDescent="0.25">
      <c r="A3950" s="17">
        <v>43103.587158842594</v>
      </c>
      <c r="B3950" s="2">
        <v>21018301104516</v>
      </c>
      <c r="C3950">
        <v>1.99</v>
      </c>
      <c r="D3950" t="s">
        <v>4</v>
      </c>
      <c r="E3950" s="3">
        <f t="shared" si="61"/>
        <v>21018</v>
      </c>
      <c r="F3950" t="str">
        <f>VLOOKUP(E3950,Sheet2!A:B,2,FALSE)</f>
        <v>MTV</v>
      </c>
    </row>
    <row r="3951" spans="1:6" x14ac:dyDescent="0.25">
      <c r="A3951" s="17">
        <v>43103.587302210646</v>
      </c>
      <c r="B3951" s="2">
        <v>21018301114036</v>
      </c>
      <c r="C3951">
        <v>0.49</v>
      </c>
      <c r="D3951" t="s">
        <v>1</v>
      </c>
      <c r="E3951" s="3">
        <f t="shared" si="61"/>
        <v>21018</v>
      </c>
      <c r="F3951" t="str">
        <f>VLOOKUP(E3951,Sheet2!A:B,2,FALSE)</f>
        <v>MTV</v>
      </c>
    </row>
    <row r="3952" spans="1:6" x14ac:dyDescent="0.25">
      <c r="A3952" s="17">
        <v>43103.587738958333</v>
      </c>
      <c r="B3952" s="2">
        <v>21018301104516</v>
      </c>
      <c r="C3952">
        <v>0.49</v>
      </c>
      <c r="D3952" t="s">
        <v>4</v>
      </c>
      <c r="E3952" s="3">
        <f t="shared" si="61"/>
        <v>21018</v>
      </c>
      <c r="F3952" t="str">
        <f>VLOOKUP(E3952,Sheet2!A:B,2,FALSE)</f>
        <v>MTV</v>
      </c>
    </row>
    <row r="3953" spans="1:6" x14ac:dyDescent="0.25">
      <c r="A3953" s="17">
        <v>43103.587952094909</v>
      </c>
      <c r="B3953" s="2">
        <v>21018301104516</v>
      </c>
      <c r="C3953">
        <v>2.99</v>
      </c>
      <c r="D3953" t="s">
        <v>4</v>
      </c>
      <c r="E3953" s="3">
        <f t="shared" si="61"/>
        <v>21018</v>
      </c>
      <c r="F3953" t="str">
        <f>VLOOKUP(E3953,Sheet2!A:B,2,FALSE)</f>
        <v>MTV</v>
      </c>
    </row>
    <row r="3954" spans="1:6" x14ac:dyDescent="0.25">
      <c r="A3954" s="17">
        <v>43103.588920682872</v>
      </c>
      <c r="B3954" s="2">
        <v>21018301114036</v>
      </c>
      <c r="C3954">
        <v>2.4900000000000002</v>
      </c>
      <c r="D3954" t="s">
        <v>1</v>
      </c>
      <c r="E3954" s="3">
        <f t="shared" si="61"/>
        <v>21018</v>
      </c>
      <c r="F3954" t="str">
        <f>VLOOKUP(E3954,Sheet2!A:B,2,FALSE)</f>
        <v>MTV</v>
      </c>
    </row>
    <row r="3955" spans="1:6" x14ac:dyDescent="0.25">
      <c r="A3955" s="17">
        <v>43103.589162777775</v>
      </c>
      <c r="B3955" s="2">
        <v>21018301114036</v>
      </c>
      <c r="C3955">
        <v>2.4900000000000002</v>
      </c>
      <c r="D3955" t="s">
        <v>1</v>
      </c>
      <c r="E3955" s="3">
        <f t="shared" si="61"/>
        <v>21018</v>
      </c>
      <c r="F3955" t="str">
        <f>VLOOKUP(E3955,Sheet2!A:B,2,FALSE)</f>
        <v>MTV</v>
      </c>
    </row>
    <row r="3956" spans="1:6" x14ac:dyDescent="0.25">
      <c r="A3956" s="17">
        <v>43103.589740451389</v>
      </c>
      <c r="B3956" s="2">
        <v>21018301114036</v>
      </c>
      <c r="C3956">
        <v>0.99</v>
      </c>
      <c r="D3956" t="s">
        <v>1</v>
      </c>
      <c r="E3956" s="3">
        <f t="shared" si="61"/>
        <v>21018</v>
      </c>
      <c r="F3956" t="str">
        <f>VLOOKUP(E3956,Sheet2!A:B,2,FALSE)</f>
        <v>MTV</v>
      </c>
    </row>
    <row r="3957" spans="1:6" x14ac:dyDescent="0.25">
      <c r="A3957" s="17">
        <v>43103.892793784726</v>
      </c>
      <c r="B3957" s="2">
        <v>21018301043763</v>
      </c>
      <c r="C3957">
        <v>0.99</v>
      </c>
      <c r="D3957" t="s">
        <v>4</v>
      </c>
      <c r="E3957" s="3">
        <f t="shared" si="61"/>
        <v>21018</v>
      </c>
      <c r="F3957" t="str">
        <f>VLOOKUP(E3957,Sheet2!A:B,2,FALSE)</f>
        <v>MTV</v>
      </c>
    </row>
    <row r="3958" spans="1:6" x14ac:dyDescent="0.25">
      <c r="A3958" s="17">
        <v>43104.002950960647</v>
      </c>
      <c r="B3958" s="2">
        <v>21018300773824</v>
      </c>
      <c r="C3958">
        <v>1.49</v>
      </c>
      <c r="D3958" t="s">
        <v>3</v>
      </c>
      <c r="E3958" s="3">
        <f t="shared" si="61"/>
        <v>21018</v>
      </c>
      <c r="F3958" t="str">
        <f>VLOOKUP(E3958,Sheet2!A:B,2,FALSE)</f>
        <v>MTV</v>
      </c>
    </row>
    <row r="3959" spans="1:6" x14ac:dyDescent="0.25">
      <c r="A3959" s="17">
        <v>43104.020178946761</v>
      </c>
      <c r="B3959" s="2">
        <v>21018301043763</v>
      </c>
      <c r="C3959">
        <v>1.99</v>
      </c>
      <c r="D3959" t="s">
        <v>4</v>
      </c>
      <c r="E3959" s="3">
        <f t="shared" si="61"/>
        <v>21018</v>
      </c>
      <c r="F3959" t="str">
        <f>VLOOKUP(E3959,Sheet2!A:B,2,FALSE)</f>
        <v>MTV</v>
      </c>
    </row>
    <row r="3960" spans="1:6" x14ac:dyDescent="0.25">
      <c r="A3960" s="17">
        <v>43104.02057886574</v>
      </c>
      <c r="B3960" s="2">
        <v>21018300706592</v>
      </c>
      <c r="C3960">
        <v>0.69</v>
      </c>
      <c r="D3960" t="s">
        <v>4</v>
      </c>
      <c r="E3960" s="3">
        <f t="shared" si="61"/>
        <v>21018</v>
      </c>
      <c r="F3960" t="str">
        <f>VLOOKUP(E3960,Sheet2!A:B,2,FALSE)</f>
        <v>MTV</v>
      </c>
    </row>
    <row r="3961" spans="1:6" x14ac:dyDescent="0.25">
      <c r="A3961" s="17">
        <v>43104.445441354168</v>
      </c>
      <c r="B3961" s="2">
        <v>21018300884993</v>
      </c>
      <c r="C3961">
        <v>1.49</v>
      </c>
      <c r="D3961" t="s">
        <v>4</v>
      </c>
      <c r="E3961" s="3">
        <f t="shared" si="61"/>
        <v>21018</v>
      </c>
      <c r="F3961" t="str">
        <f>VLOOKUP(E3961,Sheet2!A:B,2,FALSE)</f>
        <v>MTV</v>
      </c>
    </row>
    <row r="3962" spans="1:6" x14ac:dyDescent="0.25">
      <c r="A3962" s="17">
        <v>43104.692086365743</v>
      </c>
      <c r="B3962" s="2">
        <v>21018301115462</v>
      </c>
      <c r="C3962">
        <v>1.49</v>
      </c>
      <c r="D3962" t="s">
        <v>0</v>
      </c>
      <c r="E3962" s="3">
        <f t="shared" si="61"/>
        <v>21018</v>
      </c>
      <c r="F3962" t="str">
        <f>VLOOKUP(E3962,Sheet2!A:B,2,FALSE)</f>
        <v>MTV</v>
      </c>
    </row>
    <row r="3963" spans="1:6" x14ac:dyDescent="0.25">
      <c r="A3963" s="17">
        <v>43104.747200925929</v>
      </c>
      <c r="B3963" s="2">
        <v>21018301043763</v>
      </c>
      <c r="C3963">
        <v>1.99</v>
      </c>
      <c r="D3963" t="s">
        <v>4</v>
      </c>
      <c r="E3963" s="3">
        <f t="shared" si="61"/>
        <v>21018</v>
      </c>
      <c r="F3963" t="str">
        <f>VLOOKUP(E3963,Sheet2!A:B,2,FALSE)</f>
        <v>MTV</v>
      </c>
    </row>
    <row r="3964" spans="1:6" x14ac:dyDescent="0.25">
      <c r="A3964" s="17">
        <v>43104.789405069445</v>
      </c>
      <c r="B3964" s="2">
        <v>21018300576995</v>
      </c>
      <c r="C3964">
        <v>1.99</v>
      </c>
      <c r="D3964" t="s">
        <v>0</v>
      </c>
      <c r="E3964" s="3">
        <f t="shared" si="61"/>
        <v>21018</v>
      </c>
      <c r="F3964" t="str">
        <f>VLOOKUP(E3964,Sheet2!A:B,2,FALSE)</f>
        <v>MTV</v>
      </c>
    </row>
    <row r="3965" spans="1:6" x14ac:dyDescent="0.25">
      <c r="A3965" s="17">
        <v>43104.789590682871</v>
      </c>
      <c r="B3965" s="2">
        <v>21018300576995</v>
      </c>
      <c r="C3965">
        <v>1.99</v>
      </c>
      <c r="D3965" t="s">
        <v>0</v>
      </c>
      <c r="E3965" s="3">
        <f t="shared" si="61"/>
        <v>21018</v>
      </c>
      <c r="F3965" t="str">
        <f>VLOOKUP(E3965,Sheet2!A:B,2,FALSE)</f>
        <v>MTV</v>
      </c>
    </row>
    <row r="3966" spans="1:6" x14ac:dyDescent="0.25">
      <c r="A3966" s="17">
        <v>43104.876699826389</v>
      </c>
      <c r="B3966" s="2">
        <v>21018300514111</v>
      </c>
      <c r="C3966">
        <v>1.49</v>
      </c>
      <c r="D3966" t="s">
        <v>2</v>
      </c>
      <c r="E3966" s="3">
        <f t="shared" si="61"/>
        <v>21018</v>
      </c>
      <c r="F3966" t="str">
        <f>VLOOKUP(E3966,Sheet2!A:B,2,FALSE)</f>
        <v>MTV</v>
      </c>
    </row>
    <row r="3967" spans="1:6" x14ac:dyDescent="0.25">
      <c r="A3967" s="17">
        <v>43104.892266365743</v>
      </c>
      <c r="B3967" s="2">
        <v>21018300514111</v>
      </c>
      <c r="C3967">
        <v>1.49</v>
      </c>
      <c r="D3967" t="s">
        <v>2</v>
      </c>
      <c r="E3967" s="3">
        <f t="shared" si="61"/>
        <v>21018</v>
      </c>
      <c r="F3967" t="str">
        <f>VLOOKUP(E3967,Sheet2!A:B,2,FALSE)</f>
        <v>MTV</v>
      </c>
    </row>
    <row r="3968" spans="1:6" x14ac:dyDescent="0.25">
      <c r="A3968" s="17">
        <v>43104.915614664351</v>
      </c>
      <c r="B3968" s="2">
        <v>21018300514111</v>
      </c>
      <c r="C3968">
        <v>1.49</v>
      </c>
      <c r="D3968" t="s">
        <v>2</v>
      </c>
      <c r="E3968" s="3">
        <f t="shared" si="61"/>
        <v>21018</v>
      </c>
      <c r="F3968" t="str">
        <f>VLOOKUP(E3968,Sheet2!A:B,2,FALSE)</f>
        <v>MTV</v>
      </c>
    </row>
    <row r="3969" spans="1:6" x14ac:dyDescent="0.25">
      <c r="A3969" s="17">
        <v>43105.093921678243</v>
      </c>
      <c r="B3969" s="2">
        <v>21018301077944</v>
      </c>
      <c r="C3969">
        <v>1.99</v>
      </c>
      <c r="D3969" t="s">
        <v>4</v>
      </c>
      <c r="E3969" s="3">
        <f t="shared" si="61"/>
        <v>21018</v>
      </c>
      <c r="F3969" t="str">
        <f>VLOOKUP(E3969,Sheet2!A:B,2,FALSE)</f>
        <v>MTV</v>
      </c>
    </row>
    <row r="3970" spans="1:6" x14ac:dyDescent="0.25">
      <c r="A3970" s="17">
        <v>43105.094890671295</v>
      </c>
      <c r="B3970" s="2">
        <v>21018301077944</v>
      </c>
      <c r="C3970">
        <v>3.99</v>
      </c>
      <c r="D3970" t="s">
        <v>4</v>
      </c>
      <c r="E3970" s="3">
        <f t="shared" ref="E3970:E4033" si="62">_xlfn.NUMBERVALUE(LEFT(B3970,5), "#####")</f>
        <v>21018</v>
      </c>
      <c r="F3970" t="str">
        <f>VLOOKUP(E3970,Sheet2!A:B,2,FALSE)</f>
        <v>MTV</v>
      </c>
    </row>
    <row r="3971" spans="1:6" x14ac:dyDescent="0.25">
      <c r="A3971" s="17">
        <v>43105.096255706019</v>
      </c>
      <c r="B3971" s="2">
        <v>21018301077944</v>
      </c>
      <c r="C3971">
        <v>2.69</v>
      </c>
      <c r="D3971" t="s">
        <v>4</v>
      </c>
      <c r="E3971" s="3">
        <f t="shared" si="62"/>
        <v>21018</v>
      </c>
      <c r="F3971" t="str">
        <f>VLOOKUP(E3971,Sheet2!A:B,2,FALSE)</f>
        <v>MTV</v>
      </c>
    </row>
    <row r="3972" spans="1:6" x14ac:dyDescent="0.25">
      <c r="A3972" s="17">
        <v>43105.104535266204</v>
      </c>
      <c r="B3972" s="2">
        <v>21018301077944</v>
      </c>
      <c r="C3972">
        <v>2.99</v>
      </c>
      <c r="D3972" t="s">
        <v>0</v>
      </c>
      <c r="E3972" s="3">
        <f t="shared" si="62"/>
        <v>21018</v>
      </c>
      <c r="F3972" t="str">
        <f>VLOOKUP(E3972,Sheet2!A:B,2,FALSE)</f>
        <v>MTV</v>
      </c>
    </row>
    <row r="3973" spans="1:6" x14ac:dyDescent="0.25">
      <c r="A3973" s="17">
        <v>43105.93186290509</v>
      </c>
      <c r="B3973" s="2">
        <v>21018301115553</v>
      </c>
      <c r="C3973">
        <v>1.99</v>
      </c>
      <c r="D3973" t="s">
        <v>4</v>
      </c>
      <c r="E3973" s="3">
        <f t="shared" si="62"/>
        <v>21018</v>
      </c>
      <c r="F3973" t="str">
        <f>VLOOKUP(E3973,Sheet2!A:B,2,FALSE)</f>
        <v>MTV</v>
      </c>
    </row>
    <row r="3974" spans="1:6" x14ac:dyDescent="0.25">
      <c r="A3974" s="17">
        <v>43106.265381307872</v>
      </c>
      <c r="B3974" s="2">
        <v>21018301115553</v>
      </c>
      <c r="C3974">
        <v>0.99</v>
      </c>
      <c r="D3974" t="s">
        <v>4</v>
      </c>
      <c r="E3974" s="3">
        <f t="shared" si="62"/>
        <v>21018</v>
      </c>
      <c r="F3974" t="str">
        <f>VLOOKUP(E3974,Sheet2!A:B,2,FALSE)</f>
        <v>MTV</v>
      </c>
    </row>
    <row r="3975" spans="1:6" x14ac:dyDescent="0.25">
      <c r="A3975" s="17">
        <v>43106.266680960645</v>
      </c>
      <c r="B3975" s="2">
        <v>21018301115553</v>
      </c>
      <c r="C3975">
        <v>0.99</v>
      </c>
      <c r="D3975" t="s">
        <v>4</v>
      </c>
      <c r="E3975" s="3">
        <f t="shared" si="62"/>
        <v>21018</v>
      </c>
      <c r="F3975" t="str">
        <f>VLOOKUP(E3975,Sheet2!A:B,2,FALSE)</f>
        <v>MTV</v>
      </c>
    </row>
    <row r="3976" spans="1:6" x14ac:dyDescent="0.25">
      <c r="A3976" s="17">
        <v>43106.269842499998</v>
      </c>
      <c r="B3976" s="2">
        <v>21018301115553</v>
      </c>
      <c r="C3976">
        <v>1.29</v>
      </c>
      <c r="D3976" t="s">
        <v>4</v>
      </c>
      <c r="E3976" s="3">
        <f t="shared" si="62"/>
        <v>21018</v>
      </c>
      <c r="F3976" t="str">
        <f>VLOOKUP(E3976,Sheet2!A:B,2,FALSE)</f>
        <v>MTV</v>
      </c>
    </row>
    <row r="3977" spans="1:6" x14ac:dyDescent="0.25">
      <c r="A3977" s="17">
        <v>43106.304762951389</v>
      </c>
      <c r="B3977" s="2">
        <v>21018300900914</v>
      </c>
      <c r="C3977">
        <v>1.99</v>
      </c>
      <c r="D3977" t="s">
        <v>4</v>
      </c>
      <c r="E3977" s="3">
        <f t="shared" si="62"/>
        <v>21018</v>
      </c>
      <c r="F3977" t="str">
        <f>VLOOKUP(E3977,Sheet2!A:B,2,FALSE)</f>
        <v>MTV</v>
      </c>
    </row>
    <row r="3978" spans="1:6" x14ac:dyDescent="0.25">
      <c r="A3978" s="17">
        <v>43106.412307719911</v>
      </c>
      <c r="B3978" s="2">
        <v>21018301043763</v>
      </c>
      <c r="C3978">
        <v>3.19</v>
      </c>
      <c r="D3978" t="s">
        <v>4</v>
      </c>
      <c r="E3978" s="3">
        <f t="shared" si="62"/>
        <v>21018</v>
      </c>
      <c r="F3978" t="str">
        <f>VLOOKUP(E3978,Sheet2!A:B,2,FALSE)</f>
        <v>MTV</v>
      </c>
    </row>
    <row r="3979" spans="1:6" x14ac:dyDescent="0.25">
      <c r="A3979" s="17">
        <v>43107.507694652777</v>
      </c>
      <c r="B3979" s="2">
        <v>21018301058787</v>
      </c>
      <c r="C3979">
        <v>1.99</v>
      </c>
      <c r="D3979" t="s">
        <v>4</v>
      </c>
      <c r="E3979" s="3">
        <f t="shared" si="62"/>
        <v>21018</v>
      </c>
      <c r="F3979" t="str">
        <f>VLOOKUP(E3979,Sheet2!A:B,2,FALSE)</f>
        <v>MTV</v>
      </c>
    </row>
    <row r="3980" spans="1:6" x14ac:dyDescent="0.25">
      <c r="A3980" s="17">
        <v>43107.590986423609</v>
      </c>
      <c r="B3980" s="2">
        <v>21018300612899</v>
      </c>
      <c r="C3980">
        <v>1.49</v>
      </c>
      <c r="D3980" t="s">
        <v>1</v>
      </c>
      <c r="E3980" s="3">
        <f t="shared" si="62"/>
        <v>21018</v>
      </c>
      <c r="F3980" t="str">
        <f>VLOOKUP(E3980,Sheet2!A:B,2,FALSE)</f>
        <v>MTV</v>
      </c>
    </row>
    <row r="3981" spans="1:6" x14ac:dyDescent="0.25">
      <c r="A3981" s="17">
        <v>43107.74077733796</v>
      </c>
      <c r="B3981" s="2">
        <v>21018301088602</v>
      </c>
      <c r="C3981">
        <v>1.99</v>
      </c>
      <c r="D3981" t="s">
        <v>0</v>
      </c>
      <c r="E3981" s="3">
        <f t="shared" si="62"/>
        <v>21018</v>
      </c>
      <c r="F3981" t="str">
        <f>VLOOKUP(E3981,Sheet2!A:B,2,FALSE)</f>
        <v>MTV</v>
      </c>
    </row>
    <row r="3982" spans="1:6" x14ac:dyDescent="0.25">
      <c r="A3982" s="17">
        <v>43107.788178680552</v>
      </c>
      <c r="B3982" s="2">
        <v>21018301046337</v>
      </c>
      <c r="C3982">
        <v>1.49</v>
      </c>
      <c r="D3982" t="s">
        <v>3</v>
      </c>
      <c r="E3982" s="3">
        <f t="shared" si="62"/>
        <v>21018</v>
      </c>
      <c r="F3982" t="str">
        <f>VLOOKUP(E3982,Sheet2!A:B,2,FALSE)</f>
        <v>MTV</v>
      </c>
    </row>
    <row r="3983" spans="1:6" x14ac:dyDescent="0.25">
      <c r="A3983" s="17">
        <v>43108.092168645831</v>
      </c>
      <c r="B3983" s="2">
        <v>21018301113301</v>
      </c>
      <c r="C3983">
        <v>0.69</v>
      </c>
      <c r="D3983" t="s">
        <v>1</v>
      </c>
      <c r="E3983" s="3">
        <f t="shared" si="62"/>
        <v>21018</v>
      </c>
      <c r="F3983" t="str">
        <f>VLOOKUP(E3983,Sheet2!A:B,2,FALSE)</f>
        <v>MTV</v>
      </c>
    </row>
    <row r="3984" spans="1:6" x14ac:dyDescent="0.25">
      <c r="A3984" s="17">
        <v>43108.323349062499</v>
      </c>
      <c r="B3984" s="2">
        <v>21018300826655</v>
      </c>
      <c r="C3984">
        <v>2.99</v>
      </c>
      <c r="D3984" t="s">
        <v>4</v>
      </c>
      <c r="E3984" s="3">
        <f t="shared" si="62"/>
        <v>21018</v>
      </c>
      <c r="F3984" t="str">
        <f>VLOOKUP(E3984,Sheet2!A:B,2,FALSE)</f>
        <v>MTV</v>
      </c>
    </row>
    <row r="3985" spans="1:6" x14ac:dyDescent="0.25">
      <c r="A3985" s="17">
        <v>43108.433990682868</v>
      </c>
      <c r="B3985" s="2">
        <v>21018300925887</v>
      </c>
      <c r="C3985">
        <v>0.49</v>
      </c>
      <c r="D3985" t="s">
        <v>1</v>
      </c>
      <c r="E3985" s="3">
        <f t="shared" si="62"/>
        <v>21018</v>
      </c>
      <c r="F3985" t="str">
        <f>VLOOKUP(E3985,Sheet2!A:B,2,FALSE)</f>
        <v>MTV</v>
      </c>
    </row>
    <row r="3986" spans="1:6" x14ac:dyDescent="0.25">
      <c r="A3986" s="17">
        <v>43108.436400254628</v>
      </c>
      <c r="B3986" s="2">
        <v>21018300925887</v>
      </c>
      <c r="C3986">
        <v>0.49</v>
      </c>
      <c r="D3986" t="s">
        <v>1</v>
      </c>
      <c r="E3986" s="3">
        <f t="shared" si="62"/>
        <v>21018</v>
      </c>
      <c r="F3986" t="str">
        <f>VLOOKUP(E3986,Sheet2!A:B,2,FALSE)</f>
        <v>MTV</v>
      </c>
    </row>
    <row r="3987" spans="1:6" x14ac:dyDescent="0.25">
      <c r="A3987" s="17">
        <v>43108.515706365739</v>
      </c>
      <c r="B3987" s="2">
        <v>21018301121288</v>
      </c>
      <c r="C3987">
        <v>1.99</v>
      </c>
      <c r="D3987" t="s">
        <v>4</v>
      </c>
      <c r="E3987" s="3">
        <f t="shared" si="62"/>
        <v>21018</v>
      </c>
      <c r="F3987" t="str">
        <f>VLOOKUP(E3987,Sheet2!A:B,2,FALSE)</f>
        <v>MTV</v>
      </c>
    </row>
    <row r="3988" spans="1:6" x14ac:dyDescent="0.25">
      <c r="A3988" s="17">
        <v>43108.581320115743</v>
      </c>
      <c r="B3988" s="2">
        <v>21018300834626</v>
      </c>
      <c r="C3988">
        <v>0.69</v>
      </c>
      <c r="D3988" t="s">
        <v>1</v>
      </c>
      <c r="E3988" s="3">
        <f t="shared" si="62"/>
        <v>21018</v>
      </c>
      <c r="F3988" t="str">
        <f>VLOOKUP(E3988,Sheet2!A:B,2,FALSE)</f>
        <v>MTV</v>
      </c>
    </row>
    <row r="3989" spans="1:6" x14ac:dyDescent="0.25">
      <c r="A3989" s="17">
        <v>43108.761677048613</v>
      </c>
      <c r="B3989" s="2">
        <v>21018301098726</v>
      </c>
      <c r="C3989">
        <v>3.49</v>
      </c>
      <c r="D3989" t="s">
        <v>4</v>
      </c>
      <c r="E3989" s="3">
        <f t="shared" si="62"/>
        <v>21018</v>
      </c>
      <c r="F3989" t="str">
        <f>VLOOKUP(E3989,Sheet2!A:B,2,FALSE)</f>
        <v>MTV</v>
      </c>
    </row>
    <row r="3990" spans="1:6" x14ac:dyDescent="0.25">
      <c r="A3990" s="17">
        <v>43109.301933101851</v>
      </c>
      <c r="B3990" s="2">
        <v>21018301104995</v>
      </c>
      <c r="C3990">
        <v>2.99</v>
      </c>
      <c r="D3990" t="s">
        <v>1</v>
      </c>
      <c r="E3990" s="3">
        <f t="shared" si="62"/>
        <v>21018</v>
      </c>
      <c r="F3990" t="str">
        <f>VLOOKUP(E3990,Sheet2!A:B,2,FALSE)</f>
        <v>MTV</v>
      </c>
    </row>
    <row r="3991" spans="1:6" x14ac:dyDescent="0.25">
      <c r="A3991" s="17">
        <v>43109.30361653935</v>
      </c>
      <c r="B3991" s="2">
        <v>21018301104995</v>
      </c>
      <c r="C3991">
        <v>2.99</v>
      </c>
      <c r="D3991" t="s">
        <v>4</v>
      </c>
      <c r="E3991" s="3">
        <f t="shared" si="62"/>
        <v>21018</v>
      </c>
      <c r="F3991" t="str">
        <f>VLOOKUP(E3991,Sheet2!A:B,2,FALSE)</f>
        <v>MTV</v>
      </c>
    </row>
    <row r="3992" spans="1:6" x14ac:dyDescent="0.25">
      <c r="A3992" s="17">
        <v>43109.632813159726</v>
      </c>
      <c r="B3992" s="2">
        <v>21018300970487</v>
      </c>
      <c r="C3992">
        <v>2.99</v>
      </c>
      <c r="D3992" t="s">
        <v>4</v>
      </c>
      <c r="E3992" s="3">
        <f t="shared" si="62"/>
        <v>21018</v>
      </c>
      <c r="F3992" t="str">
        <f>VLOOKUP(E3992,Sheet2!A:B,2,FALSE)</f>
        <v>MTV</v>
      </c>
    </row>
    <row r="3993" spans="1:6" x14ac:dyDescent="0.25">
      <c r="A3993" s="17">
        <v>43109.697664398147</v>
      </c>
      <c r="B3993" s="2">
        <v>21018301058787</v>
      </c>
      <c r="C3993">
        <v>2.29</v>
      </c>
      <c r="D3993" t="s">
        <v>4</v>
      </c>
      <c r="E3993" s="3">
        <f t="shared" si="62"/>
        <v>21018</v>
      </c>
      <c r="F3993" t="str">
        <f>VLOOKUP(E3993,Sheet2!A:B,2,FALSE)</f>
        <v>MTV</v>
      </c>
    </row>
    <row r="3994" spans="1:6" x14ac:dyDescent="0.25">
      <c r="A3994" s="17">
        <v>43109.73788108796</v>
      </c>
      <c r="B3994" s="2">
        <v>21018301030554</v>
      </c>
      <c r="C3994">
        <v>0.69</v>
      </c>
      <c r="D3994" t="s">
        <v>1</v>
      </c>
      <c r="E3994" s="3">
        <f t="shared" si="62"/>
        <v>21018</v>
      </c>
      <c r="F3994" t="str">
        <f>VLOOKUP(E3994,Sheet2!A:B,2,FALSE)</f>
        <v>MTV</v>
      </c>
    </row>
    <row r="3995" spans="1:6" x14ac:dyDescent="0.25">
      <c r="A3995" s="17">
        <v>43109.826739432872</v>
      </c>
      <c r="B3995" s="2">
        <v>21018301091697</v>
      </c>
      <c r="C3995">
        <v>1.99</v>
      </c>
      <c r="D3995" t="s">
        <v>1</v>
      </c>
      <c r="E3995" s="3">
        <f t="shared" si="62"/>
        <v>21018</v>
      </c>
      <c r="F3995" t="str">
        <f>VLOOKUP(E3995,Sheet2!A:B,2,FALSE)</f>
        <v>MTV</v>
      </c>
    </row>
    <row r="3996" spans="1:6" x14ac:dyDescent="0.25">
      <c r="A3996" s="17">
        <v>43109.859539814817</v>
      </c>
      <c r="B3996" s="2">
        <v>21018301091697</v>
      </c>
      <c r="C3996">
        <v>3.99</v>
      </c>
      <c r="D3996" t="s">
        <v>4</v>
      </c>
      <c r="E3996" s="3">
        <f t="shared" si="62"/>
        <v>21018</v>
      </c>
      <c r="F3996" t="str">
        <f>VLOOKUP(E3996,Sheet2!A:B,2,FALSE)</f>
        <v>MTV</v>
      </c>
    </row>
    <row r="3997" spans="1:6" x14ac:dyDescent="0.25">
      <c r="A3997" s="17">
        <v>43109.892675706018</v>
      </c>
      <c r="B3997" s="2">
        <v>21018301121288</v>
      </c>
      <c r="C3997">
        <v>0.49</v>
      </c>
      <c r="D3997" t="s">
        <v>1</v>
      </c>
      <c r="E3997" s="3">
        <f t="shared" si="62"/>
        <v>21018</v>
      </c>
      <c r="F3997" t="str">
        <f>VLOOKUP(E3997,Sheet2!A:B,2,FALSE)</f>
        <v>MTV</v>
      </c>
    </row>
    <row r="3998" spans="1:6" x14ac:dyDescent="0.25">
      <c r="A3998" s="17">
        <v>43109.902761354169</v>
      </c>
      <c r="B3998" s="2">
        <v>21018301121288</v>
      </c>
      <c r="C3998">
        <v>0.49</v>
      </c>
      <c r="D3998" t="s">
        <v>1</v>
      </c>
      <c r="E3998" s="3">
        <f t="shared" si="62"/>
        <v>21018</v>
      </c>
      <c r="F3998" t="str">
        <f>VLOOKUP(E3998,Sheet2!A:B,2,FALSE)</f>
        <v>MTV</v>
      </c>
    </row>
    <row r="3999" spans="1:6" x14ac:dyDescent="0.25">
      <c r="A3999" s="17">
        <v>43109.908015821762</v>
      </c>
      <c r="B3999" s="2">
        <v>21018301121288</v>
      </c>
      <c r="C3999">
        <v>0.49</v>
      </c>
      <c r="D3999" t="s">
        <v>1</v>
      </c>
      <c r="E3999" s="3">
        <f t="shared" si="62"/>
        <v>21018</v>
      </c>
      <c r="F3999" t="str">
        <f>VLOOKUP(E3999,Sheet2!A:B,2,FALSE)</f>
        <v>MTV</v>
      </c>
    </row>
    <row r="4000" spans="1:6" x14ac:dyDescent="0.25">
      <c r="A4000" s="17">
        <v>43109.946137280094</v>
      </c>
      <c r="B4000" s="2">
        <v>21018300612899</v>
      </c>
      <c r="C4000">
        <v>1.49</v>
      </c>
      <c r="D4000" t="s">
        <v>4</v>
      </c>
      <c r="E4000" s="3">
        <f t="shared" si="62"/>
        <v>21018</v>
      </c>
      <c r="F4000" t="str">
        <f>VLOOKUP(E4000,Sheet2!A:B,2,FALSE)</f>
        <v>MTV</v>
      </c>
    </row>
    <row r="4001" spans="1:6" x14ac:dyDescent="0.25">
      <c r="A4001" s="17">
        <v>43110.567494097224</v>
      </c>
      <c r="B4001" s="2">
        <v>21018301139165</v>
      </c>
      <c r="C4001">
        <v>3.99</v>
      </c>
      <c r="D4001" t="s">
        <v>4</v>
      </c>
      <c r="E4001" s="3">
        <f t="shared" si="62"/>
        <v>21018</v>
      </c>
      <c r="F4001" t="str">
        <f>VLOOKUP(E4001,Sheet2!A:B,2,FALSE)</f>
        <v>MTV</v>
      </c>
    </row>
    <row r="4002" spans="1:6" x14ac:dyDescent="0.25">
      <c r="A4002" s="17">
        <v>43110.671328495373</v>
      </c>
      <c r="B4002" s="2">
        <v>21018301102908</v>
      </c>
      <c r="C4002">
        <v>3.19</v>
      </c>
      <c r="D4002" t="s">
        <v>4</v>
      </c>
      <c r="E4002" s="3">
        <f t="shared" si="62"/>
        <v>21018</v>
      </c>
      <c r="F4002" t="str">
        <f>VLOOKUP(E4002,Sheet2!A:B,2,FALSE)</f>
        <v>MTV</v>
      </c>
    </row>
    <row r="4003" spans="1:6" x14ac:dyDescent="0.25">
      <c r="A4003" s="17">
        <v>43110.918160057867</v>
      </c>
      <c r="B4003" s="2">
        <v>21018301121288</v>
      </c>
      <c r="C4003">
        <v>0.49</v>
      </c>
      <c r="D4003" t="s">
        <v>1</v>
      </c>
      <c r="E4003" s="3">
        <f t="shared" si="62"/>
        <v>21018</v>
      </c>
      <c r="F4003" t="str">
        <f>VLOOKUP(E4003,Sheet2!A:B,2,FALSE)</f>
        <v>MTV</v>
      </c>
    </row>
    <row r="4004" spans="1:6" x14ac:dyDescent="0.25">
      <c r="A4004" s="17">
        <v>43111.425298495371</v>
      </c>
      <c r="B4004" s="2">
        <v>21018301058787</v>
      </c>
      <c r="C4004">
        <v>2.29</v>
      </c>
      <c r="D4004" t="s">
        <v>4</v>
      </c>
      <c r="E4004" s="3">
        <f t="shared" si="62"/>
        <v>21018</v>
      </c>
      <c r="F4004" t="str">
        <f>VLOOKUP(E4004,Sheet2!A:B,2,FALSE)</f>
        <v>MTV</v>
      </c>
    </row>
    <row r="4005" spans="1:6" x14ac:dyDescent="0.25">
      <c r="A4005" s="17">
        <v>43111.522446863426</v>
      </c>
      <c r="B4005" s="2">
        <v>21018301046337</v>
      </c>
      <c r="C4005">
        <v>1.49</v>
      </c>
      <c r="D4005" t="s">
        <v>3</v>
      </c>
      <c r="E4005" s="3">
        <f t="shared" si="62"/>
        <v>21018</v>
      </c>
      <c r="F4005" t="str">
        <f>VLOOKUP(E4005,Sheet2!A:B,2,FALSE)</f>
        <v>MTV</v>
      </c>
    </row>
    <row r="4006" spans="1:6" x14ac:dyDescent="0.25">
      <c r="A4006" s="17">
        <v>43112.229648125001</v>
      </c>
      <c r="B4006" s="2">
        <v>21018300706592</v>
      </c>
      <c r="C4006">
        <v>2.4900000000000002</v>
      </c>
      <c r="D4006" t="s">
        <v>1</v>
      </c>
      <c r="E4006" s="3">
        <f t="shared" si="62"/>
        <v>21018</v>
      </c>
      <c r="F4006" t="str">
        <f>VLOOKUP(E4006,Sheet2!A:B,2,FALSE)</f>
        <v>MTV</v>
      </c>
    </row>
    <row r="4007" spans="1:6" x14ac:dyDescent="0.25">
      <c r="A4007" s="17">
        <v>43112.484858310185</v>
      </c>
      <c r="B4007" s="2">
        <v>21018301091697</v>
      </c>
      <c r="C4007">
        <v>1.34</v>
      </c>
      <c r="D4007" t="s">
        <v>1</v>
      </c>
      <c r="E4007" s="3">
        <f t="shared" si="62"/>
        <v>21018</v>
      </c>
      <c r="F4007" t="str">
        <f>VLOOKUP(E4007,Sheet2!A:B,2,FALSE)</f>
        <v>MTV</v>
      </c>
    </row>
    <row r="4008" spans="1:6" x14ac:dyDescent="0.25">
      <c r="A4008" s="17">
        <v>43112.512594618056</v>
      </c>
      <c r="B4008" s="2">
        <v>21018301008626</v>
      </c>
      <c r="C4008">
        <v>2.29</v>
      </c>
      <c r="D4008" t="s">
        <v>4</v>
      </c>
      <c r="E4008" s="3">
        <f t="shared" si="62"/>
        <v>21018</v>
      </c>
      <c r="F4008" t="str">
        <f>VLOOKUP(E4008,Sheet2!A:B,2,FALSE)</f>
        <v>MTV</v>
      </c>
    </row>
    <row r="4009" spans="1:6" x14ac:dyDescent="0.25">
      <c r="A4009" s="17">
        <v>43112.798474826392</v>
      </c>
      <c r="B4009" s="2">
        <v>21018301115553</v>
      </c>
      <c r="C4009">
        <v>1.29</v>
      </c>
      <c r="D4009" t="s">
        <v>4</v>
      </c>
      <c r="E4009" s="3">
        <f t="shared" si="62"/>
        <v>21018</v>
      </c>
      <c r="F4009" t="str">
        <f>VLOOKUP(E4009,Sheet2!A:B,2,FALSE)</f>
        <v>MTV</v>
      </c>
    </row>
    <row r="4010" spans="1:6" x14ac:dyDescent="0.25">
      <c r="A4010" s="17">
        <v>43112.874824039354</v>
      </c>
      <c r="B4010" s="2">
        <v>21018301024052</v>
      </c>
      <c r="C4010">
        <v>1.69</v>
      </c>
      <c r="D4010" t="s">
        <v>1</v>
      </c>
      <c r="E4010" s="3">
        <f t="shared" si="62"/>
        <v>21018</v>
      </c>
      <c r="F4010" t="str">
        <f>VLOOKUP(E4010,Sheet2!A:B,2,FALSE)</f>
        <v>MTV</v>
      </c>
    </row>
    <row r="4011" spans="1:6" x14ac:dyDescent="0.25">
      <c r="A4011" s="17">
        <v>43113.322228437501</v>
      </c>
      <c r="B4011" s="2">
        <v>21018301109697</v>
      </c>
      <c r="C4011">
        <v>2.4900000000000002</v>
      </c>
      <c r="D4011" t="s">
        <v>4</v>
      </c>
      <c r="E4011" s="3">
        <f t="shared" si="62"/>
        <v>21018</v>
      </c>
      <c r="F4011" t="str">
        <f>VLOOKUP(E4011,Sheet2!A:B,2,FALSE)</f>
        <v>MTV</v>
      </c>
    </row>
    <row r="4012" spans="1:6" x14ac:dyDescent="0.25">
      <c r="A4012" s="17">
        <v>43113.488998148146</v>
      </c>
      <c r="B4012" s="2">
        <v>21018300791362</v>
      </c>
      <c r="C4012">
        <v>3.99</v>
      </c>
      <c r="D4012" t="s">
        <v>4</v>
      </c>
      <c r="E4012" s="3">
        <f t="shared" si="62"/>
        <v>21018</v>
      </c>
      <c r="F4012" t="str">
        <f>VLOOKUP(E4012,Sheet2!A:B,2,FALSE)</f>
        <v>MTV</v>
      </c>
    </row>
    <row r="4013" spans="1:6" x14ac:dyDescent="0.25">
      <c r="A4013" s="17">
        <v>43113.610049907409</v>
      </c>
      <c r="B4013" s="2">
        <v>21018301058787</v>
      </c>
      <c r="C4013">
        <v>2.29</v>
      </c>
      <c r="D4013" t="s">
        <v>4</v>
      </c>
      <c r="E4013" s="3">
        <f t="shared" si="62"/>
        <v>21018</v>
      </c>
      <c r="F4013" t="str">
        <f>VLOOKUP(E4013,Sheet2!A:B,2,FALSE)</f>
        <v>MTV</v>
      </c>
    </row>
    <row r="4014" spans="1:6" x14ac:dyDescent="0.25">
      <c r="A4014" s="17">
        <v>43113.631834432868</v>
      </c>
      <c r="B4014" s="2">
        <v>21018301050255</v>
      </c>
      <c r="C4014">
        <v>0.99</v>
      </c>
      <c r="D4014" t="s">
        <v>4</v>
      </c>
      <c r="E4014" s="3">
        <f t="shared" si="62"/>
        <v>21018</v>
      </c>
      <c r="F4014" t="str">
        <f>VLOOKUP(E4014,Sheet2!A:B,2,FALSE)</f>
        <v>MTV</v>
      </c>
    </row>
    <row r="4015" spans="1:6" x14ac:dyDescent="0.25">
      <c r="A4015" s="17">
        <v>43113.635981597225</v>
      </c>
      <c r="B4015" s="2">
        <v>21018301050255</v>
      </c>
      <c r="C4015">
        <v>3.99</v>
      </c>
      <c r="D4015" t="s">
        <v>4</v>
      </c>
      <c r="E4015" s="3">
        <f t="shared" si="62"/>
        <v>21018</v>
      </c>
      <c r="F4015" t="str">
        <f>VLOOKUP(E4015,Sheet2!A:B,2,FALSE)</f>
        <v>MTV</v>
      </c>
    </row>
    <row r="4016" spans="1:6" x14ac:dyDescent="0.25">
      <c r="A4016" s="17">
        <v>43113.803148541665</v>
      </c>
      <c r="B4016" s="2">
        <v>21018300576995</v>
      </c>
      <c r="C4016">
        <v>1.99</v>
      </c>
      <c r="D4016" t="s">
        <v>0</v>
      </c>
      <c r="E4016" s="3">
        <f t="shared" si="62"/>
        <v>21018</v>
      </c>
      <c r="F4016" t="str">
        <f>VLOOKUP(E4016,Sheet2!A:B,2,FALSE)</f>
        <v>MTV</v>
      </c>
    </row>
    <row r="4017" spans="1:6" x14ac:dyDescent="0.25">
      <c r="A4017" s="17">
        <v>43114.056715902778</v>
      </c>
      <c r="B4017" s="2">
        <v>21018300706592</v>
      </c>
      <c r="C4017">
        <v>0.99</v>
      </c>
      <c r="D4017" t="s">
        <v>1</v>
      </c>
      <c r="E4017" s="3">
        <f t="shared" si="62"/>
        <v>21018</v>
      </c>
      <c r="F4017" t="str">
        <f>VLOOKUP(E4017,Sheet2!A:B,2,FALSE)</f>
        <v>MTV</v>
      </c>
    </row>
    <row r="4018" spans="1:6" x14ac:dyDescent="0.25">
      <c r="A4018" s="17">
        <v>43114.381749513886</v>
      </c>
      <c r="B4018" s="2">
        <v>21018301104516</v>
      </c>
      <c r="C4018">
        <v>1.49</v>
      </c>
      <c r="D4018" t="s">
        <v>3</v>
      </c>
      <c r="E4018" s="3">
        <f t="shared" si="62"/>
        <v>21018</v>
      </c>
      <c r="F4018" t="str">
        <f>VLOOKUP(E4018,Sheet2!A:B,2,FALSE)</f>
        <v>MTV</v>
      </c>
    </row>
    <row r="4019" spans="1:6" x14ac:dyDescent="0.25">
      <c r="A4019" s="17">
        <v>43114.444071296297</v>
      </c>
      <c r="B4019" s="2">
        <v>21018301055973</v>
      </c>
      <c r="C4019">
        <v>1.29</v>
      </c>
      <c r="D4019" t="s">
        <v>4</v>
      </c>
      <c r="E4019" s="3">
        <f t="shared" si="62"/>
        <v>21018</v>
      </c>
      <c r="F4019" t="str">
        <f>VLOOKUP(E4019,Sheet2!A:B,2,FALSE)</f>
        <v>MTV</v>
      </c>
    </row>
    <row r="4020" spans="1:6" x14ac:dyDescent="0.25">
      <c r="A4020" s="17">
        <v>43114.621872754629</v>
      </c>
      <c r="B4020" s="2">
        <v>21018301055973</v>
      </c>
      <c r="C4020">
        <v>1.99</v>
      </c>
      <c r="D4020" t="s">
        <v>4</v>
      </c>
      <c r="E4020" s="3">
        <f t="shared" si="62"/>
        <v>21018</v>
      </c>
      <c r="F4020" t="str">
        <f>VLOOKUP(E4020,Sheet2!A:B,2,FALSE)</f>
        <v>MTV</v>
      </c>
    </row>
    <row r="4021" spans="1:6" x14ac:dyDescent="0.25">
      <c r="A4021" s="17">
        <v>43114.753597106479</v>
      </c>
      <c r="B4021" s="2">
        <v>21018301055973</v>
      </c>
      <c r="C4021">
        <v>1.99</v>
      </c>
      <c r="D4021" t="s">
        <v>4</v>
      </c>
      <c r="E4021" s="3">
        <f t="shared" si="62"/>
        <v>21018</v>
      </c>
      <c r="F4021" t="str">
        <f>VLOOKUP(E4021,Sheet2!A:B,2,FALSE)</f>
        <v>MTV</v>
      </c>
    </row>
    <row r="4022" spans="1:6" x14ac:dyDescent="0.25">
      <c r="A4022" s="17">
        <v>43114.762317974535</v>
      </c>
      <c r="B4022" s="2">
        <v>21018300271902</v>
      </c>
      <c r="C4022">
        <v>0.49</v>
      </c>
      <c r="D4022" t="s">
        <v>1</v>
      </c>
      <c r="E4022" s="3">
        <f t="shared" si="62"/>
        <v>21018</v>
      </c>
      <c r="F4022" t="str">
        <f>VLOOKUP(E4022,Sheet2!A:B,2,FALSE)</f>
        <v>MTV</v>
      </c>
    </row>
    <row r="4023" spans="1:6" x14ac:dyDescent="0.25">
      <c r="A4023" s="17">
        <v>43114.763648553242</v>
      </c>
      <c r="B4023" s="2">
        <v>21018300545925</v>
      </c>
      <c r="C4023">
        <v>2.99</v>
      </c>
      <c r="D4023" t="s">
        <v>0</v>
      </c>
      <c r="E4023" s="3">
        <f t="shared" si="62"/>
        <v>21018</v>
      </c>
      <c r="F4023" t="str">
        <f>VLOOKUP(E4023,Sheet2!A:B,2,FALSE)</f>
        <v>MTV</v>
      </c>
    </row>
    <row r="4024" spans="1:6" x14ac:dyDescent="0.25">
      <c r="A4024" s="17">
        <v>43114.766079594905</v>
      </c>
      <c r="B4024" s="2">
        <v>21018300545925</v>
      </c>
      <c r="C4024">
        <v>2.99</v>
      </c>
      <c r="D4024" t="s">
        <v>0</v>
      </c>
      <c r="E4024" s="3">
        <f t="shared" si="62"/>
        <v>21018</v>
      </c>
      <c r="F4024" t="str">
        <f>VLOOKUP(E4024,Sheet2!A:B,2,FALSE)</f>
        <v>MTV</v>
      </c>
    </row>
    <row r="4025" spans="1:6" x14ac:dyDescent="0.25">
      <c r="A4025" s="17">
        <v>43114.775459803241</v>
      </c>
      <c r="B4025" s="2">
        <v>21018300545925</v>
      </c>
      <c r="C4025">
        <v>2.99</v>
      </c>
      <c r="D4025" t="s">
        <v>0</v>
      </c>
      <c r="E4025" s="3">
        <f t="shared" si="62"/>
        <v>21018</v>
      </c>
      <c r="F4025" t="str">
        <f>VLOOKUP(E4025,Sheet2!A:B,2,FALSE)</f>
        <v>MTV</v>
      </c>
    </row>
    <row r="4026" spans="1:6" x14ac:dyDescent="0.25">
      <c r="A4026" s="17">
        <v>43114.778421111114</v>
      </c>
      <c r="B4026" s="2">
        <v>21018301125255</v>
      </c>
      <c r="C4026">
        <v>0.49</v>
      </c>
      <c r="D4026" t="s">
        <v>1</v>
      </c>
      <c r="E4026" s="3">
        <f t="shared" si="62"/>
        <v>21018</v>
      </c>
      <c r="F4026" t="str">
        <f>VLOOKUP(E4026,Sheet2!A:B,2,FALSE)</f>
        <v>MTV</v>
      </c>
    </row>
    <row r="4027" spans="1:6" x14ac:dyDescent="0.25">
      <c r="A4027" s="17">
        <v>43115.349104340276</v>
      </c>
      <c r="B4027" s="2">
        <v>21018301112527</v>
      </c>
      <c r="C4027">
        <v>3.99</v>
      </c>
      <c r="D4027" t="s">
        <v>4</v>
      </c>
      <c r="E4027" s="3">
        <f t="shared" si="62"/>
        <v>21018</v>
      </c>
      <c r="F4027" t="str">
        <f>VLOOKUP(E4027,Sheet2!A:B,2,FALSE)</f>
        <v>MTV</v>
      </c>
    </row>
    <row r="4028" spans="1:6" x14ac:dyDescent="0.25">
      <c r="A4028" s="17">
        <v>43115.485306331022</v>
      </c>
      <c r="B4028" s="2">
        <v>21018300729131</v>
      </c>
      <c r="C4028">
        <v>1.99</v>
      </c>
      <c r="D4028" t="s">
        <v>0</v>
      </c>
      <c r="E4028" s="3">
        <f t="shared" si="62"/>
        <v>21018</v>
      </c>
      <c r="F4028" t="str">
        <f>VLOOKUP(E4028,Sheet2!A:B,2,FALSE)</f>
        <v>MTV</v>
      </c>
    </row>
    <row r="4029" spans="1:6" x14ac:dyDescent="0.25">
      <c r="A4029" s="17">
        <v>43115.48555636574</v>
      </c>
      <c r="B4029" s="2">
        <v>21018300729131</v>
      </c>
      <c r="C4029">
        <v>1.99</v>
      </c>
      <c r="D4029" t="s">
        <v>0</v>
      </c>
      <c r="E4029" s="3">
        <f t="shared" si="62"/>
        <v>21018</v>
      </c>
      <c r="F4029" t="str">
        <f>VLOOKUP(E4029,Sheet2!A:B,2,FALSE)</f>
        <v>MTV</v>
      </c>
    </row>
    <row r="4030" spans="1:6" x14ac:dyDescent="0.25">
      <c r="A4030" s="17">
        <v>43115.783800034726</v>
      </c>
      <c r="B4030" s="2">
        <v>21018301024052</v>
      </c>
      <c r="C4030">
        <v>2.99</v>
      </c>
      <c r="D4030" t="s">
        <v>4</v>
      </c>
      <c r="E4030" s="3">
        <f t="shared" si="62"/>
        <v>21018</v>
      </c>
      <c r="F4030" t="str">
        <f>VLOOKUP(E4030,Sheet2!A:B,2,FALSE)</f>
        <v>MTV</v>
      </c>
    </row>
    <row r="4031" spans="1:6" x14ac:dyDescent="0.25">
      <c r="A4031" s="17">
        <v>43116.004553749997</v>
      </c>
      <c r="B4031" s="2">
        <v>21018301004260</v>
      </c>
      <c r="C4031">
        <v>3.99</v>
      </c>
      <c r="D4031" t="s">
        <v>4</v>
      </c>
      <c r="E4031" s="3">
        <f t="shared" si="62"/>
        <v>21018</v>
      </c>
      <c r="F4031" t="str">
        <f>VLOOKUP(E4031,Sheet2!A:B,2,FALSE)</f>
        <v>MTV</v>
      </c>
    </row>
    <row r="4032" spans="1:6" x14ac:dyDescent="0.25">
      <c r="A4032" s="17">
        <v>43116.016511215275</v>
      </c>
      <c r="B4032" s="2">
        <v>21018301004260</v>
      </c>
      <c r="C4032">
        <v>1.69</v>
      </c>
      <c r="D4032" t="s">
        <v>4</v>
      </c>
      <c r="E4032" s="3">
        <f t="shared" si="62"/>
        <v>21018</v>
      </c>
      <c r="F4032" t="str">
        <f>VLOOKUP(E4032,Sheet2!A:B,2,FALSE)</f>
        <v>MTV</v>
      </c>
    </row>
    <row r="4033" spans="1:6" x14ac:dyDescent="0.25">
      <c r="A4033" s="17">
        <v>43116.038673796298</v>
      </c>
      <c r="B4033" s="2">
        <v>21018301088602</v>
      </c>
      <c r="C4033">
        <v>1.49</v>
      </c>
      <c r="D4033" t="s">
        <v>3</v>
      </c>
      <c r="E4033" s="3">
        <f t="shared" si="62"/>
        <v>21018</v>
      </c>
      <c r="F4033" t="str">
        <f>VLOOKUP(E4033,Sheet2!A:B,2,FALSE)</f>
        <v>MTV</v>
      </c>
    </row>
    <row r="4034" spans="1:6" x14ac:dyDescent="0.25">
      <c r="A4034" s="17">
        <v>43116.166199490741</v>
      </c>
      <c r="B4034" s="2">
        <v>21018300706592</v>
      </c>
      <c r="C4034">
        <v>1.99</v>
      </c>
      <c r="D4034" t="s">
        <v>4</v>
      </c>
      <c r="E4034" s="3">
        <f t="shared" ref="E4034:E4097" si="63">_xlfn.NUMBERVALUE(LEFT(B4034,5), "#####")</f>
        <v>21018</v>
      </c>
      <c r="F4034" t="str">
        <f>VLOOKUP(E4034,Sheet2!A:B,2,FALSE)</f>
        <v>MTV</v>
      </c>
    </row>
    <row r="4035" spans="1:6" x14ac:dyDescent="0.25">
      <c r="A4035" s="17">
        <v>43116.562439641202</v>
      </c>
      <c r="B4035" s="2">
        <v>21018300856124</v>
      </c>
      <c r="C4035">
        <v>1.99</v>
      </c>
      <c r="D4035" t="s">
        <v>4</v>
      </c>
      <c r="E4035" s="3">
        <f t="shared" si="63"/>
        <v>21018</v>
      </c>
      <c r="F4035" t="str">
        <f>VLOOKUP(E4035,Sheet2!A:B,2,FALSE)</f>
        <v>MTV</v>
      </c>
    </row>
    <row r="4036" spans="1:6" x14ac:dyDescent="0.25">
      <c r="A4036" s="17">
        <v>43116.729835439815</v>
      </c>
      <c r="B4036" s="2">
        <v>21018300711931</v>
      </c>
      <c r="C4036">
        <v>2.99</v>
      </c>
      <c r="D4036" t="s">
        <v>0</v>
      </c>
      <c r="E4036" s="3">
        <f t="shared" si="63"/>
        <v>21018</v>
      </c>
      <c r="F4036" t="str">
        <f>VLOOKUP(E4036,Sheet2!A:B,2,FALSE)</f>
        <v>MTV</v>
      </c>
    </row>
    <row r="4037" spans="1:6" x14ac:dyDescent="0.25">
      <c r="A4037" s="17">
        <v>43117.332927418982</v>
      </c>
      <c r="B4037" s="2">
        <v>21018301001357</v>
      </c>
      <c r="C4037">
        <v>3.19</v>
      </c>
      <c r="D4037" t="s">
        <v>4</v>
      </c>
      <c r="E4037" s="3">
        <f t="shared" si="63"/>
        <v>21018</v>
      </c>
      <c r="F4037" t="str">
        <f>VLOOKUP(E4037,Sheet2!A:B,2,FALSE)</f>
        <v>MTV</v>
      </c>
    </row>
    <row r="4038" spans="1:6" x14ac:dyDescent="0.25">
      <c r="A4038" s="17">
        <v>43117.504472094908</v>
      </c>
      <c r="B4038" s="2">
        <v>21018301098726</v>
      </c>
      <c r="C4038">
        <v>3.99</v>
      </c>
      <c r="D4038" t="s">
        <v>4</v>
      </c>
      <c r="E4038" s="3">
        <f t="shared" si="63"/>
        <v>21018</v>
      </c>
      <c r="F4038" t="str">
        <f>VLOOKUP(E4038,Sheet2!A:B,2,FALSE)</f>
        <v>MTV</v>
      </c>
    </row>
    <row r="4039" spans="1:6" x14ac:dyDescent="0.25">
      <c r="A4039" s="17">
        <v>43117.651814062498</v>
      </c>
      <c r="B4039" s="2">
        <v>21018100338729</v>
      </c>
      <c r="C4039">
        <v>0.49</v>
      </c>
      <c r="D4039" t="s">
        <v>1</v>
      </c>
      <c r="E4039" s="3">
        <f t="shared" si="63"/>
        <v>21018</v>
      </c>
      <c r="F4039" t="str">
        <f>VLOOKUP(E4039,Sheet2!A:B,2,FALSE)</f>
        <v>MTV</v>
      </c>
    </row>
    <row r="4040" spans="1:6" x14ac:dyDescent="0.25">
      <c r="A4040" s="17">
        <v>43118.711297766204</v>
      </c>
      <c r="B4040" s="2">
        <v>21018301004260</v>
      </c>
      <c r="C4040">
        <v>1.69</v>
      </c>
      <c r="D4040" t="s">
        <v>4</v>
      </c>
      <c r="E4040" s="3">
        <f t="shared" si="63"/>
        <v>21018</v>
      </c>
      <c r="F4040" t="str">
        <f>VLOOKUP(E4040,Sheet2!A:B,2,FALSE)</f>
        <v>MTV</v>
      </c>
    </row>
    <row r="4041" spans="1:6" x14ac:dyDescent="0.25">
      <c r="A4041" s="17">
        <v>43118.944788425928</v>
      </c>
      <c r="B4041" s="2">
        <v>21018300962831</v>
      </c>
      <c r="C4041">
        <v>0.99</v>
      </c>
      <c r="D4041" t="s">
        <v>1</v>
      </c>
      <c r="E4041" s="3">
        <f t="shared" si="63"/>
        <v>21018</v>
      </c>
      <c r="F4041" t="str">
        <f>VLOOKUP(E4041,Sheet2!A:B,2,FALSE)</f>
        <v>MTV</v>
      </c>
    </row>
    <row r="4042" spans="1:6" x14ac:dyDescent="0.25">
      <c r="A4042" s="17">
        <v>43119.45189851852</v>
      </c>
      <c r="B4042" s="2">
        <v>21018300706592</v>
      </c>
      <c r="C4042">
        <v>2.99</v>
      </c>
      <c r="D4042" t="s">
        <v>4</v>
      </c>
      <c r="E4042" s="3">
        <f t="shared" si="63"/>
        <v>21018</v>
      </c>
      <c r="F4042" t="str">
        <f>VLOOKUP(E4042,Sheet2!A:B,2,FALSE)</f>
        <v>MTV</v>
      </c>
    </row>
    <row r="4043" spans="1:6" x14ac:dyDescent="0.25">
      <c r="A4043" s="17">
        <v>43119.528158553243</v>
      </c>
      <c r="B4043" s="2">
        <v>21018300271902</v>
      </c>
      <c r="C4043">
        <v>0.49</v>
      </c>
      <c r="D4043" t="s">
        <v>1</v>
      </c>
      <c r="E4043" s="3">
        <f t="shared" si="63"/>
        <v>21018</v>
      </c>
      <c r="F4043" t="str">
        <f>VLOOKUP(E4043,Sheet2!A:B,2,FALSE)</f>
        <v>MTV</v>
      </c>
    </row>
    <row r="4044" spans="1:6" x14ac:dyDescent="0.25">
      <c r="A4044" s="17">
        <v>43119.573696273146</v>
      </c>
      <c r="B4044" s="2">
        <v>21018300875017</v>
      </c>
      <c r="C4044">
        <v>0.69</v>
      </c>
      <c r="D4044" t="s">
        <v>1</v>
      </c>
      <c r="E4044" s="3">
        <f t="shared" si="63"/>
        <v>21018</v>
      </c>
      <c r="F4044" t="str">
        <f>VLOOKUP(E4044,Sheet2!A:B,2,FALSE)</f>
        <v>MTV</v>
      </c>
    </row>
    <row r="4045" spans="1:6" x14ac:dyDescent="0.25">
      <c r="A4045" s="17">
        <v>43119.575513518517</v>
      </c>
      <c r="B4045" s="2">
        <v>21018300875017</v>
      </c>
      <c r="C4045">
        <v>0.99</v>
      </c>
      <c r="D4045" t="s">
        <v>1</v>
      </c>
      <c r="E4045" s="3">
        <f t="shared" si="63"/>
        <v>21018</v>
      </c>
      <c r="F4045" t="str">
        <f>VLOOKUP(E4045,Sheet2!A:B,2,FALSE)</f>
        <v>MTV</v>
      </c>
    </row>
    <row r="4046" spans="1:6" x14ac:dyDescent="0.25">
      <c r="A4046" s="17">
        <v>43119.869767141201</v>
      </c>
      <c r="B4046" s="2">
        <v>21018300726384</v>
      </c>
      <c r="C4046">
        <v>2.99</v>
      </c>
      <c r="D4046" t="s">
        <v>4</v>
      </c>
      <c r="E4046" s="3">
        <f t="shared" si="63"/>
        <v>21018</v>
      </c>
      <c r="F4046" t="str">
        <f>VLOOKUP(E4046,Sheet2!A:B,2,FALSE)</f>
        <v>MTV</v>
      </c>
    </row>
    <row r="4047" spans="1:6" x14ac:dyDescent="0.25">
      <c r="A4047" s="17">
        <v>43120.018221192127</v>
      </c>
      <c r="B4047" s="2">
        <v>21018300900914</v>
      </c>
      <c r="C4047">
        <v>1.99</v>
      </c>
      <c r="D4047" t="s">
        <v>0</v>
      </c>
      <c r="E4047" s="3">
        <f t="shared" si="63"/>
        <v>21018</v>
      </c>
      <c r="F4047" t="str">
        <f>VLOOKUP(E4047,Sheet2!A:B,2,FALSE)</f>
        <v>MTV</v>
      </c>
    </row>
    <row r="4048" spans="1:6" x14ac:dyDescent="0.25">
      <c r="A4048" s="17">
        <v>43120.03570886574</v>
      </c>
      <c r="B4048" s="2">
        <v>21018300900914</v>
      </c>
      <c r="C4048">
        <v>2.99</v>
      </c>
      <c r="D4048" t="s">
        <v>0</v>
      </c>
      <c r="E4048" s="3">
        <f t="shared" si="63"/>
        <v>21018</v>
      </c>
      <c r="F4048" t="str">
        <f>VLOOKUP(E4048,Sheet2!A:B,2,FALSE)</f>
        <v>MTV</v>
      </c>
    </row>
    <row r="4049" spans="1:6" x14ac:dyDescent="0.25">
      <c r="A4049" s="17">
        <v>43120.356665439816</v>
      </c>
      <c r="B4049" s="2">
        <v>21018301065246</v>
      </c>
      <c r="C4049">
        <v>1.49</v>
      </c>
      <c r="D4049" t="s">
        <v>3</v>
      </c>
      <c r="E4049" s="3">
        <f t="shared" si="63"/>
        <v>21018</v>
      </c>
      <c r="F4049" t="str">
        <f>VLOOKUP(E4049,Sheet2!A:B,2,FALSE)</f>
        <v>MTV</v>
      </c>
    </row>
    <row r="4050" spans="1:6" x14ac:dyDescent="0.25">
      <c r="A4050" s="17">
        <v>43120.371517465275</v>
      </c>
      <c r="B4050" s="2">
        <v>21018301078306</v>
      </c>
      <c r="C4050">
        <v>1.99</v>
      </c>
      <c r="D4050" t="s">
        <v>0</v>
      </c>
      <c r="E4050" s="3">
        <f t="shared" si="63"/>
        <v>21018</v>
      </c>
      <c r="F4050" t="str">
        <f>VLOOKUP(E4050,Sheet2!A:B,2,FALSE)</f>
        <v>MTV</v>
      </c>
    </row>
    <row r="4051" spans="1:6" x14ac:dyDescent="0.25">
      <c r="A4051" s="17">
        <v>43120.385894583334</v>
      </c>
      <c r="B4051" s="2">
        <v>21018300984207</v>
      </c>
      <c r="C4051">
        <v>1.69</v>
      </c>
      <c r="D4051" t="s">
        <v>1</v>
      </c>
      <c r="E4051" s="3">
        <f t="shared" si="63"/>
        <v>21018</v>
      </c>
      <c r="F4051" t="str">
        <f>VLOOKUP(E4051,Sheet2!A:B,2,FALSE)</f>
        <v>MTV</v>
      </c>
    </row>
    <row r="4052" spans="1:6" x14ac:dyDescent="0.25">
      <c r="A4052" s="17">
        <v>43120.524353993053</v>
      </c>
      <c r="B4052" s="2">
        <v>21018301102130</v>
      </c>
      <c r="C4052">
        <v>2.4900000000000002</v>
      </c>
      <c r="D4052" t="s">
        <v>1</v>
      </c>
      <c r="E4052" s="3">
        <f t="shared" si="63"/>
        <v>21018</v>
      </c>
      <c r="F4052" t="str">
        <f>VLOOKUP(E4052,Sheet2!A:B,2,FALSE)</f>
        <v>MTV</v>
      </c>
    </row>
    <row r="4053" spans="1:6" x14ac:dyDescent="0.25">
      <c r="A4053" s="17">
        <v>43120.645133923608</v>
      </c>
      <c r="B4053" s="2">
        <v>21018301112527</v>
      </c>
      <c r="C4053">
        <v>2.99</v>
      </c>
      <c r="D4053" t="s">
        <v>0</v>
      </c>
      <c r="E4053" s="3">
        <f t="shared" si="63"/>
        <v>21018</v>
      </c>
      <c r="F4053" t="str">
        <f>VLOOKUP(E4053,Sheet2!A:B,2,FALSE)</f>
        <v>MTV</v>
      </c>
    </row>
    <row r="4054" spans="1:6" x14ac:dyDescent="0.25">
      <c r="A4054" s="17">
        <v>43120.664741145833</v>
      </c>
      <c r="B4054" s="2">
        <v>21018300502686</v>
      </c>
      <c r="C4054">
        <v>3.19</v>
      </c>
      <c r="D4054" t="s">
        <v>4</v>
      </c>
      <c r="E4054" s="3">
        <f t="shared" si="63"/>
        <v>21018</v>
      </c>
      <c r="F4054" t="str">
        <f>VLOOKUP(E4054,Sheet2!A:B,2,FALSE)</f>
        <v>MTV</v>
      </c>
    </row>
    <row r="4055" spans="1:6" x14ac:dyDescent="0.25">
      <c r="A4055" s="17">
        <v>43120.696715682869</v>
      </c>
      <c r="B4055" s="2">
        <v>21018300856124</v>
      </c>
      <c r="C4055">
        <v>0.99</v>
      </c>
      <c r="D4055" t="s">
        <v>1</v>
      </c>
      <c r="E4055" s="3">
        <f t="shared" si="63"/>
        <v>21018</v>
      </c>
      <c r="F4055" t="str">
        <f>VLOOKUP(E4055,Sheet2!A:B,2,FALSE)</f>
        <v>MTV</v>
      </c>
    </row>
    <row r="4056" spans="1:6" x14ac:dyDescent="0.25">
      <c r="A4056" s="17">
        <v>43120.870323194446</v>
      </c>
      <c r="B4056" s="2">
        <v>21018301112527</v>
      </c>
      <c r="C4056">
        <v>1.99</v>
      </c>
      <c r="D4056" t="s">
        <v>2</v>
      </c>
      <c r="E4056" s="3">
        <f t="shared" si="63"/>
        <v>21018</v>
      </c>
      <c r="F4056" t="str">
        <f>VLOOKUP(E4056,Sheet2!A:B,2,FALSE)</f>
        <v>MTV</v>
      </c>
    </row>
    <row r="4057" spans="1:6" x14ac:dyDescent="0.25">
      <c r="A4057" s="17">
        <v>43120.905058020835</v>
      </c>
      <c r="B4057" s="2">
        <v>21018100338729</v>
      </c>
      <c r="C4057">
        <v>1.34</v>
      </c>
      <c r="D4057" t="s">
        <v>1</v>
      </c>
      <c r="E4057" s="3">
        <f t="shared" si="63"/>
        <v>21018</v>
      </c>
      <c r="F4057" t="str">
        <f>VLOOKUP(E4057,Sheet2!A:B,2,FALSE)</f>
        <v>MTV</v>
      </c>
    </row>
    <row r="4058" spans="1:6" x14ac:dyDescent="0.25">
      <c r="A4058" s="17">
        <v>43120.94147690972</v>
      </c>
      <c r="B4058" s="2">
        <v>21018300879100</v>
      </c>
      <c r="C4058">
        <v>1.99</v>
      </c>
      <c r="D4058" t="s">
        <v>4</v>
      </c>
      <c r="E4058" s="3">
        <f t="shared" si="63"/>
        <v>21018</v>
      </c>
      <c r="F4058" t="str">
        <f>VLOOKUP(E4058,Sheet2!A:B,2,FALSE)</f>
        <v>MTV</v>
      </c>
    </row>
    <row r="4059" spans="1:6" x14ac:dyDescent="0.25">
      <c r="A4059" s="17">
        <v>43120.972948773146</v>
      </c>
      <c r="B4059" s="2">
        <v>21018301087885</v>
      </c>
      <c r="C4059">
        <v>2.99</v>
      </c>
      <c r="D4059" t="s">
        <v>0</v>
      </c>
      <c r="E4059" s="3">
        <f t="shared" si="63"/>
        <v>21018</v>
      </c>
      <c r="F4059" t="str">
        <f>VLOOKUP(E4059,Sheet2!A:B,2,FALSE)</f>
        <v>MTV</v>
      </c>
    </row>
    <row r="4060" spans="1:6" x14ac:dyDescent="0.25">
      <c r="A4060" s="17">
        <v>43120.976074525461</v>
      </c>
      <c r="B4060" s="2">
        <v>21018301087885</v>
      </c>
      <c r="C4060">
        <v>2.99</v>
      </c>
      <c r="D4060" t="s">
        <v>0</v>
      </c>
      <c r="E4060" s="3">
        <f t="shared" si="63"/>
        <v>21018</v>
      </c>
      <c r="F4060" t="str">
        <f>VLOOKUP(E4060,Sheet2!A:B,2,FALSE)</f>
        <v>MTV</v>
      </c>
    </row>
    <row r="4061" spans="1:6" x14ac:dyDescent="0.25">
      <c r="A4061" s="17">
        <v>43121.484238888886</v>
      </c>
      <c r="B4061" s="2">
        <v>21018301069362</v>
      </c>
      <c r="C4061">
        <v>1.29</v>
      </c>
      <c r="D4061" t="s">
        <v>4</v>
      </c>
      <c r="E4061" s="3">
        <f t="shared" si="63"/>
        <v>21018</v>
      </c>
      <c r="F4061" t="str">
        <f>VLOOKUP(E4061,Sheet2!A:B,2,FALSE)</f>
        <v>MTV</v>
      </c>
    </row>
    <row r="4062" spans="1:6" x14ac:dyDescent="0.25">
      <c r="A4062" s="17">
        <v>43121.579289062502</v>
      </c>
      <c r="B4062" s="2">
        <v>21018300856124</v>
      </c>
      <c r="C4062">
        <v>3.99</v>
      </c>
      <c r="D4062" t="s">
        <v>4</v>
      </c>
      <c r="E4062" s="3">
        <f t="shared" si="63"/>
        <v>21018</v>
      </c>
      <c r="F4062" t="str">
        <f>VLOOKUP(E4062,Sheet2!A:B,2,FALSE)</f>
        <v>MTV</v>
      </c>
    </row>
    <row r="4063" spans="1:6" x14ac:dyDescent="0.25">
      <c r="A4063" s="17">
        <v>43121.777479155091</v>
      </c>
      <c r="B4063" s="2">
        <v>21018300834626</v>
      </c>
      <c r="C4063">
        <v>0.99</v>
      </c>
      <c r="D4063" t="s">
        <v>1</v>
      </c>
      <c r="E4063" s="3">
        <f t="shared" si="63"/>
        <v>21018</v>
      </c>
      <c r="F4063" t="str">
        <f>VLOOKUP(E4063,Sheet2!A:B,2,FALSE)</f>
        <v>MTV</v>
      </c>
    </row>
    <row r="4064" spans="1:6" x14ac:dyDescent="0.25">
      <c r="A4064" s="17">
        <v>43121.80972326389</v>
      </c>
      <c r="B4064" s="2">
        <v>21018301056039</v>
      </c>
      <c r="C4064">
        <v>1.49</v>
      </c>
      <c r="D4064" t="s">
        <v>3</v>
      </c>
      <c r="E4064" s="3">
        <f t="shared" si="63"/>
        <v>21018</v>
      </c>
      <c r="F4064" t="str">
        <f>VLOOKUP(E4064,Sheet2!A:B,2,FALSE)</f>
        <v>MTV</v>
      </c>
    </row>
    <row r="4065" spans="1:6" x14ac:dyDescent="0.25">
      <c r="A4065" s="17">
        <v>43121.811335312501</v>
      </c>
      <c r="B4065" s="2">
        <v>21018301087885</v>
      </c>
      <c r="C4065">
        <v>2.99</v>
      </c>
      <c r="D4065" t="s">
        <v>0</v>
      </c>
      <c r="E4065" s="3">
        <f t="shared" si="63"/>
        <v>21018</v>
      </c>
      <c r="F4065" t="str">
        <f>VLOOKUP(E4065,Sheet2!A:B,2,FALSE)</f>
        <v>MTV</v>
      </c>
    </row>
    <row r="4066" spans="1:6" x14ac:dyDescent="0.25">
      <c r="A4066" s="17">
        <v>43121.895237673612</v>
      </c>
      <c r="B4066" s="2">
        <v>21018300826655</v>
      </c>
      <c r="C4066">
        <v>1.04</v>
      </c>
      <c r="D4066" t="s">
        <v>1</v>
      </c>
      <c r="E4066" s="3">
        <f t="shared" si="63"/>
        <v>21018</v>
      </c>
      <c r="F4066" t="str">
        <f>VLOOKUP(E4066,Sheet2!A:B,2,FALSE)</f>
        <v>MTV</v>
      </c>
    </row>
    <row r="4067" spans="1:6" x14ac:dyDescent="0.25">
      <c r="A4067" s="17">
        <v>43121.897517708334</v>
      </c>
      <c r="B4067" s="2">
        <v>21018300826655</v>
      </c>
      <c r="C4067">
        <v>1.49</v>
      </c>
      <c r="D4067" t="s">
        <v>1</v>
      </c>
      <c r="E4067" s="3">
        <f t="shared" si="63"/>
        <v>21018</v>
      </c>
      <c r="F4067" t="str">
        <f>VLOOKUP(E4067,Sheet2!A:B,2,FALSE)</f>
        <v>MTV</v>
      </c>
    </row>
    <row r="4068" spans="1:6" x14ac:dyDescent="0.25">
      <c r="A4068" s="17">
        <v>43122.836856956019</v>
      </c>
      <c r="B4068" s="2">
        <v>21018301065246</v>
      </c>
      <c r="C4068">
        <v>2.99</v>
      </c>
      <c r="D4068" t="s">
        <v>0</v>
      </c>
      <c r="E4068" s="3">
        <f t="shared" si="63"/>
        <v>21018</v>
      </c>
      <c r="F4068" t="str">
        <f>VLOOKUP(E4068,Sheet2!A:B,2,FALSE)</f>
        <v>MTV</v>
      </c>
    </row>
    <row r="4069" spans="1:6" x14ac:dyDescent="0.25">
      <c r="A4069" s="17">
        <v>43122.910764120374</v>
      </c>
      <c r="B4069" s="2">
        <v>21018300637094</v>
      </c>
      <c r="C4069">
        <v>3.99</v>
      </c>
      <c r="D4069" t="s">
        <v>4</v>
      </c>
      <c r="E4069" s="3">
        <f t="shared" si="63"/>
        <v>21018</v>
      </c>
      <c r="F4069" t="str">
        <f>VLOOKUP(E4069,Sheet2!A:B,2,FALSE)</f>
        <v>MTV</v>
      </c>
    </row>
    <row r="4070" spans="1:6" x14ac:dyDescent="0.25">
      <c r="A4070" s="17">
        <v>43123.503753726851</v>
      </c>
      <c r="B4070" s="2">
        <v>21018301103450</v>
      </c>
      <c r="C4070">
        <v>1.99</v>
      </c>
      <c r="D4070" t="s">
        <v>4</v>
      </c>
      <c r="E4070" s="3">
        <f t="shared" si="63"/>
        <v>21018</v>
      </c>
      <c r="F4070" t="str">
        <f>VLOOKUP(E4070,Sheet2!A:B,2,FALSE)</f>
        <v>MTV</v>
      </c>
    </row>
    <row r="4071" spans="1:6" x14ac:dyDescent="0.25">
      <c r="A4071" s="17">
        <v>43123.575420381945</v>
      </c>
      <c r="B4071" s="2">
        <v>21018301103450</v>
      </c>
      <c r="C4071">
        <v>0.99</v>
      </c>
      <c r="D4071" t="s">
        <v>1</v>
      </c>
      <c r="E4071" s="3">
        <f t="shared" si="63"/>
        <v>21018</v>
      </c>
      <c r="F4071" t="str">
        <f>VLOOKUP(E4071,Sheet2!A:B,2,FALSE)</f>
        <v>MTV</v>
      </c>
    </row>
    <row r="4072" spans="1:6" x14ac:dyDescent="0.25">
      <c r="A4072" s="17">
        <v>43123.57658922454</v>
      </c>
      <c r="B4072" s="2">
        <v>21018301103450</v>
      </c>
      <c r="C4072">
        <v>1.99</v>
      </c>
      <c r="D4072" t="s">
        <v>4</v>
      </c>
      <c r="E4072" s="3">
        <f t="shared" si="63"/>
        <v>21018</v>
      </c>
      <c r="F4072" t="str">
        <f>VLOOKUP(E4072,Sheet2!A:B,2,FALSE)</f>
        <v>MTV</v>
      </c>
    </row>
    <row r="4073" spans="1:6" x14ac:dyDescent="0.25">
      <c r="A4073" s="17">
        <v>43123.599517951392</v>
      </c>
      <c r="B4073" s="2">
        <v>21018300834626</v>
      </c>
      <c r="C4073">
        <v>0.99</v>
      </c>
      <c r="D4073" t="s">
        <v>1</v>
      </c>
      <c r="E4073" s="3">
        <f t="shared" si="63"/>
        <v>21018</v>
      </c>
      <c r="F4073" t="str">
        <f>VLOOKUP(E4073,Sheet2!A:B,2,FALSE)</f>
        <v>MTV</v>
      </c>
    </row>
    <row r="4074" spans="1:6" x14ac:dyDescent="0.25">
      <c r="A4074" s="17">
        <v>43123.723935810187</v>
      </c>
      <c r="B4074" s="2">
        <v>21018301079122</v>
      </c>
      <c r="C4074">
        <v>1.49</v>
      </c>
      <c r="D4074" t="s">
        <v>3</v>
      </c>
      <c r="E4074" s="3">
        <f t="shared" si="63"/>
        <v>21018</v>
      </c>
      <c r="F4074" t="str">
        <f>VLOOKUP(E4074,Sheet2!A:B,2,FALSE)</f>
        <v>MTV</v>
      </c>
    </row>
    <row r="4075" spans="1:6" x14ac:dyDescent="0.25">
      <c r="A4075" s="17">
        <v>43123.96410957176</v>
      </c>
      <c r="B4075" s="2">
        <v>21018301112675</v>
      </c>
      <c r="C4075">
        <v>1.49</v>
      </c>
      <c r="D4075" t="s">
        <v>5</v>
      </c>
      <c r="E4075" s="3">
        <f t="shared" si="63"/>
        <v>21018</v>
      </c>
      <c r="F4075" t="str">
        <f>VLOOKUP(E4075,Sheet2!A:B,2,FALSE)</f>
        <v>MTV</v>
      </c>
    </row>
    <row r="4076" spans="1:6" x14ac:dyDescent="0.25">
      <c r="A4076" s="17">
        <v>43124.406829039355</v>
      </c>
      <c r="B4076" s="2">
        <v>21018300856124</v>
      </c>
      <c r="C4076">
        <v>3.69</v>
      </c>
      <c r="D4076" t="s">
        <v>4</v>
      </c>
      <c r="E4076" s="3">
        <f t="shared" si="63"/>
        <v>21018</v>
      </c>
      <c r="F4076" t="str">
        <f>VLOOKUP(E4076,Sheet2!A:B,2,FALSE)</f>
        <v>MTV</v>
      </c>
    </row>
    <row r="4077" spans="1:6" x14ac:dyDescent="0.25">
      <c r="A4077" s="17">
        <v>43124.414899016207</v>
      </c>
      <c r="B4077" s="2">
        <v>21018300970487</v>
      </c>
      <c r="C4077">
        <v>1.99</v>
      </c>
      <c r="D4077" t="s">
        <v>4</v>
      </c>
      <c r="E4077" s="3">
        <f t="shared" si="63"/>
        <v>21018</v>
      </c>
      <c r="F4077" t="str">
        <f>VLOOKUP(E4077,Sheet2!A:B,2,FALSE)</f>
        <v>MTV</v>
      </c>
    </row>
    <row r="4078" spans="1:6" x14ac:dyDescent="0.25">
      <c r="A4078" s="17">
        <v>43124.803226921293</v>
      </c>
      <c r="B4078" s="2">
        <v>21018301087885</v>
      </c>
      <c r="C4078">
        <v>2.99</v>
      </c>
      <c r="D4078" t="s">
        <v>0</v>
      </c>
      <c r="E4078" s="3">
        <f t="shared" si="63"/>
        <v>21018</v>
      </c>
      <c r="F4078" t="str">
        <f>VLOOKUP(E4078,Sheet2!A:B,2,FALSE)</f>
        <v>MTV</v>
      </c>
    </row>
    <row r="4079" spans="1:6" x14ac:dyDescent="0.25">
      <c r="A4079" s="17">
        <v>43124.847672430558</v>
      </c>
      <c r="B4079" s="2">
        <v>21018300879100</v>
      </c>
      <c r="C4079">
        <v>0.49</v>
      </c>
      <c r="D4079" t="s">
        <v>1</v>
      </c>
      <c r="E4079" s="3">
        <f t="shared" si="63"/>
        <v>21018</v>
      </c>
      <c r="F4079" t="str">
        <f>VLOOKUP(E4079,Sheet2!A:B,2,FALSE)</f>
        <v>MTV</v>
      </c>
    </row>
    <row r="4080" spans="1:6" x14ac:dyDescent="0.25">
      <c r="A4080" s="17">
        <v>43124.860548483797</v>
      </c>
      <c r="B4080" s="2">
        <v>21018301050255</v>
      </c>
      <c r="C4080">
        <v>1.99</v>
      </c>
      <c r="D4080" t="s">
        <v>4</v>
      </c>
      <c r="E4080" s="3">
        <f t="shared" si="63"/>
        <v>21018</v>
      </c>
      <c r="F4080" t="str">
        <f>VLOOKUP(E4080,Sheet2!A:B,2,FALSE)</f>
        <v>MTV</v>
      </c>
    </row>
    <row r="4081" spans="1:6" x14ac:dyDescent="0.25">
      <c r="A4081" s="17">
        <v>43124.923779791665</v>
      </c>
      <c r="B4081" s="2">
        <v>21018300717854</v>
      </c>
      <c r="C4081">
        <v>1.49</v>
      </c>
      <c r="D4081" t="s">
        <v>1</v>
      </c>
      <c r="E4081" s="3">
        <f t="shared" si="63"/>
        <v>21018</v>
      </c>
      <c r="F4081" t="str">
        <f>VLOOKUP(E4081,Sheet2!A:B,2,FALSE)</f>
        <v>MTV</v>
      </c>
    </row>
    <row r="4082" spans="1:6" x14ac:dyDescent="0.25">
      <c r="A4082" s="17">
        <v>43124.925144814813</v>
      </c>
      <c r="B4082" s="2">
        <v>21018300717854</v>
      </c>
      <c r="C4082">
        <v>1.49</v>
      </c>
      <c r="D4082" t="s">
        <v>1</v>
      </c>
      <c r="E4082" s="3">
        <f t="shared" si="63"/>
        <v>21018</v>
      </c>
      <c r="F4082" t="str">
        <f>VLOOKUP(E4082,Sheet2!A:B,2,FALSE)</f>
        <v>MTV</v>
      </c>
    </row>
    <row r="4083" spans="1:6" x14ac:dyDescent="0.25">
      <c r="A4083" s="17">
        <v>43124.94983784722</v>
      </c>
      <c r="B4083" s="2">
        <v>21018301046519</v>
      </c>
      <c r="C4083">
        <v>3.99</v>
      </c>
      <c r="D4083" t="s">
        <v>4</v>
      </c>
      <c r="E4083" s="3">
        <f t="shared" si="63"/>
        <v>21018</v>
      </c>
      <c r="F4083" t="str">
        <f>VLOOKUP(E4083,Sheet2!A:B,2,FALSE)</f>
        <v>MTV</v>
      </c>
    </row>
    <row r="4084" spans="1:6" x14ac:dyDescent="0.25">
      <c r="A4084" s="17">
        <v>43125.32390826389</v>
      </c>
      <c r="B4084" s="2">
        <v>21018301046337</v>
      </c>
      <c r="C4084">
        <v>1.49</v>
      </c>
      <c r="D4084" t="s">
        <v>3</v>
      </c>
      <c r="E4084" s="3">
        <f t="shared" si="63"/>
        <v>21018</v>
      </c>
      <c r="F4084" t="str">
        <f>VLOOKUP(E4084,Sheet2!A:B,2,FALSE)</f>
        <v>MTV</v>
      </c>
    </row>
    <row r="4085" spans="1:6" x14ac:dyDescent="0.25">
      <c r="A4085" s="17">
        <v>43125.395062476855</v>
      </c>
      <c r="B4085" s="2">
        <v>21018300856124</v>
      </c>
      <c r="C4085">
        <v>1.49</v>
      </c>
      <c r="D4085" t="s">
        <v>4</v>
      </c>
      <c r="E4085" s="3">
        <f t="shared" si="63"/>
        <v>21018</v>
      </c>
      <c r="F4085" t="str">
        <f>VLOOKUP(E4085,Sheet2!A:B,2,FALSE)</f>
        <v>MTV</v>
      </c>
    </row>
    <row r="4086" spans="1:6" x14ac:dyDescent="0.25">
      <c r="A4086" s="17">
        <v>43125.490449722223</v>
      </c>
      <c r="B4086" s="2">
        <v>21018300775266</v>
      </c>
      <c r="C4086">
        <v>1.49</v>
      </c>
      <c r="D4086" t="s">
        <v>3</v>
      </c>
      <c r="E4086" s="3">
        <f t="shared" si="63"/>
        <v>21018</v>
      </c>
      <c r="F4086" t="str">
        <f>VLOOKUP(E4086,Sheet2!A:B,2,FALSE)</f>
        <v>MTV</v>
      </c>
    </row>
    <row r="4087" spans="1:6" x14ac:dyDescent="0.25">
      <c r="A4087" s="17">
        <v>43125.525196365743</v>
      </c>
      <c r="B4087" s="2">
        <v>21018300988851</v>
      </c>
      <c r="C4087">
        <v>0.99</v>
      </c>
      <c r="D4087" t="s">
        <v>4</v>
      </c>
      <c r="E4087" s="3">
        <f t="shared" si="63"/>
        <v>21018</v>
      </c>
      <c r="F4087" t="str">
        <f>VLOOKUP(E4087,Sheet2!A:B,2,FALSE)</f>
        <v>MTV</v>
      </c>
    </row>
    <row r="4088" spans="1:6" x14ac:dyDescent="0.25">
      <c r="A4088" s="17">
        <v>43125.936871168982</v>
      </c>
      <c r="B4088" s="2">
        <v>21018301087885</v>
      </c>
      <c r="C4088">
        <v>0.49</v>
      </c>
      <c r="D4088" t="s">
        <v>4</v>
      </c>
      <c r="E4088" s="3">
        <f t="shared" si="63"/>
        <v>21018</v>
      </c>
      <c r="F4088" t="str">
        <f>VLOOKUP(E4088,Sheet2!A:B,2,FALSE)</f>
        <v>MTV</v>
      </c>
    </row>
    <row r="4089" spans="1:6" x14ac:dyDescent="0.25">
      <c r="A4089" s="17">
        <v>43126.519784722223</v>
      </c>
      <c r="B4089" s="2">
        <v>21018301077944</v>
      </c>
      <c r="C4089">
        <v>2.69</v>
      </c>
      <c r="D4089" t="s">
        <v>4</v>
      </c>
      <c r="E4089" s="3">
        <f t="shared" si="63"/>
        <v>21018</v>
      </c>
      <c r="F4089" t="str">
        <f>VLOOKUP(E4089,Sheet2!A:B,2,FALSE)</f>
        <v>MTV</v>
      </c>
    </row>
    <row r="4090" spans="1:6" x14ac:dyDescent="0.25">
      <c r="A4090" s="17">
        <v>43126.537145775466</v>
      </c>
      <c r="B4090" s="2">
        <v>21018301046337</v>
      </c>
      <c r="C4090">
        <v>1.49</v>
      </c>
      <c r="D4090" t="s">
        <v>3</v>
      </c>
      <c r="E4090" s="3">
        <f t="shared" si="63"/>
        <v>21018</v>
      </c>
      <c r="F4090" t="str">
        <f>VLOOKUP(E4090,Sheet2!A:B,2,FALSE)</f>
        <v>MTV</v>
      </c>
    </row>
    <row r="4091" spans="1:6" x14ac:dyDescent="0.25">
      <c r="A4091" s="17">
        <v>43126.540055763886</v>
      </c>
      <c r="B4091" s="2">
        <v>21018301103450</v>
      </c>
      <c r="C4091">
        <v>1.99</v>
      </c>
      <c r="D4091" t="s">
        <v>4</v>
      </c>
      <c r="E4091" s="3">
        <f t="shared" si="63"/>
        <v>21018</v>
      </c>
      <c r="F4091" t="str">
        <f>VLOOKUP(E4091,Sheet2!A:B,2,FALSE)</f>
        <v>MTV</v>
      </c>
    </row>
    <row r="4092" spans="1:6" x14ac:dyDescent="0.25">
      <c r="A4092" s="17">
        <v>43126.82837949074</v>
      </c>
      <c r="B4092" s="2">
        <v>21018300576995</v>
      </c>
      <c r="C4092">
        <v>1.99</v>
      </c>
      <c r="D4092" t="s">
        <v>0</v>
      </c>
      <c r="E4092" s="3">
        <f t="shared" si="63"/>
        <v>21018</v>
      </c>
      <c r="F4092" t="str">
        <f>VLOOKUP(E4092,Sheet2!A:B,2,FALSE)</f>
        <v>MTV</v>
      </c>
    </row>
    <row r="4093" spans="1:6" x14ac:dyDescent="0.25">
      <c r="A4093" s="17">
        <v>43126.883309016201</v>
      </c>
      <c r="B4093" s="2">
        <v>21018300962831</v>
      </c>
      <c r="C4093">
        <v>0.99</v>
      </c>
      <c r="D4093" t="s">
        <v>1</v>
      </c>
      <c r="E4093" s="3">
        <f t="shared" si="63"/>
        <v>21018</v>
      </c>
      <c r="F4093" t="str">
        <f>VLOOKUP(E4093,Sheet2!A:B,2,FALSE)</f>
        <v>MTV</v>
      </c>
    </row>
    <row r="4094" spans="1:6" x14ac:dyDescent="0.25">
      <c r="A4094" s="17">
        <v>43127.063745011576</v>
      </c>
      <c r="B4094" s="2">
        <v>21018300829535</v>
      </c>
      <c r="C4094">
        <v>1.49</v>
      </c>
      <c r="D4094" t="s">
        <v>3</v>
      </c>
      <c r="E4094" s="3">
        <f t="shared" si="63"/>
        <v>21018</v>
      </c>
      <c r="F4094" t="str">
        <f>VLOOKUP(E4094,Sheet2!A:B,2,FALSE)</f>
        <v>MTV</v>
      </c>
    </row>
    <row r="4095" spans="1:6" x14ac:dyDescent="0.25">
      <c r="A4095" s="17">
        <v>43127.314334282404</v>
      </c>
      <c r="B4095" s="2">
        <v>21018300773824</v>
      </c>
      <c r="C4095">
        <v>3.99</v>
      </c>
      <c r="D4095" t="s">
        <v>4</v>
      </c>
      <c r="E4095" s="3">
        <f t="shared" si="63"/>
        <v>21018</v>
      </c>
      <c r="F4095" t="str">
        <f>VLOOKUP(E4095,Sheet2!A:B,2,FALSE)</f>
        <v>MTV</v>
      </c>
    </row>
    <row r="4096" spans="1:6" x14ac:dyDescent="0.25">
      <c r="A4096" s="17">
        <v>43127.328377638885</v>
      </c>
      <c r="B4096" s="2">
        <v>21018301095870</v>
      </c>
      <c r="C4096">
        <v>3.19</v>
      </c>
      <c r="D4096" t="s">
        <v>4</v>
      </c>
      <c r="E4096" s="3">
        <f t="shared" si="63"/>
        <v>21018</v>
      </c>
      <c r="F4096" t="str">
        <f>VLOOKUP(E4096,Sheet2!A:B,2,FALSE)</f>
        <v>MTV</v>
      </c>
    </row>
    <row r="4097" spans="1:6" x14ac:dyDescent="0.25">
      <c r="A4097" s="17">
        <v>43127.33088642361</v>
      </c>
      <c r="B4097" s="2">
        <v>21018301095870</v>
      </c>
      <c r="C4097">
        <v>2.99</v>
      </c>
      <c r="D4097" t="s">
        <v>4</v>
      </c>
      <c r="E4097" s="3">
        <f t="shared" si="63"/>
        <v>21018</v>
      </c>
      <c r="F4097" t="str">
        <f>VLOOKUP(E4097,Sheet2!A:B,2,FALSE)</f>
        <v>MTV</v>
      </c>
    </row>
    <row r="4098" spans="1:6" x14ac:dyDescent="0.25">
      <c r="A4098" s="17">
        <v>43127.338916145833</v>
      </c>
      <c r="B4098" s="2">
        <v>21018301095870</v>
      </c>
      <c r="C4098">
        <v>1.99</v>
      </c>
      <c r="D4098" t="s">
        <v>1</v>
      </c>
      <c r="E4098" s="3">
        <f t="shared" ref="E4098:E4161" si="64">_xlfn.NUMBERVALUE(LEFT(B4098,5), "#####")</f>
        <v>21018</v>
      </c>
      <c r="F4098" t="str">
        <f>VLOOKUP(E4098,Sheet2!A:B,2,FALSE)</f>
        <v>MTV</v>
      </c>
    </row>
    <row r="4099" spans="1:6" x14ac:dyDescent="0.25">
      <c r="A4099" s="17">
        <v>43127.339219224537</v>
      </c>
      <c r="B4099" s="2">
        <v>21018301095870</v>
      </c>
      <c r="C4099">
        <v>1.99</v>
      </c>
      <c r="D4099" t="s">
        <v>1</v>
      </c>
      <c r="E4099" s="3">
        <f t="shared" si="64"/>
        <v>21018</v>
      </c>
      <c r="F4099" t="str">
        <f>VLOOKUP(E4099,Sheet2!A:B,2,FALSE)</f>
        <v>MTV</v>
      </c>
    </row>
    <row r="4100" spans="1:6" x14ac:dyDescent="0.25">
      <c r="A4100" s="17">
        <v>43127.339622094907</v>
      </c>
      <c r="B4100" s="2">
        <v>21018301095870</v>
      </c>
      <c r="C4100">
        <v>1.49</v>
      </c>
      <c r="D4100" t="s">
        <v>1</v>
      </c>
      <c r="E4100" s="3">
        <f t="shared" si="64"/>
        <v>21018</v>
      </c>
      <c r="F4100" t="str">
        <f>VLOOKUP(E4100,Sheet2!A:B,2,FALSE)</f>
        <v>MTV</v>
      </c>
    </row>
    <row r="4101" spans="1:6" x14ac:dyDescent="0.25">
      <c r="A4101" s="17">
        <v>43127.605235081021</v>
      </c>
      <c r="B4101" s="2">
        <v>21018300711931</v>
      </c>
      <c r="C4101">
        <v>1.99</v>
      </c>
      <c r="D4101" t="s">
        <v>0</v>
      </c>
      <c r="E4101" s="3">
        <f t="shared" si="64"/>
        <v>21018</v>
      </c>
      <c r="F4101" t="str">
        <f>VLOOKUP(E4101,Sheet2!A:B,2,FALSE)</f>
        <v>MTV</v>
      </c>
    </row>
    <row r="4102" spans="1:6" x14ac:dyDescent="0.25">
      <c r="A4102" s="17">
        <v>43127.664141226851</v>
      </c>
      <c r="B4102" s="2">
        <v>21018301138910</v>
      </c>
      <c r="C4102">
        <v>2.99</v>
      </c>
      <c r="D4102" t="s">
        <v>0</v>
      </c>
      <c r="E4102" s="3">
        <f t="shared" si="64"/>
        <v>21018</v>
      </c>
      <c r="F4102" t="str">
        <f>VLOOKUP(E4102,Sheet2!A:B,2,FALSE)</f>
        <v>MTV</v>
      </c>
    </row>
    <row r="4103" spans="1:6" x14ac:dyDescent="0.25">
      <c r="A4103" s="17">
        <v>43127.736629872685</v>
      </c>
      <c r="B4103" s="2">
        <v>21018300711931</v>
      </c>
      <c r="C4103">
        <v>2.99</v>
      </c>
      <c r="D4103" t="s">
        <v>0</v>
      </c>
      <c r="E4103" s="3">
        <f t="shared" si="64"/>
        <v>21018</v>
      </c>
      <c r="F4103" t="str">
        <f>VLOOKUP(E4103,Sheet2!A:B,2,FALSE)</f>
        <v>MTV</v>
      </c>
    </row>
    <row r="4104" spans="1:6" x14ac:dyDescent="0.25">
      <c r="A4104" s="17">
        <v>43127.745987708331</v>
      </c>
      <c r="B4104" s="2">
        <v>21018301112527</v>
      </c>
      <c r="C4104">
        <v>1.99</v>
      </c>
      <c r="D4104" t="s">
        <v>0</v>
      </c>
      <c r="E4104" s="3">
        <f t="shared" si="64"/>
        <v>21018</v>
      </c>
      <c r="F4104" t="str">
        <f>VLOOKUP(E4104,Sheet2!A:B,2,FALSE)</f>
        <v>MTV</v>
      </c>
    </row>
    <row r="4105" spans="1:6" x14ac:dyDescent="0.25">
      <c r="A4105" s="17">
        <v>43127.748749212966</v>
      </c>
      <c r="B4105" s="2">
        <v>21018300576995</v>
      </c>
      <c r="C4105">
        <v>1.99</v>
      </c>
      <c r="D4105" t="s">
        <v>0</v>
      </c>
      <c r="E4105" s="3">
        <f t="shared" si="64"/>
        <v>21018</v>
      </c>
      <c r="F4105" t="str">
        <f>VLOOKUP(E4105,Sheet2!A:B,2,FALSE)</f>
        <v>MTV</v>
      </c>
    </row>
    <row r="4106" spans="1:6" x14ac:dyDescent="0.25">
      <c r="A4106" s="17">
        <v>43127.76834545139</v>
      </c>
      <c r="B4106" s="2">
        <v>21018301112675</v>
      </c>
      <c r="C4106">
        <v>2.99</v>
      </c>
      <c r="D4106" t="s">
        <v>4</v>
      </c>
      <c r="E4106" s="3">
        <f t="shared" si="64"/>
        <v>21018</v>
      </c>
      <c r="F4106" t="str">
        <f>VLOOKUP(E4106,Sheet2!A:B,2,FALSE)</f>
        <v>MTV</v>
      </c>
    </row>
    <row r="4107" spans="1:6" x14ac:dyDescent="0.25">
      <c r="A4107" s="17">
        <v>43127.769820914349</v>
      </c>
      <c r="B4107" s="2">
        <v>21018300545925</v>
      </c>
      <c r="C4107">
        <v>1.99</v>
      </c>
      <c r="D4107" t="s">
        <v>0</v>
      </c>
      <c r="E4107" s="3">
        <f t="shared" si="64"/>
        <v>21018</v>
      </c>
      <c r="F4107" t="str">
        <f>VLOOKUP(E4107,Sheet2!A:B,2,FALSE)</f>
        <v>MTV</v>
      </c>
    </row>
    <row r="4108" spans="1:6" x14ac:dyDescent="0.25">
      <c r="A4108" s="17">
        <v>43127.917003518516</v>
      </c>
      <c r="B4108" s="2">
        <v>21018301046519</v>
      </c>
      <c r="C4108">
        <v>3.99</v>
      </c>
      <c r="D4108" t="s">
        <v>4</v>
      </c>
      <c r="E4108" s="3">
        <f t="shared" si="64"/>
        <v>21018</v>
      </c>
      <c r="F4108" t="str">
        <f>VLOOKUP(E4108,Sheet2!A:B,2,FALSE)</f>
        <v>MTV</v>
      </c>
    </row>
    <row r="4109" spans="1:6" x14ac:dyDescent="0.25">
      <c r="A4109" s="17">
        <v>43127.945832013887</v>
      </c>
      <c r="B4109" s="2">
        <v>21018301074131</v>
      </c>
      <c r="C4109">
        <v>1.49</v>
      </c>
      <c r="D4109" t="s">
        <v>4</v>
      </c>
      <c r="E4109" s="3">
        <f t="shared" si="64"/>
        <v>21018</v>
      </c>
      <c r="F4109" t="str">
        <f>VLOOKUP(E4109,Sheet2!A:B,2,FALSE)</f>
        <v>MTV</v>
      </c>
    </row>
    <row r="4110" spans="1:6" x14ac:dyDescent="0.25">
      <c r="A4110" s="17">
        <v>43127.965393495368</v>
      </c>
      <c r="B4110" s="2">
        <v>21018300514111</v>
      </c>
      <c r="C4110">
        <v>1.99</v>
      </c>
      <c r="D4110" t="s">
        <v>1</v>
      </c>
      <c r="E4110" s="3">
        <f t="shared" si="64"/>
        <v>21018</v>
      </c>
      <c r="F4110" t="str">
        <f>VLOOKUP(E4110,Sheet2!A:B,2,FALSE)</f>
        <v>MTV</v>
      </c>
    </row>
    <row r="4111" spans="1:6" x14ac:dyDescent="0.25">
      <c r="A4111" s="17">
        <v>43128.786391793983</v>
      </c>
      <c r="B4111" s="2">
        <v>21018300704878</v>
      </c>
      <c r="C4111">
        <v>1.99</v>
      </c>
      <c r="D4111" t="s">
        <v>0</v>
      </c>
      <c r="E4111" s="3">
        <f t="shared" si="64"/>
        <v>21018</v>
      </c>
      <c r="F4111" t="str">
        <f>VLOOKUP(E4111,Sheet2!A:B,2,FALSE)</f>
        <v>MTV</v>
      </c>
    </row>
    <row r="4112" spans="1:6" x14ac:dyDescent="0.25">
      <c r="A4112" s="17">
        <v>43128.786690752313</v>
      </c>
      <c r="B4112" s="2">
        <v>21018300704878</v>
      </c>
      <c r="C4112">
        <v>1.99</v>
      </c>
      <c r="D4112" t="s">
        <v>0</v>
      </c>
      <c r="E4112" s="3">
        <f t="shared" si="64"/>
        <v>21018</v>
      </c>
      <c r="F4112" t="str">
        <f>VLOOKUP(E4112,Sheet2!A:B,2,FALSE)</f>
        <v>MTV</v>
      </c>
    </row>
    <row r="4113" spans="1:6" x14ac:dyDescent="0.25">
      <c r="A4113" s="17">
        <v>43128.840405902774</v>
      </c>
      <c r="B4113" s="2">
        <v>21018301033913</v>
      </c>
      <c r="C4113">
        <v>2.99</v>
      </c>
      <c r="D4113" t="s">
        <v>0</v>
      </c>
      <c r="E4113" s="3">
        <f t="shared" si="64"/>
        <v>21018</v>
      </c>
      <c r="F4113" t="str">
        <f>VLOOKUP(E4113,Sheet2!A:B,2,FALSE)</f>
        <v>MTV</v>
      </c>
    </row>
    <row r="4114" spans="1:6" x14ac:dyDescent="0.25">
      <c r="A4114" s="17">
        <v>43128.952799375002</v>
      </c>
      <c r="B4114" s="2">
        <v>21018300773824</v>
      </c>
      <c r="C4114">
        <v>3.99</v>
      </c>
      <c r="D4114" t="s">
        <v>4</v>
      </c>
      <c r="E4114" s="3">
        <f t="shared" si="64"/>
        <v>21018</v>
      </c>
      <c r="F4114" t="str">
        <f>VLOOKUP(E4114,Sheet2!A:B,2,FALSE)</f>
        <v>MTV</v>
      </c>
    </row>
    <row r="4115" spans="1:6" x14ac:dyDescent="0.25">
      <c r="A4115" s="17">
        <v>43128.956338194446</v>
      </c>
      <c r="B4115" s="2">
        <v>21018300773824</v>
      </c>
      <c r="C4115">
        <v>2.29</v>
      </c>
      <c r="D4115" t="s">
        <v>4</v>
      </c>
      <c r="E4115" s="3">
        <f t="shared" si="64"/>
        <v>21018</v>
      </c>
      <c r="F4115" t="str">
        <f>VLOOKUP(E4115,Sheet2!A:B,2,FALSE)</f>
        <v>MTV</v>
      </c>
    </row>
    <row r="4116" spans="1:6" x14ac:dyDescent="0.25">
      <c r="A4116" s="17">
        <v>43128.957438287034</v>
      </c>
      <c r="B4116" s="2">
        <v>21018300773824</v>
      </c>
      <c r="C4116">
        <v>1.99</v>
      </c>
      <c r="D4116" t="s">
        <v>4</v>
      </c>
      <c r="E4116" s="3">
        <f t="shared" si="64"/>
        <v>21018</v>
      </c>
      <c r="F4116" t="str">
        <f>VLOOKUP(E4116,Sheet2!A:B,2,FALSE)</f>
        <v>MTV</v>
      </c>
    </row>
    <row r="4117" spans="1:6" x14ac:dyDescent="0.25">
      <c r="A4117" s="17">
        <v>43129.000885821762</v>
      </c>
      <c r="B4117" s="2">
        <v>21018300900914</v>
      </c>
      <c r="C4117">
        <v>2.99</v>
      </c>
      <c r="D4117" t="s">
        <v>0</v>
      </c>
      <c r="E4117" s="3">
        <f t="shared" si="64"/>
        <v>21018</v>
      </c>
      <c r="F4117" t="str">
        <f>VLOOKUP(E4117,Sheet2!A:B,2,FALSE)</f>
        <v>MTV</v>
      </c>
    </row>
    <row r="4118" spans="1:6" x14ac:dyDescent="0.25">
      <c r="A4118" s="17">
        <v>43129.698861481484</v>
      </c>
      <c r="B4118" s="2">
        <v>21018300711931</v>
      </c>
      <c r="C4118">
        <v>1.99</v>
      </c>
      <c r="D4118" t="s">
        <v>0</v>
      </c>
      <c r="E4118" s="3">
        <f t="shared" si="64"/>
        <v>21018</v>
      </c>
      <c r="F4118" t="str">
        <f>VLOOKUP(E4118,Sheet2!A:B,2,FALSE)</f>
        <v>MTV</v>
      </c>
    </row>
    <row r="4119" spans="1:6" x14ac:dyDescent="0.25">
      <c r="A4119" s="17">
        <v>43129.808250138885</v>
      </c>
      <c r="B4119" s="2">
        <v>21018301098742</v>
      </c>
      <c r="C4119">
        <v>0.69</v>
      </c>
      <c r="D4119" t="s">
        <v>1</v>
      </c>
      <c r="E4119" s="3">
        <f t="shared" si="64"/>
        <v>21018</v>
      </c>
      <c r="F4119" t="str">
        <f>VLOOKUP(E4119,Sheet2!A:B,2,FALSE)</f>
        <v>MTV</v>
      </c>
    </row>
    <row r="4120" spans="1:6" x14ac:dyDescent="0.25">
      <c r="A4120" s="17">
        <v>43129.810576655094</v>
      </c>
      <c r="B4120" s="2">
        <v>21018301098742</v>
      </c>
      <c r="C4120">
        <v>1.99</v>
      </c>
      <c r="D4120" t="s">
        <v>1</v>
      </c>
      <c r="E4120" s="3">
        <f t="shared" si="64"/>
        <v>21018</v>
      </c>
      <c r="F4120" t="str">
        <f>VLOOKUP(E4120,Sheet2!A:B,2,FALSE)</f>
        <v>MTV</v>
      </c>
    </row>
    <row r="4121" spans="1:6" x14ac:dyDescent="0.25">
      <c r="A4121" s="17">
        <v>43129.816046342596</v>
      </c>
      <c r="B4121" s="2">
        <v>21018301050107</v>
      </c>
      <c r="C4121">
        <v>1.99</v>
      </c>
      <c r="D4121" t="s">
        <v>0</v>
      </c>
      <c r="E4121" s="3">
        <f t="shared" si="64"/>
        <v>21018</v>
      </c>
      <c r="F4121" t="str">
        <f>VLOOKUP(E4121,Sheet2!A:B,2,FALSE)</f>
        <v>MTV</v>
      </c>
    </row>
    <row r="4122" spans="1:6" x14ac:dyDescent="0.25">
      <c r="A4122" s="17">
        <v>43129.817322939816</v>
      </c>
      <c r="B4122" s="2">
        <v>21018300726384</v>
      </c>
      <c r="C4122">
        <v>0.49</v>
      </c>
      <c r="D4122" t="s">
        <v>1</v>
      </c>
      <c r="E4122" s="3">
        <f t="shared" si="64"/>
        <v>21018</v>
      </c>
      <c r="F4122" t="str">
        <f>VLOOKUP(E4122,Sheet2!A:B,2,FALSE)</f>
        <v>MTV</v>
      </c>
    </row>
    <row r="4123" spans="1:6" x14ac:dyDescent="0.25">
      <c r="A4123" s="17">
        <v>43129.829503298613</v>
      </c>
      <c r="B4123" s="2">
        <v>21018301046519</v>
      </c>
      <c r="C4123">
        <v>3.99</v>
      </c>
      <c r="D4123" t="s">
        <v>4</v>
      </c>
      <c r="E4123" s="3">
        <f t="shared" si="64"/>
        <v>21018</v>
      </c>
      <c r="F4123" t="str">
        <f>VLOOKUP(E4123,Sheet2!A:B,2,FALSE)</f>
        <v>MTV</v>
      </c>
    </row>
    <row r="4124" spans="1:6" x14ac:dyDescent="0.25">
      <c r="A4124" s="17">
        <v>43129.911230740741</v>
      </c>
      <c r="B4124" s="2">
        <v>21018300726384</v>
      </c>
      <c r="C4124">
        <v>1.99</v>
      </c>
      <c r="D4124" t="s">
        <v>4</v>
      </c>
      <c r="E4124" s="3">
        <f t="shared" si="64"/>
        <v>21018</v>
      </c>
      <c r="F4124" t="str">
        <f>VLOOKUP(E4124,Sheet2!A:B,2,FALSE)</f>
        <v>MTV</v>
      </c>
    </row>
    <row r="4125" spans="1:6" x14ac:dyDescent="0.25">
      <c r="A4125" s="17">
        <v>43130.051569675925</v>
      </c>
      <c r="B4125" s="2">
        <v>21018301050255</v>
      </c>
      <c r="C4125">
        <v>0.49</v>
      </c>
      <c r="D4125" t="s">
        <v>4</v>
      </c>
      <c r="E4125" s="3">
        <f t="shared" si="64"/>
        <v>21018</v>
      </c>
      <c r="F4125" t="str">
        <f>VLOOKUP(E4125,Sheet2!A:B,2,FALSE)</f>
        <v>MTV</v>
      </c>
    </row>
    <row r="4126" spans="1:6" x14ac:dyDescent="0.25">
      <c r="A4126" s="17">
        <v>43130.505387037039</v>
      </c>
      <c r="B4126" s="2">
        <v>21018300820195</v>
      </c>
      <c r="C4126">
        <v>1.49</v>
      </c>
      <c r="D4126" t="s">
        <v>3</v>
      </c>
      <c r="E4126" s="3">
        <f t="shared" si="64"/>
        <v>21018</v>
      </c>
      <c r="F4126" t="str">
        <f>VLOOKUP(E4126,Sheet2!A:B,2,FALSE)</f>
        <v>MTV</v>
      </c>
    </row>
    <row r="4127" spans="1:6" x14ac:dyDescent="0.25">
      <c r="A4127" s="17">
        <v>43130.535779953701</v>
      </c>
      <c r="B4127" s="2">
        <v>21018300271902</v>
      </c>
      <c r="C4127">
        <v>0.49</v>
      </c>
      <c r="D4127" t="s">
        <v>1</v>
      </c>
      <c r="E4127" s="3">
        <f t="shared" si="64"/>
        <v>21018</v>
      </c>
      <c r="F4127" t="str">
        <f>VLOOKUP(E4127,Sheet2!A:B,2,FALSE)</f>
        <v>MTV</v>
      </c>
    </row>
    <row r="4128" spans="1:6" x14ac:dyDescent="0.25">
      <c r="A4128" s="17">
        <v>43130.536043946762</v>
      </c>
      <c r="B4128" s="2">
        <v>21018300271902</v>
      </c>
      <c r="C4128">
        <v>0.49</v>
      </c>
      <c r="D4128" t="s">
        <v>1</v>
      </c>
      <c r="E4128" s="3">
        <f t="shared" si="64"/>
        <v>21018</v>
      </c>
      <c r="F4128" t="str">
        <f>VLOOKUP(E4128,Sheet2!A:B,2,FALSE)</f>
        <v>MTV</v>
      </c>
    </row>
    <row r="4129" spans="1:6" x14ac:dyDescent="0.25">
      <c r="A4129" s="17">
        <v>43130.536772534724</v>
      </c>
      <c r="B4129" s="2">
        <v>21018300271902</v>
      </c>
      <c r="C4129">
        <v>2.99</v>
      </c>
      <c r="D4129" t="s">
        <v>4</v>
      </c>
      <c r="E4129" s="3">
        <f t="shared" si="64"/>
        <v>21018</v>
      </c>
      <c r="F4129" t="str">
        <f>VLOOKUP(E4129,Sheet2!A:B,2,FALSE)</f>
        <v>MTV</v>
      </c>
    </row>
    <row r="4130" spans="1:6" x14ac:dyDescent="0.25">
      <c r="A4130" s="17">
        <v>43130.617463726849</v>
      </c>
      <c r="B4130" s="2">
        <v>21018300875017</v>
      </c>
      <c r="C4130">
        <v>1.29</v>
      </c>
      <c r="D4130" t="s">
        <v>4</v>
      </c>
      <c r="E4130" s="3">
        <f t="shared" si="64"/>
        <v>21018</v>
      </c>
      <c r="F4130" t="str">
        <f>VLOOKUP(E4130,Sheet2!A:B,2,FALSE)</f>
        <v>MTV</v>
      </c>
    </row>
    <row r="4131" spans="1:6" x14ac:dyDescent="0.25">
      <c r="A4131" s="17">
        <v>43130.628172326389</v>
      </c>
      <c r="B4131" s="2">
        <v>21018301123383</v>
      </c>
      <c r="C4131">
        <v>1.99</v>
      </c>
      <c r="D4131" t="s">
        <v>4</v>
      </c>
      <c r="E4131" s="3">
        <f t="shared" si="64"/>
        <v>21018</v>
      </c>
      <c r="F4131" t="str">
        <f>VLOOKUP(E4131,Sheet2!A:B,2,FALSE)</f>
        <v>MTV</v>
      </c>
    </row>
    <row r="4132" spans="1:6" x14ac:dyDescent="0.25">
      <c r="A4132" s="17">
        <v>43130.629985231484</v>
      </c>
      <c r="B4132" s="2">
        <v>21018301123383</v>
      </c>
      <c r="C4132">
        <v>1.29</v>
      </c>
      <c r="D4132" t="s">
        <v>4</v>
      </c>
      <c r="E4132" s="3">
        <f t="shared" si="64"/>
        <v>21018</v>
      </c>
      <c r="F4132" t="str">
        <f>VLOOKUP(E4132,Sheet2!A:B,2,FALSE)</f>
        <v>MTV</v>
      </c>
    </row>
    <row r="4133" spans="1:6" x14ac:dyDescent="0.25">
      <c r="A4133" s="17">
        <v>43130.631078206017</v>
      </c>
      <c r="B4133" s="2">
        <v>21018301123383</v>
      </c>
      <c r="C4133">
        <v>2.99</v>
      </c>
      <c r="D4133" t="s">
        <v>4</v>
      </c>
      <c r="E4133" s="3">
        <f t="shared" si="64"/>
        <v>21018</v>
      </c>
      <c r="F4133" t="str">
        <f>VLOOKUP(E4133,Sheet2!A:B,2,FALSE)</f>
        <v>MTV</v>
      </c>
    </row>
    <row r="4134" spans="1:6" x14ac:dyDescent="0.25">
      <c r="A4134" s="17">
        <v>43130.680456481481</v>
      </c>
      <c r="B4134" s="2">
        <v>21018301099401</v>
      </c>
      <c r="C4134">
        <v>1.99</v>
      </c>
      <c r="D4134" t="s">
        <v>4</v>
      </c>
      <c r="E4134" s="3">
        <f t="shared" si="64"/>
        <v>21018</v>
      </c>
      <c r="F4134" t="str">
        <f>VLOOKUP(E4134,Sheet2!A:B,2,FALSE)</f>
        <v>MTV</v>
      </c>
    </row>
    <row r="4135" spans="1:6" x14ac:dyDescent="0.25">
      <c r="A4135" s="17">
        <v>43130.689775578707</v>
      </c>
      <c r="B4135" s="2">
        <v>21018300970487</v>
      </c>
      <c r="C4135">
        <v>1.99</v>
      </c>
      <c r="D4135" t="s">
        <v>4</v>
      </c>
      <c r="E4135" s="3">
        <f t="shared" si="64"/>
        <v>21018</v>
      </c>
      <c r="F4135" t="str">
        <f>VLOOKUP(E4135,Sheet2!A:B,2,FALSE)</f>
        <v>MTV</v>
      </c>
    </row>
    <row r="4136" spans="1:6" x14ac:dyDescent="0.25">
      <c r="A4136" s="17">
        <v>43130.921294178239</v>
      </c>
      <c r="B4136" s="2">
        <v>21018300826655</v>
      </c>
      <c r="C4136">
        <v>1.49</v>
      </c>
      <c r="D4136" t="s">
        <v>1</v>
      </c>
      <c r="E4136" s="3">
        <f t="shared" si="64"/>
        <v>21018</v>
      </c>
      <c r="F4136" t="str">
        <f>VLOOKUP(E4136,Sheet2!A:B,2,FALSE)</f>
        <v>MTV</v>
      </c>
    </row>
    <row r="4137" spans="1:6" x14ac:dyDescent="0.25">
      <c r="A4137" s="17">
        <v>43130.921695104167</v>
      </c>
      <c r="B4137" s="2">
        <v>21018300826655</v>
      </c>
      <c r="C4137">
        <v>1.49</v>
      </c>
      <c r="D4137" t="s">
        <v>1</v>
      </c>
      <c r="E4137" s="3">
        <f t="shared" si="64"/>
        <v>21018</v>
      </c>
      <c r="F4137" t="str">
        <f>VLOOKUP(E4137,Sheet2!A:B,2,FALSE)</f>
        <v>MTV</v>
      </c>
    </row>
    <row r="4138" spans="1:6" x14ac:dyDescent="0.25">
      <c r="A4138" s="17">
        <v>43130.998234293984</v>
      </c>
      <c r="B4138" s="2">
        <v>21018300900914</v>
      </c>
      <c r="C4138">
        <v>1.69</v>
      </c>
      <c r="D4138" t="s">
        <v>4</v>
      </c>
      <c r="E4138" s="3">
        <f t="shared" si="64"/>
        <v>21018</v>
      </c>
      <c r="F4138" t="str">
        <f>VLOOKUP(E4138,Sheet2!A:B,2,FALSE)</f>
        <v>MTV</v>
      </c>
    </row>
    <row r="4139" spans="1:6" x14ac:dyDescent="0.25">
      <c r="A4139" s="17">
        <v>43131.33155534722</v>
      </c>
      <c r="B4139" s="2">
        <v>21018301098726</v>
      </c>
      <c r="C4139">
        <v>3.19</v>
      </c>
      <c r="D4139" t="s">
        <v>4</v>
      </c>
      <c r="E4139" s="3">
        <f t="shared" si="64"/>
        <v>21018</v>
      </c>
      <c r="F4139" t="str">
        <f>VLOOKUP(E4139,Sheet2!A:B,2,FALSE)</f>
        <v>MTV</v>
      </c>
    </row>
    <row r="4140" spans="1:6" x14ac:dyDescent="0.25">
      <c r="A4140" s="17">
        <v>43131.362367303242</v>
      </c>
      <c r="B4140" s="2">
        <v>21018301055973</v>
      </c>
      <c r="C4140">
        <v>1.99</v>
      </c>
      <c r="D4140" t="s">
        <v>4</v>
      </c>
      <c r="E4140" s="3">
        <f t="shared" si="64"/>
        <v>21018</v>
      </c>
      <c r="F4140" t="str">
        <f>VLOOKUP(E4140,Sheet2!A:B,2,FALSE)</f>
        <v>MTV</v>
      </c>
    </row>
    <row r="4141" spans="1:6" x14ac:dyDescent="0.25">
      <c r="A4141" s="17">
        <v>43131.363377118054</v>
      </c>
      <c r="B4141" s="2">
        <v>21018301055973</v>
      </c>
      <c r="C4141">
        <v>1.99</v>
      </c>
      <c r="D4141" t="s">
        <v>4</v>
      </c>
      <c r="E4141" s="3">
        <f t="shared" si="64"/>
        <v>21018</v>
      </c>
      <c r="F4141" t="str">
        <f>VLOOKUP(E4141,Sheet2!A:B,2,FALSE)</f>
        <v>MTV</v>
      </c>
    </row>
    <row r="4142" spans="1:6" x14ac:dyDescent="0.25">
      <c r="A4142" s="17">
        <v>43131.451198877316</v>
      </c>
      <c r="B4142" s="2">
        <v>21018301113301</v>
      </c>
      <c r="C4142">
        <v>0.69</v>
      </c>
      <c r="D4142" t="s">
        <v>1</v>
      </c>
      <c r="E4142" s="3">
        <f t="shared" si="64"/>
        <v>21018</v>
      </c>
      <c r="F4142" t="str">
        <f>VLOOKUP(E4142,Sheet2!A:B,2,FALSE)</f>
        <v>MTV</v>
      </c>
    </row>
    <row r="4143" spans="1:6" x14ac:dyDescent="0.25">
      <c r="A4143" s="17">
        <v>43131.454056168979</v>
      </c>
      <c r="B4143" s="2">
        <v>21018301113301</v>
      </c>
      <c r="C4143">
        <v>1.24</v>
      </c>
      <c r="D4143" t="s">
        <v>1</v>
      </c>
      <c r="E4143" s="3">
        <f t="shared" si="64"/>
        <v>21018</v>
      </c>
      <c r="F4143" t="str">
        <f>VLOOKUP(E4143,Sheet2!A:B,2,FALSE)</f>
        <v>MTV</v>
      </c>
    </row>
    <row r="4144" spans="1:6" x14ac:dyDescent="0.25">
      <c r="A4144" s="17">
        <v>43131.454633263886</v>
      </c>
      <c r="B4144" s="2">
        <v>21018301113301</v>
      </c>
      <c r="C4144">
        <v>2.29</v>
      </c>
      <c r="D4144" t="s">
        <v>4</v>
      </c>
      <c r="E4144" s="3">
        <f t="shared" si="64"/>
        <v>21018</v>
      </c>
      <c r="F4144" t="str">
        <f>VLOOKUP(E4144,Sheet2!A:B,2,FALSE)</f>
        <v>MTV</v>
      </c>
    </row>
    <row r="4145" spans="1:6" x14ac:dyDescent="0.25">
      <c r="A4145" s="17">
        <v>43131.751046909725</v>
      </c>
      <c r="B4145" s="2">
        <v>21018300711931</v>
      </c>
      <c r="C4145">
        <v>1.99</v>
      </c>
      <c r="D4145" t="s">
        <v>0</v>
      </c>
      <c r="E4145" s="3">
        <f t="shared" si="64"/>
        <v>21018</v>
      </c>
      <c r="F4145" t="str">
        <f>VLOOKUP(E4145,Sheet2!A:B,2,FALSE)</f>
        <v>MTV</v>
      </c>
    </row>
    <row r="4146" spans="1:6" x14ac:dyDescent="0.25">
      <c r="A4146" s="17">
        <v>43131.759112685184</v>
      </c>
      <c r="B4146" s="2">
        <v>21018301099898</v>
      </c>
      <c r="C4146">
        <v>1.99</v>
      </c>
      <c r="D4146" t="s">
        <v>4</v>
      </c>
      <c r="E4146" s="3">
        <f t="shared" si="64"/>
        <v>21018</v>
      </c>
      <c r="F4146" t="str">
        <f>VLOOKUP(E4146,Sheet2!A:B,2,FALSE)</f>
        <v>MTV</v>
      </c>
    </row>
    <row r="4147" spans="1:6" x14ac:dyDescent="0.25">
      <c r="A4147" s="17">
        <v>43131.819730150462</v>
      </c>
      <c r="B4147" s="2">
        <v>21018301099898</v>
      </c>
      <c r="C4147">
        <v>2.69</v>
      </c>
      <c r="D4147" t="s">
        <v>5</v>
      </c>
      <c r="E4147" s="3">
        <f t="shared" si="64"/>
        <v>21018</v>
      </c>
      <c r="F4147" t="str">
        <f>VLOOKUP(E4147,Sheet2!A:B,2,FALSE)</f>
        <v>MTV</v>
      </c>
    </row>
    <row r="4148" spans="1:6" x14ac:dyDescent="0.25">
      <c r="A4148" s="17">
        <v>43131.820796342596</v>
      </c>
      <c r="B4148" s="2">
        <v>21018301099898</v>
      </c>
      <c r="C4148">
        <v>2.4900000000000002</v>
      </c>
      <c r="D4148" t="s">
        <v>5</v>
      </c>
      <c r="E4148" s="3">
        <f t="shared" si="64"/>
        <v>21018</v>
      </c>
      <c r="F4148" t="str">
        <f>VLOOKUP(E4148,Sheet2!A:B,2,FALSE)</f>
        <v>MTV</v>
      </c>
    </row>
    <row r="4149" spans="1:6" x14ac:dyDescent="0.25">
      <c r="A4149" s="17">
        <v>43131.82101378472</v>
      </c>
      <c r="B4149" s="2">
        <v>21018301099898</v>
      </c>
      <c r="C4149">
        <v>2.4900000000000002</v>
      </c>
      <c r="D4149" t="s">
        <v>5</v>
      </c>
      <c r="E4149" s="3">
        <f t="shared" si="64"/>
        <v>21018</v>
      </c>
      <c r="F4149" t="str">
        <f>VLOOKUP(E4149,Sheet2!A:B,2,FALSE)</f>
        <v>MTV</v>
      </c>
    </row>
    <row r="4150" spans="1:6" x14ac:dyDescent="0.25">
      <c r="A4150" s="17">
        <v>43131.821557557872</v>
      </c>
      <c r="B4150" s="2">
        <v>21018301099898</v>
      </c>
      <c r="C4150">
        <v>0.94</v>
      </c>
      <c r="D4150" t="s">
        <v>5</v>
      </c>
      <c r="E4150" s="3">
        <f t="shared" si="64"/>
        <v>21018</v>
      </c>
      <c r="F4150" t="str">
        <f>VLOOKUP(E4150,Sheet2!A:B,2,FALSE)</f>
        <v>MTV</v>
      </c>
    </row>
    <row r="4151" spans="1:6" x14ac:dyDescent="0.25">
      <c r="A4151" s="17">
        <v>43131.824981064812</v>
      </c>
      <c r="B4151" s="2">
        <v>21018300476063</v>
      </c>
      <c r="C4151">
        <v>1.49</v>
      </c>
      <c r="D4151" t="s">
        <v>3</v>
      </c>
      <c r="E4151" s="3">
        <f t="shared" si="64"/>
        <v>21018</v>
      </c>
      <c r="F4151" t="str">
        <f>VLOOKUP(E4151,Sheet2!A:B,2,FALSE)</f>
        <v>MTV</v>
      </c>
    </row>
    <row r="4152" spans="1:6" x14ac:dyDescent="0.25">
      <c r="A4152" s="17">
        <v>43131.901406180557</v>
      </c>
      <c r="B4152" s="2">
        <v>21018301046519</v>
      </c>
      <c r="C4152">
        <v>0.49</v>
      </c>
      <c r="D4152" t="s">
        <v>4</v>
      </c>
      <c r="E4152" s="3">
        <f t="shared" si="64"/>
        <v>21018</v>
      </c>
      <c r="F4152" t="str">
        <f>VLOOKUP(E4152,Sheet2!A:B,2,FALSE)</f>
        <v>MTV</v>
      </c>
    </row>
    <row r="4153" spans="1:6" x14ac:dyDescent="0.25">
      <c r="A4153" s="17">
        <v>43131.901591898146</v>
      </c>
      <c r="B4153" s="2">
        <v>21018301046519</v>
      </c>
      <c r="C4153">
        <v>1.99</v>
      </c>
      <c r="D4153" t="s">
        <v>4</v>
      </c>
      <c r="E4153" s="3">
        <f t="shared" si="64"/>
        <v>21018</v>
      </c>
      <c r="F4153" t="str">
        <f>VLOOKUP(E4153,Sheet2!A:B,2,FALSE)</f>
        <v>MTV</v>
      </c>
    </row>
    <row r="4154" spans="1:6" x14ac:dyDescent="0.25">
      <c r="A4154" s="17">
        <v>43131.902808483799</v>
      </c>
      <c r="B4154" s="2">
        <v>21018301070253</v>
      </c>
      <c r="C4154">
        <v>2.29</v>
      </c>
      <c r="D4154" t="s">
        <v>4</v>
      </c>
      <c r="E4154" s="3">
        <f t="shared" si="64"/>
        <v>21018</v>
      </c>
      <c r="F4154" t="str">
        <f>VLOOKUP(E4154,Sheet2!A:B,2,FALSE)</f>
        <v>MTV</v>
      </c>
    </row>
    <row r="4155" spans="1:6" x14ac:dyDescent="0.25">
      <c r="A4155" s="17">
        <v>43131.907959351855</v>
      </c>
      <c r="B4155" s="2">
        <v>21018301070253</v>
      </c>
      <c r="C4155">
        <v>1.29</v>
      </c>
      <c r="D4155" t="s">
        <v>4</v>
      </c>
      <c r="E4155" s="3">
        <f t="shared" si="64"/>
        <v>21018</v>
      </c>
      <c r="F4155" t="str">
        <f>VLOOKUP(E4155,Sheet2!A:B,2,FALSE)</f>
        <v>MTV</v>
      </c>
    </row>
    <row r="4156" spans="1:6" x14ac:dyDescent="0.25">
      <c r="A4156" s="17">
        <v>43131.909005925925</v>
      </c>
      <c r="B4156" s="2">
        <v>21018301070253</v>
      </c>
      <c r="C4156">
        <v>3.99</v>
      </c>
      <c r="D4156" t="s">
        <v>4</v>
      </c>
      <c r="E4156" s="3">
        <f t="shared" si="64"/>
        <v>21018</v>
      </c>
      <c r="F4156" t="str">
        <f>VLOOKUP(E4156,Sheet2!A:B,2,FALSE)</f>
        <v>MTV</v>
      </c>
    </row>
    <row r="4157" spans="1:6" x14ac:dyDescent="0.25">
      <c r="A4157" s="17">
        <v>43131.913590694443</v>
      </c>
      <c r="B4157" s="2">
        <v>21018301070253</v>
      </c>
      <c r="C4157">
        <v>0.99</v>
      </c>
      <c r="D4157" t="s">
        <v>4</v>
      </c>
      <c r="E4157" s="3">
        <f t="shared" si="64"/>
        <v>21018</v>
      </c>
      <c r="F4157" t="str">
        <f>VLOOKUP(E4157,Sheet2!A:B,2,FALSE)</f>
        <v>MTV</v>
      </c>
    </row>
    <row r="4158" spans="1:6" x14ac:dyDescent="0.25">
      <c r="A4158" s="17">
        <v>43131.936733495371</v>
      </c>
      <c r="B4158" s="2">
        <v>21018301070253</v>
      </c>
      <c r="C4158">
        <v>3.19</v>
      </c>
      <c r="D4158" t="s">
        <v>4</v>
      </c>
      <c r="E4158" s="3">
        <f t="shared" si="64"/>
        <v>21018</v>
      </c>
      <c r="F4158" t="str">
        <f>VLOOKUP(E4158,Sheet2!A:B,2,FALSE)</f>
        <v>MTV</v>
      </c>
    </row>
    <row r="4159" spans="1:6" x14ac:dyDescent="0.25">
      <c r="A4159" s="17">
        <v>43131.961716967591</v>
      </c>
      <c r="B4159" s="2">
        <v>21018300955157</v>
      </c>
      <c r="C4159">
        <v>1.49</v>
      </c>
      <c r="D4159" t="s">
        <v>3</v>
      </c>
      <c r="E4159" s="3">
        <f t="shared" si="64"/>
        <v>21018</v>
      </c>
      <c r="F4159" t="str">
        <f>VLOOKUP(E4159,Sheet2!A:B,2,FALSE)</f>
        <v>MTV</v>
      </c>
    </row>
    <row r="4160" spans="1:6" x14ac:dyDescent="0.25">
      <c r="A4160" s="17">
        <v>43131.968241342591</v>
      </c>
      <c r="B4160" s="2">
        <v>21018300955157</v>
      </c>
      <c r="C4160">
        <v>1.49</v>
      </c>
      <c r="D4160" t="s">
        <v>3</v>
      </c>
      <c r="E4160" s="3">
        <f t="shared" si="64"/>
        <v>21018</v>
      </c>
      <c r="F4160" t="str">
        <f>VLOOKUP(E4160,Sheet2!A:B,2,FALSE)</f>
        <v>MTV</v>
      </c>
    </row>
    <row r="4161" spans="1:6" x14ac:dyDescent="0.25">
      <c r="A4161" s="17">
        <v>43100.809651944444</v>
      </c>
      <c r="B4161" s="2">
        <v>21024100111231</v>
      </c>
      <c r="C4161">
        <v>1.49</v>
      </c>
      <c r="D4161" t="s">
        <v>3</v>
      </c>
      <c r="E4161" s="3">
        <f t="shared" si="64"/>
        <v>21024</v>
      </c>
      <c r="F4161" t="str">
        <f>VLOOKUP(E4161,Sheet2!A:B,2,FALSE)</f>
        <v>MTP</v>
      </c>
    </row>
    <row r="4162" spans="1:6" x14ac:dyDescent="0.25">
      <c r="A4162" s="17">
        <v>43100.812322442129</v>
      </c>
      <c r="B4162" s="2">
        <v>21024100111231</v>
      </c>
      <c r="C4162">
        <v>1.49</v>
      </c>
      <c r="D4162" t="s">
        <v>3</v>
      </c>
      <c r="E4162" s="3">
        <f t="shared" ref="E4162:E4225" si="65">_xlfn.NUMBERVALUE(LEFT(B4162,5), "#####")</f>
        <v>21024</v>
      </c>
      <c r="F4162" t="str">
        <f>VLOOKUP(E4162,Sheet2!A:B,2,FALSE)</f>
        <v>MTP</v>
      </c>
    </row>
    <row r="4163" spans="1:6" x14ac:dyDescent="0.25">
      <c r="A4163" s="17">
        <v>43100.892677488424</v>
      </c>
      <c r="B4163" s="2">
        <v>21024300524647</v>
      </c>
      <c r="C4163">
        <v>2.29</v>
      </c>
      <c r="D4163" t="s">
        <v>4</v>
      </c>
      <c r="E4163" s="3">
        <f t="shared" si="65"/>
        <v>21024</v>
      </c>
      <c r="F4163" t="str">
        <f>VLOOKUP(E4163,Sheet2!A:B,2,FALSE)</f>
        <v>MTP</v>
      </c>
    </row>
    <row r="4164" spans="1:6" x14ac:dyDescent="0.25">
      <c r="A4164" s="17">
        <v>43100.892912928241</v>
      </c>
      <c r="B4164" s="2">
        <v>21024300524647</v>
      </c>
      <c r="C4164">
        <v>1.99</v>
      </c>
      <c r="D4164" t="s">
        <v>4</v>
      </c>
      <c r="E4164" s="3">
        <f t="shared" si="65"/>
        <v>21024</v>
      </c>
      <c r="F4164" t="str">
        <f>VLOOKUP(E4164,Sheet2!A:B,2,FALSE)</f>
        <v>MTP</v>
      </c>
    </row>
    <row r="4165" spans="1:6" x14ac:dyDescent="0.25">
      <c r="A4165" s="17">
        <v>43100.893053958331</v>
      </c>
      <c r="B4165" s="2">
        <v>21024300524647</v>
      </c>
      <c r="C4165">
        <v>1.99</v>
      </c>
      <c r="D4165" t="s">
        <v>4</v>
      </c>
      <c r="E4165" s="3">
        <f t="shared" si="65"/>
        <v>21024</v>
      </c>
      <c r="F4165" t="str">
        <f>VLOOKUP(E4165,Sheet2!A:B,2,FALSE)</f>
        <v>MTP</v>
      </c>
    </row>
    <row r="4166" spans="1:6" x14ac:dyDescent="0.25">
      <c r="A4166" s="17">
        <v>43100.893334236112</v>
      </c>
      <c r="B4166" s="2">
        <v>21024300524647</v>
      </c>
      <c r="C4166">
        <v>2.69</v>
      </c>
      <c r="D4166" t="s">
        <v>4</v>
      </c>
      <c r="E4166" s="3">
        <f t="shared" si="65"/>
        <v>21024</v>
      </c>
      <c r="F4166" t="str">
        <f>VLOOKUP(E4166,Sheet2!A:B,2,FALSE)</f>
        <v>MTP</v>
      </c>
    </row>
    <row r="4167" spans="1:6" x14ac:dyDescent="0.25">
      <c r="A4167" s="17">
        <v>43101.389161886575</v>
      </c>
      <c r="B4167" s="2">
        <v>21024300192320</v>
      </c>
      <c r="C4167">
        <v>2.99</v>
      </c>
      <c r="D4167" t="s">
        <v>4</v>
      </c>
      <c r="E4167" s="3">
        <f t="shared" si="65"/>
        <v>21024</v>
      </c>
      <c r="F4167" t="str">
        <f>VLOOKUP(E4167,Sheet2!A:B,2,FALSE)</f>
        <v>MTP</v>
      </c>
    </row>
    <row r="4168" spans="1:6" x14ac:dyDescent="0.25">
      <c r="A4168" s="17">
        <v>43101.430662152779</v>
      </c>
      <c r="B4168" s="2">
        <v>21024300525925</v>
      </c>
      <c r="C4168">
        <v>2.99</v>
      </c>
      <c r="D4168" t="s">
        <v>5</v>
      </c>
      <c r="E4168" s="3">
        <f t="shared" si="65"/>
        <v>21024</v>
      </c>
      <c r="F4168" t="str">
        <f>VLOOKUP(E4168,Sheet2!A:B,2,FALSE)</f>
        <v>MTP</v>
      </c>
    </row>
    <row r="4169" spans="1:6" x14ac:dyDescent="0.25">
      <c r="A4169" s="17">
        <v>43101.442128252318</v>
      </c>
      <c r="B4169" s="2">
        <v>21024300525925</v>
      </c>
      <c r="C4169">
        <v>2.99</v>
      </c>
      <c r="D4169" t="s">
        <v>5</v>
      </c>
      <c r="E4169" s="3">
        <f t="shared" si="65"/>
        <v>21024</v>
      </c>
      <c r="F4169" t="str">
        <f>VLOOKUP(E4169,Sheet2!A:B,2,FALSE)</f>
        <v>MTP</v>
      </c>
    </row>
    <row r="4170" spans="1:6" x14ac:dyDescent="0.25">
      <c r="A4170" s="17">
        <v>43101.453054282407</v>
      </c>
      <c r="B4170" s="2">
        <v>21024300525925</v>
      </c>
      <c r="C4170">
        <v>2.99</v>
      </c>
      <c r="D4170" t="s">
        <v>5</v>
      </c>
      <c r="E4170" s="3">
        <f t="shared" si="65"/>
        <v>21024</v>
      </c>
      <c r="F4170" t="str">
        <f>VLOOKUP(E4170,Sheet2!A:B,2,FALSE)</f>
        <v>MTP</v>
      </c>
    </row>
    <row r="4171" spans="1:6" x14ac:dyDescent="0.25">
      <c r="A4171" s="17">
        <v>43101.464798090281</v>
      </c>
      <c r="B4171" s="2">
        <v>21024300525925</v>
      </c>
      <c r="C4171">
        <v>2.99</v>
      </c>
      <c r="D4171" t="s">
        <v>5</v>
      </c>
      <c r="E4171" s="3">
        <f t="shared" si="65"/>
        <v>21024</v>
      </c>
      <c r="F4171" t="str">
        <f>VLOOKUP(E4171,Sheet2!A:B,2,FALSE)</f>
        <v>MTP</v>
      </c>
    </row>
    <row r="4172" spans="1:6" x14ac:dyDescent="0.25">
      <c r="A4172" s="17">
        <v>43101.465939814814</v>
      </c>
      <c r="B4172" s="2">
        <v>21024300395857</v>
      </c>
      <c r="C4172">
        <v>1.99</v>
      </c>
      <c r="D4172" t="s">
        <v>0</v>
      </c>
      <c r="E4172" s="3">
        <f t="shared" si="65"/>
        <v>21024</v>
      </c>
      <c r="F4172" t="str">
        <f>VLOOKUP(E4172,Sheet2!A:B,2,FALSE)</f>
        <v>MTP</v>
      </c>
    </row>
    <row r="4173" spans="1:6" x14ac:dyDescent="0.25">
      <c r="A4173" s="17">
        <v>43101.477674884256</v>
      </c>
      <c r="B4173" s="2">
        <v>21024300456436</v>
      </c>
      <c r="C4173">
        <v>1.49</v>
      </c>
      <c r="D4173" t="s">
        <v>3</v>
      </c>
      <c r="E4173" s="3">
        <f t="shared" si="65"/>
        <v>21024</v>
      </c>
      <c r="F4173" t="str">
        <f>VLOOKUP(E4173,Sheet2!A:B,2,FALSE)</f>
        <v>MTP</v>
      </c>
    </row>
    <row r="4174" spans="1:6" x14ac:dyDescent="0.25">
      <c r="A4174" s="17">
        <v>43101.72359642361</v>
      </c>
      <c r="B4174" s="2">
        <v>21024300479222</v>
      </c>
      <c r="C4174">
        <v>3.99</v>
      </c>
      <c r="D4174" t="s">
        <v>4</v>
      </c>
      <c r="E4174" s="3">
        <f t="shared" si="65"/>
        <v>21024</v>
      </c>
      <c r="F4174" t="str">
        <f>VLOOKUP(E4174,Sheet2!A:B,2,FALSE)</f>
        <v>MTP</v>
      </c>
    </row>
    <row r="4175" spans="1:6" x14ac:dyDescent="0.25">
      <c r="A4175" s="17">
        <v>43101.730073009261</v>
      </c>
      <c r="B4175" s="2">
        <v>21024300395857</v>
      </c>
      <c r="C4175">
        <v>1.99</v>
      </c>
      <c r="D4175" t="s">
        <v>0</v>
      </c>
      <c r="E4175" s="3">
        <f t="shared" si="65"/>
        <v>21024</v>
      </c>
      <c r="F4175" t="str">
        <f>VLOOKUP(E4175,Sheet2!A:B,2,FALSE)</f>
        <v>MTP</v>
      </c>
    </row>
    <row r="4176" spans="1:6" x14ac:dyDescent="0.25">
      <c r="A4176" s="17">
        <v>43101.76192877315</v>
      </c>
      <c r="B4176" s="2">
        <v>21024300422719</v>
      </c>
      <c r="C4176">
        <v>1.49</v>
      </c>
      <c r="D4176" t="s">
        <v>3</v>
      </c>
      <c r="E4176" s="3">
        <f t="shared" si="65"/>
        <v>21024</v>
      </c>
      <c r="F4176" t="str">
        <f>VLOOKUP(E4176,Sheet2!A:B,2,FALSE)</f>
        <v>MTP</v>
      </c>
    </row>
    <row r="4177" spans="1:6" x14ac:dyDescent="0.25">
      <c r="A4177" s="17">
        <v>43101.798529479165</v>
      </c>
      <c r="B4177" s="2">
        <v>21024300526766</v>
      </c>
      <c r="C4177">
        <v>2.4900000000000002</v>
      </c>
      <c r="D4177" t="s">
        <v>5</v>
      </c>
      <c r="E4177" s="3">
        <f t="shared" si="65"/>
        <v>21024</v>
      </c>
      <c r="F4177" t="str">
        <f>VLOOKUP(E4177,Sheet2!A:B,2,FALSE)</f>
        <v>MTP</v>
      </c>
    </row>
    <row r="4178" spans="1:6" x14ac:dyDescent="0.25">
      <c r="A4178" s="17">
        <v>43101.869529166666</v>
      </c>
      <c r="B4178" s="2">
        <v>21024100039762</v>
      </c>
      <c r="C4178">
        <v>1.99</v>
      </c>
      <c r="D4178" t="s">
        <v>4</v>
      </c>
      <c r="E4178" s="3">
        <f t="shared" si="65"/>
        <v>21024</v>
      </c>
      <c r="F4178" t="str">
        <f>VLOOKUP(E4178,Sheet2!A:B,2,FALSE)</f>
        <v>MTP</v>
      </c>
    </row>
    <row r="4179" spans="1:6" x14ac:dyDescent="0.25">
      <c r="A4179" s="17">
        <v>43101.884175335646</v>
      </c>
      <c r="B4179" s="2">
        <v>21024300525636</v>
      </c>
      <c r="C4179">
        <v>1.69</v>
      </c>
      <c r="D4179" t="s">
        <v>1</v>
      </c>
      <c r="E4179" s="3">
        <f t="shared" si="65"/>
        <v>21024</v>
      </c>
      <c r="F4179" t="str">
        <f>VLOOKUP(E4179,Sheet2!A:B,2,FALSE)</f>
        <v>MTP</v>
      </c>
    </row>
    <row r="4180" spans="1:6" x14ac:dyDescent="0.25">
      <c r="A4180" s="17">
        <v>43101.904138194448</v>
      </c>
      <c r="B4180" s="2">
        <v>21024300472094</v>
      </c>
      <c r="C4180">
        <v>0.49</v>
      </c>
      <c r="D4180" t="s">
        <v>1</v>
      </c>
      <c r="E4180" s="3">
        <f t="shared" si="65"/>
        <v>21024</v>
      </c>
      <c r="F4180" t="str">
        <f>VLOOKUP(E4180,Sheet2!A:B,2,FALSE)</f>
        <v>MTP</v>
      </c>
    </row>
    <row r="4181" spans="1:6" x14ac:dyDescent="0.25">
      <c r="A4181" s="17">
        <v>43102.312637141207</v>
      </c>
      <c r="B4181" s="2">
        <v>21024300464745</v>
      </c>
      <c r="C4181">
        <v>1.49</v>
      </c>
      <c r="D4181" t="s">
        <v>3</v>
      </c>
      <c r="E4181" s="3">
        <f t="shared" si="65"/>
        <v>21024</v>
      </c>
      <c r="F4181" t="str">
        <f>VLOOKUP(E4181,Sheet2!A:B,2,FALSE)</f>
        <v>MTP</v>
      </c>
    </row>
    <row r="4182" spans="1:6" x14ac:dyDescent="0.25">
      <c r="A4182" s="17">
        <v>43102.387450196758</v>
      </c>
      <c r="B4182" s="2">
        <v>21024300483695</v>
      </c>
      <c r="C4182">
        <v>1.99</v>
      </c>
      <c r="D4182" t="s">
        <v>4</v>
      </c>
      <c r="E4182" s="3">
        <f t="shared" si="65"/>
        <v>21024</v>
      </c>
      <c r="F4182" t="str">
        <f>VLOOKUP(E4182,Sheet2!A:B,2,FALSE)</f>
        <v>MTP</v>
      </c>
    </row>
    <row r="4183" spans="1:6" x14ac:dyDescent="0.25">
      <c r="A4183" s="17">
        <v>43102.418031307869</v>
      </c>
      <c r="B4183" s="2">
        <v>21024300502270</v>
      </c>
      <c r="C4183">
        <v>2.4900000000000002</v>
      </c>
      <c r="D4183" t="s">
        <v>1</v>
      </c>
      <c r="E4183" s="3">
        <f t="shared" si="65"/>
        <v>21024</v>
      </c>
      <c r="F4183" t="str">
        <f>VLOOKUP(E4183,Sheet2!A:B,2,FALSE)</f>
        <v>MTP</v>
      </c>
    </row>
    <row r="4184" spans="1:6" x14ac:dyDescent="0.25">
      <c r="A4184" s="17">
        <v>43102.439734270833</v>
      </c>
      <c r="B4184" s="2">
        <v>21024100155733</v>
      </c>
      <c r="C4184">
        <v>2.99</v>
      </c>
      <c r="D4184" t="s">
        <v>0</v>
      </c>
      <c r="E4184" s="3">
        <f t="shared" si="65"/>
        <v>21024</v>
      </c>
      <c r="F4184" t="str">
        <f>VLOOKUP(E4184,Sheet2!A:B,2,FALSE)</f>
        <v>MTP</v>
      </c>
    </row>
    <row r="4185" spans="1:6" x14ac:dyDescent="0.25">
      <c r="A4185" s="17">
        <v>43102.465278136573</v>
      </c>
      <c r="B4185" s="2">
        <v>21024300359622</v>
      </c>
      <c r="C4185">
        <v>2.29</v>
      </c>
      <c r="D4185" t="s">
        <v>4</v>
      </c>
      <c r="E4185" s="3">
        <f t="shared" si="65"/>
        <v>21024</v>
      </c>
      <c r="F4185" t="str">
        <f>VLOOKUP(E4185,Sheet2!A:B,2,FALSE)</f>
        <v>MTP</v>
      </c>
    </row>
    <row r="4186" spans="1:6" x14ac:dyDescent="0.25">
      <c r="A4186" s="17">
        <v>43102.507353564812</v>
      </c>
      <c r="B4186" s="2">
        <v>21024300483455</v>
      </c>
      <c r="C4186">
        <v>2.99</v>
      </c>
      <c r="D4186" t="s">
        <v>4</v>
      </c>
      <c r="E4186" s="3">
        <f t="shared" si="65"/>
        <v>21024</v>
      </c>
      <c r="F4186" t="str">
        <f>VLOOKUP(E4186,Sheet2!A:B,2,FALSE)</f>
        <v>MTP</v>
      </c>
    </row>
    <row r="4187" spans="1:6" x14ac:dyDescent="0.25">
      <c r="A4187" s="17">
        <v>43102.537757997685</v>
      </c>
      <c r="B4187" s="2">
        <v>21024300327942</v>
      </c>
      <c r="C4187">
        <v>1.49</v>
      </c>
      <c r="D4187" t="s">
        <v>1</v>
      </c>
      <c r="E4187" s="3">
        <f t="shared" si="65"/>
        <v>21024</v>
      </c>
      <c r="F4187" t="str">
        <f>VLOOKUP(E4187,Sheet2!A:B,2,FALSE)</f>
        <v>MTP</v>
      </c>
    </row>
    <row r="4188" spans="1:6" x14ac:dyDescent="0.25">
      <c r="A4188" s="17">
        <v>43102.54398008102</v>
      </c>
      <c r="B4188" s="2">
        <v>21024300256521</v>
      </c>
      <c r="C4188">
        <v>1.49</v>
      </c>
      <c r="D4188" t="s">
        <v>3</v>
      </c>
      <c r="E4188" s="3">
        <f t="shared" si="65"/>
        <v>21024</v>
      </c>
      <c r="F4188" t="str">
        <f>VLOOKUP(E4188,Sheet2!A:B,2,FALSE)</f>
        <v>MTP</v>
      </c>
    </row>
    <row r="4189" spans="1:6" x14ac:dyDescent="0.25">
      <c r="A4189" s="17">
        <v>43102.638665370374</v>
      </c>
      <c r="B4189" s="2">
        <v>21024300219917</v>
      </c>
      <c r="C4189">
        <v>3.99</v>
      </c>
      <c r="D4189" t="s">
        <v>4</v>
      </c>
      <c r="E4189" s="3">
        <f t="shared" si="65"/>
        <v>21024</v>
      </c>
      <c r="F4189" t="str">
        <f>VLOOKUP(E4189,Sheet2!A:B,2,FALSE)</f>
        <v>MTP</v>
      </c>
    </row>
    <row r="4190" spans="1:6" x14ac:dyDescent="0.25">
      <c r="A4190" s="17">
        <v>43102.669050787037</v>
      </c>
      <c r="B4190" s="2">
        <v>21024300464745</v>
      </c>
      <c r="C4190">
        <v>1.49</v>
      </c>
      <c r="D4190" t="s">
        <v>3</v>
      </c>
      <c r="E4190" s="3">
        <f t="shared" si="65"/>
        <v>21024</v>
      </c>
      <c r="F4190" t="str">
        <f>VLOOKUP(E4190,Sheet2!A:B,2,FALSE)</f>
        <v>MTP</v>
      </c>
    </row>
    <row r="4191" spans="1:6" x14ac:dyDescent="0.25">
      <c r="A4191" s="17">
        <v>43102.723890000001</v>
      </c>
      <c r="B4191" s="2">
        <v>21024300464745</v>
      </c>
      <c r="C4191">
        <v>1.49</v>
      </c>
      <c r="D4191" t="s">
        <v>3</v>
      </c>
      <c r="E4191" s="3">
        <f t="shared" si="65"/>
        <v>21024</v>
      </c>
      <c r="F4191" t="str">
        <f>VLOOKUP(E4191,Sheet2!A:B,2,FALSE)</f>
        <v>MTP</v>
      </c>
    </row>
    <row r="4192" spans="1:6" x14ac:dyDescent="0.25">
      <c r="A4192" s="17">
        <v>43102.749040069444</v>
      </c>
      <c r="B4192" s="2">
        <v>21024300464745</v>
      </c>
      <c r="C4192">
        <v>1.49</v>
      </c>
      <c r="D4192" t="s">
        <v>3</v>
      </c>
      <c r="E4192" s="3">
        <f t="shared" si="65"/>
        <v>21024</v>
      </c>
      <c r="F4192" t="str">
        <f>VLOOKUP(E4192,Sheet2!A:B,2,FALSE)</f>
        <v>MTP</v>
      </c>
    </row>
    <row r="4193" spans="1:6" x14ac:dyDescent="0.25">
      <c r="A4193" s="17">
        <v>43102.74954866898</v>
      </c>
      <c r="B4193" s="2">
        <v>21024300464745</v>
      </c>
      <c r="C4193">
        <v>1.49</v>
      </c>
      <c r="D4193" t="s">
        <v>3</v>
      </c>
      <c r="E4193" s="3">
        <f t="shared" si="65"/>
        <v>21024</v>
      </c>
      <c r="F4193" t="str">
        <f>VLOOKUP(E4193,Sheet2!A:B,2,FALSE)</f>
        <v>MTP</v>
      </c>
    </row>
    <row r="4194" spans="1:6" x14ac:dyDescent="0.25">
      <c r="A4194" s="17">
        <v>43102.855980428241</v>
      </c>
      <c r="B4194" s="2">
        <v>21024300406910</v>
      </c>
      <c r="C4194">
        <v>1.49</v>
      </c>
      <c r="D4194" t="s">
        <v>1</v>
      </c>
      <c r="E4194" s="3">
        <f t="shared" si="65"/>
        <v>21024</v>
      </c>
      <c r="F4194" t="str">
        <f>VLOOKUP(E4194,Sheet2!A:B,2,FALSE)</f>
        <v>MTP</v>
      </c>
    </row>
    <row r="4195" spans="1:6" x14ac:dyDescent="0.25">
      <c r="A4195" s="17">
        <v>43103.630062407407</v>
      </c>
      <c r="B4195" s="2">
        <v>21024300461923</v>
      </c>
      <c r="C4195">
        <v>2.99</v>
      </c>
      <c r="D4195" t="s">
        <v>4</v>
      </c>
      <c r="E4195" s="3">
        <f t="shared" si="65"/>
        <v>21024</v>
      </c>
      <c r="F4195" t="str">
        <f>VLOOKUP(E4195,Sheet2!A:B,2,FALSE)</f>
        <v>MTP</v>
      </c>
    </row>
    <row r="4196" spans="1:6" x14ac:dyDescent="0.25">
      <c r="A4196" s="17">
        <v>43103.634461562498</v>
      </c>
      <c r="B4196" s="2">
        <v>21024300108854</v>
      </c>
      <c r="C4196">
        <v>1.49</v>
      </c>
      <c r="D4196" t="s">
        <v>3</v>
      </c>
      <c r="E4196" s="3">
        <f t="shared" si="65"/>
        <v>21024</v>
      </c>
      <c r="F4196" t="str">
        <f>VLOOKUP(E4196,Sheet2!A:B,2,FALSE)</f>
        <v>MTP</v>
      </c>
    </row>
    <row r="4197" spans="1:6" x14ac:dyDescent="0.25">
      <c r="A4197" s="17">
        <v>43103.64616478009</v>
      </c>
      <c r="B4197" s="2">
        <v>21024300358483</v>
      </c>
      <c r="C4197">
        <v>1.99</v>
      </c>
      <c r="D4197" t="s">
        <v>4</v>
      </c>
      <c r="E4197" s="3">
        <f t="shared" si="65"/>
        <v>21024</v>
      </c>
      <c r="F4197" t="str">
        <f>VLOOKUP(E4197,Sheet2!A:B,2,FALSE)</f>
        <v>MTP</v>
      </c>
    </row>
    <row r="4198" spans="1:6" x14ac:dyDescent="0.25">
      <c r="A4198" s="17">
        <v>43103.780671018518</v>
      </c>
      <c r="B4198" s="2">
        <v>21024300527608</v>
      </c>
      <c r="C4198">
        <v>3.19</v>
      </c>
      <c r="D4198" t="s">
        <v>4</v>
      </c>
      <c r="E4198" s="3">
        <f t="shared" si="65"/>
        <v>21024</v>
      </c>
      <c r="F4198" t="str">
        <f>VLOOKUP(E4198,Sheet2!A:B,2,FALSE)</f>
        <v>MTP</v>
      </c>
    </row>
    <row r="4199" spans="1:6" x14ac:dyDescent="0.25">
      <c r="A4199" s="17">
        <v>43103.802082303242</v>
      </c>
      <c r="B4199" s="2">
        <v>21024300478653</v>
      </c>
      <c r="C4199">
        <v>2.99</v>
      </c>
      <c r="D4199" t="s">
        <v>4</v>
      </c>
      <c r="E4199" s="3">
        <f t="shared" si="65"/>
        <v>21024</v>
      </c>
      <c r="F4199" t="str">
        <f>VLOOKUP(E4199,Sheet2!A:B,2,FALSE)</f>
        <v>MTP</v>
      </c>
    </row>
    <row r="4200" spans="1:6" x14ac:dyDescent="0.25">
      <c r="A4200" s="17">
        <v>43103.866870740741</v>
      </c>
      <c r="B4200" s="2">
        <v>21024300094245</v>
      </c>
      <c r="C4200">
        <v>0.69</v>
      </c>
      <c r="D4200" t="s">
        <v>4</v>
      </c>
      <c r="E4200" s="3">
        <f t="shared" si="65"/>
        <v>21024</v>
      </c>
      <c r="F4200" t="str">
        <f>VLOOKUP(E4200,Sheet2!A:B,2,FALSE)</f>
        <v>MTP</v>
      </c>
    </row>
    <row r="4201" spans="1:6" x14ac:dyDescent="0.25">
      <c r="A4201" s="17">
        <v>43103.867707500001</v>
      </c>
      <c r="B4201" s="2">
        <v>21024300094245</v>
      </c>
      <c r="C4201">
        <v>0.49</v>
      </c>
      <c r="D4201" t="s">
        <v>1</v>
      </c>
      <c r="E4201" s="3">
        <f t="shared" si="65"/>
        <v>21024</v>
      </c>
      <c r="F4201" t="str">
        <f>VLOOKUP(E4201,Sheet2!A:B,2,FALSE)</f>
        <v>MTP</v>
      </c>
    </row>
    <row r="4202" spans="1:6" x14ac:dyDescent="0.25">
      <c r="A4202" s="17">
        <v>43103.994450520833</v>
      </c>
      <c r="B4202" s="2">
        <v>21024300193716</v>
      </c>
      <c r="C4202">
        <v>2.99</v>
      </c>
      <c r="D4202" t="s">
        <v>4</v>
      </c>
      <c r="E4202" s="3">
        <f t="shared" si="65"/>
        <v>21024</v>
      </c>
      <c r="F4202" t="str">
        <f>VLOOKUP(E4202,Sheet2!A:B,2,FALSE)</f>
        <v>MTP</v>
      </c>
    </row>
    <row r="4203" spans="1:6" x14ac:dyDescent="0.25">
      <c r="A4203" s="17">
        <v>43104.395605995371</v>
      </c>
      <c r="B4203" s="2">
        <v>21024300461923</v>
      </c>
      <c r="C4203">
        <v>2.99</v>
      </c>
      <c r="D4203" t="s">
        <v>4</v>
      </c>
      <c r="E4203" s="3">
        <f t="shared" si="65"/>
        <v>21024</v>
      </c>
      <c r="F4203" t="str">
        <f>VLOOKUP(E4203,Sheet2!A:B,2,FALSE)</f>
        <v>MTP</v>
      </c>
    </row>
    <row r="4204" spans="1:6" x14ac:dyDescent="0.25">
      <c r="A4204" s="17">
        <v>43104.435437534725</v>
      </c>
      <c r="B4204" s="2">
        <v>21024300327942</v>
      </c>
      <c r="C4204">
        <v>1.29</v>
      </c>
      <c r="D4204" t="s">
        <v>4</v>
      </c>
      <c r="E4204" s="3">
        <f t="shared" si="65"/>
        <v>21024</v>
      </c>
      <c r="F4204" t="str">
        <f>VLOOKUP(E4204,Sheet2!A:B,2,FALSE)</f>
        <v>MTP</v>
      </c>
    </row>
    <row r="4205" spans="1:6" x14ac:dyDescent="0.25">
      <c r="A4205" s="17">
        <v>43104.435724780094</v>
      </c>
      <c r="B4205" s="2">
        <v>21024300327942</v>
      </c>
      <c r="C4205">
        <v>2.99</v>
      </c>
      <c r="D4205" t="s">
        <v>4</v>
      </c>
      <c r="E4205" s="3">
        <f t="shared" si="65"/>
        <v>21024</v>
      </c>
      <c r="F4205" t="str">
        <f>VLOOKUP(E4205,Sheet2!A:B,2,FALSE)</f>
        <v>MTP</v>
      </c>
    </row>
    <row r="4206" spans="1:6" x14ac:dyDescent="0.25">
      <c r="A4206" s="17">
        <v>43104.446246192128</v>
      </c>
      <c r="B4206" s="2">
        <v>21024300525925</v>
      </c>
      <c r="C4206">
        <v>1.99</v>
      </c>
      <c r="D4206" t="s">
        <v>1</v>
      </c>
      <c r="E4206" s="3">
        <f t="shared" si="65"/>
        <v>21024</v>
      </c>
      <c r="F4206" t="str">
        <f>VLOOKUP(E4206,Sheet2!A:B,2,FALSE)</f>
        <v>MTP</v>
      </c>
    </row>
    <row r="4207" spans="1:6" x14ac:dyDescent="0.25">
      <c r="A4207" s="17">
        <v>43104.56468265046</v>
      </c>
      <c r="B4207" s="2">
        <v>21024300256521</v>
      </c>
      <c r="C4207">
        <v>1.29</v>
      </c>
      <c r="D4207" t="s">
        <v>1</v>
      </c>
      <c r="E4207" s="3">
        <f t="shared" si="65"/>
        <v>21024</v>
      </c>
      <c r="F4207" t="str">
        <f>VLOOKUP(E4207,Sheet2!A:B,2,FALSE)</f>
        <v>MTP</v>
      </c>
    </row>
    <row r="4208" spans="1:6" x14ac:dyDescent="0.25">
      <c r="A4208" s="17">
        <v>43104.589069305555</v>
      </c>
      <c r="B4208" s="2">
        <v>21024300462293</v>
      </c>
      <c r="C4208">
        <v>2.99</v>
      </c>
      <c r="D4208" t="s">
        <v>4</v>
      </c>
      <c r="E4208" s="3">
        <f t="shared" si="65"/>
        <v>21024</v>
      </c>
      <c r="F4208" t="str">
        <f>VLOOKUP(E4208,Sheet2!A:B,2,FALSE)</f>
        <v>MTP</v>
      </c>
    </row>
    <row r="4209" spans="1:6" x14ac:dyDescent="0.25">
      <c r="A4209" s="17">
        <v>43104.589451250002</v>
      </c>
      <c r="B4209" s="2">
        <v>21024300462293</v>
      </c>
      <c r="C4209">
        <v>0.69</v>
      </c>
      <c r="D4209" t="s">
        <v>1</v>
      </c>
      <c r="E4209" s="3">
        <f t="shared" si="65"/>
        <v>21024</v>
      </c>
      <c r="F4209" t="str">
        <f>VLOOKUP(E4209,Sheet2!A:B,2,FALSE)</f>
        <v>MTP</v>
      </c>
    </row>
    <row r="4210" spans="1:6" x14ac:dyDescent="0.25">
      <c r="A4210" s="17">
        <v>43104.74201253472</v>
      </c>
      <c r="B4210" s="2">
        <v>21024300140733</v>
      </c>
      <c r="C4210">
        <v>3.49</v>
      </c>
      <c r="D4210" t="s">
        <v>0</v>
      </c>
      <c r="E4210" s="3">
        <f t="shared" si="65"/>
        <v>21024</v>
      </c>
      <c r="F4210" t="str">
        <f>VLOOKUP(E4210,Sheet2!A:B,2,FALSE)</f>
        <v>MTP</v>
      </c>
    </row>
    <row r="4211" spans="1:6" x14ac:dyDescent="0.25">
      <c r="A4211" s="17">
        <v>43104.81644253472</v>
      </c>
      <c r="B4211" s="2">
        <v>21024300140733</v>
      </c>
      <c r="C4211">
        <v>1.39</v>
      </c>
      <c r="D4211" t="s">
        <v>2</v>
      </c>
      <c r="E4211" s="3">
        <f t="shared" si="65"/>
        <v>21024</v>
      </c>
      <c r="F4211" t="str">
        <f>VLOOKUP(E4211,Sheet2!A:B,2,FALSE)</f>
        <v>MTP</v>
      </c>
    </row>
    <row r="4212" spans="1:6" x14ac:dyDescent="0.25">
      <c r="A4212" s="17">
        <v>43104.870310011574</v>
      </c>
      <c r="B4212" s="2">
        <v>21024300248445</v>
      </c>
      <c r="C4212">
        <v>1.99</v>
      </c>
      <c r="D4212" t="s">
        <v>4</v>
      </c>
      <c r="E4212" s="3">
        <f t="shared" si="65"/>
        <v>21024</v>
      </c>
      <c r="F4212" t="str">
        <f>VLOOKUP(E4212,Sheet2!A:B,2,FALSE)</f>
        <v>MTP</v>
      </c>
    </row>
    <row r="4213" spans="1:6" x14ac:dyDescent="0.25">
      <c r="A4213" s="17">
        <v>43104.923698182873</v>
      </c>
      <c r="B4213" s="2">
        <v>21024100009807</v>
      </c>
      <c r="C4213">
        <v>1.99</v>
      </c>
      <c r="D4213" t="s">
        <v>0</v>
      </c>
      <c r="E4213" s="3">
        <f t="shared" si="65"/>
        <v>21024</v>
      </c>
      <c r="F4213" t="str">
        <f>VLOOKUP(E4213,Sheet2!A:B,2,FALSE)</f>
        <v>MTP</v>
      </c>
    </row>
    <row r="4214" spans="1:6" x14ac:dyDescent="0.25">
      <c r="A4214" s="17">
        <v>43105.049771331018</v>
      </c>
      <c r="B4214" s="2">
        <v>21024300270506</v>
      </c>
      <c r="C4214">
        <v>1.49</v>
      </c>
      <c r="D4214" t="s">
        <v>1</v>
      </c>
      <c r="E4214" s="3">
        <f t="shared" si="65"/>
        <v>21024</v>
      </c>
      <c r="F4214" t="str">
        <f>VLOOKUP(E4214,Sheet2!A:B,2,FALSE)</f>
        <v>MTP</v>
      </c>
    </row>
    <row r="4215" spans="1:6" x14ac:dyDescent="0.25">
      <c r="A4215" s="17">
        <v>43105.051358356483</v>
      </c>
      <c r="B4215" s="2">
        <v>21024300270506</v>
      </c>
      <c r="C4215">
        <v>1.49</v>
      </c>
      <c r="D4215" t="s">
        <v>1</v>
      </c>
      <c r="E4215" s="3">
        <f t="shared" si="65"/>
        <v>21024</v>
      </c>
      <c r="F4215" t="str">
        <f>VLOOKUP(E4215,Sheet2!A:B,2,FALSE)</f>
        <v>MTP</v>
      </c>
    </row>
    <row r="4216" spans="1:6" x14ac:dyDescent="0.25">
      <c r="A4216" s="17">
        <v>43105.051529675926</v>
      </c>
      <c r="B4216" s="2">
        <v>21024300270506</v>
      </c>
      <c r="C4216">
        <v>1.49</v>
      </c>
      <c r="D4216" t="s">
        <v>1</v>
      </c>
      <c r="E4216" s="3">
        <f t="shared" si="65"/>
        <v>21024</v>
      </c>
      <c r="F4216" t="str">
        <f>VLOOKUP(E4216,Sheet2!A:B,2,FALSE)</f>
        <v>MTP</v>
      </c>
    </row>
    <row r="4217" spans="1:6" x14ac:dyDescent="0.25">
      <c r="A4217" s="17">
        <v>43105.212226238429</v>
      </c>
      <c r="B4217" s="2">
        <v>21024300335473</v>
      </c>
      <c r="C4217">
        <v>1.99</v>
      </c>
      <c r="D4217" t="s">
        <v>4</v>
      </c>
      <c r="E4217" s="3">
        <f t="shared" si="65"/>
        <v>21024</v>
      </c>
      <c r="F4217" t="str">
        <f>VLOOKUP(E4217,Sheet2!A:B,2,FALSE)</f>
        <v>MTP</v>
      </c>
    </row>
    <row r="4218" spans="1:6" x14ac:dyDescent="0.25">
      <c r="A4218" s="17">
        <v>43105.466445162034</v>
      </c>
      <c r="B4218" s="2">
        <v>21024300465874</v>
      </c>
      <c r="C4218">
        <v>2.99</v>
      </c>
      <c r="D4218" t="s">
        <v>0</v>
      </c>
      <c r="E4218" s="3">
        <f t="shared" si="65"/>
        <v>21024</v>
      </c>
      <c r="F4218" t="str">
        <f>VLOOKUP(E4218,Sheet2!A:B,2,FALSE)</f>
        <v>MTP</v>
      </c>
    </row>
    <row r="4219" spans="1:6" x14ac:dyDescent="0.25">
      <c r="A4219" s="17">
        <v>43105.468708449072</v>
      </c>
      <c r="B4219" s="2">
        <v>21024300432205</v>
      </c>
      <c r="C4219">
        <v>1.49</v>
      </c>
      <c r="D4219" t="s">
        <v>3</v>
      </c>
      <c r="E4219" s="3">
        <f t="shared" si="65"/>
        <v>21024</v>
      </c>
      <c r="F4219" t="str">
        <f>VLOOKUP(E4219,Sheet2!A:B,2,FALSE)</f>
        <v>MTP</v>
      </c>
    </row>
    <row r="4220" spans="1:6" x14ac:dyDescent="0.25">
      <c r="A4220" s="17">
        <v>43105.550428842595</v>
      </c>
      <c r="B4220" s="2">
        <v>21024300201774</v>
      </c>
      <c r="C4220">
        <v>1.69</v>
      </c>
      <c r="D4220" t="s">
        <v>1</v>
      </c>
      <c r="E4220" s="3">
        <f t="shared" si="65"/>
        <v>21024</v>
      </c>
      <c r="F4220" t="str">
        <f>VLOOKUP(E4220,Sheet2!A:B,2,FALSE)</f>
        <v>MTP</v>
      </c>
    </row>
    <row r="4221" spans="1:6" x14ac:dyDescent="0.25">
      <c r="A4221" s="17">
        <v>43105.561291342594</v>
      </c>
      <c r="B4221" s="2">
        <v>21024300419715</v>
      </c>
      <c r="C4221">
        <v>1.49</v>
      </c>
      <c r="D4221" t="s">
        <v>3</v>
      </c>
      <c r="E4221" s="3">
        <f t="shared" si="65"/>
        <v>21024</v>
      </c>
      <c r="F4221" t="str">
        <f>VLOOKUP(E4221,Sheet2!A:B,2,FALSE)</f>
        <v>MTP</v>
      </c>
    </row>
    <row r="4222" spans="1:6" x14ac:dyDescent="0.25">
      <c r="A4222" s="17">
        <v>43105.633548703707</v>
      </c>
      <c r="B4222" s="2">
        <v>21024300299133</v>
      </c>
      <c r="C4222">
        <v>1.49</v>
      </c>
      <c r="D4222" t="s">
        <v>3</v>
      </c>
      <c r="E4222" s="3">
        <f t="shared" si="65"/>
        <v>21024</v>
      </c>
      <c r="F4222" t="str">
        <f>VLOOKUP(E4222,Sheet2!A:B,2,FALSE)</f>
        <v>MTP</v>
      </c>
    </row>
    <row r="4223" spans="1:6" x14ac:dyDescent="0.25">
      <c r="A4223" s="17">
        <v>43105.657336203702</v>
      </c>
      <c r="B4223" s="2">
        <v>21024300140733</v>
      </c>
      <c r="C4223">
        <v>1.99</v>
      </c>
      <c r="D4223" t="s">
        <v>0</v>
      </c>
      <c r="E4223" s="3">
        <f t="shared" si="65"/>
        <v>21024</v>
      </c>
      <c r="F4223" t="str">
        <f>VLOOKUP(E4223,Sheet2!A:B,2,FALSE)</f>
        <v>MTP</v>
      </c>
    </row>
    <row r="4224" spans="1:6" x14ac:dyDescent="0.25">
      <c r="A4224" s="17">
        <v>43105.668532314812</v>
      </c>
      <c r="B4224" s="2">
        <v>21024300395857</v>
      </c>
      <c r="C4224">
        <v>0.49</v>
      </c>
      <c r="D4224" t="s">
        <v>5</v>
      </c>
      <c r="E4224" s="3">
        <f t="shared" si="65"/>
        <v>21024</v>
      </c>
      <c r="F4224" t="str">
        <f>VLOOKUP(E4224,Sheet2!A:B,2,FALSE)</f>
        <v>MTP</v>
      </c>
    </row>
    <row r="4225" spans="1:6" x14ac:dyDescent="0.25">
      <c r="A4225" s="17">
        <v>43105.703497557872</v>
      </c>
      <c r="B4225" s="2">
        <v>21024300140733</v>
      </c>
      <c r="C4225">
        <v>2.99</v>
      </c>
      <c r="D4225" t="s">
        <v>0</v>
      </c>
      <c r="E4225" s="3">
        <f t="shared" si="65"/>
        <v>21024</v>
      </c>
      <c r="F4225" t="str">
        <f>VLOOKUP(E4225,Sheet2!A:B,2,FALSE)</f>
        <v>MTP</v>
      </c>
    </row>
    <row r="4226" spans="1:6" x14ac:dyDescent="0.25">
      <c r="A4226" s="17">
        <v>43105.804387627315</v>
      </c>
      <c r="B4226" s="2">
        <v>21024300526766</v>
      </c>
      <c r="C4226">
        <v>2.99</v>
      </c>
      <c r="D4226" t="s">
        <v>0</v>
      </c>
      <c r="E4226" s="3">
        <f t="shared" ref="E4226:E4289" si="66">_xlfn.NUMBERVALUE(LEFT(B4226,5), "#####")</f>
        <v>21024</v>
      </c>
      <c r="F4226" t="str">
        <f>VLOOKUP(E4226,Sheet2!A:B,2,FALSE)</f>
        <v>MTP</v>
      </c>
    </row>
    <row r="4227" spans="1:6" x14ac:dyDescent="0.25">
      <c r="A4227" s="17">
        <v>43105.816868715279</v>
      </c>
      <c r="B4227" s="2">
        <v>21024300275000</v>
      </c>
      <c r="C4227">
        <v>1.99</v>
      </c>
      <c r="D4227" t="s">
        <v>2</v>
      </c>
      <c r="E4227" s="3">
        <f t="shared" si="66"/>
        <v>21024</v>
      </c>
      <c r="F4227" t="str">
        <f>VLOOKUP(E4227,Sheet2!A:B,2,FALSE)</f>
        <v>MTP</v>
      </c>
    </row>
    <row r="4228" spans="1:6" x14ac:dyDescent="0.25">
      <c r="A4228" s="17">
        <v>43105.851273877313</v>
      </c>
      <c r="B4228" s="2">
        <v>21024300275000</v>
      </c>
      <c r="C4228">
        <v>1.99</v>
      </c>
      <c r="D4228" t="s">
        <v>2</v>
      </c>
      <c r="E4228" s="3">
        <f t="shared" si="66"/>
        <v>21024</v>
      </c>
      <c r="F4228" t="str">
        <f>VLOOKUP(E4228,Sheet2!A:B,2,FALSE)</f>
        <v>MTP</v>
      </c>
    </row>
    <row r="4229" spans="1:6" x14ac:dyDescent="0.25">
      <c r="A4229" s="17">
        <v>43105.885691655094</v>
      </c>
      <c r="B4229" s="2">
        <v>21024300248445</v>
      </c>
      <c r="C4229">
        <v>1.99</v>
      </c>
      <c r="D4229" t="s">
        <v>4</v>
      </c>
      <c r="E4229" s="3">
        <f t="shared" si="66"/>
        <v>21024</v>
      </c>
      <c r="F4229" t="str">
        <f>VLOOKUP(E4229,Sheet2!A:B,2,FALSE)</f>
        <v>MTP</v>
      </c>
    </row>
    <row r="4230" spans="1:6" x14ac:dyDescent="0.25">
      <c r="A4230" s="17">
        <v>43106.689104236109</v>
      </c>
      <c r="B4230" s="2">
        <v>21024300371619</v>
      </c>
      <c r="C4230">
        <v>0.99</v>
      </c>
      <c r="D4230" t="s">
        <v>4</v>
      </c>
      <c r="E4230" s="3">
        <f t="shared" si="66"/>
        <v>21024</v>
      </c>
      <c r="F4230" t="str">
        <f>VLOOKUP(E4230,Sheet2!A:B,2,FALSE)</f>
        <v>MTP</v>
      </c>
    </row>
    <row r="4231" spans="1:6" x14ac:dyDescent="0.25">
      <c r="A4231" s="17">
        <v>43106.800133460645</v>
      </c>
      <c r="B4231" s="2">
        <v>21024300141830</v>
      </c>
      <c r="C4231">
        <v>0.99</v>
      </c>
      <c r="D4231" t="s">
        <v>1</v>
      </c>
      <c r="E4231" s="3">
        <f t="shared" si="66"/>
        <v>21024</v>
      </c>
      <c r="F4231" t="str">
        <f>VLOOKUP(E4231,Sheet2!A:B,2,FALSE)</f>
        <v>MTP</v>
      </c>
    </row>
    <row r="4232" spans="1:6" x14ac:dyDescent="0.25">
      <c r="A4232" s="17">
        <v>43106.81759204861</v>
      </c>
      <c r="B4232" s="2">
        <v>21024300494627</v>
      </c>
      <c r="C4232">
        <v>1.29</v>
      </c>
      <c r="D4232" t="s">
        <v>1</v>
      </c>
      <c r="E4232" s="3">
        <f t="shared" si="66"/>
        <v>21024</v>
      </c>
      <c r="F4232" t="str">
        <f>VLOOKUP(E4232,Sheet2!A:B,2,FALSE)</f>
        <v>MTP</v>
      </c>
    </row>
    <row r="4233" spans="1:6" x14ac:dyDescent="0.25">
      <c r="A4233" s="17">
        <v>43107.447261145833</v>
      </c>
      <c r="B4233" s="2">
        <v>21024300481921</v>
      </c>
      <c r="C4233">
        <v>1.29</v>
      </c>
      <c r="D4233" t="s">
        <v>4</v>
      </c>
      <c r="E4233" s="3">
        <f t="shared" si="66"/>
        <v>21024</v>
      </c>
      <c r="F4233" t="str">
        <f>VLOOKUP(E4233,Sheet2!A:B,2,FALSE)</f>
        <v>MTP</v>
      </c>
    </row>
    <row r="4234" spans="1:6" x14ac:dyDescent="0.25">
      <c r="A4234" s="17">
        <v>43107.717588912034</v>
      </c>
      <c r="B4234" s="2">
        <v>21024100143796</v>
      </c>
      <c r="C4234">
        <v>2.29</v>
      </c>
      <c r="D4234" t="s">
        <v>1</v>
      </c>
      <c r="E4234" s="3">
        <f t="shared" si="66"/>
        <v>21024</v>
      </c>
      <c r="F4234" t="str">
        <f>VLOOKUP(E4234,Sheet2!A:B,2,FALSE)</f>
        <v>MTP</v>
      </c>
    </row>
    <row r="4235" spans="1:6" x14ac:dyDescent="0.25">
      <c r="A4235" s="17">
        <v>43107.942800462966</v>
      </c>
      <c r="B4235" s="2">
        <v>21024300454118</v>
      </c>
      <c r="C4235">
        <v>0.99</v>
      </c>
      <c r="D4235" t="s">
        <v>1</v>
      </c>
      <c r="E4235" s="3">
        <f t="shared" si="66"/>
        <v>21024</v>
      </c>
      <c r="F4235" t="str">
        <f>VLOOKUP(E4235,Sheet2!A:B,2,FALSE)</f>
        <v>MTP</v>
      </c>
    </row>
    <row r="4236" spans="1:6" x14ac:dyDescent="0.25">
      <c r="A4236" s="17">
        <v>43108.461231759262</v>
      </c>
      <c r="B4236" s="2">
        <v>21024300359622</v>
      </c>
      <c r="C4236">
        <v>1.49</v>
      </c>
      <c r="D4236" t="s">
        <v>1</v>
      </c>
      <c r="E4236" s="3">
        <f t="shared" si="66"/>
        <v>21024</v>
      </c>
      <c r="F4236" t="str">
        <f>VLOOKUP(E4236,Sheet2!A:B,2,FALSE)</f>
        <v>MTP</v>
      </c>
    </row>
    <row r="4237" spans="1:6" x14ac:dyDescent="0.25">
      <c r="A4237" s="17">
        <v>43108.488258113422</v>
      </c>
      <c r="B4237" s="2">
        <v>21024300359622</v>
      </c>
      <c r="C4237">
        <v>1.29</v>
      </c>
      <c r="D4237" t="s">
        <v>4</v>
      </c>
      <c r="E4237" s="3">
        <f t="shared" si="66"/>
        <v>21024</v>
      </c>
      <c r="F4237" t="str">
        <f>VLOOKUP(E4237,Sheet2!A:B,2,FALSE)</f>
        <v>MTP</v>
      </c>
    </row>
    <row r="4238" spans="1:6" x14ac:dyDescent="0.25">
      <c r="A4238" s="17">
        <v>43108.494154548614</v>
      </c>
      <c r="B4238" s="2">
        <v>21024300529174</v>
      </c>
      <c r="C4238">
        <v>2.99</v>
      </c>
      <c r="D4238" t="s">
        <v>0</v>
      </c>
      <c r="E4238" s="3">
        <f t="shared" si="66"/>
        <v>21024</v>
      </c>
      <c r="F4238" t="str">
        <f>VLOOKUP(E4238,Sheet2!A:B,2,FALSE)</f>
        <v>MTP</v>
      </c>
    </row>
    <row r="4239" spans="1:6" x14ac:dyDescent="0.25">
      <c r="A4239" s="17">
        <v>43108.541077372684</v>
      </c>
      <c r="B4239" s="2">
        <v>21024300327942</v>
      </c>
      <c r="C4239">
        <v>1.49</v>
      </c>
      <c r="D4239" t="s">
        <v>1</v>
      </c>
      <c r="E4239" s="3">
        <f t="shared" si="66"/>
        <v>21024</v>
      </c>
      <c r="F4239" t="str">
        <f>VLOOKUP(E4239,Sheet2!A:B,2,FALSE)</f>
        <v>MTP</v>
      </c>
    </row>
    <row r="4240" spans="1:6" x14ac:dyDescent="0.25">
      <c r="A4240" s="17">
        <v>43108.589464814817</v>
      </c>
      <c r="B4240" s="2">
        <v>21024300205700</v>
      </c>
      <c r="C4240">
        <v>1.69</v>
      </c>
      <c r="D4240" t="s">
        <v>4</v>
      </c>
      <c r="E4240" s="3">
        <f t="shared" si="66"/>
        <v>21024</v>
      </c>
      <c r="F4240" t="str">
        <f>VLOOKUP(E4240,Sheet2!A:B,2,FALSE)</f>
        <v>MTP</v>
      </c>
    </row>
    <row r="4241" spans="1:6" x14ac:dyDescent="0.25">
      <c r="A4241" s="17">
        <v>43108.622288321756</v>
      </c>
      <c r="B4241" s="2">
        <v>21024300465874</v>
      </c>
      <c r="C4241">
        <v>2.99</v>
      </c>
      <c r="D4241" t="s">
        <v>4</v>
      </c>
      <c r="E4241" s="3">
        <f t="shared" si="66"/>
        <v>21024</v>
      </c>
      <c r="F4241" t="str">
        <f>VLOOKUP(E4241,Sheet2!A:B,2,FALSE)</f>
        <v>MTP</v>
      </c>
    </row>
    <row r="4242" spans="1:6" x14ac:dyDescent="0.25">
      <c r="A4242" s="17">
        <v>43108.667726886575</v>
      </c>
      <c r="B4242" s="2">
        <v>21024300081036</v>
      </c>
      <c r="C4242">
        <v>1.49</v>
      </c>
      <c r="D4242" t="s">
        <v>1</v>
      </c>
      <c r="E4242" s="3">
        <f t="shared" si="66"/>
        <v>21024</v>
      </c>
      <c r="F4242" t="str">
        <f>VLOOKUP(E4242,Sheet2!A:B,2,FALSE)</f>
        <v>MTP</v>
      </c>
    </row>
    <row r="4243" spans="1:6" x14ac:dyDescent="0.25">
      <c r="A4243" s="17">
        <v>43109.015303622684</v>
      </c>
      <c r="B4243" s="2">
        <v>21024300207540</v>
      </c>
      <c r="C4243">
        <v>2.69</v>
      </c>
      <c r="D4243" t="s">
        <v>1</v>
      </c>
      <c r="E4243" s="3">
        <f t="shared" si="66"/>
        <v>21024</v>
      </c>
      <c r="F4243" t="str">
        <f>VLOOKUP(E4243,Sheet2!A:B,2,FALSE)</f>
        <v>MTP</v>
      </c>
    </row>
    <row r="4244" spans="1:6" x14ac:dyDescent="0.25">
      <c r="A4244" s="17">
        <v>43109.015429999999</v>
      </c>
      <c r="B4244" s="2">
        <v>21024300207540</v>
      </c>
      <c r="C4244">
        <v>1.29</v>
      </c>
      <c r="D4244" t="s">
        <v>1</v>
      </c>
      <c r="E4244" s="3">
        <f t="shared" si="66"/>
        <v>21024</v>
      </c>
      <c r="F4244" t="str">
        <f>VLOOKUP(E4244,Sheet2!A:B,2,FALSE)</f>
        <v>MTP</v>
      </c>
    </row>
    <row r="4245" spans="1:6" x14ac:dyDescent="0.25">
      <c r="A4245" s="17">
        <v>43109.463688032411</v>
      </c>
      <c r="B4245" s="2">
        <v>21024300525693</v>
      </c>
      <c r="C4245">
        <v>1.99</v>
      </c>
      <c r="D4245" t="s">
        <v>1</v>
      </c>
      <c r="E4245" s="3">
        <f t="shared" si="66"/>
        <v>21024</v>
      </c>
      <c r="F4245" t="str">
        <f>VLOOKUP(E4245,Sheet2!A:B,2,FALSE)</f>
        <v>MTP</v>
      </c>
    </row>
    <row r="4246" spans="1:6" x14ac:dyDescent="0.25">
      <c r="A4246" s="17">
        <v>43109.465169930554</v>
      </c>
      <c r="B4246" s="2">
        <v>21024300141830</v>
      </c>
      <c r="C4246">
        <v>2.4900000000000002</v>
      </c>
      <c r="D4246" t="s">
        <v>1</v>
      </c>
      <c r="E4246" s="3">
        <f t="shared" si="66"/>
        <v>21024</v>
      </c>
      <c r="F4246" t="str">
        <f>VLOOKUP(E4246,Sheet2!A:B,2,FALSE)</f>
        <v>MTP</v>
      </c>
    </row>
    <row r="4247" spans="1:6" x14ac:dyDescent="0.25">
      <c r="A4247" s="17">
        <v>43109.466607233793</v>
      </c>
      <c r="B4247" s="2">
        <v>21024300525693</v>
      </c>
      <c r="C4247">
        <v>2.4900000000000002</v>
      </c>
      <c r="D4247" t="s">
        <v>1</v>
      </c>
      <c r="E4247" s="3">
        <f t="shared" si="66"/>
        <v>21024</v>
      </c>
      <c r="F4247" t="str">
        <f>VLOOKUP(E4247,Sheet2!A:B,2,FALSE)</f>
        <v>MTP</v>
      </c>
    </row>
    <row r="4248" spans="1:6" x14ac:dyDescent="0.25">
      <c r="A4248" s="17">
        <v>43109.545880358797</v>
      </c>
      <c r="B4248" s="2">
        <v>21024300363327</v>
      </c>
      <c r="C4248">
        <v>1.99</v>
      </c>
      <c r="D4248" t="s">
        <v>1</v>
      </c>
      <c r="E4248" s="3">
        <f t="shared" si="66"/>
        <v>21024</v>
      </c>
      <c r="F4248" t="str">
        <f>VLOOKUP(E4248,Sheet2!A:B,2,FALSE)</f>
        <v>MTP</v>
      </c>
    </row>
    <row r="4249" spans="1:6" x14ac:dyDescent="0.25">
      <c r="A4249" s="17">
        <v>43109.577025497689</v>
      </c>
      <c r="B4249" s="2">
        <v>21024300274789</v>
      </c>
      <c r="C4249">
        <v>3.99</v>
      </c>
      <c r="D4249" t="s">
        <v>4</v>
      </c>
      <c r="E4249" s="3">
        <f t="shared" si="66"/>
        <v>21024</v>
      </c>
      <c r="F4249" t="str">
        <f>VLOOKUP(E4249,Sheet2!A:B,2,FALSE)</f>
        <v>MTP</v>
      </c>
    </row>
    <row r="4250" spans="1:6" x14ac:dyDescent="0.25">
      <c r="A4250" s="17">
        <v>43109.692937673608</v>
      </c>
      <c r="B4250" s="2">
        <v>21024300513087</v>
      </c>
      <c r="C4250">
        <v>1.99</v>
      </c>
      <c r="D4250" t="s">
        <v>4</v>
      </c>
      <c r="E4250" s="3">
        <f t="shared" si="66"/>
        <v>21024</v>
      </c>
      <c r="F4250" t="str">
        <f>VLOOKUP(E4250,Sheet2!A:B,2,FALSE)</f>
        <v>MTP</v>
      </c>
    </row>
    <row r="4251" spans="1:6" x14ac:dyDescent="0.25">
      <c r="A4251" s="17">
        <v>43109.729641365739</v>
      </c>
      <c r="B4251" s="2">
        <v>21024300287161</v>
      </c>
      <c r="C4251">
        <v>1.29</v>
      </c>
      <c r="D4251" t="s">
        <v>4</v>
      </c>
      <c r="E4251" s="3">
        <f t="shared" si="66"/>
        <v>21024</v>
      </c>
      <c r="F4251" t="str">
        <f>VLOOKUP(E4251,Sheet2!A:B,2,FALSE)</f>
        <v>MTP</v>
      </c>
    </row>
    <row r="4252" spans="1:6" x14ac:dyDescent="0.25">
      <c r="A4252" s="17">
        <v>43109.775070740739</v>
      </c>
      <c r="B4252" s="2">
        <v>21024300481921</v>
      </c>
      <c r="C4252">
        <v>1.99</v>
      </c>
      <c r="D4252" t="s">
        <v>4</v>
      </c>
      <c r="E4252" s="3">
        <f t="shared" si="66"/>
        <v>21024</v>
      </c>
      <c r="F4252" t="str">
        <f>VLOOKUP(E4252,Sheet2!A:B,2,FALSE)</f>
        <v>MTP</v>
      </c>
    </row>
    <row r="4253" spans="1:6" x14ac:dyDescent="0.25">
      <c r="A4253" s="17">
        <v>43109.852920671299</v>
      </c>
      <c r="B4253" s="2">
        <v>21024300312142</v>
      </c>
      <c r="C4253">
        <v>1.99</v>
      </c>
      <c r="D4253" t="s">
        <v>4</v>
      </c>
      <c r="E4253" s="3">
        <f t="shared" si="66"/>
        <v>21024</v>
      </c>
      <c r="F4253" t="str">
        <f>VLOOKUP(E4253,Sheet2!A:B,2,FALSE)</f>
        <v>MTP</v>
      </c>
    </row>
    <row r="4254" spans="1:6" x14ac:dyDescent="0.25">
      <c r="A4254" s="17">
        <v>43109.895175578706</v>
      </c>
      <c r="B4254" s="2">
        <v>21024300141830</v>
      </c>
      <c r="C4254">
        <v>1.99</v>
      </c>
      <c r="D4254" t="s">
        <v>4</v>
      </c>
      <c r="E4254" s="3">
        <f t="shared" si="66"/>
        <v>21024</v>
      </c>
      <c r="F4254" t="str">
        <f>VLOOKUP(E4254,Sheet2!A:B,2,FALSE)</f>
        <v>MTP</v>
      </c>
    </row>
    <row r="4255" spans="1:6" x14ac:dyDescent="0.25">
      <c r="A4255" s="17">
        <v>43109.904162662038</v>
      </c>
      <c r="B4255" s="2">
        <v>21024300293797</v>
      </c>
      <c r="C4255">
        <v>1.99</v>
      </c>
      <c r="D4255" t="s">
        <v>1</v>
      </c>
      <c r="E4255" s="3">
        <f t="shared" si="66"/>
        <v>21024</v>
      </c>
      <c r="F4255" t="str">
        <f>VLOOKUP(E4255,Sheet2!A:B,2,FALSE)</f>
        <v>MTP</v>
      </c>
    </row>
    <row r="4256" spans="1:6" x14ac:dyDescent="0.25">
      <c r="A4256" s="17">
        <v>43110.370475104166</v>
      </c>
      <c r="B4256" s="2">
        <v>21024300335648</v>
      </c>
      <c r="C4256">
        <v>2.99</v>
      </c>
      <c r="D4256" t="s">
        <v>4</v>
      </c>
      <c r="E4256" s="3">
        <f t="shared" si="66"/>
        <v>21024</v>
      </c>
      <c r="F4256" t="str">
        <f>VLOOKUP(E4256,Sheet2!A:B,2,FALSE)</f>
        <v>MTP</v>
      </c>
    </row>
    <row r="4257" spans="1:6" x14ac:dyDescent="0.25">
      <c r="A4257" s="17">
        <v>43110.851150011571</v>
      </c>
      <c r="B4257" s="2">
        <v>21024300526766</v>
      </c>
      <c r="C4257">
        <v>2.4900000000000002</v>
      </c>
      <c r="D4257" t="s">
        <v>5</v>
      </c>
      <c r="E4257" s="3">
        <f t="shared" si="66"/>
        <v>21024</v>
      </c>
      <c r="F4257" t="str">
        <f>VLOOKUP(E4257,Sheet2!A:B,2,FALSE)</f>
        <v>MTP</v>
      </c>
    </row>
    <row r="4258" spans="1:6" x14ac:dyDescent="0.25">
      <c r="A4258" s="17">
        <v>43110.985999560187</v>
      </c>
      <c r="B4258" s="2">
        <v>21024300494627</v>
      </c>
      <c r="C4258">
        <v>1.99</v>
      </c>
      <c r="D4258" t="s">
        <v>5</v>
      </c>
      <c r="E4258" s="3">
        <f t="shared" si="66"/>
        <v>21024</v>
      </c>
      <c r="F4258" t="str">
        <f>VLOOKUP(E4258,Sheet2!A:B,2,FALSE)</f>
        <v>MTP</v>
      </c>
    </row>
    <row r="4259" spans="1:6" x14ac:dyDescent="0.25">
      <c r="A4259" s="17">
        <v>43111.100408171296</v>
      </c>
      <c r="B4259" s="2">
        <v>21024300524647</v>
      </c>
      <c r="C4259">
        <v>1.49</v>
      </c>
      <c r="D4259" t="s">
        <v>3</v>
      </c>
      <c r="E4259" s="3">
        <f t="shared" si="66"/>
        <v>21024</v>
      </c>
      <c r="F4259" t="str">
        <f>VLOOKUP(E4259,Sheet2!A:B,2,FALSE)</f>
        <v>MTP</v>
      </c>
    </row>
    <row r="4260" spans="1:6" x14ac:dyDescent="0.25">
      <c r="A4260" s="17">
        <v>43111.103051689817</v>
      </c>
      <c r="B4260" s="2">
        <v>21024300524647</v>
      </c>
      <c r="C4260">
        <v>1.99</v>
      </c>
      <c r="D4260" t="s">
        <v>4</v>
      </c>
      <c r="E4260" s="3">
        <f t="shared" si="66"/>
        <v>21024</v>
      </c>
      <c r="F4260" t="str">
        <f>VLOOKUP(E4260,Sheet2!A:B,2,FALSE)</f>
        <v>MTP</v>
      </c>
    </row>
    <row r="4261" spans="1:6" x14ac:dyDescent="0.25">
      <c r="A4261" s="17">
        <v>43111.108839826389</v>
      </c>
      <c r="B4261" s="2">
        <v>21024300524647</v>
      </c>
      <c r="C4261">
        <v>2.99</v>
      </c>
      <c r="D4261" t="s">
        <v>4</v>
      </c>
      <c r="E4261" s="3">
        <f t="shared" si="66"/>
        <v>21024</v>
      </c>
      <c r="F4261" t="str">
        <f>VLOOKUP(E4261,Sheet2!A:B,2,FALSE)</f>
        <v>MTP</v>
      </c>
    </row>
    <row r="4262" spans="1:6" x14ac:dyDescent="0.25">
      <c r="A4262" s="17">
        <v>43111.110126064814</v>
      </c>
      <c r="B4262" s="2">
        <v>21024300524647</v>
      </c>
      <c r="C4262">
        <v>1.99</v>
      </c>
      <c r="D4262" t="s">
        <v>4</v>
      </c>
      <c r="E4262" s="3">
        <f t="shared" si="66"/>
        <v>21024</v>
      </c>
      <c r="F4262" t="str">
        <f>VLOOKUP(E4262,Sheet2!A:B,2,FALSE)</f>
        <v>MTP</v>
      </c>
    </row>
    <row r="4263" spans="1:6" x14ac:dyDescent="0.25">
      <c r="A4263" s="17">
        <v>43111.110206064812</v>
      </c>
      <c r="B4263" s="2">
        <v>21024300524647</v>
      </c>
      <c r="C4263">
        <v>3.19</v>
      </c>
      <c r="D4263" t="s">
        <v>4</v>
      </c>
      <c r="E4263" s="3">
        <f t="shared" si="66"/>
        <v>21024</v>
      </c>
      <c r="F4263" t="str">
        <f>VLOOKUP(E4263,Sheet2!A:B,2,FALSE)</f>
        <v>MTP</v>
      </c>
    </row>
    <row r="4264" spans="1:6" x14ac:dyDescent="0.25">
      <c r="A4264" s="17">
        <v>43111.465620601855</v>
      </c>
      <c r="B4264" s="2">
        <v>21024300483695</v>
      </c>
      <c r="C4264">
        <v>1.99</v>
      </c>
      <c r="D4264" t="s">
        <v>4</v>
      </c>
      <c r="E4264" s="3">
        <f t="shared" si="66"/>
        <v>21024</v>
      </c>
      <c r="F4264" t="str">
        <f>VLOOKUP(E4264,Sheet2!A:B,2,FALSE)</f>
        <v>MTP</v>
      </c>
    </row>
    <row r="4265" spans="1:6" x14ac:dyDescent="0.25">
      <c r="A4265" s="17">
        <v>43111.539987708333</v>
      </c>
      <c r="B4265" s="2">
        <v>21024300460602</v>
      </c>
      <c r="C4265">
        <v>2.99</v>
      </c>
      <c r="D4265" t="s">
        <v>4</v>
      </c>
      <c r="E4265" s="3">
        <f t="shared" si="66"/>
        <v>21024</v>
      </c>
      <c r="F4265" t="str">
        <f>VLOOKUP(E4265,Sheet2!A:B,2,FALSE)</f>
        <v>MTP</v>
      </c>
    </row>
    <row r="4266" spans="1:6" x14ac:dyDescent="0.25">
      <c r="A4266" s="17">
        <v>43111.565081840279</v>
      </c>
      <c r="B4266" s="2">
        <v>21024300483695</v>
      </c>
      <c r="C4266">
        <v>3.99</v>
      </c>
      <c r="D4266" t="s">
        <v>4</v>
      </c>
      <c r="E4266" s="3">
        <f t="shared" si="66"/>
        <v>21024</v>
      </c>
      <c r="F4266" t="str">
        <f>VLOOKUP(E4266,Sheet2!A:B,2,FALSE)</f>
        <v>MTP</v>
      </c>
    </row>
    <row r="4267" spans="1:6" x14ac:dyDescent="0.25">
      <c r="A4267" s="17">
        <v>43111.644389097222</v>
      </c>
      <c r="B4267" s="2">
        <v>21024300483455</v>
      </c>
      <c r="C4267">
        <v>0.99</v>
      </c>
      <c r="D4267" t="s">
        <v>4</v>
      </c>
      <c r="E4267" s="3">
        <f t="shared" si="66"/>
        <v>21024</v>
      </c>
      <c r="F4267" t="str">
        <f>VLOOKUP(E4267,Sheet2!A:B,2,FALSE)</f>
        <v>MTP</v>
      </c>
    </row>
    <row r="4268" spans="1:6" x14ac:dyDescent="0.25">
      <c r="A4268" s="17">
        <v>43111.668517696758</v>
      </c>
      <c r="B4268" s="2">
        <v>21024300229981</v>
      </c>
      <c r="C4268">
        <v>1.99</v>
      </c>
      <c r="D4268" t="s">
        <v>4</v>
      </c>
      <c r="E4268" s="3">
        <f t="shared" si="66"/>
        <v>21024</v>
      </c>
      <c r="F4268" t="str">
        <f>VLOOKUP(E4268,Sheet2!A:B,2,FALSE)</f>
        <v>MTP</v>
      </c>
    </row>
    <row r="4269" spans="1:6" x14ac:dyDescent="0.25">
      <c r="A4269" s="17">
        <v>43111.670839398146</v>
      </c>
      <c r="B4269" s="2">
        <v>21024300126443</v>
      </c>
      <c r="C4269">
        <v>1.49</v>
      </c>
      <c r="D4269" t="s">
        <v>3</v>
      </c>
      <c r="E4269" s="3">
        <f t="shared" si="66"/>
        <v>21024</v>
      </c>
      <c r="F4269" t="str">
        <f>VLOOKUP(E4269,Sheet2!A:B,2,FALSE)</f>
        <v>MTP</v>
      </c>
    </row>
    <row r="4270" spans="1:6" x14ac:dyDescent="0.25">
      <c r="A4270" s="17">
        <v>43111.670895358795</v>
      </c>
      <c r="B4270" s="2">
        <v>21024300085573</v>
      </c>
      <c r="C4270">
        <v>3.99</v>
      </c>
      <c r="D4270" t="s">
        <v>4</v>
      </c>
      <c r="E4270" s="3">
        <f t="shared" si="66"/>
        <v>21024</v>
      </c>
      <c r="F4270" t="str">
        <f>VLOOKUP(E4270,Sheet2!A:B,2,FALSE)</f>
        <v>MTP</v>
      </c>
    </row>
    <row r="4271" spans="1:6" x14ac:dyDescent="0.25">
      <c r="A4271" s="17">
        <v>43111.673449085647</v>
      </c>
      <c r="B4271" s="2">
        <v>21024300126443</v>
      </c>
      <c r="C4271">
        <v>1.49</v>
      </c>
      <c r="D4271" t="s">
        <v>3</v>
      </c>
      <c r="E4271" s="3">
        <f t="shared" si="66"/>
        <v>21024</v>
      </c>
      <c r="F4271" t="str">
        <f>VLOOKUP(E4271,Sheet2!A:B,2,FALSE)</f>
        <v>MTP</v>
      </c>
    </row>
    <row r="4272" spans="1:6" x14ac:dyDescent="0.25">
      <c r="A4272" s="17">
        <v>43111.673855266206</v>
      </c>
      <c r="B4272" s="2">
        <v>21024300126443</v>
      </c>
      <c r="C4272">
        <v>1.49</v>
      </c>
      <c r="D4272" t="s">
        <v>3</v>
      </c>
      <c r="E4272" s="3">
        <f t="shared" si="66"/>
        <v>21024</v>
      </c>
      <c r="F4272" t="str">
        <f>VLOOKUP(E4272,Sheet2!A:B,2,FALSE)</f>
        <v>MTP</v>
      </c>
    </row>
    <row r="4273" spans="1:6" x14ac:dyDescent="0.25">
      <c r="A4273" s="17">
        <v>43111.674272152777</v>
      </c>
      <c r="B4273" s="2">
        <v>21024300126443</v>
      </c>
      <c r="C4273">
        <v>1.49</v>
      </c>
      <c r="D4273" t="s">
        <v>3</v>
      </c>
      <c r="E4273" s="3">
        <f t="shared" si="66"/>
        <v>21024</v>
      </c>
      <c r="F4273" t="str">
        <f>VLOOKUP(E4273,Sheet2!A:B,2,FALSE)</f>
        <v>MTP</v>
      </c>
    </row>
    <row r="4274" spans="1:6" x14ac:dyDescent="0.25">
      <c r="A4274" s="17">
        <v>43111.715175104167</v>
      </c>
      <c r="B4274" s="2">
        <v>21024300335648</v>
      </c>
      <c r="C4274">
        <v>1.49</v>
      </c>
      <c r="D4274" t="s">
        <v>4</v>
      </c>
      <c r="E4274" s="3">
        <f t="shared" si="66"/>
        <v>21024</v>
      </c>
      <c r="F4274" t="str">
        <f>VLOOKUP(E4274,Sheet2!A:B,2,FALSE)</f>
        <v>MTP</v>
      </c>
    </row>
    <row r="4275" spans="1:6" x14ac:dyDescent="0.25">
      <c r="A4275" s="17">
        <v>43111.720047488423</v>
      </c>
      <c r="B4275" s="2">
        <v>21024300495269</v>
      </c>
      <c r="C4275">
        <v>3.19</v>
      </c>
      <c r="D4275" t="s">
        <v>4</v>
      </c>
      <c r="E4275" s="3">
        <f t="shared" si="66"/>
        <v>21024</v>
      </c>
      <c r="F4275" t="str">
        <f>VLOOKUP(E4275,Sheet2!A:B,2,FALSE)</f>
        <v>MTP</v>
      </c>
    </row>
    <row r="4276" spans="1:6" x14ac:dyDescent="0.25">
      <c r="A4276" s="17">
        <v>43111.748808958335</v>
      </c>
      <c r="B4276" s="2">
        <v>21024300506768</v>
      </c>
      <c r="C4276">
        <v>1.49</v>
      </c>
      <c r="D4276" t="s">
        <v>5</v>
      </c>
      <c r="E4276" s="3">
        <f t="shared" si="66"/>
        <v>21024</v>
      </c>
      <c r="F4276" t="str">
        <f>VLOOKUP(E4276,Sheet2!A:B,2,FALSE)</f>
        <v>MTP</v>
      </c>
    </row>
    <row r="4277" spans="1:6" x14ac:dyDescent="0.25">
      <c r="A4277" s="17">
        <v>43111.749117222222</v>
      </c>
      <c r="B4277" s="2">
        <v>21024300506768</v>
      </c>
      <c r="C4277">
        <v>0.99</v>
      </c>
      <c r="D4277" t="s">
        <v>5</v>
      </c>
      <c r="E4277" s="3">
        <f t="shared" si="66"/>
        <v>21024</v>
      </c>
      <c r="F4277" t="str">
        <f>VLOOKUP(E4277,Sheet2!A:B,2,FALSE)</f>
        <v>MTP</v>
      </c>
    </row>
    <row r="4278" spans="1:6" x14ac:dyDescent="0.25">
      <c r="A4278" s="17">
        <v>43111.749532974536</v>
      </c>
      <c r="B4278" s="2">
        <v>21024300506768</v>
      </c>
      <c r="C4278">
        <v>1.99</v>
      </c>
      <c r="D4278" t="s">
        <v>0</v>
      </c>
      <c r="E4278" s="3">
        <f t="shared" si="66"/>
        <v>21024</v>
      </c>
      <c r="F4278" t="str">
        <f>VLOOKUP(E4278,Sheet2!A:B,2,FALSE)</f>
        <v>MTP</v>
      </c>
    </row>
    <row r="4279" spans="1:6" x14ac:dyDescent="0.25">
      <c r="A4279" s="17">
        <v>43111.779661157409</v>
      </c>
      <c r="B4279" s="2">
        <v>21024300457210</v>
      </c>
      <c r="C4279">
        <v>3.99</v>
      </c>
      <c r="D4279" t="s">
        <v>4</v>
      </c>
      <c r="E4279" s="3">
        <f t="shared" si="66"/>
        <v>21024</v>
      </c>
      <c r="F4279" t="str">
        <f>VLOOKUP(E4279,Sheet2!A:B,2,FALSE)</f>
        <v>MTP</v>
      </c>
    </row>
    <row r="4280" spans="1:6" x14ac:dyDescent="0.25">
      <c r="A4280" s="17">
        <v>43111.794394386576</v>
      </c>
      <c r="B4280" s="2">
        <v>21024300359622</v>
      </c>
      <c r="C4280">
        <v>2.99</v>
      </c>
      <c r="D4280" t="s">
        <v>4</v>
      </c>
      <c r="E4280" s="3">
        <f t="shared" si="66"/>
        <v>21024</v>
      </c>
      <c r="F4280" t="str">
        <f>VLOOKUP(E4280,Sheet2!A:B,2,FALSE)</f>
        <v>MTP</v>
      </c>
    </row>
    <row r="4281" spans="1:6" x14ac:dyDescent="0.25">
      <c r="A4281" s="17">
        <v>43111.910193055555</v>
      </c>
      <c r="B4281" s="2">
        <v>21024300526766</v>
      </c>
      <c r="C4281">
        <v>1.29</v>
      </c>
      <c r="D4281" t="s">
        <v>5</v>
      </c>
      <c r="E4281" s="3">
        <f t="shared" si="66"/>
        <v>21024</v>
      </c>
      <c r="F4281" t="str">
        <f>VLOOKUP(E4281,Sheet2!A:B,2,FALSE)</f>
        <v>MTP</v>
      </c>
    </row>
    <row r="4282" spans="1:6" x14ac:dyDescent="0.25">
      <c r="A4282" s="17">
        <v>43111.946320717594</v>
      </c>
      <c r="B4282" s="2">
        <v>21024300513087</v>
      </c>
      <c r="C4282">
        <v>1.99</v>
      </c>
      <c r="D4282" t="s">
        <v>4</v>
      </c>
      <c r="E4282" s="3">
        <f t="shared" si="66"/>
        <v>21024</v>
      </c>
      <c r="F4282" t="str">
        <f>VLOOKUP(E4282,Sheet2!A:B,2,FALSE)</f>
        <v>MTP</v>
      </c>
    </row>
    <row r="4283" spans="1:6" x14ac:dyDescent="0.25">
      <c r="A4283" s="17">
        <v>43111.954065717589</v>
      </c>
      <c r="B4283" s="2">
        <v>21024300422040</v>
      </c>
      <c r="C4283">
        <v>0.69</v>
      </c>
      <c r="D4283" t="s">
        <v>1</v>
      </c>
      <c r="E4283" s="3">
        <f t="shared" si="66"/>
        <v>21024</v>
      </c>
      <c r="F4283" t="str">
        <f>VLOOKUP(E4283,Sheet2!A:B,2,FALSE)</f>
        <v>MTP</v>
      </c>
    </row>
    <row r="4284" spans="1:6" x14ac:dyDescent="0.25">
      <c r="A4284" s="17">
        <v>43111.963967777781</v>
      </c>
      <c r="B4284" s="2">
        <v>21024300422040</v>
      </c>
      <c r="C4284">
        <v>0.99</v>
      </c>
      <c r="D4284" t="s">
        <v>1</v>
      </c>
      <c r="E4284" s="3">
        <f t="shared" si="66"/>
        <v>21024</v>
      </c>
      <c r="F4284" t="str">
        <f>VLOOKUP(E4284,Sheet2!A:B,2,FALSE)</f>
        <v>MTP</v>
      </c>
    </row>
    <row r="4285" spans="1:6" x14ac:dyDescent="0.25">
      <c r="A4285" s="17">
        <v>43111.999059131944</v>
      </c>
      <c r="B4285" s="2">
        <v>21024300422040</v>
      </c>
      <c r="C4285">
        <v>2.4900000000000002</v>
      </c>
      <c r="D4285" t="s">
        <v>1</v>
      </c>
      <c r="E4285" s="3">
        <f t="shared" si="66"/>
        <v>21024</v>
      </c>
      <c r="F4285" t="str">
        <f>VLOOKUP(E4285,Sheet2!A:B,2,FALSE)</f>
        <v>MTP</v>
      </c>
    </row>
    <row r="4286" spans="1:6" x14ac:dyDescent="0.25">
      <c r="A4286" s="17">
        <v>43112.058270092595</v>
      </c>
      <c r="B4286" s="2">
        <v>21024300505901</v>
      </c>
      <c r="C4286">
        <v>1.49</v>
      </c>
      <c r="D4286" t="s">
        <v>1</v>
      </c>
      <c r="E4286" s="3">
        <f t="shared" si="66"/>
        <v>21024</v>
      </c>
      <c r="F4286" t="str">
        <f>VLOOKUP(E4286,Sheet2!A:B,2,FALSE)</f>
        <v>MTP</v>
      </c>
    </row>
    <row r="4287" spans="1:6" x14ac:dyDescent="0.25">
      <c r="A4287" s="17">
        <v>43112.064512199075</v>
      </c>
      <c r="B4287" s="2">
        <v>21024300505901</v>
      </c>
      <c r="C4287">
        <v>1.49</v>
      </c>
      <c r="D4287" t="s">
        <v>1</v>
      </c>
      <c r="E4287" s="3">
        <f t="shared" si="66"/>
        <v>21024</v>
      </c>
      <c r="F4287" t="str">
        <f>VLOOKUP(E4287,Sheet2!A:B,2,FALSE)</f>
        <v>MTP</v>
      </c>
    </row>
    <row r="4288" spans="1:6" x14ac:dyDescent="0.25">
      <c r="A4288" s="17">
        <v>43112.310296932868</v>
      </c>
      <c r="B4288" s="2">
        <v>21024300485294</v>
      </c>
      <c r="C4288">
        <v>1.49</v>
      </c>
      <c r="D4288" t="s">
        <v>3</v>
      </c>
      <c r="E4288" s="3">
        <f t="shared" si="66"/>
        <v>21024</v>
      </c>
      <c r="F4288" t="str">
        <f>VLOOKUP(E4288,Sheet2!A:B,2,FALSE)</f>
        <v>MTP</v>
      </c>
    </row>
    <row r="4289" spans="1:6" x14ac:dyDescent="0.25">
      <c r="A4289" s="17">
        <v>43112.439333564813</v>
      </c>
      <c r="B4289" s="2">
        <v>21024300185001</v>
      </c>
      <c r="C4289">
        <v>3.19</v>
      </c>
      <c r="D4289" t="s">
        <v>4</v>
      </c>
      <c r="E4289" s="3">
        <f t="shared" si="66"/>
        <v>21024</v>
      </c>
      <c r="F4289" t="str">
        <f>VLOOKUP(E4289,Sheet2!A:B,2,FALSE)</f>
        <v>MTP</v>
      </c>
    </row>
    <row r="4290" spans="1:6" x14ac:dyDescent="0.25">
      <c r="A4290" s="17">
        <v>43112.500236840278</v>
      </c>
      <c r="B4290" s="2">
        <v>21024300395857</v>
      </c>
      <c r="C4290">
        <v>1.49</v>
      </c>
      <c r="D4290" t="s">
        <v>3</v>
      </c>
      <c r="E4290" s="3">
        <f t="shared" ref="E4290:E4353" si="67">_xlfn.NUMBERVALUE(LEFT(B4290,5), "#####")</f>
        <v>21024</v>
      </c>
      <c r="F4290" t="str">
        <f>VLOOKUP(E4290,Sheet2!A:B,2,FALSE)</f>
        <v>MTP</v>
      </c>
    </row>
    <row r="4291" spans="1:6" x14ac:dyDescent="0.25">
      <c r="A4291" s="17">
        <v>43112.513280405095</v>
      </c>
      <c r="B4291" s="2">
        <v>21024300019275</v>
      </c>
      <c r="C4291">
        <v>2.99</v>
      </c>
      <c r="D4291" t="s">
        <v>0</v>
      </c>
      <c r="E4291" s="3">
        <f t="shared" si="67"/>
        <v>21024</v>
      </c>
      <c r="F4291" t="str">
        <f>VLOOKUP(E4291,Sheet2!A:B,2,FALSE)</f>
        <v>MTP</v>
      </c>
    </row>
    <row r="4292" spans="1:6" x14ac:dyDescent="0.25">
      <c r="A4292" s="17">
        <v>43112.682873101854</v>
      </c>
      <c r="B4292" s="2">
        <v>21024300422040</v>
      </c>
      <c r="C4292">
        <v>1.99</v>
      </c>
      <c r="D4292" t="s">
        <v>1</v>
      </c>
      <c r="E4292" s="3">
        <f t="shared" si="67"/>
        <v>21024</v>
      </c>
      <c r="F4292" t="str">
        <f>VLOOKUP(E4292,Sheet2!A:B,2,FALSE)</f>
        <v>MTP</v>
      </c>
    </row>
    <row r="4293" spans="1:6" x14ac:dyDescent="0.25">
      <c r="A4293" s="17">
        <v>43112.769292939818</v>
      </c>
      <c r="B4293" s="2">
        <v>21024100045793</v>
      </c>
      <c r="C4293">
        <v>2.99</v>
      </c>
      <c r="D4293" t="s">
        <v>0</v>
      </c>
      <c r="E4293" s="3">
        <f t="shared" si="67"/>
        <v>21024</v>
      </c>
      <c r="F4293" t="str">
        <f>VLOOKUP(E4293,Sheet2!A:B,2,FALSE)</f>
        <v>MTP</v>
      </c>
    </row>
    <row r="4294" spans="1:6" x14ac:dyDescent="0.25">
      <c r="A4294" s="17">
        <v>43112.918151631944</v>
      </c>
      <c r="B4294" s="2">
        <v>21024100045793</v>
      </c>
      <c r="C4294">
        <v>1.49</v>
      </c>
      <c r="D4294" t="s">
        <v>1</v>
      </c>
      <c r="E4294" s="3">
        <f t="shared" si="67"/>
        <v>21024</v>
      </c>
      <c r="F4294" t="str">
        <f>VLOOKUP(E4294,Sheet2!A:B,2,FALSE)</f>
        <v>MTP</v>
      </c>
    </row>
    <row r="4295" spans="1:6" x14ac:dyDescent="0.25">
      <c r="A4295" s="17">
        <v>43112.933405381948</v>
      </c>
      <c r="B4295" s="2">
        <v>21024100045793</v>
      </c>
      <c r="C4295">
        <v>1.99</v>
      </c>
      <c r="D4295" t="s">
        <v>0</v>
      </c>
      <c r="E4295" s="3">
        <f t="shared" si="67"/>
        <v>21024</v>
      </c>
      <c r="F4295" t="str">
        <f>VLOOKUP(E4295,Sheet2!A:B,2,FALSE)</f>
        <v>MTP</v>
      </c>
    </row>
    <row r="4296" spans="1:6" x14ac:dyDescent="0.25">
      <c r="A4296" s="17">
        <v>43113.316719317132</v>
      </c>
      <c r="B4296" s="2">
        <v>21024300395725</v>
      </c>
      <c r="C4296">
        <v>0.99</v>
      </c>
      <c r="D4296" t="s">
        <v>1</v>
      </c>
      <c r="E4296" s="3">
        <f t="shared" si="67"/>
        <v>21024</v>
      </c>
      <c r="F4296" t="str">
        <f>VLOOKUP(E4296,Sheet2!A:B,2,FALSE)</f>
        <v>MTP</v>
      </c>
    </row>
    <row r="4297" spans="1:6" x14ac:dyDescent="0.25">
      <c r="A4297" s="17">
        <v>43113.320787430559</v>
      </c>
      <c r="B4297" s="2">
        <v>21024300395725</v>
      </c>
      <c r="C4297">
        <v>1.69</v>
      </c>
      <c r="D4297" t="s">
        <v>1</v>
      </c>
      <c r="E4297" s="3">
        <f t="shared" si="67"/>
        <v>21024</v>
      </c>
      <c r="F4297" t="str">
        <f>VLOOKUP(E4297,Sheet2!A:B,2,FALSE)</f>
        <v>MTP</v>
      </c>
    </row>
    <row r="4298" spans="1:6" x14ac:dyDescent="0.25">
      <c r="A4298" s="17">
        <v>43113.361793912038</v>
      </c>
      <c r="B4298" s="2">
        <v>21024300321945</v>
      </c>
      <c r="C4298">
        <v>0.49</v>
      </c>
      <c r="D4298" t="s">
        <v>4</v>
      </c>
      <c r="E4298" s="3">
        <f t="shared" si="67"/>
        <v>21024</v>
      </c>
      <c r="F4298" t="str">
        <f>VLOOKUP(E4298,Sheet2!A:B,2,FALSE)</f>
        <v>MTP</v>
      </c>
    </row>
    <row r="4299" spans="1:6" x14ac:dyDescent="0.25">
      <c r="A4299" s="17">
        <v>43113.363322175923</v>
      </c>
      <c r="B4299" s="2">
        <v>21024300321945</v>
      </c>
      <c r="C4299">
        <v>2.4900000000000002</v>
      </c>
      <c r="D4299" t="s">
        <v>1</v>
      </c>
      <c r="E4299" s="3">
        <f t="shared" si="67"/>
        <v>21024</v>
      </c>
      <c r="F4299" t="str">
        <f>VLOOKUP(E4299,Sheet2!A:B,2,FALSE)</f>
        <v>MTP</v>
      </c>
    </row>
    <row r="4300" spans="1:6" x14ac:dyDescent="0.25">
      <c r="A4300" s="17">
        <v>43113.391179745369</v>
      </c>
      <c r="B4300" s="2">
        <v>21024300360273</v>
      </c>
      <c r="C4300">
        <v>3.99</v>
      </c>
      <c r="D4300" t="s">
        <v>4</v>
      </c>
      <c r="E4300" s="3">
        <f t="shared" si="67"/>
        <v>21024</v>
      </c>
      <c r="F4300" t="str">
        <f>VLOOKUP(E4300,Sheet2!A:B,2,FALSE)</f>
        <v>MTP</v>
      </c>
    </row>
    <row r="4301" spans="1:6" x14ac:dyDescent="0.25">
      <c r="A4301" s="17">
        <v>43113.391504189814</v>
      </c>
      <c r="B4301" s="2">
        <v>21024300219917</v>
      </c>
      <c r="C4301">
        <v>2.99</v>
      </c>
      <c r="D4301" t="s">
        <v>4</v>
      </c>
      <c r="E4301" s="3">
        <f t="shared" si="67"/>
        <v>21024</v>
      </c>
      <c r="F4301" t="str">
        <f>VLOOKUP(E4301,Sheet2!A:B,2,FALSE)</f>
        <v>MTP</v>
      </c>
    </row>
    <row r="4302" spans="1:6" x14ac:dyDescent="0.25">
      <c r="A4302" s="17">
        <v>43113.532194791667</v>
      </c>
      <c r="B4302" s="2">
        <v>21024300508798</v>
      </c>
      <c r="C4302">
        <v>2.99</v>
      </c>
      <c r="D4302" t="s">
        <v>0</v>
      </c>
      <c r="E4302" s="3">
        <f t="shared" si="67"/>
        <v>21024</v>
      </c>
      <c r="F4302" t="str">
        <f>VLOOKUP(E4302,Sheet2!A:B,2,FALSE)</f>
        <v>MTP</v>
      </c>
    </row>
    <row r="4303" spans="1:6" x14ac:dyDescent="0.25">
      <c r="A4303" s="17">
        <v>43113.547380312499</v>
      </c>
      <c r="B4303" s="2">
        <v>21024300219917</v>
      </c>
      <c r="C4303">
        <v>3.99</v>
      </c>
      <c r="D4303" t="s">
        <v>4</v>
      </c>
      <c r="E4303" s="3">
        <f t="shared" si="67"/>
        <v>21024</v>
      </c>
      <c r="F4303" t="str">
        <f>VLOOKUP(E4303,Sheet2!A:B,2,FALSE)</f>
        <v>MTP</v>
      </c>
    </row>
    <row r="4304" spans="1:6" x14ac:dyDescent="0.25">
      <c r="A4304" s="17">
        <v>43113.588482129628</v>
      </c>
      <c r="B4304" s="2">
        <v>21024300268096</v>
      </c>
      <c r="C4304">
        <v>1.99</v>
      </c>
      <c r="D4304" t="s">
        <v>4</v>
      </c>
      <c r="E4304" s="3">
        <f t="shared" si="67"/>
        <v>21024</v>
      </c>
      <c r="F4304" t="str">
        <f>VLOOKUP(E4304,Sheet2!A:B,2,FALSE)</f>
        <v>MTP</v>
      </c>
    </row>
    <row r="4305" spans="1:6" x14ac:dyDescent="0.25">
      <c r="A4305" s="17">
        <v>43113.607895775465</v>
      </c>
      <c r="B4305" s="2">
        <v>21024300248445</v>
      </c>
      <c r="C4305">
        <v>1.99</v>
      </c>
      <c r="D4305" t="s">
        <v>4</v>
      </c>
      <c r="E4305" s="3">
        <f t="shared" si="67"/>
        <v>21024</v>
      </c>
      <c r="F4305" t="str">
        <f>VLOOKUP(E4305,Sheet2!A:B,2,FALSE)</f>
        <v>MTP</v>
      </c>
    </row>
    <row r="4306" spans="1:6" x14ac:dyDescent="0.25">
      <c r="A4306" s="17">
        <v>43113.668754247687</v>
      </c>
      <c r="B4306" s="2">
        <v>21024300422040</v>
      </c>
      <c r="C4306">
        <v>1.49</v>
      </c>
      <c r="D4306" t="s">
        <v>1</v>
      </c>
      <c r="E4306" s="3">
        <f t="shared" si="67"/>
        <v>21024</v>
      </c>
      <c r="F4306" t="str">
        <f>VLOOKUP(E4306,Sheet2!A:B,2,FALSE)</f>
        <v>MTP</v>
      </c>
    </row>
    <row r="4307" spans="1:6" x14ac:dyDescent="0.25">
      <c r="A4307" s="17">
        <v>43113.927383576389</v>
      </c>
      <c r="B4307" s="2">
        <v>21024300141830</v>
      </c>
      <c r="C4307">
        <v>1.29</v>
      </c>
      <c r="D4307" t="s">
        <v>1</v>
      </c>
      <c r="E4307" s="3">
        <f t="shared" si="67"/>
        <v>21024</v>
      </c>
      <c r="F4307" t="str">
        <f>VLOOKUP(E4307,Sheet2!A:B,2,FALSE)</f>
        <v>MTP</v>
      </c>
    </row>
    <row r="4308" spans="1:6" x14ac:dyDescent="0.25">
      <c r="A4308" s="17">
        <v>43113.961002951386</v>
      </c>
      <c r="B4308" s="2">
        <v>21024300459968</v>
      </c>
      <c r="C4308">
        <v>3.99</v>
      </c>
      <c r="D4308" t="s">
        <v>4</v>
      </c>
      <c r="E4308" s="3">
        <f t="shared" si="67"/>
        <v>21024</v>
      </c>
      <c r="F4308" t="str">
        <f>VLOOKUP(E4308,Sheet2!A:B,2,FALSE)</f>
        <v>MTP</v>
      </c>
    </row>
    <row r="4309" spans="1:6" x14ac:dyDescent="0.25">
      <c r="A4309" s="17">
        <v>43113.999772523151</v>
      </c>
      <c r="B4309" s="2">
        <v>21024300192320</v>
      </c>
      <c r="C4309">
        <v>1.69</v>
      </c>
      <c r="D4309" t="s">
        <v>1</v>
      </c>
      <c r="E4309" s="3">
        <f t="shared" si="67"/>
        <v>21024</v>
      </c>
      <c r="F4309" t="str">
        <f>VLOOKUP(E4309,Sheet2!A:B,2,FALSE)</f>
        <v>MTP</v>
      </c>
    </row>
    <row r="4310" spans="1:6" x14ac:dyDescent="0.25">
      <c r="A4310" s="17">
        <v>43114.364869849538</v>
      </c>
      <c r="B4310" s="2">
        <v>21024100143796</v>
      </c>
      <c r="C4310">
        <v>0.49</v>
      </c>
      <c r="D4310" t="s">
        <v>1</v>
      </c>
      <c r="E4310" s="3">
        <f t="shared" si="67"/>
        <v>21024</v>
      </c>
      <c r="F4310" t="str">
        <f>VLOOKUP(E4310,Sheet2!A:B,2,FALSE)</f>
        <v>MTP</v>
      </c>
    </row>
    <row r="4311" spans="1:6" x14ac:dyDescent="0.25">
      <c r="A4311" s="17">
        <v>43114.368206122686</v>
      </c>
      <c r="B4311" s="2">
        <v>21024300332728</v>
      </c>
      <c r="C4311">
        <v>0.69</v>
      </c>
      <c r="D4311" t="s">
        <v>4</v>
      </c>
      <c r="E4311" s="3">
        <f t="shared" si="67"/>
        <v>21024</v>
      </c>
      <c r="F4311" t="str">
        <f>VLOOKUP(E4311,Sheet2!A:B,2,FALSE)</f>
        <v>MTP</v>
      </c>
    </row>
    <row r="4312" spans="1:6" x14ac:dyDescent="0.25">
      <c r="A4312" s="17">
        <v>43114.399572060189</v>
      </c>
      <c r="B4312" s="2">
        <v>21024300332728</v>
      </c>
      <c r="C4312">
        <v>0.69</v>
      </c>
      <c r="D4312" t="s">
        <v>4</v>
      </c>
      <c r="E4312" s="3">
        <f t="shared" si="67"/>
        <v>21024</v>
      </c>
      <c r="F4312" t="str">
        <f>VLOOKUP(E4312,Sheet2!A:B,2,FALSE)</f>
        <v>MTP</v>
      </c>
    </row>
    <row r="4313" spans="1:6" x14ac:dyDescent="0.25">
      <c r="A4313" s="17">
        <v>43114.466545636576</v>
      </c>
      <c r="B4313" s="2">
        <v>21024300248445</v>
      </c>
      <c r="C4313">
        <v>1.99</v>
      </c>
      <c r="D4313" t="s">
        <v>4</v>
      </c>
      <c r="E4313" s="3">
        <f t="shared" si="67"/>
        <v>21024</v>
      </c>
      <c r="F4313" t="str">
        <f>VLOOKUP(E4313,Sheet2!A:B,2,FALSE)</f>
        <v>MTP</v>
      </c>
    </row>
    <row r="4314" spans="1:6" x14ac:dyDescent="0.25">
      <c r="A4314" s="17">
        <v>43114.49878253472</v>
      </c>
      <c r="B4314" s="2">
        <v>21024300089104</v>
      </c>
      <c r="C4314">
        <v>1.99</v>
      </c>
      <c r="D4314" t="s">
        <v>4</v>
      </c>
      <c r="E4314" s="3">
        <f t="shared" si="67"/>
        <v>21024</v>
      </c>
      <c r="F4314" t="str">
        <f>VLOOKUP(E4314,Sheet2!A:B,2,FALSE)</f>
        <v>MTP</v>
      </c>
    </row>
    <row r="4315" spans="1:6" x14ac:dyDescent="0.25">
      <c r="A4315" s="17">
        <v>43114.50270503472</v>
      </c>
      <c r="B4315" s="2">
        <v>21024300089104</v>
      </c>
      <c r="C4315">
        <v>2.99</v>
      </c>
      <c r="D4315" t="s">
        <v>4</v>
      </c>
      <c r="E4315" s="3">
        <f t="shared" si="67"/>
        <v>21024</v>
      </c>
      <c r="F4315" t="str">
        <f>VLOOKUP(E4315,Sheet2!A:B,2,FALSE)</f>
        <v>MTP</v>
      </c>
    </row>
    <row r="4316" spans="1:6" x14ac:dyDescent="0.25">
      <c r="A4316" s="17">
        <v>43114.821050185186</v>
      </c>
      <c r="B4316" s="2">
        <v>21024300424707</v>
      </c>
      <c r="C4316">
        <v>0.49</v>
      </c>
      <c r="D4316" t="s">
        <v>1</v>
      </c>
      <c r="E4316" s="3">
        <f t="shared" si="67"/>
        <v>21024</v>
      </c>
      <c r="F4316" t="str">
        <f>VLOOKUP(E4316,Sheet2!A:B,2,FALSE)</f>
        <v>MTP</v>
      </c>
    </row>
    <row r="4317" spans="1:6" x14ac:dyDescent="0.25">
      <c r="A4317" s="17">
        <v>43114.825045891201</v>
      </c>
      <c r="B4317" s="2">
        <v>21024300253411</v>
      </c>
      <c r="C4317">
        <v>0.99</v>
      </c>
      <c r="D4317" t="s">
        <v>4</v>
      </c>
      <c r="E4317" s="3">
        <f t="shared" si="67"/>
        <v>21024</v>
      </c>
      <c r="F4317" t="str">
        <f>VLOOKUP(E4317,Sheet2!A:B,2,FALSE)</f>
        <v>MTP</v>
      </c>
    </row>
    <row r="4318" spans="1:6" x14ac:dyDescent="0.25">
      <c r="A4318" s="17">
        <v>43114.828337118059</v>
      </c>
      <c r="B4318" s="2">
        <v>21024300253411</v>
      </c>
      <c r="C4318">
        <v>1.69</v>
      </c>
      <c r="D4318" t="s">
        <v>4</v>
      </c>
      <c r="E4318" s="3">
        <f t="shared" si="67"/>
        <v>21024</v>
      </c>
      <c r="F4318" t="str">
        <f>VLOOKUP(E4318,Sheet2!A:B,2,FALSE)</f>
        <v>MTP</v>
      </c>
    </row>
    <row r="4319" spans="1:6" x14ac:dyDescent="0.25">
      <c r="A4319" s="17">
        <v>43114.903224166665</v>
      </c>
      <c r="B4319" s="2">
        <v>21024300476871</v>
      </c>
      <c r="C4319">
        <v>0.49</v>
      </c>
      <c r="D4319" t="s">
        <v>1</v>
      </c>
      <c r="E4319" s="3">
        <f t="shared" si="67"/>
        <v>21024</v>
      </c>
      <c r="F4319" t="str">
        <f>VLOOKUP(E4319,Sheet2!A:B,2,FALSE)</f>
        <v>MTP</v>
      </c>
    </row>
    <row r="4320" spans="1:6" x14ac:dyDescent="0.25">
      <c r="A4320" s="17">
        <v>43114.930721898148</v>
      </c>
      <c r="B4320" s="2">
        <v>21024300354342</v>
      </c>
      <c r="C4320">
        <v>1.99</v>
      </c>
      <c r="D4320" t="s">
        <v>4</v>
      </c>
      <c r="E4320" s="3">
        <f t="shared" si="67"/>
        <v>21024</v>
      </c>
      <c r="F4320" t="str">
        <f>VLOOKUP(E4320,Sheet2!A:B,2,FALSE)</f>
        <v>MTP</v>
      </c>
    </row>
    <row r="4321" spans="1:6" x14ac:dyDescent="0.25">
      <c r="A4321" s="17">
        <v>43114.963627696758</v>
      </c>
      <c r="B4321" s="2">
        <v>21024300465528</v>
      </c>
      <c r="C4321">
        <v>0.49</v>
      </c>
      <c r="D4321" t="s">
        <v>4</v>
      </c>
      <c r="E4321" s="3">
        <f t="shared" si="67"/>
        <v>21024</v>
      </c>
      <c r="F4321" t="str">
        <f>VLOOKUP(E4321,Sheet2!A:B,2,FALSE)</f>
        <v>MTP</v>
      </c>
    </row>
    <row r="4322" spans="1:6" x14ac:dyDescent="0.25">
      <c r="A4322" s="17">
        <v>43114.966371782408</v>
      </c>
      <c r="B4322" s="2">
        <v>21024300465528</v>
      </c>
      <c r="C4322">
        <v>1.99</v>
      </c>
      <c r="D4322" t="s">
        <v>4</v>
      </c>
      <c r="E4322" s="3">
        <f t="shared" si="67"/>
        <v>21024</v>
      </c>
      <c r="F4322" t="str">
        <f>VLOOKUP(E4322,Sheet2!A:B,2,FALSE)</f>
        <v>MTP</v>
      </c>
    </row>
    <row r="4323" spans="1:6" x14ac:dyDescent="0.25">
      <c r="A4323" s="17">
        <v>43115.131237685186</v>
      </c>
      <c r="B4323" s="2">
        <v>21024300274789</v>
      </c>
      <c r="C4323">
        <v>1.69</v>
      </c>
      <c r="D4323" t="s">
        <v>4</v>
      </c>
      <c r="E4323" s="3">
        <f t="shared" si="67"/>
        <v>21024</v>
      </c>
      <c r="F4323" t="str">
        <f>VLOOKUP(E4323,Sheet2!A:B,2,FALSE)</f>
        <v>MTP</v>
      </c>
    </row>
    <row r="4324" spans="1:6" x14ac:dyDescent="0.25">
      <c r="A4324" s="17">
        <v>43115.289436631945</v>
      </c>
      <c r="B4324" s="2">
        <v>21024300335473</v>
      </c>
      <c r="C4324">
        <v>0.49</v>
      </c>
      <c r="D4324" t="s">
        <v>1</v>
      </c>
      <c r="E4324" s="3">
        <f t="shared" si="67"/>
        <v>21024</v>
      </c>
      <c r="F4324" t="str">
        <f>VLOOKUP(E4324,Sheet2!A:B,2,FALSE)</f>
        <v>MTP</v>
      </c>
    </row>
    <row r="4325" spans="1:6" x14ac:dyDescent="0.25">
      <c r="A4325" s="17">
        <v>43115.298791238427</v>
      </c>
      <c r="B4325" s="2">
        <v>21024300395857</v>
      </c>
      <c r="C4325">
        <v>0.49</v>
      </c>
      <c r="D4325" t="s">
        <v>5</v>
      </c>
      <c r="E4325" s="3">
        <f t="shared" si="67"/>
        <v>21024</v>
      </c>
      <c r="F4325" t="str">
        <f>VLOOKUP(E4325,Sheet2!A:B,2,FALSE)</f>
        <v>MTP</v>
      </c>
    </row>
    <row r="4326" spans="1:6" x14ac:dyDescent="0.25">
      <c r="A4326" s="17">
        <v>43115.40024678241</v>
      </c>
      <c r="B4326" s="2">
        <v>21024300463580</v>
      </c>
      <c r="C4326">
        <v>2.09</v>
      </c>
      <c r="D4326" t="s">
        <v>1</v>
      </c>
      <c r="E4326" s="3">
        <f t="shared" si="67"/>
        <v>21024</v>
      </c>
      <c r="F4326" t="str">
        <f>VLOOKUP(E4326,Sheet2!A:B,2,FALSE)</f>
        <v>MTP</v>
      </c>
    </row>
    <row r="4327" spans="1:6" x14ac:dyDescent="0.25">
      <c r="A4327" s="17">
        <v>43115.448877557872</v>
      </c>
      <c r="B4327" s="2">
        <v>21024300461923</v>
      </c>
      <c r="C4327">
        <v>2.99</v>
      </c>
      <c r="D4327" t="s">
        <v>4</v>
      </c>
      <c r="E4327" s="3">
        <f t="shared" si="67"/>
        <v>21024</v>
      </c>
      <c r="F4327" t="str">
        <f>VLOOKUP(E4327,Sheet2!A:B,2,FALSE)</f>
        <v>MTP</v>
      </c>
    </row>
    <row r="4328" spans="1:6" x14ac:dyDescent="0.25">
      <c r="A4328" s="17">
        <v>43115.450757395833</v>
      </c>
      <c r="B4328" s="2">
        <v>21024300462822</v>
      </c>
      <c r="C4328">
        <v>0.99</v>
      </c>
      <c r="D4328" t="s">
        <v>1</v>
      </c>
      <c r="E4328" s="3">
        <f t="shared" si="67"/>
        <v>21024</v>
      </c>
      <c r="F4328" t="str">
        <f>VLOOKUP(E4328,Sheet2!A:B,2,FALSE)</f>
        <v>MTP</v>
      </c>
    </row>
    <row r="4329" spans="1:6" x14ac:dyDescent="0.25">
      <c r="A4329" s="17">
        <v>43115.517335497687</v>
      </c>
      <c r="B4329" s="2">
        <v>21024300457210</v>
      </c>
      <c r="C4329" s="3">
        <v>1.99</v>
      </c>
      <c r="D4329" t="s">
        <v>4</v>
      </c>
      <c r="E4329" s="3">
        <f t="shared" si="67"/>
        <v>21024</v>
      </c>
      <c r="F4329" t="str">
        <f>VLOOKUP(E4329,Sheet2!A:B,2,FALSE)</f>
        <v>MTP</v>
      </c>
    </row>
    <row r="4330" spans="1:6" x14ac:dyDescent="0.25">
      <c r="A4330" s="17">
        <v>43115.536131759261</v>
      </c>
      <c r="B4330" s="2">
        <v>21024300234098</v>
      </c>
      <c r="C4330">
        <v>1.24</v>
      </c>
      <c r="D4330" t="s">
        <v>1</v>
      </c>
      <c r="E4330" s="3">
        <f t="shared" si="67"/>
        <v>21024</v>
      </c>
      <c r="F4330" t="str">
        <f>VLOOKUP(E4330,Sheet2!A:B,2,FALSE)</f>
        <v>MTP</v>
      </c>
    </row>
    <row r="4331" spans="1:6" x14ac:dyDescent="0.25">
      <c r="A4331" s="17">
        <v>43115.70692986111</v>
      </c>
      <c r="B4331" s="2">
        <v>21024300463028</v>
      </c>
      <c r="C4331">
        <v>0.99</v>
      </c>
      <c r="D4331" t="s">
        <v>0</v>
      </c>
      <c r="E4331" s="3">
        <f t="shared" si="67"/>
        <v>21024</v>
      </c>
      <c r="F4331" t="str">
        <f>VLOOKUP(E4331,Sheet2!A:B,2,FALSE)</f>
        <v>MTP</v>
      </c>
    </row>
    <row r="4332" spans="1:6" x14ac:dyDescent="0.25">
      <c r="A4332" s="17">
        <v>43115.725466875003</v>
      </c>
      <c r="B4332" s="2">
        <v>21024300483455</v>
      </c>
      <c r="C4332">
        <v>2.99</v>
      </c>
      <c r="D4332" t="s">
        <v>4</v>
      </c>
      <c r="E4332" s="3">
        <f t="shared" si="67"/>
        <v>21024</v>
      </c>
      <c r="F4332" t="str">
        <f>VLOOKUP(E4332,Sheet2!A:B,2,FALSE)</f>
        <v>MTP</v>
      </c>
    </row>
    <row r="4333" spans="1:6" x14ac:dyDescent="0.25">
      <c r="A4333" s="17">
        <v>43115.818621539351</v>
      </c>
      <c r="B4333" s="2">
        <v>21024300205700</v>
      </c>
      <c r="C4333">
        <v>3.99</v>
      </c>
      <c r="D4333" t="s">
        <v>4</v>
      </c>
      <c r="E4333" s="3">
        <f t="shared" si="67"/>
        <v>21024</v>
      </c>
      <c r="F4333" t="str">
        <f>VLOOKUP(E4333,Sheet2!A:B,2,FALSE)</f>
        <v>MTP</v>
      </c>
    </row>
    <row r="4334" spans="1:6" x14ac:dyDescent="0.25">
      <c r="A4334" s="17">
        <v>43115.821045324075</v>
      </c>
      <c r="B4334" s="2">
        <v>21024300248445</v>
      </c>
      <c r="C4334">
        <v>1.99</v>
      </c>
      <c r="D4334" t="s">
        <v>4</v>
      </c>
      <c r="E4334" s="3">
        <f t="shared" si="67"/>
        <v>21024</v>
      </c>
      <c r="F4334" t="str">
        <f>VLOOKUP(E4334,Sheet2!A:B,2,FALSE)</f>
        <v>MTP</v>
      </c>
    </row>
    <row r="4335" spans="1:6" x14ac:dyDescent="0.25">
      <c r="A4335" s="17">
        <v>43115.986044340279</v>
      </c>
      <c r="B4335" s="2">
        <v>21024300437626</v>
      </c>
      <c r="C4335">
        <v>0.49</v>
      </c>
      <c r="D4335" t="s">
        <v>4</v>
      </c>
      <c r="E4335" s="3">
        <f t="shared" si="67"/>
        <v>21024</v>
      </c>
      <c r="F4335" t="str">
        <f>VLOOKUP(E4335,Sheet2!A:B,2,FALSE)</f>
        <v>MTP</v>
      </c>
    </row>
    <row r="4336" spans="1:6" x14ac:dyDescent="0.25">
      <c r="A4336" s="17">
        <v>43116.050051516206</v>
      </c>
      <c r="B4336" s="2">
        <v>21024300457210</v>
      </c>
      <c r="C4336">
        <v>2.29</v>
      </c>
      <c r="D4336" t="s">
        <v>1</v>
      </c>
      <c r="E4336" s="3">
        <f t="shared" si="67"/>
        <v>21024</v>
      </c>
      <c r="F4336" t="str">
        <f>VLOOKUP(E4336,Sheet2!A:B,2,FALSE)</f>
        <v>MTP</v>
      </c>
    </row>
    <row r="4337" spans="1:6" x14ac:dyDescent="0.25">
      <c r="A4337" s="17">
        <v>43116.050587233796</v>
      </c>
      <c r="B4337" s="2">
        <v>21024300457210</v>
      </c>
      <c r="C4337">
        <v>2.99</v>
      </c>
      <c r="D4337" t="s">
        <v>4</v>
      </c>
      <c r="E4337" s="3">
        <f t="shared" si="67"/>
        <v>21024</v>
      </c>
      <c r="F4337" t="str">
        <f>VLOOKUP(E4337,Sheet2!A:B,2,FALSE)</f>
        <v>MTP</v>
      </c>
    </row>
    <row r="4338" spans="1:6" x14ac:dyDescent="0.25">
      <c r="A4338" s="17">
        <v>43116.464679166667</v>
      </c>
      <c r="B4338" s="2">
        <v>21024300465874</v>
      </c>
      <c r="C4338">
        <v>0.99</v>
      </c>
      <c r="D4338" t="s">
        <v>4</v>
      </c>
      <c r="E4338" s="3">
        <f t="shared" si="67"/>
        <v>21024</v>
      </c>
      <c r="F4338" t="str">
        <f>VLOOKUP(E4338,Sheet2!A:B,2,FALSE)</f>
        <v>MTP</v>
      </c>
    </row>
    <row r="4339" spans="1:6" x14ac:dyDescent="0.25">
      <c r="A4339" s="17">
        <v>43116.633120509257</v>
      </c>
      <c r="B4339" s="2">
        <v>21024300110942</v>
      </c>
      <c r="C4339">
        <v>3.99</v>
      </c>
      <c r="D4339" t="s">
        <v>4</v>
      </c>
      <c r="E4339" s="3">
        <f t="shared" si="67"/>
        <v>21024</v>
      </c>
      <c r="F4339" t="str">
        <f>VLOOKUP(E4339,Sheet2!A:B,2,FALSE)</f>
        <v>MTP</v>
      </c>
    </row>
    <row r="4340" spans="1:6" x14ac:dyDescent="0.25">
      <c r="A4340" s="17">
        <v>43116.698797303237</v>
      </c>
      <c r="B4340" s="2">
        <v>21024300505901</v>
      </c>
      <c r="C4340">
        <v>1.29</v>
      </c>
      <c r="D4340" t="s">
        <v>4</v>
      </c>
      <c r="E4340" s="3">
        <f t="shared" si="67"/>
        <v>21024</v>
      </c>
      <c r="F4340" t="str">
        <f>VLOOKUP(E4340,Sheet2!A:B,2,FALSE)</f>
        <v>MTP</v>
      </c>
    </row>
    <row r="4341" spans="1:6" x14ac:dyDescent="0.25">
      <c r="A4341" s="17">
        <v>43116.782020601851</v>
      </c>
      <c r="B4341" s="2">
        <v>21024300396517</v>
      </c>
      <c r="C4341">
        <v>1.29</v>
      </c>
      <c r="D4341" t="s">
        <v>1</v>
      </c>
      <c r="E4341" s="3">
        <f t="shared" si="67"/>
        <v>21024</v>
      </c>
      <c r="F4341" t="str">
        <f>VLOOKUP(E4341,Sheet2!A:B,2,FALSE)</f>
        <v>MTP</v>
      </c>
    </row>
    <row r="4342" spans="1:6" x14ac:dyDescent="0.25">
      <c r="A4342" s="17">
        <v>43116.847145798609</v>
      </c>
      <c r="B4342" s="2">
        <v>21024300458671</v>
      </c>
      <c r="C4342">
        <v>3.99</v>
      </c>
      <c r="D4342" t="s">
        <v>4</v>
      </c>
      <c r="E4342" s="3">
        <f t="shared" si="67"/>
        <v>21024</v>
      </c>
      <c r="F4342" t="str">
        <f>VLOOKUP(E4342,Sheet2!A:B,2,FALSE)</f>
        <v>MTP</v>
      </c>
    </row>
    <row r="4343" spans="1:6" x14ac:dyDescent="0.25">
      <c r="A4343" s="17">
        <v>43116.85539099537</v>
      </c>
      <c r="B4343" s="2">
        <v>21024300301228</v>
      </c>
      <c r="C4343">
        <v>0.49</v>
      </c>
      <c r="D4343" t="s">
        <v>4</v>
      </c>
      <c r="E4343" s="3">
        <f t="shared" si="67"/>
        <v>21024</v>
      </c>
      <c r="F4343" t="str">
        <f>VLOOKUP(E4343,Sheet2!A:B,2,FALSE)</f>
        <v>MTP</v>
      </c>
    </row>
    <row r="4344" spans="1:6" x14ac:dyDescent="0.25">
      <c r="A4344" s="17">
        <v>43116.893105995368</v>
      </c>
      <c r="B4344" s="2">
        <v>21024300526766</v>
      </c>
      <c r="C4344">
        <v>2.4900000000000002</v>
      </c>
      <c r="D4344" t="s">
        <v>5</v>
      </c>
      <c r="E4344" s="3">
        <f t="shared" si="67"/>
        <v>21024</v>
      </c>
      <c r="F4344" t="str">
        <f>VLOOKUP(E4344,Sheet2!A:B,2,FALSE)</f>
        <v>MTP</v>
      </c>
    </row>
    <row r="4345" spans="1:6" x14ac:dyDescent="0.25">
      <c r="A4345" s="17">
        <v>43116.907616111108</v>
      </c>
      <c r="B4345" s="2">
        <v>21024300500985</v>
      </c>
      <c r="C4345">
        <v>1.99</v>
      </c>
      <c r="D4345" t="s">
        <v>1</v>
      </c>
      <c r="E4345" s="3">
        <f t="shared" si="67"/>
        <v>21024</v>
      </c>
      <c r="F4345" t="str">
        <f>VLOOKUP(E4345,Sheet2!A:B,2,FALSE)</f>
        <v>MTP</v>
      </c>
    </row>
    <row r="4346" spans="1:6" x14ac:dyDescent="0.25">
      <c r="A4346" s="17">
        <v>43117.429202858795</v>
      </c>
      <c r="B4346" s="2">
        <v>21024300219917</v>
      </c>
      <c r="C4346">
        <v>3.99</v>
      </c>
      <c r="D4346" t="s">
        <v>4</v>
      </c>
      <c r="E4346" s="3">
        <f t="shared" si="67"/>
        <v>21024</v>
      </c>
      <c r="F4346" t="str">
        <f>VLOOKUP(E4346,Sheet2!A:B,2,FALSE)</f>
        <v>MTP</v>
      </c>
    </row>
    <row r="4347" spans="1:6" x14ac:dyDescent="0.25">
      <c r="A4347" s="17">
        <v>43117.527322199072</v>
      </c>
      <c r="B4347" s="2">
        <v>21024300019275</v>
      </c>
      <c r="C4347">
        <v>0.49</v>
      </c>
      <c r="D4347" t="s">
        <v>1</v>
      </c>
      <c r="E4347" s="3">
        <f t="shared" si="67"/>
        <v>21024</v>
      </c>
      <c r="F4347" t="str">
        <f>VLOOKUP(E4347,Sheet2!A:B,2,FALSE)</f>
        <v>MTP</v>
      </c>
    </row>
    <row r="4348" spans="1:6" x14ac:dyDescent="0.25">
      <c r="A4348" s="17">
        <v>43117.528681631942</v>
      </c>
      <c r="B4348" s="2">
        <v>21024300019275</v>
      </c>
      <c r="C4348">
        <v>2.99</v>
      </c>
      <c r="D4348" t="s">
        <v>4</v>
      </c>
      <c r="E4348" s="3">
        <f t="shared" si="67"/>
        <v>21024</v>
      </c>
      <c r="F4348" t="str">
        <f>VLOOKUP(E4348,Sheet2!A:B,2,FALSE)</f>
        <v>MTP</v>
      </c>
    </row>
    <row r="4349" spans="1:6" x14ac:dyDescent="0.25">
      <c r="A4349" s="17">
        <v>43117.529381851855</v>
      </c>
      <c r="B4349" s="2">
        <v>21024300019275</v>
      </c>
      <c r="C4349">
        <v>1.49</v>
      </c>
      <c r="D4349" t="s">
        <v>3</v>
      </c>
      <c r="E4349" s="3">
        <f t="shared" si="67"/>
        <v>21024</v>
      </c>
      <c r="F4349" t="str">
        <f>VLOOKUP(E4349,Sheet2!A:B,2,FALSE)</f>
        <v>MTP</v>
      </c>
    </row>
    <row r="4350" spans="1:6" x14ac:dyDescent="0.25">
      <c r="A4350" s="17">
        <v>43117.54493048611</v>
      </c>
      <c r="B4350" s="2">
        <v>21024300501157</v>
      </c>
      <c r="C4350">
        <v>1.99</v>
      </c>
      <c r="D4350" t="s">
        <v>4</v>
      </c>
      <c r="E4350" s="3">
        <f t="shared" si="67"/>
        <v>21024</v>
      </c>
      <c r="F4350" t="str">
        <f>VLOOKUP(E4350,Sheet2!A:B,2,FALSE)</f>
        <v>MTP</v>
      </c>
    </row>
    <row r="4351" spans="1:6" x14ac:dyDescent="0.25">
      <c r="A4351" s="17">
        <v>43117.56641684028</v>
      </c>
      <c r="B4351" s="2">
        <v>21024300312142</v>
      </c>
      <c r="C4351">
        <v>1.49</v>
      </c>
      <c r="D4351" t="s">
        <v>3</v>
      </c>
      <c r="E4351" s="3">
        <f t="shared" si="67"/>
        <v>21024</v>
      </c>
      <c r="F4351" t="str">
        <f>VLOOKUP(E4351,Sheet2!A:B,2,FALSE)</f>
        <v>MTP</v>
      </c>
    </row>
    <row r="4352" spans="1:6" x14ac:dyDescent="0.25">
      <c r="A4352" s="17">
        <v>43117.65369861111</v>
      </c>
      <c r="B4352" s="2">
        <v>21024300150625</v>
      </c>
      <c r="C4352">
        <v>1.99</v>
      </c>
      <c r="D4352" t="s">
        <v>1</v>
      </c>
      <c r="E4352" s="3">
        <f t="shared" si="67"/>
        <v>21024</v>
      </c>
      <c r="F4352" t="str">
        <f>VLOOKUP(E4352,Sheet2!A:B,2,FALSE)</f>
        <v>MTP</v>
      </c>
    </row>
    <row r="4353" spans="1:6" x14ac:dyDescent="0.25">
      <c r="A4353" s="17">
        <v>43117.85748849537</v>
      </c>
      <c r="B4353" s="2">
        <v>21024100045793</v>
      </c>
      <c r="C4353">
        <v>1.99</v>
      </c>
      <c r="D4353" t="s">
        <v>0</v>
      </c>
      <c r="E4353" s="3">
        <f t="shared" si="67"/>
        <v>21024</v>
      </c>
      <c r="F4353" t="str">
        <f>VLOOKUP(E4353,Sheet2!A:B,2,FALSE)</f>
        <v>MTP</v>
      </c>
    </row>
    <row r="4354" spans="1:6" x14ac:dyDescent="0.25">
      <c r="A4354" s="17">
        <v>43117.895710891207</v>
      </c>
      <c r="B4354" s="2">
        <v>21024300317760</v>
      </c>
      <c r="C4354">
        <v>2.99</v>
      </c>
      <c r="D4354" t="s">
        <v>0</v>
      </c>
      <c r="E4354" s="3">
        <f t="shared" ref="E4354:E4417" si="68">_xlfn.NUMBERVALUE(LEFT(B4354,5), "#####")</f>
        <v>21024</v>
      </c>
      <c r="F4354" t="str">
        <f>VLOOKUP(E4354,Sheet2!A:B,2,FALSE)</f>
        <v>MTP</v>
      </c>
    </row>
    <row r="4355" spans="1:6" x14ac:dyDescent="0.25">
      <c r="A4355" s="17">
        <v>43117.926395057868</v>
      </c>
      <c r="B4355" s="2">
        <v>21024100045793</v>
      </c>
      <c r="C4355">
        <v>2.99</v>
      </c>
      <c r="D4355" t="s">
        <v>0</v>
      </c>
      <c r="E4355" s="3">
        <f t="shared" si="68"/>
        <v>21024</v>
      </c>
      <c r="F4355" t="str">
        <f>VLOOKUP(E4355,Sheet2!A:B,2,FALSE)</f>
        <v>MTP</v>
      </c>
    </row>
    <row r="4356" spans="1:6" x14ac:dyDescent="0.25">
      <c r="A4356" s="17">
        <v>43118.003372916668</v>
      </c>
      <c r="B4356" s="2">
        <v>21024300505901</v>
      </c>
      <c r="C4356">
        <v>0.99</v>
      </c>
      <c r="D4356" t="s">
        <v>5</v>
      </c>
      <c r="E4356" s="3">
        <f t="shared" si="68"/>
        <v>21024</v>
      </c>
      <c r="F4356" t="str">
        <f>VLOOKUP(E4356,Sheet2!A:B,2,FALSE)</f>
        <v>MTP</v>
      </c>
    </row>
    <row r="4357" spans="1:6" x14ac:dyDescent="0.25">
      <c r="A4357" s="17">
        <v>43118.461345856478</v>
      </c>
      <c r="B4357" s="2">
        <v>21024300141830</v>
      </c>
      <c r="C4357">
        <v>0.49</v>
      </c>
      <c r="D4357" t="s">
        <v>1</v>
      </c>
      <c r="E4357" s="3">
        <f t="shared" si="68"/>
        <v>21024</v>
      </c>
      <c r="F4357" t="str">
        <f>VLOOKUP(E4357,Sheet2!A:B,2,FALSE)</f>
        <v>MTP</v>
      </c>
    </row>
    <row r="4358" spans="1:6" x14ac:dyDescent="0.25">
      <c r="A4358" s="17">
        <v>43118.554857372685</v>
      </c>
      <c r="B4358" s="2">
        <v>21024300503286</v>
      </c>
      <c r="C4358">
        <v>3.99</v>
      </c>
      <c r="D4358" t="s">
        <v>4</v>
      </c>
      <c r="E4358" s="3">
        <f t="shared" si="68"/>
        <v>21024</v>
      </c>
      <c r="F4358" t="str">
        <f>VLOOKUP(E4358,Sheet2!A:B,2,FALSE)</f>
        <v>MTP</v>
      </c>
    </row>
    <row r="4359" spans="1:6" x14ac:dyDescent="0.25">
      <c r="A4359" s="17">
        <v>43118.566091712964</v>
      </c>
      <c r="B4359" s="2">
        <v>21024300234098</v>
      </c>
      <c r="C4359">
        <v>1.24</v>
      </c>
      <c r="D4359" t="s">
        <v>1</v>
      </c>
      <c r="E4359" s="3">
        <f t="shared" si="68"/>
        <v>21024</v>
      </c>
      <c r="F4359" t="str">
        <f>VLOOKUP(E4359,Sheet2!A:B,2,FALSE)</f>
        <v>MTP</v>
      </c>
    </row>
    <row r="4360" spans="1:6" x14ac:dyDescent="0.25">
      <c r="A4360" s="17">
        <v>43118.619009259259</v>
      </c>
      <c r="B4360" s="2">
        <v>21024300442337</v>
      </c>
      <c r="C4360">
        <v>1.99</v>
      </c>
      <c r="D4360" t="s">
        <v>4</v>
      </c>
      <c r="E4360" s="3">
        <f t="shared" si="68"/>
        <v>21024</v>
      </c>
      <c r="F4360" t="str">
        <f>VLOOKUP(E4360,Sheet2!A:B,2,FALSE)</f>
        <v>MTP</v>
      </c>
    </row>
    <row r="4361" spans="1:6" x14ac:dyDescent="0.25">
      <c r="A4361" s="17">
        <v>43118.708430682869</v>
      </c>
      <c r="B4361" s="2">
        <v>21024300335648</v>
      </c>
      <c r="C4361">
        <v>1.49</v>
      </c>
      <c r="D4361" t="s">
        <v>4</v>
      </c>
      <c r="E4361" s="3">
        <f t="shared" si="68"/>
        <v>21024</v>
      </c>
      <c r="F4361" t="str">
        <f>VLOOKUP(E4361,Sheet2!A:B,2,FALSE)</f>
        <v>MTP</v>
      </c>
    </row>
    <row r="4362" spans="1:6" x14ac:dyDescent="0.25">
      <c r="A4362" s="17">
        <v>43118.771079456019</v>
      </c>
      <c r="B4362" s="2">
        <v>21024300454092</v>
      </c>
      <c r="C4362">
        <v>0.69</v>
      </c>
      <c r="D4362" t="s">
        <v>1</v>
      </c>
      <c r="E4362" s="3">
        <f t="shared" si="68"/>
        <v>21024</v>
      </c>
      <c r="F4362" t="str">
        <f>VLOOKUP(E4362,Sheet2!A:B,2,FALSE)</f>
        <v>MTP</v>
      </c>
    </row>
    <row r="4363" spans="1:6" x14ac:dyDescent="0.25">
      <c r="A4363" s="17">
        <v>43118.92991820602</v>
      </c>
      <c r="B4363" s="2">
        <v>21024300465528</v>
      </c>
      <c r="C4363">
        <v>2.29</v>
      </c>
      <c r="D4363" t="s">
        <v>4</v>
      </c>
      <c r="E4363" s="3">
        <f t="shared" si="68"/>
        <v>21024</v>
      </c>
      <c r="F4363" t="str">
        <f>VLOOKUP(E4363,Sheet2!A:B,2,FALSE)</f>
        <v>MTP</v>
      </c>
    </row>
    <row r="4364" spans="1:6" x14ac:dyDescent="0.25">
      <c r="A4364" s="17">
        <v>43119.469479618056</v>
      </c>
      <c r="B4364" s="2">
        <v>21024300359622</v>
      </c>
      <c r="C4364">
        <v>3.99</v>
      </c>
      <c r="D4364" t="s">
        <v>4</v>
      </c>
      <c r="E4364" s="3">
        <f t="shared" si="68"/>
        <v>21024</v>
      </c>
      <c r="F4364" t="str">
        <f>VLOOKUP(E4364,Sheet2!A:B,2,FALSE)</f>
        <v>MTP</v>
      </c>
    </row>
    <row r="4365" spans="1:6" x14ac:dyDescent="0.25">
      <c r="A4365" s="17">
        <v>43119.540311620367</v>
      </c>
      <c r="B4365" s="2">
        <v>21024300503286</v>
      </c>
      <c r="C4365">
        <v>3.99</v>
      </c>
      <c r="D4365" t="s">
        <v>4</v>
      </c>
      <c r="E4365" s="3">
        <f t="shared" si="68"/>
        <v>21024</v>
      </c>
      <c r="F4365" t="str">
        <f>VLOOKUP(E4365,Sheet2!A:B,2,FALSE)</f>
        <v>MTP</v>
      </c>
    </row>
    <row r="4366" spans="1:6" x14ac:dyDescent="0.25">
      <c r="A4366" s="17">
        <v>43119.756458796299</v>
      </c>
      <c r="B4366" s="2">
        <v>21024300431074</v>
      </c>
      <c r="C4366">
        <v>3.54</v>
      </c>
      <c r="D4366" t="s">
        <v>5</v>
      </c>
      <c r="E4366" s="3">
        <f t="shared" si="68"/>
        <v>21024</v>
      </c>
      <c r="F4366" t="str">
        <f>VLOOKUP(E4366,Sheet2!A:B,2,FALSE)</f>
        <v>MTP</v>
      </c>
    </row>
    <row r="4367" spans="1:6" x14ac:dyDescent="0.25">
      <c r="A4367" s="17">
        <v>43119.814331284724</v>
      </c>
      <c r="B4367" s="2">
        <v>21024300475550</v>
      </c>
      <c r="C4367">
        <v>0.49</v>
      </c>
      <c r="D4367" t="s">
        <v>1</v>
      </c>
      <c r="E4367" s="3">
        <f t="shared" si="68"/>
        <v>21024</v>
      </c>
      <c r="F4367" t="str">
        <f>VLOOKUP(E4367,Sheet2!A:B,2,FALSE)</f>
        <v>MTP</v>
      </c>
    </row>
    <row r="4368" spans="1:6" x14ac:dyDescent="0.25">
      <c r="A4368" s="17">
        <v>43119.832764687497</v>
      </c>
      <c r="B4368" s="2">
        <v>21024300469801</v>
      </c>
      <c r="C4368">
        <v>2.29</v>
      </c>
      <c r="D4368" t="s">
        <v>4</v>
      </c>
      <c r="E4368" s="3">
        <f t="shared" si="68"/>
        <v>21024</v>
      </c>
      <c r="F4368" t="str">
        <f>VLOOKUP(E4368,Sheet2!A:B,2,FALSE)</f>
        <v>MTP</v>
      </c>
    </row>
    <row r="4369" spans="1:6" x14ac:dyDescent="0.25">
      <c r="A4369" s="17">
        <v>43119.952187106479</v>
      </c>
      <c r="B4369" s="2">
        <v>21024300274789</v>
      </c>
      <c r="C4369">
        <v>2.99</v>
      </c>
      <c r="D4369" t="s">
        <v>4</v>
      </c>
      <c r="E4369" s="3">
        <f t="shared" si="68"/>
        <v>21024</v>
      </c>
      <c r="F4369" t="str">
        <f>VLOOKUP(E4369,Sheet2!A:B,2,FALSE)</f>
        <v>MTP</v>
      </c>
    </row>
    <row r="4370" spans="1:6" x14ac:dyDescent="0.25">
      <c r="A4370" s="17">
        <v>43120.180995821756</v>
      </c>
      <c r="B4370" s="2">
        <v>21024300193716</v>
      </c>
      <c r="C4370">
        <v>3.99</v>
      </c>
      <c r="D4370" t="s">
        <v>4</v>
      </c>
      <c r="E4370" s="3">
        <f t="shared" si="68"/>
        <v>21024</v>
      </c>
      <c r="F4370" t="str">
        <f>VLOOKUP(E4370,Sheet2!A:B,2,FALSE)</f>
        <v>MTP</v>
      </c>
    </row>
    <row r="4371" spans="1:6" x14ac:dyDescent="0.25">
      <c r="A4371" s="17">
        <v>43120.427446400463</v>
      </c>
      <c r="B4371" s="2">
        <v>21024100111231</v>
      </c>
      <c r="C4371">
        <v>2.99</v>
      </c>
      <c r="D4371" t="s">
        <v>1</v>
      </c>
      <c r="E4371" s="3">
        <f t="shared" si="68"/>
        <v>21024</v>
      </c>
      <c r="F4371" t="str">
        <f>VLOOKUP(E4371,Sheet2!A:B,2,FALSE)</f>
        <v>MTP</v>
      </c>
    </row>
    <row r="4372" spans="1:6" x14ac:dyDescent="0.25">
      <c r="A4372" s="17">
        <v>43120.532649004628</v>
      </c>
      <c r="B4372" s="2">
        <v>21024300462293</v>
      </c>
      <c r="C4372">
        <v>0.99</v>
      </c>
      <c r="D4372" t="s">
        <v>4</v>
      </c>
      <c r="E4372" s="3">
        <f t="shared" si="68"/>
        <v>21024</v>
      </c>
      <c r="F4372" t="str">
        <f>VLOOKUP(E4372,Sheet2!A:B,2,FALSE)</f>
        <v>MTP</v>
      </c>
    </row>
    <row r="4373" spans="1:6" x14ac:dyDescent="0.25">
      <c r="A4373" s="17">
        <v>43120.578348784722</v>
      </c>
      <c r="B4373" s="2">
        <v>21024300389983</v>
      </c>
      <c r="C4373">
        <v>2.99</v>
      </c>
      <c r="D4373" t="s">
        <v>4</v>
      </c>
      <c r="E4373" s="3">
        <f t="shared" si="68"/>
        <v>21024</v>
      </c>
      <c r="F4373" t="str">
        <f>VLOOKUP(E4373,Sheet2!A:B,2,FALSE)</f>
        <v>MTP</v>
      </c>
    </row>
    <row r="4374" spans="1:6" x14ac:dyDescent="0.25">
      <c r="A4374" s="17">
        <v>43120.606054641205</v>
      </c>
      <c r="B4374" s="2">
        <v>21024300465528</v>
      </c>
      <c r="C4374">
        <v>2.29</v>
      </c>
      <c r="D4374" t="s">
        <v>4</v>
      </c>
      <c r="E4374" s="3">
        <f t="shared" si="68"/>
        <v>21024</v>
      </c>
      <c r="F4374" t="str">
        <f>VLOOKUP(E4374,Sheet2!A:B,2,FALSE)</f>
        <v>MTP</v>
      </c>
    </row>
    <row r="4375" spans="1:6" x14ac:dyDescent="0.25">
      <c r="A4375" s="17">
        <v>43120.651841342595</v>
      </c>
      <c r="B4375" s="2">
        <v>21024300523235</v>
      </c>
      <c r="C4375">
        <v>3.99</v>
      </c>
      <c r="D4375" t="s">
        <v>4</v>
      </c>
      <c r="E4375" s="3">
        <f t="shared" si="68"/>
        <v>21024</v>
      </c>
      <c r="F4375" t="str">
        <f>VLOOKUP(E4375,Sheet2!A:B,2,FALSE)</f>
        <v>MTP</v>
      </c>
    </row>
    <row r="4376" spans="1:6" x14ac:dyDescent="0.25">
      <c r="A4376" s="17">
        <v>43120.733351631941</v>
      </c>
      <c r="B4376" s="2">
        <v>21024300506768</v>
      </c>
      <c r="C4376">
        <v>0.99</v>
      </c>
      <c r="D4376" t="s">
        <v>5</v>
      </c>
      <c r="E4376" s="3">
        <f t="shared" si="68"/>
        <v>21024</v>
      </c>
      <c r="F4376" t="str">
        <f>VLOOKUP(E4376,Sheet2!A:B,2,FALSE)</f>
        <v>MTP</v>
      </c>
    </row>
    <row r="4377" spans="1:6" x14ac:dyDescent="0.25">
      <c r="A4377" s="17">
        <v>43120.733531319442</v>
      </c>
      <c r="B4377" s="2">
        <v>21024300506768</v>
      </c>
      <c r="C4377">
        <v>1.49</v>
      </c>
      <c r="D4377" t="s">
        <v>5</v>
      </c>
      <c r="E4377" s="3">
        <f t="shared" si="68"/>
        <v>21024</v>
      </c>
      <c r="F4377" t="str">
        <f>VLOOKUP(E4377,Sheet2!A:B,2,FALSE)</f>
        <v>MTP</v>
      </c>
    </row>
    <row r="4378" spans="1:6" x14ac:dyDescent="0.25">
      <c r="A4378" s="17">
        <v>43120.809464166668</v>
      </c>
      <c r="B4378" s="2">
        <v>21024300396517</v>
      </c>
      <c r="C4378">
        <v>3.99</v>
      </c>
      <c r="D4378" t="s">
        <v>4</v>
      </c>
      <c r="E4378" s="3">
        <f t="shared" si="68"/>
        <v>21024</v>
      </c>
      <c r="F4378" t="str">
        <f>VLOOKUP(E4378,Sheet2!A:B,2,FALSE)</f>
        <v>MTP</v>
      </c>
    </row>
    <row r="4379" spans="1:6" x14ac:dyDescent="0.25">
      <c r="A4379" s="17">
        <v>43120.81426284722</v>
      </c>
      <c r="B4379" s="2">
        <v>21024300396517</v>
      </c>
      <c r="C4379">
        <v>3.99</v>
      </c>
      <c r="D4379" t="s">
        <v>4</v>
      </c>
      <c r="E4379" s="3">
        <f t="shared" si="68"/>
        <v>21024</v>
      </c>
      <c r="F4379" t="str">
        <f>VLOOKUP(E4379,Sheet2!A:B,2,FALSE)</f>
        <v>MTP</v>
      </c>
    </row>
    <row r="4380" spans="1:6" x14ac:dyDescent="0.25">
      <c r="A4380" s="17">
        <v>43120.836824398146</v>
      </c>
      <c r="B4380" s="2">
        <v>21024300508335</v>
      </c>
      <c r="C4380">
        <v>0.49</v>
      </c>
      <c r="D4380" t="s">
        <v>1</v>
      </c>
      <c r="E4380" s="3">
        <f t="shared" si="68"/>
        <v>21024</v>
      </c>
      <c r="F4380" t="str">
        <f>VLOOKUP(E4380,Sheet2!A:B,2,FALSE)</f>
        <v>MTP</v>
      </c>
    </row>
    <row r="4381" spans="1:6" x14ac:dyDescent="0.25">
      <c r="A4381" s="17">
        <v>43120.838412060184</v>
      </c>
      <c r="B4381" s="2">
        <v>21024300207540</v>
      </c>
      <c r="C4381">
        <v>1.49</v>
      </c>
      <c r="D4381" t="s">
        <v>2</v>
      </c>
      <c r="E4381" s="3">
        <f t="shared" si="68"/>
        <v>21024</v>
      </c>
      <c r="F4381" t="str">
        <f>VLOOKUP(E4381,Sheet2!A:B,2,FALSE)</f>
        <v>MTP</v>
      </c>
    </row>
    <row r="4382" spans="1:6" x14ac:dyDescent="0.25">
      <c r="A4382" s="17">
        <v>43120.850661354169</v>
      </c>
      <c r="B4382" s="2">
        <v>21024300207540</v>
      </c>
      <c r="C4382">
        <v>2.29</v>
      </c>
      <c r="D4382" t="s">
        <v>1</v>
      </c>
      <c r="E4382" s="3">
        <f t="shared" si="68"/>
        <v>21024</v>
      </c>
      <c r="F4382" t="str">
        <f>VLOOKUP(E4382,Sheet2!A:B,2,FALSE)</f>
        <v>MTP</v>
      </c>
    </row>
    <row r="4383" spans="1:6" x14ac:dyDescent="0.25">
      <c r="A4383" s="17">
        <v>43121.466879467589</v>
      </c>
      <c r="B4383" s="2">
        <v>21024300301319</v>
      </c>
      <c r="C4383">
        <v>0.99</v>
      </c>
      <c r="D4383" t="s">
        <v>1</v>
      </c>
      <c r="E4383" s="3">
        <f t="shared" si="68"/>
        <v>21024</v>
      </c>
      <c r="F4383" t="str">
        <f>VLOOKUP(E4383,Sheet2!A:B,2,FALSE)</f>
        <v>MTP</v>
      </c>
    </row>
    <row r="4384" spans="1:6" x14ac:dyDescent="0.25">
      <c r="A4384" s="17">
        <v>43121.467634976849</v>
      </c>
      <c r="B4384" s="2">
        <v>21024300301319</v>
      </c>
      <c r="C4384">
        <v>1.69</v>
      </c>
      <c r="D4384" t="s">
        <v>1</v>
      </c>
      <c r="E4384" s="3">
        <f t="shared" si="68"/>
        <v>21024</v>
      </c>
      <c r="F4384" t="str">
        <f>VLOOKUP(E4384,Sheet2!A:B,2,FALSE)</f>
        <v>MTP</v>
      </c>
    </row>
    <row r="4385" spans="1:6" x14ac:dyDescent="0.25">
      <c r="A4385" s="17">
        <v>43121.469382002317</v>
      </c>
      <c r="B4385" s="2">
        <v>21024300301319</v>
      </c>
      <c r="C4385">
        <v>2.99</v>
      </c>
      <c r="D4385" t="s">
        <v>0</v>
      </c>
      <c r="E4385" s="3">
        <f t="shared" si="68"/>
        <v>21024</v>
      </c>
      <c r="F4385" t="str">
        <f>VLOOKUP(E4385,Sheet2!A:B,2,FALSE)</f>
        <v>MTP</v>
      </c>
    </row>
    <row r="4386" spans="1:6" x14ac:dyDescent="0.25">
      <c r="A4386" s="17">
        <v>43121.47152269676</v>
      </c>
      <c r="B4386" s="2">
        <v>21024300301319</v>
      </c>
      <c r="C4386">
        <v>2.99</v>
      </c>
      <c r="D4386" t="s">
        <v>0</v>
      </c>
      <c r="E4386" s="3">
        <f t="shared" si="68"/>
        <v>21024</v>
      </c>
      <c r="F4386" t="str">
        <f>VLOOKUP(E4386,Sheet2!A:B,2,FALSE)</f>
        <v>MTP</v>
      </c>
    </row>
    <row r="4387" spans="1:6" x14ac:dyDescent="0.25">
      <c r="A4387" s="17">
        <v>43121.478281851851</v>
      </c>
      <c r="B4387" s="2">
        <v>21024300301319</v>
      </c>
      <c r="C4387">
        <v>0.99</v>
      </c>
      <c r="D4387" t="s">
        <v>2</v>
      </c>
      <c r="E4387" s="3">
        <f t="shared" si="68"/>
        <v>21024</v>
      </c>
      <c r="F4387" t="str">
        <f>VLOOKUP(E4387,Sheet2!A:B,2,FALSE)</f>
        <v>MTP</v>
      </c>
    </row>
    <row r="4388" spans="1:6" x14ac:dyDescent="0.25">
      <c r="A4388" s="17">
        <v>43121.542009513891</v>
      </c>
      <c r="B4388" s="2">
        <v>21024300495269</v>
      </c>
      <c r="C4388">
        <v>3.99</v>
      </c>
      <c r="D4388" t="s">
        <v>4</v>
      </c>
      <c r="E4388" s="3">
        <f t="shared" si="68"/>
        <v>21024</v>
      </c>
      <c r="F4388" t="str">
        <f>VLOOKUP(E4388,Sheet2!A:B,2,FALSE)</f>
        <v>MTP</v>
      </c>
    </row>
    <row r="4389" spans="1:6" x14ac:dyDescent="0.25">
      <c r="A4389" s="17">
        <v>43121.576530150465</v>
      </c>
      <c r="B4389" s="2">
        <v>21024300457210</v>
      </c>
      <c r="C4389">
        <v>3.49</v>
      </c>
      <c r="D4389" t="s">
        <v>4</v>
      </c>
      <c r="E4389" s="3">
        <f t="shared" si="68"/>
        <v>21024</v>
      </c>
      <c r="F4389" t="str">
        <f>VLOOKUP(E4389,Sheet2!A:B,2,FALSE)</f>
        <v>MTP</v>
      </c>
    </row>
    <row r="4390" spans="1:6" x14ac:dyDescent="0.25">
      <c r="A4390" s="17">
        <v>43121.616843124997</v>
      </c>
      <c r="B4390" s="2">
        <v>21024300505620</v>
      </c>
      <c r="C4390">
        <v>0.49</v>
      </c>
      <c r="D4390" t="s">
        <v>4</v>
      </c>
      <c r="E4390" s="3">
        <f t="shared" si="68"/>
        <v>21024</v>
      </c>
      <c r="F4390" t="str">
        <f>VLOOKUP(E4390,Sheet2!A:B,2,FALSE)</f>
        <v>MTP</v>
      </c>
    </row>
    <row r="4391" spans="1:6" x14ac:dyDescent="0.25">
      <c r="A4391" s="17">
        <v>43121.700415613428</v>
      </c>
      <c r="B4391" s="2">
        <v>21024300430787</v>
      </c>
      <c r="C4391">
        <v>1.69</v>
      </c>
      <c r="D4391" t="s">
        <v>1</v>
      </c>
      <c r="E4391" s="3">
        <f t="shared" si="68"/>
        <v>21024</v>
      </c>
      <c r="F4391" t="str">
        <f>VLOOKUP(E4391,Sheet2!A:B,2,FALSE)</f>
        <v>MTP</v>
      </c>
    </row>
    <row r="4392" spans="1:6" x14ac:dyDescent="0.25">
      <c r="A4392" s="17">
        <v>43121.745301331015</v>
      </c>
      <c r="B4392" s="2">
        <v>21024300430787</v>
      </c>
      <c r="C4392">
        <v>2.99</v>
      </c>
      <c r="D4392" t="s">
        <v>4</v>
      </c>
      <c r="E4392" s="3">
        <f t="shared" si="68"/>
        <v>21024</v>
      </c>
      <c r="F4392" t="str">
        <f>VLOOKUP(E4392,Sheet2!A:B,2,FALSE)</f>
        <v>MTP</v>
      </c>
    </row>
    <row r="4393" spans="1:6" x14ac:dyDescent="0.25">
      <c r="A4393" s="17">
        <v>43121.74704696759</v>
      </c>
      <c r="B4393" s="2">
        <v>21024300430787</v>
      </c>
      <c r="C4393">
        <v>0.99</v>
      </c>
      <c r="D4393" t="s">
        <v>5</v>
      </c>
      <c r="E4393" s="3">
        <f t="shared" si="68"/>
        <v>21024</v>
      </c>
      <c r="F4393" t="str">
        <f>VLOOKUP(E4393,Sheet2!A:B,2,FALSE)</f>
        <v>MTP</v>
      </c>
    </row>
    <row r="4394" spans="1:6" x14ac:dyDescent="0.25">
      <c r="A4394" s="17">
        <v>43121.751270613429</v>
      </c>
      <c r="B4394" s="2">
        <v>21024300491979</v>
      </c>
      <c r="C4394">
        <v>1.49</v>
      </c>
      <c r="D4394" t="s">
        <v>1</v>
      </c>
      <c r="E4394" s="3">
        <f t="shared" si="68"/>
        <v>21024</v>
      </c>
      <c r="F4394" t="str">
        <f>VLOOKUP(E4394,Sheet2!A:B,2,FALSE)</f>
        <v>MTP</v>
      </c>
    </row>
    <row r="4395" spans="1:6" x14ac:dyDescent="0.25">
      <c r="A4395" s="17">
        <v>43121.752379999998</v>
      </c>
      <c r="B4395" s="2">
        <v>21024300491979</v>
      </c>
      <c r="C4395">
        <v>1.49</v>
      </c>
      <c r="D4395" t="s">
        <v>1</v>
      </c>
      <c r="E4395" s="3">
        <f t="shared" si="68"/>
        <v>21024</v>
      </c>
      <c r="F4395" t="str">
        <f>VLOOKUP(E4395,Sheet2!A:B,2,FALSE)</f>
        <v>MTP</v>
      </c>
    </row>
    <row r="4396" spans="1:6" x14ac:dyDescent="0.25">
      <c r="A4396" s="17">
        <v>43121.807675462966</v>
      </c>
      <c r="B4396" s="2">
        <v>21024300501157</v>
      </c>
      <c r="C4396">
        <v>2.99</v>
      </c>
      <c r="D4396" t="s">
        <v>4</v>
      </c>
      <c r="E4396" s="3">
        <f t="shared" si="68"/>
        <v>21024</v>
      </c>
      <c r="F4396" t="str">
        <f>VLOOKUP(E4396,Sheet2!A:B,2,FALSE)</f>
        <v>MTP</v>
      </c>
    </row>
    <row r="4397" spans="1:6" x14ac:dyDescent="0.25">
      <c r="A4397" s="17">
        <v>43121.852286226851</v>
      </c>
      <c r="B4397" s="2">
        <v>21024300430787</v>
      </c>
      <c r="C4397">
        <v>0.99</v>
      </c>
      <c r="D4397" t="s">
        <v>5</v>
      </c>
      <c r="E4397" s="3">
        <f t="shared" si="68"/>
        <v>21024</v>
      </c>
      <c r="F4397" t="str">
        <f>VLOOKUP(E4397,Sheet2!A:B,2,FALSE)</f>
        <v>MTP</v>
      </c>
    </row>
    <row r="4398" spans="1:6" x14ac:dyDescent="0.25">
      <c r="A4398" s="17">
        <v>43121.871211689817</v>
      </c>
      <c r="B4398" s="2">
        <v>21024300503286</v>
      </c>
      <c r="C4398">
        <v>3.99</v>
      </c>
      <c r="D4398" t="s">
        <v>4</v>
      </c>
      <c r="E4398" s="3">
        <f t="shared" si="68"/>
        <v>21024</v>
      </c>
      <c r="F4398" t="str">
        <f>VLOOKUP(E4398,Sheet2!A:B,2,FALSE)</f>
        <v>MTP</v>
      </c>
    </row>
    <row r="4399" spans="1:6" x14ac:dyDescent="0.25">
      <c r="A4399" s="17">
        <v>43121.883176053241</v>
      </c>
      <c r="B4399" s="2">
        <v>21024300435067</v>
      </c>
      <c r="C4399">
        <v>2.99</v>
      </c>
      <c r="D4399" t="s">
        <v>0</v>
      </c>
      <c r="E4399" s="3">
        <f t="shared" si="68"/>
        <v>21024</v>
      </c>
      <c r="F4399" t="str">
        <f>VLOOKUP(E4399,Sheet2!A:B,2,FALSE)</f>
        <v>MTP</v>
      </c>
    </row>
    <row r="4400" spans="1:6" x14ac:dyDescent="0.25">
      <c r="A4400" s="17">
        <v>43121.893568657404</v>
      </c>
      <c r="B4400" s="2">
        <v>21024300442337</v>
      </c>
      <c r="C4400">
        <v>1.49</v>
      </c>
      <c r="D4400" t="s">
        <v>3</v>
      </c>
      <c r="E4400" s="3">
        <f t="shared" si="68"/>
        <v>21024</v>
      </c>
      <c r="F4400" t="str">
        <f>VLOOKUP(E4400,Sheet2!A:B,2,FALSE)</f>
        <v>MTP</v>
      </c>
    </row>
    <row r="4401" spans="1:6" x14ac:dyDescent="0.25">
      <c r="A4401" s="17">
        <v>43121.9077875</v>
      </c>
      <c r="B4401" s="2">
        <v>21024300454118</v>
      </c>
      <c r="C4401">
        <v>0.99</v>
      </c>
      <c r="D4401" t="s">
        <v>1</v>
      </c>
      <c r="E4401" s="3">
        <f t="shared" si="68"/>
        <v>21024</v>
      </c>
      <c r="F4401" t="str">
        <f>VLOOKUP(E4401,Sheet2!A:B,2,FALSE)</f>
        <v>MTP</v>
      </c>
    </row>
    <row r="4402" spans="1:6" x14ac:dyDescent="0.25">
      <c r="A4402" s="17">
        <v>43122.235960925929</v>
      </c>
      <c r="B4402" s="2">
        <v>21024300150625</v>
      </c>
      <c r="C4402">
        <v>1.49</v>
      </c>
      <c r="D4402" t="s">
        <v>3</v>
      </c>
      <c r="E4402" s="3">
        <f t="shared" si="68"/>
        <v>21024</v>
      </c>
      <c r="F4402" t="str">
        <f>VLOOKUP(E4402,Sheet2!A:B,2,FALSE)</f>
        <v>MTP</v>
      </c>
    </row>
    <row r="4403" spans="1:6" x14ac:dyDescent="0.25">
      <c r="A4403" s="17">
        <v>43122.240722083334</v>
      </c>
      <c r="B4403" s="2">
        <v>21024300150625</v>
      </c>
      <c r="C4403">
        <v>1.49</v>
      </c>
      <c r="D4403" t="s">
        <v>3</v>
      </c>
      <c r="E4403" s="3">
        <f t="shared" si="68"/>
        <v>21024</v>
      </c>
      <c r="F4403" t="str">
        <f>VLOOKUP(E4403,Sheet2!A:B,2,FALSE)</f>
        <v>MTP</v>
      </c>
    </row>
    <row r="4404" spans="1:6" x14ac:dyDescent="0.25">
      <c r="A4404" s="17">
        <v>43122.359465787034</v>
      </c>
      <c r="B4404" s="2">
        <v>21024300480063</v>
      </c>
      <c r="C4404">
        <v>1.99</v>
      </c>
      <c r="D4404" t="s">
        <v>0</v>
      </c>
      <c r="E4404" s="3">
        <f t="shared" si="68"/>
        <v>21024</v>
      </c>
      <c r="F4404" t="str">
        <f>VLOOKUP(E4404,Sheet2!A:B,2,FALSE)</f>
        <v>MTP</v>
      </c>
    </row>
    <row r="4405" spans="1:6" x14ac:dyDescent="0.25">
      <c r="A4405" s="17">
        <v>43122.560709849538</v>
      </c>
      <c r="B4405" s="2">
        <v>21024100059786</v>
      </c>
      <c r="C4405">
        <v>3.99</v>
      </c>
      <c r="D4405" t="s">
        <v>4</v>
      </c>
      <c r="E4405" s="3">
        <f t="shared" si="68"/>
        <v>21024</v>
      </c>
      <c r="F4405" t="str">
        <f>VLOOKUP(E4405,Sheet2!A:B,2,FALSE)</f>
        <v>MTP</v>
      </c>
    </row>
    <row r="4406" spans="1:6" x14ac:dyDescent="0.25">
      <c r="A4406" s="17">
        <v>43122.637535266207</v>
      </c>
      <c r="B4406" s="2">
        <v>21024300422719</v>
      </c>
      <c r="C4406">
        <v>1.49</v>
      </c>
      <c r="D4406" t="s">
        <v>3</v>
      </c>
      <c r="E4406" s="3">
        <f t="shared" si="68"/>
        <v>21024</v>
      </c>
      <c r="F4406" t="str">
        <f>VLOOKUP(E4406,Sheet2!A:B,2,FALSE)</f>
        <v>MTP</v>
      </c>
    </row>
    <row r="4407" spans="1:6" x14ac:dyDescent="0.25">
      <c r="A4407" s="17">
        <v>43122.721390555555</v>
      </c>
      <c r="B4407" s="2">
        <v>21024300293797</v>
      </c>
      <c r="C4407">
        <v>1.49</v>
      </c>
      <c r="D4407" t="s">
        <v>1</v>
      </c>
      <c r="E4407" s="3">
        <f t="shared" si="68"/>
        <v>21024</v>
      </c>
      <c r="F4407" t="str">
        <f>VLOOKUP(E4407,Sheet2!A:B,2,FALSE)</f>
        <v>MTP</v>
      </c>
    </row>
    <row r="4408" spans="1:6" x14ac:dyDescent="0.25">
      <c r="A4408" s="17">
        <v>43122.765718993054</v>
      </c>
      <c r="B4408" s="2">
        <v>21024300430787</v>
      </c>
      <c r="C4408">
        <v>1.49</v>
      </c>
      <c r="D4408" t="s">
        <v>1</v>
      </c>
      <c r="E4408" s="3">
        <f t="shared" si="68"/>
        <v>21024</v>
      </c>
      <c r="F4408" t="str">
        <f>VLOOKUP(E4408,Sheet2!A:B,2,FALSE)</f>
        <v>MTP</v>
      </c>
    </row>
    <row r="4409" spans="1:6" x14ac:dyDescent="0.25">
      <c r="A4409" s="17">
        <v>43123.278478356478</v>
      </c>
      <c r="B4409" s="2">
        <v>21024300327652</v>
      </c>
      <c r="C4409">
        <v>2.29</v>
      </c>
      <c r="D4409" t="s">
        <v>1</v>
      </c>
      <c r="E4409" s="3">
        <f t="shared" si="68"/>
        <v>21024</v>
      </c>
      <c r="F4409" t="str">
        <f>VLOOKUP(E4409,Sheet2!A:B,2,FALSE)</f>
        <v>MTP</v>
      </c>
    </row>
    <row r="4410" spans="1:6" x14ac:dyDescent="0.25">
      <c r="A4410" s="17">
        <v>43123.489186782404</v>
      </c>
      <c r="B4410" s="2">
        <v>21024300256521</v>
      </c>
      <c r="C4410">
        <v>1.49</v>
      </c>
      <c r="D4410" t="s">
        <v>3</v>
      </c>
      <c r="E4410" s="3">
        <f t="shared" si="68"/>
        <v>21024</v>
      </c>
      <c r="F4410" t="str">
        <f>VLOOKUP(E4410,Sheet2!A:B,2,FALSE)</f>
        <v>MTP</v>
      </c>
    </row>
    <row r="4411" spans="1:6" x14ac:dyDescent="0.25">
      <c r="A4411" s="17">
        <v>43123.512146018518</v>
      </c>
      <c r="B4411" s="2">
        <v>21024300397515</v>
      </c>
      <c r="C4411">
        <v>1.49</v>
      </c>
      <c r="D4411" t="s">
        <v>3</v>
      </c>
      <c r="E4411" s="3">
        <f t="shared" si="68"/>
        <v>21024</v>
      </c>
      <c r="F4411" t="str">
        <f>VLOOKUP(E4411,Sheet2!A:B,2,FALSE)</f>
        <v>MTP</v>
      </c>
    </row>
    <row r="4412" spans="1:6" x14ac:dyDescent="0.25">
      <c r="A4412" s="17">
        <v>43123.531900405091</v>
      </c>
      <c r="B4412" s="2">
        <v>21024300363327</v>
      </c>
      <c r="C4412">
        <v>1.49</v>
      </c>
      <c r="D4412" t="s">
        <v>1</v>
      </c>
      <c r="E4412" s="3">
        <f t="shared" si="68"/>
        <v>21024</v>
      </c>
      <c r="F4412" t="str">
        <f>VLOOKUP(E4412,Sheet2!A:B,2,FALSE)</f>
        <v>MTP</v>
      </c>
    </row>
    <row r="4413" spans="1:6" x14ac:dyDescent="0.25">
      <c r="A4413" s="17">
        <v>43123.602650185188</v>
      </c>
      <c r="B4413" s="2">
        <v>21024300475550</v>
      </c>
      <c r="C4413">
        <v>0.99</v>
      </c>
      <c r="D4413" t="s">
        <v>4</v>
      </c>
      <c r="E4413" s="3">
        <f t="shared" si="68"/>
        <v>21024</v>
      </c>
      <c r="F4413" t="str">
        <f>VLOOKUP(E4413,Sheet2!A:B,2,FALSE)</f>
        <v>MTP</v>
      </c>
    </row>
    <row r="4414" spans="1:6" x14ac:dyDescent="0.25">
      <c r="A4414" s="17">
        <v>43123.673309479163</v>
      </c>
      <c r="B4414" s="2">
        <v>21024300475550</v>
      </c>
      <c r="C4414">
        <v>2.39</v>
      </c>
      <c r="D4414" t="s">
        <v>0</v>
      </c>
      <c r="E4414" s="3">
        <f t="shared" si="68"/>
        <v>21024</v>
      </c>
      <c r="F4414" t="str">
        <f>VLOOKUP(E4414,Sheet2!A:B,2,FALSE)</f>
        <v>MTP</v>
      </c>
    </row>
    <row r="4415" spans="1:6" x14ac:dyDescent="0.25">
      <c r="A4415" s="17">
        <v>43123.688117268517</v>
      </c>
      <c r="B4415" s="2">
        <v>21024100192926</v>
      </c>
      <c r="C4415">
        <v>2.99</v>
      </c>
      <c r="D4415" t="s">
        <v>4</v>
      </c>
      <c r="E4415" s="3">
        <f t="shared" si="68"/>
        <v>21024</v>
      </c>
      <c r="F4415" t="str">
        <f>VLOOKUP(E4415,Sheet2!A:B,2,FALSE)</f>
        <v>MTP</v>
      </c>
    </row>
    <row r="4416" spans="1:6" x14ac:dyDescent="0.25">
      <c r="A4416" s="17">
        <v>43123.771692488423</v>
      </c>
      <c r="B4416" s="2">
        <v>21024300465528</v>
      </c>
      <c r="C4416">
        <v>1.69</v>
      </c>
      <c r="D4416" t="s">
        <v>4</v>
      </c>
      <c r="E4416" s="3">
        <f t="shared" si="68"/>
        <v>21024</v>
      </c>
      <c r="F4416" t="str">
        <f>VLOOKUP(E4416,Sheet2!A:B,2,FALSE)</f>
        <v>MTP</v>
      </c>
    </row>
    <row r="4417" spans="1:6" x14ac:dyDescent="0.25">
      <c r="A4417" s="17">
        <v>43123.896172384259</v>
      </c>
      <c r="B4417" s="2">
        <v>21024300238057</v>
      </c>
      <c r="C4417">
        <v>1.49</v>
      </c>
      <c r="D4417" t="s">
        <v>3</v>
      </c>
      <c r="E4417" s="3">
        <f t="shared" si="68"/>
        <v>21024</v>
      </c>
      <c r="F4417" t="str">
        <f>VLOOKUP(E4417,Sheet2!A:B,2,FALSE)</f>
        <v>MTP</v>
      </c>
    </row>
    <row r="4418" spans="1:6" x14ac:dyDescent="0.25">
      <c r="A4418" s="17">
        <v>43123.920623321763</v>
      </c>
      <c r="B4418" s="2">
        <v>21024300360273</v>
      </c>
      <c r="C4418">
        <v>1.99</v>
      </c>
      <c r="D4418" t="s">
        <v>4</v>
      </c>
      <c r="E4418" s="3">
        <f t="shared" ref="E4418:E4481" si="69">_xlfn.NUMBERVALUE(LEFT(B4418,5), "#####")</f>
        <v>21024</v>
      </c>
      <c r="F4418" t="str">
        <f>VLOOKUP(E4418,Sheet2!A:B,2,FALSE)</f>
        <v>MTP</v>
      </c>
    </row>
    <row r="4419" spans="1:6" x14ac:dyDescent="0.25">
      <c r="A4419" s="17">
        <v>43123.933474849538</v>
      </c>
      <c r="B4419" s="2">
        <v>21024300359911</v>
      </c>
      <c r="C4419">
        <v>1.49</v>
      </c>
      <c r="D4419" t="s">
        <v>2</v>
      </c>
      <c r="E4419" s="3">
        <f t="shared" si="69"/>
        <v>21024</v>
      </c>
      <c r="F4419" t="str">
        <f>VLOOKUP(E4419,Sheet2!A:B,2,FALSE)</f>
        <v>MTP</v>
      </c>
    </row>
    <row r="4420" spans="1:6" x14ac:dyDescent="0.25">
      <c r="A4420" s="17">
        <v>43124.01269314815</v>
      </c>
      <c r="B4420" s="2">
        <v>21024300459711</v>
      </c>
      <c r="C4420">
        <v>1.99</v>
      </c>
      <c r="D4420" t="s">
        <v>3</v>
      </c>
      <c r="E4420" s="3">
        <f t="shared" si="69"/>
        <v>21024</v>
      </c>
      <c r="F4420" t="str">
        <f>VLOOKUP(E4420,Sheet2!A:B,2,FALSE)</f>
        <v>MTP</v>
      </c>
    </row>
    <row r="4421" spans="1:6" x14ac:dyDescent="0.25">
      <c r="A4421" s="17">
        <v>43124.115149687503</v>
      </c>
      <c r="B4421" s="2">
        <v>21024300253411</v>
      </c>
      <c r="C4421">
        <v>1.69</v>
      </c>
      <c r="D4421" t="s">
        <v>1</v>
      </c>
      <c r="E4421" s="3">
        <f t="shared" si="69"/>
        <v>21024</v>
      </c>
      <c r="F4421" t="str">
        <f>VLOOKUP(E4421,Sheet2!A:B,2,FALSE)</f>
        <v>MTP</v>
      </c>
    </row>
    <row r="4422" spans="1:6" x14ac:dyDescent="0.25">
      <c r="A4422" s="17">
        <v>43124.24974417824</v>
      </c>
      <c r="B4422" s="2">
        <v>21024300108854</v>
      </c>
      <c r="C4422">
        <v>1.99</v>
      </c>
      <c r="D4422" t="s">
        <v>3</v>
      </c>
      <c r="E4422" s="3">
        <f t="shared" si="69"/>
        <v>21024</v>
      </c>
      <c r="F4422" t="str">
        <f>VLOOKUP(E4422,Sheet2!A:B,2,FALSE)</f>
        <v>MTP</v>
      </c>
    </row>
    <row r="4423" spans="1:6" x14ac:dyDescent="0.25">
      <c r="A4423" s="17">
        <v>43124.543693240739</v>
      </c>
      <c r="B4423" s="2">
        <v>21024300335648</v>
      </c>
      <c r="C4423">
        <v>3.99</v>
      </c>
      <c r="D4423" t="s">
        <v>4</v>
      </c>
      <c r="E4423" s="3">
        <f t="shared" si="69"/>
        <v>21024</v>
      </c>
      <c r="F4423" t="str">
        <f>VLOOKUP(E4423,Sheet2!A:B,2,FALSE)</f>
        <v>MTP</v>
      </c>
    </row>
    <row r="4424" spans="1:6" x14ac:dyDescent="0.25">
      <c r="A4424" s="17">
        <v>43124.561646898146</v>
      </c>
      <c r="B4424" s="2">
        <v>21024300376709</v>
      </c>
      <c r="C4424">
        <v>1.99</v>
      </c>
      <c r="D4424" t="s">
        <v>4</v>
      </c>
      <c r="E4424" s="3">
        <f t="shared" si="69"/>
        <v>21024</v>
      </c>
      <c r="F4424" t="str">
        <f>VLOOKUP(E4424,Sheet2!A:B,2,FALSE)</f>
        <v>MTP</v>
      </c>
    </row>
    <row r="4425" spans="1:6" x14ac:dyDescent="0.25">
      <c r="A4425" s="17">
        <v>43124.615446620373</v>
      </c>
      <c r="B4425" s="2">
        <v>21024100039762</v>
      </c>
      <c r="C4425">
        <v>1.49</v>
      </c>
      <c r="D4425" t="s">
        <v>4</v>
      </c>
      <c r="E4425" s="3">
        <f t="shared" si="69"/>
        <v>21024</v>
      </c>
      <c r="F4425" t="str">
        <f>VLOOKUP(E4425,Sheet2!A:B,2,FALSE)</f>
        <v>MTP</v>
      </c>
    </row>
    <row r="4426" spans="1:6" x14ac:dyDescent="0.25">
      <c r="A4426" s="17">
        <v>43124.693515775463</v>
      </c>
      <c r="B4426" s="2">
        <v>21024100059786</v>
      </c>
      <c r="C4426">
        <v>1.99</v>
      </c>
      <c r="D4426" t="s">
        <v>4</v>
      </c>
      <c r="E4426" s="3">
        <f t="shared" si="69"/>
        <v>21024</v>
      </c>
      <c r="F4426" t="str">
        <f>VLOOKUP(E4426,Sheet2!A:B,2,FALSE)</f>
        <v>MTP</v>
      </c>
    </row>
    <row r="4427" spans="1:6" x14ac:dyDescent="0.25">
      <c r="A4427" s="17">
        <v>43124.694584097226</v>
      </c>
      <c r="B4427" s="2">
        <v>21024100172597</v>
      </c>
      <c r="C4427">
        <v>0.99</v>
      </c>
      <c r="D4427" t="s">
        <v>2</v>
      </c>
      <c r="E4427" s="3">
        <f t="shared" si="69"/>
        <v>21024</v>
      </c>
      <c r="F4427" t="str">
        <f>VLOOKUP(E4427,Sheet2!A:B,2,FALSE)</f>
        <v>MTP</v>
      </c>
    </row>
    <row r="4428" spans="1:6" x14ac:dyDescent="0.25">
      <c r="A4428" s="17">
        <v>43124.704887731481</v>
      </c>
      <c r="B4428" s="2">
        <v>21024300312142</v>
      </c>
      <c r="C4428">
        <v>1.49</v>
      </c>
      <c r="D4428" t="s">
        <v>3</v>
      </c>
      <c r="E4428" s="3">
        <f t="shared" si="69"/>
        <v>21024</v>
      </c>
      <c r="F4428" t="str">
        <f>VLOOKUP(E4428,Sheet2!A:B,2,FALSE)</f>
        <v>MTP</v>
      </c>
    </row>
    <row r="4429" spans="1:6" x14ac:dyDescent="0.25">
      <c r="A4429" s="17">
        <v>43124.778407337966</v>
      </c>
      <c r="B4429" s="2">
        <v>21024100172597</v>
      </c>
      <c r="C4429">
        <v>0.99</v>
      </c>
      <c r="D4429" t="s">
        <v>2</v>
      </c>
      <c r="E4429" s="3">
        <f t="shared" si="69"/>
        <v>21024</v>
      </c>
      <c r="F4429" t="str">
        <f>VLOOKUP(E4429,Sheet2!A:B,2,FALSE)</f>
        <v>MTP</v>
      </c>
    </row>
    <row r="4430" spans="1:6" x14ac:dyDescent="0.25">
      <c r="A4430" s="17">
        <v>43124.789683900461</v>
      </c>
      <c r="B4430" s="2">
        <v>21024300254096</v>
      </c>
      <c r="C4430">
        <v>1.29</v>
      </c>
      <c r="D4430" t="s">
        <v>1</v>
      </c>
      <c r="E4430" s="3">
        <f t="shared" si="69"/>
        <v>21024</v>
      </c>
      <c r="F4430" t="str">
        <f>VLOOKUP(E4430,Sheet2!A:B,2,FALSE)</f>
        <v>MTP</v>
      </c>
    </row>
    <row r="4431" spans="1:6" x14ac:dyDescent="0.25">
      <c r="A4431" s="17">
        <v>43124.794071736113</v>
      </c>
      <c r="B4431" s="2">
        <v>21024100172597</v>
      </c>
      <c r="C4431">
        <v>0.49</v>
      </c>
      <c r="D4431" t="s">
        <v>1</v>
      </c>
      <c r="E4431" s="3">
        <f t="shared" si="69"/>
        <v>21024</v>
      </c>
      <c r="F4431" t="str">
        <f>VLOOKUP(E4431,Sheet2!A:B,2,FALSE)</f>
        <v>MTP</v>
      </c>
    </row>
    <row r="4432" spans="1:6" x14ac:dyDescent="0.25">
      <c r="A4432" s="17">
        <v>43124.90036496528</v>
      </c>
      <c r="B4432" s="2">
        <v>21024300503286</v>
      </c>
      <c r="C4432">
        <v>3.99</v>
      </c>
      <c r="D4432" t="s">
        <v>4</v>
      </c>
      <c r="E4432" s="3">
        <f t="shared" si="69"/>
        <v>21024</v>
      </c>
      <c r="F4432" t="str">
        <f>VLOOKUP(E4432,Sheet2!A:B,2,FALSE)</f>
        <v>MTP</v>
      </c>
    </row>
    <row r="4433" spans="1:6" x14ac:dyDescent="0.25">
      <c r="A4433" s="17">
        <v>43124.910955266205</v>
      </c>
      <c r="B4433" s="2">
        <v>21024300469801</v>
      </c>
      <c r="C4433">
        <v>2.29</v>
      </c>
      <c r="D4433" t="s">
        <v>4</v>
      </c>
      <c r="E4433" s="3">
        <f t="shared" si="69"/>
        <v>21024</v>
      </c>
      <c r="F4433" t="str">
        <f>VLOOKUP(E4433,Sheet2!A:B,2,FALSE)</f>
        <v>MTP</v>
      </c>
    </row>
    <row r="4434" spans="1:6" x14ac:dyDescent="0.25">
      <c r="A4434" s="17">
        <v>43124.965870312502</v>
      </c>
      <c r="B4434" s="2">
        <v>21024300463580</v>
      </c>
      <c r="C4434">
        <v>0.99</v>
      </c>
      <c r="D4434" t="s">
        <v>1</v>
      </c>
      <c r="E4434" s="3">
        <f t="shared" si="69"/>
        <v>21024</v>
      </c>
      <c r="F4434" t="str">
        <f>VLOOKUP(E4434,Sheet2!A:B,2,FALSE)</f>
        <v>MTP</v>
      </c>
    </row>
    <row r="4435" spans="1:6" x14ac:dyDescent="0.25">
      <c r="A4435" s="17">
        <v>43125.003813599535</v>
      </c>
      <c r="B4435" s="2">
        <v>21024300434920</v>
      </c>
      <c r="C4435">
        <v>1.49</v>
      </c>
      <c r="D4435" t="s">
        <v>1</v>
      </c>
      <c r="E4435" s="3">
        <f t="shared" si="69"/>
        <v>21024</v>
      </c>
      <c r="F4435" t="str">
        <f>VLOOKUP(E4435,Sheet2!A:B,2,FALSE)</f>
        <v>MTP</v>
      </c>
    </row>
    <row r="4436" spans="1:6" x14ac:dyDescent="0.25">
      <c r="A4436" s="17">
        <v>43125.191833391204</v>
      </c>
      <c r="B4436" s="2">
        <v>21024300193716</v>
      </c>
      <c r="C4436">
        <v>3.99</v>
      </c>
      <c r="D4436" t="s">
        <v>4</v>
      </c>
      <c r="E4436" s="3">
        <f t="shared" si="69"/>
        <v>21024</v>
      </c>
      <c r="F4436" t="str">
        <f>VLOOKUP(E4436,Sheet2!A:B,2,FALSE)</f>
        <v>MTP</v>
      </c>
    </row>
    <row r="4437" spans="1:6" x14ac:dyDescent="0.25">
      <c r="A4437" s="17">
        <v>43125.350701817129</v>
      </c>
      <c r="B4437" s="2">
        <v>21024300256521</v>
      </c>
      <c r="C4437">
        <v>1.49</v>
      </c>
      <c r="D4437" t="s">
        <v>3</v>
      </c>
      <c r="E4437" s="3">
        <f t="shared" si="69"/>
        <v>21024</v>
      </c>
      <c r="F4437" t="str">
        <f>VLOOKUP(E4437,Sheet2!A:B,2,FALSE)</f>
        <v>MTP</v>
      </c>
    </row>
    <row r="4438" spans="1:6" x14ac:dyDescent="0.25">
      <c r="A4438" s="17">
        <v>43125.422184328701</v>
      </c>
      <c r="B4438" s="2">
        <v>21024300219917</v>
      </c>
      <c r="C4438">
        <v>1.69</v>
      </c>
      <c r="D4438" t="s">
        <v>4</v>
      </c>
      <c r="E4438" s="3">
        <f t="shared" si="69"/>
        <v>21024</v>
      </c>
      <c r="F4438" t="str">
        <f>VLOOKUP(E4438,Sheet2!A:B,2,FALSE)</f>
        <v>MTP</v>
      </c>
    </row>
    <row r="4439" spans="1:6" x14ac:dyDescent="0.25">
      <c r="A4439" s="17">
        <v>43125.528089560183</v>
      </c>
      <c r="B4439" s="2">
        <v>21024300354342</v>
      </c>
      <c r="C4439">
        <v>3.99</v>
      </c>
      <c r="D4439" t="s">
        <v>4</v>
      </c>
      <c r="E4439" s="3">
        <f t="shared" si="69"/>
        <v>21024</v>
      </c>
      <c r="F4439" t="str">
        <f>VLOOKUP(E4439,Sheet2!A:B,2,FALSE)</f>
        <v>MTP</v>
      </c>
    </row>
    <row r="4440" spans="1:6" x14ac:dyDescent="0.25">
      <c r="A4440" s="17">
        <v>43125.532039756945</v>
      </c>
      <c r="B4440" s="2">
        <v>21024300354342</v>
      </c>
      <c r="C4440">
        <v>3.19</v>
      </c>
      <c r="D4440" t="s">
        <v>4</v>
      </c>
      <c r="E4440" s="3">
        <f t="shared" si="69"/>
        <v>21024</v>
      </c>
      <c r="F4440" t="str">
        <f>VLOOKUP(E4440,Sheet2!A:B,2,FALSE)</f>
        <v>MTP</v>
      </c>
    </row>
    <row r="4441" spans="1:6" x14ac:dyDescent="0.25">
      <c r="A4441" s="17">
        <v>43125.563122164349</v>
      </c>
      <c r="B4441" s="2">
        <v>21024300491920</v>
      </c>
      <c r="C4441">
        <v>1.49</v>
      </c>
      <c r="D4441" t="s">
        <v>3</v>
      </c>
      <c r="E4441" s="3">
        <f t="shared" si="69"/>
        <v>21024</v>
      </c>
      <c r="F4441" t="str">
        <f>VLOOKUP(E4441,Sheet2!A:B,2,FALSE)</f>
        <v>MTP</v>
      </c>
    </row>
    <row r="4442" spans="1:6" x14ac:dyDescent="0.25">
      <c r="A4442" s="17">
        <v>43125.622572905093</v>
      </c>
      <c r="B4442" s="2">
        <v>21024300487282</v>
      </c>
      <c r="C4442">
        <v>1.29</v>
      </c>
      <c r="D4442" t="s">
        <v>4</v>
      </c>
      <c r="E4442" s="3">
        <f t="shared" si="69"/>
        <v>21024</v>
      </c>
      <c r="F4442" t="str">
        <f>VLOOKUP(E4442,Sheet2!A:B,2,FALSE)</f>
        <v>MTP</v>
      </c>
    </row>
    <row r="4443" spans="1:6" x14ac:dyDescent="0.25">
      <c r="A4443" s="17">
        <v>43125.62391234954</v>
      </c>
      <c r="B4443" s="2">
        <v>21024300487282</v>
      </c>
      <c r="C4443">
        <v>2.99</v>
      </c>
      <c r="D4443" t="s">
        <v>4</v>
      </c>
      <c r="E4443" s="3">
        <f t="shared" si="69"/>
        <v>21024</v>
      </c>
      <c r="F4443" t="str">
        <f>VLOOKUP(E4443,Sheet2!A:B,2,FALSE)</f>
        <v>MTP</v>
      </c>
    </row>
    <row r="4444" spans="1:6" x14ac:dyDescent="0.25">
      <c r="A4444" s="17">
        <v>43125.654474571762</v>
      </c>
      <c r="B4444" s="2">
        <v>21024300487282</v>
      </c>
      <c r="C4444">
        <v>0.99</v>
      </c>
      <c r="D4444" t="s">
        <v>4</v>
      </c>
      <c r="E4444" s="3">
        <f t="shared" si="69"/>
        <v>21024</v>
      </c>
      <c r="F4444" t="str">
        <f>VLOOKUP(E4444,Sheet2!A:B,2,FALSE)</f>
        <v>MTP</v>
      </c>
    </row>
    <row r="4445" spans="1:6" x14ac:dyDescent="0.25">
      <c r="A4445" s="17">
        <v>43125.676658576391</v>
      </c>
      <c r="B4445" s="2">
        <v>21024300354342</v>
      </c>
      <c r="C4445">
        <v>3.99</v>
      </c>
      <c r="D4445" t="s">
        <v>4</v>
      </c>
      <c r="E4445" s="3">
        <f t="shared" si="69"/>
        <v>21024</v>
      </c>
      <c r="F4445" t="str">
        <f>VLOOKUP(E4445,Sheet2!A:B,2,FALSE)</f>
        <v>MTP</v>
      </c>
    </row>
    <row r="4446" spans="1:6" x14ac:dyDescent="0.25">
      <c r="A4446" s="17">
        <v>43125.71749934028</v>
      </c>
      <c r="B4446" s="2">
        <v>21024300370538</v>
      </c>
      <c r="C4446">
        <v>1.49</v>
      </c>
      <c r="D4446" t="s">
        <v>1</v>
      </c>
      <c r="E4446" s="3">
        <f t="shared" si="69"/>
        <v>21024</v>
      </c>
      <c r="F4446" t="str">
        <f>VLOOKUP(E4446,Sheet2!A:B,2,FALSE)</f>
        <v>MTP</v>
      </c>
    </row>
    <row r="4447" spans="1:6" x14ac:dyDescent="0.25">
      <c r="A4447" s="17">
        <v>43125.723978495371</v>
      </c>
      <c r="B4447" s="2">
        <v>21024300370538</v>
      </c>
      <c r="C4447">
        <v>3.99</v>
      </c>
      <c r="D4447" t="s">
        <v>0</v>
      </c>
      <c r="E4447" s="3">
        <f t="shared" si="69"/>
        <v>21024</v>
      </c>
      <c r="F4447" t="str">
        <f>VLOOKUP(E4447,Sheet2!A:B,2,FALSE)</f>
        <v>MTP</v>
      </c>
    </row>
    <row r="4448" spans="1:6" x14ac:dyDescent="0.25">
      <c r="A4448" s="17">
        <v>43125.752378865742</v>
      </c>
      <c r="B4448" s="2">
        <v>21024300301228</v>
      </c>
      <c r="C4448">
        <v>1.49</v>
      </c>
      <c r="D4448" t="s">
        <v>3</v>
      </c>
      <c r="E4448" s="3">
        <f t="shared" si="69"/>
        <v>21024</v>
      </c>
      <c r="F4448" t="str">
        <f>VLOOKUP(E4448,Sheet2!A:B,2,FALSE)</f>
        <v>MTP</v>
      </c>
    </row>
    <row r="4449" spans="1:6" x14ac:dyDescent="0.25">
      <c r="A4449" s="17">
        <v>43125.802454525459</v>
      </c>
      <c r="B4449" s="2">
        <v>21024300193716</v>
      </c>
      <c r="C4449">
        <v>1.99</v>
      </c>
      <c r="D4449" t="s">
        <v>4</v>
      </c>
      <c r="E4449" s="3">
        <f t="shared" si="69"/>
        <v>21024</v>
      </c>
      <c r="F4449" t="str">
        <f>VLOOKUP(E4449,Sheet2!A:B,2,FALSE)</f>
        <v>MTP</v>
      </c>
    </row>
    <row r="4450" spans="1:6" x14ac:dyDescent="0.25">
      <c r="A4450" s="17">
        <v>43125.817307638892</v>
      </c>
      <c r="B4450" s="2">
        <v>21024300406910</v>
      </c>
      <c r="C4450">
        <v>1.49</v>
      </c>
      <c r="D4450" t="s">
        <v>1</v>
      </c>
      <c r="E4450" s="3">
        <f t="shared" si="69"/>
        <v>21024</v>
      </c>
      <c r="F4450" t="str">
        <f>VLOOKUP(E4450,Sheet2!A:B,2,FALSE)</f>
        <v>MTP</v>
      </c>
    </row>
    <row r="4451" spans="1:6" x14ac:dyDescent="0.25">
      <c r="A4451" s="17">
        <v>43125.876070798608</v>
      </c>
      <c r="B4451" s="2">
        <v>21024300193716</v>
      </c>
      <c r="C4451">
        <v>3.99</v>
      </c>
      <c r="D4451" t="s">
        <v>4</v>
      </c>
      <c r="E4451" s="3">
        <f t="shared" si="69"/>
        <v>21024</v>
      </c>
      <c r="F4451" t="str">
        <f>VLOOKUP(E4451,Sheet2!A:B,2,FALSE)</f>
        <v>MTP</v>
      </c>
    </row>
    <row r="4452" spans="1:6" x14ac:dyDescent="0.25">
      <c r="A4452" s="17">
        <v>43125.928811423611</v>
      </c>
      <c r="B4452" s="2">
        <v>21024300377483</v>
      </c>
      <c r="C4452">
        <v>2.99</v>
      </c>
      <c r="D4452" t="s">
        <v>4</v>
      </c>
      <c r="E4452" s="3">
        <f t="shared" si="69"/>
        <v>21024</v>
      </c>
      <c r="F4452" t="str">
        <f>VLOOKUP(E4452,Sheet2!A:B,2,FALSE)</f>
        <v>MTP</v>
      </c>
    </row>
    <row r="4453" spans="1:6" x14ac:dyDescent="0.25">
      <c r="A4453" s="17">
        <v>43125.93029571759</v>
      </c>
      <c r="B4453" s="2">
        <v>21024300377483</v>
      </c>
      <c r="C4453">
        <v>1.99</v>
      </c>
      <c r="D4453" t="s">
        <v>4</v>
      </c>
      <c r="E4453" s="3">
        <f t="shared" si="69"/>
        <v>21024</v>
      </c>
      <c r="F4453" t="str">
        <f>VLOOKUP(E4453,Sheet2!A:B,2,FALSE)</f>
        <v>MTP</v>
      </c>
    </row>
    <row r="4454" spans="1:6" x14ac:dyDescent="0.25">
      <c r="A4454" s="17">
        <v>43125.931556759257</v>
      </c>
      <c r="B4454" s="2">
        <v>21024300377483</v>
      </c>
      <c r="C4454">
        <v>2.99</v>
      </c>
      <c r="D4454" t="s">
        <v>4</v>
      </c>
      <c r="E4454" s="3">
        <f t="shared" si="69"/>
        <v>21024</v>
      </c>
      <c r="F4454" t="str">
        <f>VLOOKUP(E4454,Sheet2!A:B,2,FALSE)</f>
        <v>MTP</v>
      </c>
    </row>
    <row r="4455" spans="1:6" x14ac:dyDescent="0.25">
      <c r="A4455" s="17">
        <v>43125.968477060182</v>
      </c>
      <c r="B4455" s="2">
        <v>21024300496697</v>
      </c>
      <c r="C4455">
        <v>3.99</v>
      </c>
      <c r="D4455" t="s">
        <v>4</v>
      </c>
      <c r="E4455" s="3">
        <f t="shared" si="69"/>
        <v>21024</v>
      </c>
      <c r="F4455" t="str">
        <f>VLOOKUP(E4455,Sheet2!A:B,2,FALSE)</f>
        <v>MTP</v>
      </c>
    </row>
    <row r="4456" spans="1:6" x14ac:dyDescent="0.25">
      <c r="A4456" s="17">
        <v>43125.98274472222</v>
      </c>
      <c r="B4456" s="2">
        <v>21024300496697</v>
      </c>
      <c r="C4456">
        <v>1.69</v>
      </c>
      <c r="D4456" t="s">
        <v>4</v>
      </c>
      <c r="E4456" s="3">
        <f t="shared" si="69"/>
        <v>21024</v>
      </c>
      <c r="F4456" t="str">
        <f>VLOOKUP(E4456,Sheet2!A:B,2,FALSE)</f>
        <v>MTP</v>
      </c>
    </row>
    <row r="4457" spans="1:6" x14ac:dyDescent="0.25">
      <c r="A4457" s="17">
        <v>43126.067338773151</v>
      </c>
      <c r="B4457" s="2">
        <v>21024300205700</v>
      </c>
      <c r="C4457">
        <v>3.99</v>
      </c>
      <c r="D4457" t="s">
        <v>4</v>
      </c>
      <c r="E4457" s="3">
        <f t="shared" si="69"/>
        <v>21024</v>
      </c>
      <c r="F4457" t="str">
        <f>VLOOKUP(E4457,Sheet2!A:B,2,FALSE)</f>
        <v>MTP</v>
      </c>
    </row>
    <row r="4458" spans="1:6" x14ac:dyDescent="0.25">
      <c r="A4458" s="17">
        <v>43126.400800648145</v>
      </c>
      <c r="B4458" s="2">
        <v>21024100172597</v>
      </c>
      <c r="C4458">
        <v>0.49</v>
      </c>
      <c r="D4458" t="s">
        <v>1</v>
      </c>
      <c r="E4458" s="3">
        <f t="shared" si="69"/>
        <v>21024</v>
      </c>
      <c r="F4458" t="str">
        <f>VLOOKUP(E4458,Sheet2!A:B,2,FALSE)</f>
        <v>MTP</v>
      </c>
    </row>
    <row r="4459" spans="1:6" x14ac:dyDescent="0.25">
      <c r="A4459" s="17">
        <v>43126.835772511571</v>
      </c>
      <c r="B4459" s="2">
        <v>21024300485294</v>
      </c>
      <c r="C4459">
        <v>2.99</v>
      </c>
      <c r="D4459" t="s">
        <v>0</v>
      </c>
      <c r="E4459" s="3">
        <f t="shared" si="69"/>
        <v>21024</v>
      </c>
      <c r="F4459" t="str">
        <f>VLOOKUP(E4459,Sheet2!A:B,2,FALSE)</f>
        <v>MTP</v>
      </c>
    </row>
    <row r="4460" spans="1:6" x14ac:dyDescent="0.25">
      <c r="A4460" s="17">
        <v>43126.838190289352</v>
      </c>
      <c r="B4460" s="2">
        <v>21024300124836</v>
      </c>
      <c r="C4460">
        <v>1.99</v>
      </c>
      <c r="D4460" t="s">
        <v>0</v>
      </c>
      <c r="E4460" s="3">
        <f t="shared" si="69"/>
        <v>21024</v>
      </c>
      <c r="F4460" t="str">
        <f>VLOOKUP(E4460,Sheet2!A:B,2,FALSE)</f>
        <v>MTP</v>
      </c>
    </row>
    <row r="4461" spans="1:6" x14ac:dyDescent="0.25">
      <c r="A4461" s="17">
        <v>43126.843664745371</v>
      </c>
      <c r="B4461" s="2">
        <v>21024300344939</v>
      </c>
      <c r="C4461">
        <v>2.29</v>
      </c>
      <c r="D4461" t="s">
        <v>1</v>
      </c>
      <c r="E4461" s="3">
        <f t="shared" si="69"/>
        <v>21024</v>
      </c>
      <c r="F4461" t="str">
        <f>VLOOKUP(E4461,Sheet2!A:B,2,FALSE)</f>
        <v>MTP</v>
      </c>
    </row>
    <row r="4462" spans="1:6" x14ac:dyDescent="0.25">
      <c r="A4462" s="17">
        <v>43126.845760925928</v>
      </c>
      <c r="B4462" s="2">
        <v>21024300344939</v>
      </c>
      <c r="C4462">
        <v>1.69</v>
      </c>
      <c r="D4462" t="s">
        <v>1</v>
      </c>
      <c r="E4462" s="3">
        <f t="shared" si="69"/>
        <v>21024</v>
      </c>
      <c r="F4462" t="str">
        <f>VLOOKUP(E4462,Sheet2!A:B,2,FALSE)</f>
        <v>MTP</v>
      </c>
    </row>
    <row r="4463" spans="1:6" x14ac:dyDescent="0.25">
      <c r="A4463" s="17">
        <v>43126.846008009263</v>
      </c>
      <c r="B4463" s="2">
        <v>21024300344939</v>
      </c>
      <c r="C4463">
        <v>0.49</v>
      </c>
      <c r="D4463" t="s">
        <v>1</v>
      </c>
      <c r="E4463" s="3">
        <f t="shared" si="69"/>
        <v>21024</v>
      </c>
      <c r="F4463" t="str">
        <f>VLOOKUP(E4463,Sheet2!A:B,2,FALSE)</f>
        <v>MTP</v>
      </c>
    </row>
    <row r="4464" spans="1:6" x14ac:dyDescent="0.25">
      <c r="A4464" s="17">
        <v>43126.84765758102</v>
      </c>
      <c r="B4464" s="2">
        <v>21024300508335</v>
      </c>
      <c r="C4464">
        <v>2.29</v>
      </c>
      <c r="D4464" t="s">
        <v>1</v>
      </c>
      <c r="E4464" s="3">
        <f t="shared" si="69"/>
        <v>21024</v>
      </c>
      <c r="F4464" t="str">
        <f>VLOOKUP(E4464,Sheet2!A:B,2,FALSE)</f>
        <v>MTP</v>
      </c>
    </row>
    <row r="4465" spans="1:6" x14ac:dyDescent="0.25">
      <c r="A4465" s="17">
        <v>43126.848462268521</v>
      </c>
      <c r="B4465" s="2">
        <v>21024300344939</v>
      </c>
      <c r="C4465">
        <v>1.99</v>
      </c>
      <c r="D4465" t="s">
        <v>1</v>
      </c>
      <c r="E4465" s="3">
        <f t="shared" si="69"/>
        <v>21024</v>
      </c>
      <c r="F4465" t="str">
        <f>VLOOKUP(E4465,Sheet2!A:B,2,FALSE)</f>
        <v>MTP</v>
      </c>
    </row>
    <row r="4466" spans="1:6" x14ac:dyDescent="0.25">
      <c r="A4466" s="17">
        <v>43126.849051805555</v>
      </c>
      <c r="B4466" s="2">
        <v>21024300371619</v>
      </c>
      <c r="C4466">
        <v>1.49</v>
      </c>
      <c r="D4466" t="s">
        <v>4</v>
      </c>
      <c r="E4466" s="3">
        <f t="shared" si="69"/>
        <v>21024</v>
      </c>
      <c r="F4466" t="str">
        <f>VLOOKUP(E4466,Sheet2!A:B,2,FALSE)</f>
        <v>MTP</v>
      </c>
    </row>
    <row r="4467" spans="1:6" x14ac:dyDescent="0.25">
      <c r="A4467" s="17">
        <v>43126.850420046299</v>
      </c>
      <c r="B4467" s="2">
        <v>21024300344939</v>
      </c>
      <c r="C4467">
        <v>1.99</v>
      </c>
      <c r="D4467" t="s">
        <v>1</v>
      </c>
      <c r="E4467" s="3">
        <f t="shared" si="69"/>
        <v>21024</v>
      </c>
      <c r="F4467" t="str">
        <f>VLOOKUP(E4467,Sheet2!A:B,2,FALSE)</f>
        <v>MTP</v>
      </c>
    </row>
    <row r="4468" spans="1:6" x14ac:dyDescent="0.25">
      <c r="A4468" s="17">
        <v>43126.858253981482</v>
      </c>
      <c r="B4468" s="2">
        <v>21024300406910</v>
      </c>
      <c r="C4468">
        <v>1.49</v>
      </c>
      <c r="D4468" t="s">
        <v>1</v>
      </c>
      <c r="E4468" s="3">
        <f t="shared" si="69"/>
        <v>21024</v>
      </c>
      <c r="F4468" t="str">
        <f>VLOOKUP(E4468,Sheet2!A:B,2,FALSE)</f>
        <v>MTP</v>
      </c>
    </row>
    <row r="4469" spans="1:6" x14ac:dyDescent="0.25">
      <c r="A4469" s="17">
        <v>43126.859544814812</v>
      </c>
      <c r="B4469" s="2">
        <v>21024300205700</v>
      </c>
      <c r="C4469">
        <v>1.69</v>
      </c>
      <c r="D4469" t="s">
        <v>4</v>
      </c>
      <c r="E4469" s="3">
        <f t="shared" si="69"/>
        <v>21024</v>
      </c>
      <c r="F4469" t="str">
        <f>VLOOKUP(E4469,Sheet2!A:B,2,FALSE)</f>
        <v>MTP</v>
      </c>
    </row>
    <row r="4470" spans="1:6" x14ac:dyDescent="0.25">
      <c r="A4470" s="17">
        <v>43126.865823391207</v>
      </c>
      <c r="B4470" s="2">
        <v>21024300205700</v>
      </c>
      <c r="C4470">
        <v>1.29</v>
      </c>
      <c r="D4470" t="s">
        <v>4</v>
      </c>
      <c r="E4470" s="3">
        <f t="shared" si="69"/>
        <v>21024</v>
      </c>
      <c r="F4470" t="str">
        <f>VLOOKUP(E4470,Sheet2!A:B,2,FALSE)</f>
        <v>MTP</v>
      </c>
    </row>
    <row r="4471" spans="1:6" x14ac:dyDescent="0.25">
      <c r="A4471" s="17">
        <v>43126.866028483797</v>
      </c>
      <c r="B4471" s="2">
        <v>21024300301228</v>
      </c>
      <c r="C4471">
        <v>1.49</v>
      </c>
      <c r="D4471" t="s">
        <v>3</v>
      </c>
      <c r="E4471" s="3">
        <f t="shared" si="69"/>
        <v>21024</v>
      </c>
      <c r="F4471" t="str">
        <f>VLOOKUP(E4471,Sheet2!A:B,2,FALSE)</f>
        <v>MTP</v>
      </c>
    </row>
    <row r="4472" spans="1:6" x14ac:dyDescent="0.25">
      <c r="A4472" s="17">
        <v>43126.936494120368</v>
      </c>
      <c r="B4472" s="2">
        <v>21024300124836</v>
      </c>
      <c r="C4472">
        <v>1.49</v>
      </c>
      <c r="D4472" t="s">
        <v>3</v>
      </c>
      <c r="E4472" s="3">
        <f t="shared" si="69"/>
        <v>21024</v>
      </c>
      <c r="F4472" t="str">
        <f>VLOOKUP(E4472,Sheet2!A:B,2,FALSE)</f>
        <v>MTP</v>
      </c>
    </row>
    <row r="4473" spans="1:6" x14ac:dyDescent="0.25">
      <c r="A4473" s="17">
        <v>43126.937454247687</v>
      </c>
      <c r="B4473" s="2">
        <v>21024300124836</v>
      </c>
      <c r="C4473">
        <v>2.99</v>
      </c>
      <c r="D4473" t="s">
        <v>0</v>
      </c>
      <c r="E4473" s="3">
        <f t="shared" si="69"/>
        <v>21024</v>
      </c>
      <c r="F4473" t="str">
        <f>VLOOKUP(E4473,Sheet2!A:B,2,FALSE)</f>
        <v>MTP</v>
      </c>
    </row>
    <row r="4474" spans="1:6" x14ac:dyDescent="0.25">
      <c r="A4474" s="17">
        <v>43126.978898796297</v>
      </c>
      <c r="B4474" s="2">
        <v>21024300435067</v>
      </c>
      <c r="C4474">
        <v>2.99</v>
      </c>
      <c r="D4474" t="s">
        <v>0</v>
      </c>
      <c r="E4474" s="3">
        <f t="shared" si="69"/>
        <v>21024</v>
      </c>
      <c r="F4474" t="str">
        <f>VLOOKUP(E4474,Sheet2!A:B,2,FALSE)</f>
        <v>MTP</v>
      </c>
    </row>
    <row r="4475" spans="1:6" x14ac:dyDescent="0.25">
      <c r="A4475" s="17">
        <v>43127.023624236113</v>
      </c>
      <c r="B4475" s="2">
        <v>21024300505901</v>
      </c>
      <c r="C4475">
        <v>3.99</v>
      </c>
      <c r="D4475" t="s">
        <v>4</v>
      </c>
      <c r="E4475" s="3">
        <f t="shared" si="69"/>
        <v>21024</v>
      </c>
      <c r="F4475" t="str">
        <f>VLOOKUP(E4475,Sheet2!A:B,2,FALSE)</f>
        <v>MTP</v>
      </c>
    </row>
    <row r="4476" spans="1:6" x14ac:dyDescent="0.25">
      <c r="A4476" s="17">
        <v>43127.450169641204</v>
      </c>
      <c r="B4476" s="2">
        <v>21024300480063</v>
      </c>
      <c r="C4476">
        <v>1.99</v>
      </c>
      <c r="D4476" t="s">
        <v>0</v>
      </c>
      <c r="E4476" s="3">
        <f t="shared" si="69"/>
        <v>21024</v>
      </c>
      <c r="F4476" t="str">
        <f>VLOOKUP(E4476,Sheet2!A:B,2,FALSE)</f>
        <v>MTP</v>
      </c>
    </row>
    <row r="4477" spans="1:6" x14ac:dyDescent="0.25">
      <c r="A4477" s="17">
        <v>43127.451896053244</v>
      </c>
      <c r="B4477" s="2">
        <v>21024300480063</v>
      </c>
      <c r="C4477">
        <v>1.99</v>
      </c>
      <c r="D4477" t="s">
        <v>0</v>
      </c>
      <c r="E4477" s="3">
        <f t="shared" si="69"/>
        <v>21024</v>
      </c>
      <c r="F4477" t="str">
        <f>VLOOKUP(E4477,Sheet2!A:B,2,FALSE)</f>
        <v>MTP</v>
      </c>
    </row>
    <row r="4478" spans="1:6" x14ac:dyDescent="0.25">
      <c r="A4478" s="17">
        <v>43127.768749282404</v>
      </c>
      <c r="B4478" s="2">
        <v>21024300238057</v>
      </c>
      <c r="C4478">
        <v>1.49</v>
      </c>
      <c r="D4478" t="s">
        <v>3</v>
      </c>
      <c r="E4478" s="3">
        <f t="shared" si="69"/>
        <v>21024</v>
      </c>
      <c r="F4478" t="str">
        <f>VLOOKUP(E4478,Sheet2!A:B,2,FALSE)</f>
        <v>MTP</v>
      </c>
    </row>
    <row r="4479" spans="1:6" x14ac:dyDescent="0.25">
      <c r="A4479" s="17">
        <v>43127.843399780089</v>
      </c>
      <c r="B4479" s="2">
        <v>21024300435067</v>
      </c>
      <c r="C4479">
        <v>1.99</v>
      </c>
      <c r="D4479" t="s">
        <v>0</v>
      </c>
      <c r="E4479" s="3">
        <f t="shared" si="69"/>
        <v>21024</v>
      </c>
      <c r="F4479" t="str">
        <f>VLOOKUP(E4479,Sheet2!A:B,2,FALSE)</f>
        <v>MTP</v>
      </c>
    </row>
    <row r="4480" spans="1:6" x14ac:dyDescent="0.25">
      <c r="A4480" s="17">
        <v>43128.468019733795</v>
      </c>
      <c r="B4480" s="2">
        <v>21024300459711</v>
      </c>
      <c r="C4480">
        <v>1.49</v>
      </c>
      <c r="D4480" t="s">
        <v>3</v>
      </c>
      <c r="E4480" s="3">
        <f t="shared" si="69"/>
        <v>21024</v>
      </c>
      <c r="F4480" t="str">
        <f>VLOOKUP(E4480,Sheet2!A:B,2,FALSE)</f>
        <v>MTP</v>
      </c>
    </row>
    <row r="4481" spans="1:6" x14ac:dyDescent="0.25">
      <c r="A4481" s="17">
        <v>43128.491855474538</v>
      </c>
      <c r="B4481" s="2">
        <v>21024300301228</v>
      </c>
      <c r="C4481">
        <v>1.49</v>
      </c>
      <c r="D4481" t="s">
        <v>3</v>
      </c>
      <c r="E4481" s="3">
        <f t="shared" si="69"/>
        <v>21024</v>
      </c>
      <c r="F4481" t="str">
        <f>VLOOKUP(E4481,Sheet2!A:B,2,FALSE)</f>
        <v>MTP</v>
      </c>
    </row>
    <row r="4482" spans="1:6" x14ac:dyDescent="0.25">
      <c r="A4482" s="17">
        <v>43128.794147754626</v>
      </c>
      <c r="B4482" s="2">
        <v>21024300199234</v>
      </c>
      <c r="C4482">
        <v>1.69</v>
      </c>
      <c r="D4482" t="s">
        <v>1</v>
      </c>
      <c r="E4482" s="3">
        <f t="shared" ref="E4482:E4545" si="70">_xlfn.NUMBERVALUE(LEFT(B4482,5), "#####")</f>
        <v>21024</v>
      </c>
      <c r="F4482" t="str">
        <f>VLOOKUP(E4482,Sheet2!A:B,2,FALSE)</f>
        <v>MTP</v>
      </c>
    </row>
    <row r="4483" spans="1:6" x14ac:dyDescent="0.25">
      <c r="A4483" s="17">
        <v>43128.853791319445</v>
      </c>
      <c r="B4483" s="2">
        <v>21024300463580</v>
      </c>
      <c r="C4483">
        <v>0.99</v>
      </c>
      <c r="D4483" t="s">
        <v>1</v>
      </c>
      <c r="E4483" s="3">
        <f t="shared" si="70"/>
        <v>21024</v>
      </c>
      <c r="F4483" t="str">
        <f>VLOOKUP(E4483,Sheet2!A:B,2,FALSE)</f>
        <v>MTP</v>
      </c>
    </row>
    <row r="4484" spans="1:6" x14ac:dyDescent="0.25">
      <c r="A4484" s="17">
        <v>43128.909320347222</v>
      </c>
      <c r="B4484" s="2">
        <v>21024300249690</v>
      </c>
      <c r="C4484">
        <v>1.99</v>
      </c>
      <c r="D4484" t="s">
        <v>2</v>
      </c>
      <c r="E4484" s="3">
        <f t="shared" si="70"/>
        <v>21024</v>
      </c>
      <c r="F4484" t="str">
        <f>VLOOKUP(E4484,Sheet2!A:B,2,FALSE)</f>
        <v>MTP</v>
      </c>
    </row>
    <row r="4485" spans="1:6" x14ac:dyDescent="0.25">
      <c r="A4485" s="17">
        <v>43129.258310590281</v>
      </c>
      <c r="B4485" s="2">
        <v>21024300238057</v>
      </c>
      <c r="C4485">
        <v>1.49</v>
      </c>
      <c r="D4485" t="s">
        <v>3</v>
      </c>
      <c r="E4485" s="3">
        <f t="shared" si="70"/>
        <v>21024</v>
      </c>
      <c r="F4485" t="str">
        <f>VLOOKUP(E4485,Sheet2!A:B,2,FALSE)</f>
        <v>MTP</v>
      </c>
    </row>
    <row r="4486" spans="1:6" x14ac:dyDescent="0.25">
      <c r="A4486" s="17">
        <v>43129.259908993059</v>
      </c>
      <c r="B4486" s="2">
        <v>21024300238057</v>
      </c>
      <c r="C4486">
        <v>1.49</v>
      </c>
      <c r="D4486" t="s">
        <v>3</v>
      </c>
      <c r="E4486" s="3">
        <f t="shared" si="70"/>
        <v>21024</v>
      </c>
      <c r="F4486" t="str">
        <f>VLOOKUP(E4486,Sheet2!A:B,2,FALSE)</f>
        <v>MTP</v>
      </c>
    </row>
    <row r="4487" spans="1:6" x14ac:dyDescent="0.25">
      <c r="A4487" s="17">
        <v>43129.354156215275</v>
      </c>
      <c r="B4487" s="2">
        <v>21024300301228</v>
      </c>
      <c r="C4487">
        <v>1.49</v>
      </c>
      <c r="D4487" t="s">
        <v>3</v>
      </c>
      <c r="E4487" s="3">
        <f t="shared" si="70"/>
        <v>21024</v>
      </c>
      <c r="F4487" t="str">
        <f>VLOOKUP(E4487,Sheet2!A:B,2,FALSE)</f>
        <v>MTP</v>
      </c>
    </row>
    <row r="4488" spans="1:6" x14ac:dyDescent="0.25">
      <c r="A4488" s="17">
        <v>43129.483603715278</v>
      </c>
      <c r="B4488" s="2">
        <v>21024300525636</v>
      </c>
      <c r="C4488">
        <v>1.69</v>
      </c>
      <c r="D4488" t="s">
        <v>4</v>
      </c>
      <c r="E4488" s="3">
        <f t="shared" si="70"/>
        <v>21024</v>
      </c>
      <c r="F4488" t="str">
        <f>VLOOKUP(E4488,Sheet2!A:B,2,FALSE)</f>
        <v>MTP</v>
      </c>
    </row>
    <row r="4489" spans="1:6" x14ac:dyDescent="0.25">
      <c r="A4489" s="17">
        <v>43129.485419432873</v>
      </c>
      <c r="B4489" s="2">
        <v>21024300525636</v>
      </c>
      <c r="C4489">
        <v>1.99</v>
      </c>
      <c r="D4489" t="s">
        <v>4</v>
      </c>
      <c r="E4489" s="3">
        <f t="shared" si="70"/>
        <v>21024</v>
      </c>
      <c r="F4489" t="str">
        <f>VLOOKUP(E4489,Sheet2!A:B,2,FALSE)</f>
        <v>MTP</v>
      </c>
    </row>
    <row r="4490" spans="1:6" x14ac:dyDescent="0.25">
      <c r="A4490" s="17">
        <v>43129.486245752312</v>
      </c>
      <c r="B4490" s="2">
        <v>21024300525636</v>
      </c>
      <c r="C4490">
        <v>3.99</v>
      </c>
      <c r="D4490" t="s">
        <v>4</v>
      </c>
      <c r="E4490" s="3">
        <f t="shared" si="70"/>
        <v>21024</v>
      </c>
      <c r="F4490" t="str">
        <f>VLOOKUP(E4490,Sheet2!A:B,2,FALSE)</f>
        <v>MTP</v>
      </c>
    </row>
    <row r="4491" spans="1:6" x14ac:dyDescent="0.25">
      <c r="A4491" s="17">
        <v>43129.583559050923</v>
      </c>
      <c r="B4491" s="2">
        <v>21024300327652</v>
      </c>
      <c r="C4491">
        <v>2.99</v>
      </c>
      <c r="D4491" t="s">
        <v>4</v>
      </c>
      <c r="E4491" s="3">
        <f t="shared" si="70"/>
        <v>21024</v>
      </c>
      <c r="F4491" t="str">
        <f>VLOOKUP(E4491,Sheet2!A:B,2,FALSE)</f>
        <v>MTP</v>
      </c>
    </row>
    <row r="4492" spans="1:6" x14ac:dyDescent="0.25">
      <c r="A4492" s="17">
        <v>43129.718386296299</v>
      </c>
      <c r="B4492" s="2">
        <v>21024300483695</v>
      </c>
      <c r="C4492">
        <v>2.4900000000000002</v>
      </c>
      <c r="D4492" t="s">
        <v>4</v>
      </c>
      <c r="E4492" s="3">
        <f t="shared" si="70"/>
        <v>21024</v>
      </c>
      <c r="F4492" t="str">
        <f>VLOOKUP(E4492,Sheet2!A:B,2,FALSE)</f>
        <v>MTP</v>
      </c>
    </row>
    <row r="4493" spans="1:6" x14ac:dyDescent="0.25">
      <c r="A4493" s="17">
        <v>43129.760762048609</v>
      </c>
      <c r="B4493" s="2">
        <v>21024300124836</v>
      </c>
      <c r="C4493">
        <v>1.99</v>
      </c>
      <c r="D4493" t="s">
        <v>4</v>
      </c>
      <c r="E4493" s="3">
        <f t="shared" si="70"/>
        <v>21024</v>
      </c>
      <c r="F4493" t="str">
        <f>VLOOKUP(E4493,Sheet2!A:B,2,FALSE)</f>
        <v>MTP</v>
      </c>
    </row>
    <row r="4494" spans="1:6" x14ac:dyDescent="0.25">
      <c r="A4494" s="17">
        <v>43129.869702384261</v>
      </c>
      <c r="B4494" s="2">
        <v>21024300389959</v>
      </c>
      <c r="C4494">
        <v>2.99</v>
      </c>
      <c r="D4494" t="s">
        <v>4</v>
      </c>
      <c r="E4494" s="3">
        <f t="shared" si="70"/>
        <v>21024</v>
      </c>
      <c r="F4494" t="str">
        <f>VLOOKUP(E4494,Sheet2!A:B,2,FALSE)</f>
        <v>MTP</v>
      </c>
    </row>
    <row r="4495" spans="1:6" x14ac:dyDescent="0.25">
      <c r="A4495" s="17">
        <v>43129.887279965275</v>
      </c>
      <c r="B4495" s="2">
        <v>21024300483695</v>
      </c>
      <c r="C4495">
        <v>1.99</v>
      </c>
      <c r="D4495" t="s">
        <v>4</v>
      </c>
      <c r="E4495" s="3">
        <f t="shared" si="70"/>
        <v>21024</v>
      </c>
      <c r="F4495" t="str">
        <f>VLOOKUP(E4495,Sheet2!A:B,2,FALSE)</f>
        <v>MTP</v>
      </c>
    </row>
    <row r="4496" spans="1:6" x14ac:dyDescent="0.25">
      <c r="A4496" s="17">
        <v>43130.317132372686</v>
      </c>
      <c r="B4496" s="2">
        <v>21024300432205</v>
      </c>
      <c r="C4496">
        <v>1.49</v>
      </c>
      <c r="D4496" t="s">
        <v>3</v>
      </c>
      <c r="E4496" s="3">
        <f t="shared" si="70"/>
        <v>21024</v>
      </c>
      <c r="F4496" t="str">
        <f>VLOOKUP(E4496,Sheet2!A:B,2,FALSE)</f>
        <v>MTP</v>
      </c>
    </row>
    <row r="4497" spans="1:6" x14ac:dyDescent="0.25">
      <c r="A4497" s="17">
        <v>43130.494537789353</v>
      </c>
      <c r="B4497" s="2">
        <v>21024300469256</v>
      </c>
      <c r="C4497">
        <v>1.49</v>
      </c>
      <c r="D4497" t="s">
        <v>3</v>
      </c>
      <c r="E4497" s="3">
        <f t="shared" si="70"/>
        <v>21024</v>
      </c>
      <c r="F4497" t="str">
        <f>VLOOKUP(E4497,Sheet2!A:B,2,FALSE)</f>
        <v>MTP</v>
      </c>
    </row>
    <row r="4498" spans="1:6" x14ac:dyDescent="0.25">
      <c r="A4498" s="17">
        <v>43130.540155115741</v>
      </c>
      <c r="B4498" s="2">
        <v>21024300360273</v>
      </c>
      <c r="C4498">
        <v>0.99</v>
      </c>
      <c r="D4498" t="s">
        <v>1</v>
      </c>
      <c r="E4498" s="3">
        <f t="shared" si="70"/>
        <v>21024</v>
      </c>
      <c r="F4498" t="str">
        <f>VLOOKUP(E4498,Sheet2!A:B,2,FALSE)</f>
        <v>MTP</v>
      </c>
    </row>
    <row r="4499" spans="1:6" x14ac:dyDescent="0.25">
      <c r="A4499" s="17">
        <v>43130.547244976849</v>
      </c>
      <c r="B4499" s="2">
        <v>21024300360273</v>
      </c>
      <c r="C4499">
        <v>1.49</v>
      </c>
      <c r="D4499" t="s">
        <v>3</v>
      </c>
      <c r="E4499" s="3">
        <f t="shared" si="70"/>
        <v>21024</v>
      </c>
      <c r="F4499" t="str">
        <f>VLOOKUP(E4499,Sheet2!A:B,2,FALSE)</f>
        <v>MTP</v>
      </c>
    </row>
    <row r="4500" spans="1:6" x14ac:dyDescent="0.25">
      <c r="A4500" s="17">
        <v>43130.55383016204</v>
      </c>
      <c r="B4500" s="2">
        <v>21024300293797</v>
      </c>
      <c r="C4500">
        <v>2.29</v>
      </c>
      <c r="D4500" t="s">
        <v>1</v>
      </c>
      <c r="E4500" s="3">
        <f t="shared" si="70"/>
        <v>21024</v>
      </c>
      <c r="F4500" t="str">
        <f>VLOOKUP(E4500,Sheet2!A:B,2,FALSE)</f>
        <v>MTP</v>
      </c>
    </row>
    <row r="4501" spans="1:6" x14ac:dyDescent="0.25">
      <c r="A4501" s="17">
        <v>43130.554874409725</v>
      </c>
      <c r="B4501" s="2">
        <v>21024300293797</v>
      </c>
      <c r="C4501">
        <v>1.49</v>
      </c>
      <c r="D4501" t="s">
        <v>1</v>
      </c>
      <c r="E4501" s="3">
        <f t="shared" si="70"/>
        <v>21024</v>
      </c>
      <c r="F4501" t="str">
        <f>VLOOKUP(E4501,Sheet2!A:B,2,FALSE)</f>
        <v>MTP</v>
      </c>
    </row>
    <row r="4502" spans="1:6" x14ac:dyDescent="0.25">
      <c r="A4502" s="17">
        <v>43130.706379814816</v>
      </c>
      <c r="B4502" s="2">
        <v>21024300396517</v>
      </c>
      <c r="C4502">
        <v>1.49</v>
      </c>
      <c r="D4502" t="s">
        <v>1</v>
      </c>
      <c r="E4502" s="3">
        <f t="shared" si="70"/>
        <v>21024</v>
      </c>
      <c r="F4502" t="str">
        <f>VLOOKUP(E4502,Sheet2!A:B,2,FALSE)</f>
        <v>MTP</v>
      </c>
    </row>
    <row r="4503" spans="1:6" x14ac:dyDescent="0.25">
      <c r="A4503" s="17">
        <v>43130.712802650465</v>
      </c>
      <c r="B4503" s="2">
        <v>21024300520496</v>
      </c>
      <c r="C4503">
        <v>2.29</v>
      </c>
      <c r="D4503" t="s">
        <v>1</v>
      </c>
      <c r="E4503" s="3">
        <f t="shared" si="70"/>
        <v>21024</v>
      </c>
      <c r="F4503" t="str">
        <f>VLOOKUP(E4503,Sheet2!A:B,2,FALSE)</f>
        <v>MTP</v>
      </c>
    </row>
    <row r="4504" spans="1:6" x14ac:dyDescent="0.25">
      <c r="A4504" s="17">
        <v>43130.753563969905</v>
      </c>
      <c r="B4504" s="2">
        <v>21024300496697</v>
      </c>
      <c r="C4504">
        <v>2.29</v>
      </c>
      <c r="D4504" t="s">
        <v>4</v>
      </c>
      <c r="E4504" s="3">
        <f t="shared" si="70"/>
        <v>21024</v>
      </c>
      <c r="F4504" t="str">
        <f>VLOOKUP(E4504,Sheet2!A:B,2,FALSE)</f>
        <v>MTP</v>
      </c>
    </row>
    <row r="4505" spans="1:6" x14ac:dyDescent="0.25">
      <c r="A4505" s="17">
        <v>43130.754045798611</v>
      </c>
      <c r="B4505" s="2">
        <v>21024300496697</v>
      </c>
      <c r="C4505">
        <v>2.99</v>
      </c>
      <c r="D4505" t="s">
        <v>4</v>
      </c>
      <c r="E4505" s="3">
        <f t="shared" si="70"/>
        <v>21024</v>
      </c>
      <c r="F4505" t="str">
        <f>VLOOKUP(E4505,Sheet2!A:B,2,FALSE)</f>
        <v>MTP</v>
      </c>
    </row>
    <row r="4506" spans="1:6" x14ac:dyDescent="0.25">
      <c r="A4506" s="17">
        <v>43130.754266215277</v>
      </c>
      <c r="B4506" s="2">
        <v>21024300496697</v>
      </c>
      <c r="C4506">
        <v>3.19</v>
      </c>
      <c r="D4506" t="s">
        <v>4</v>
      </c>
      <c r="E4506" s="3">
        <f t="shared" si="70"/>
        <v>21024</v>
      </c>
      <c r="F4506" t="str">
        <f>VLOOKUP(E4506,Sheet2!A:B,2,FALSE)</f>
        <v>MTP</v>
      </c>
    </row>
    <row r="4507" spans="1:6" x14ac:dyDescent="0.25">
      <c r="A4507" s="17">
        <v>43130.894765949073</v>
      </c>
      <c r="B4507" s="2">
        <v>21024300459711</v>
      </c>
      <c r="C4507">
        <v>1.49</v>
      </c>
      <c r="D4507" t="s">
        <v>3</v>
      </c>
      <c r="E4507" s="3">
        <f t="shared" si="70"/>
        <v>21024</v>
      </c>
      <c r="F4507" t="str">
        <f>VLOOKUP(E4507,Sheet2!A:B,2,FALSE)</f>
        <v>MTP</v>
      </c>
    </row>
    <row r="4508" spans="1:6" x14ac:dyDescent="0.25">
      <c r="A4508" s="17">
        <v>43131.307618136576</v>
      </c>
      <c r="B4508" s="2">
        <v>21024300459711</v>
      </c>
      <c r="C4508">
        <v>1.99</v>
      </c>
      <c r="D4508" t="s">
        <v>1</v>
      </c>
      <c r="E4508" s="3">
        <f t="shared" si="70"/>
        <v>21024</v>
      </c>
      <c r="F4508" t="str">
        <f>VLOOKUP(E4508,Sheet2!A:B,2,FALSE)</f>
        <v>MTP</v>
      </c>
    </row>
    <row r="4509" spans="1:6" x14ac:dyDescent="0.25">
      <c r="A4509" s="17">
        <v>43131.40158755787</v>
      </c>
      <c r="B4509" s="2">
        <v>21024300387631</v>
      </c>
      <c r="C4509">
        <v>1.99</v>
      </c>
      <c r="D4509" t="s">
        <v>0</v>
      </c>
      <c r="E4509" s="3">
        <f t="shared" si="70"/>
        <v>21024</v>
      </c>
      <c r="F4509" t="str">
        <f>VLOOKUP(E4509,Sheet2!A:B,2,FALSE)</f>
        <v>MTP</v>
      </c>
    </row>
    <row r="4510" spans="1:6" x14ac:dyDescent="0.25">
      <c r="A4510" s="17">
        <v>43131.666719953704</v>
      </c>
      <c r="B4510" s="2">
        <v>21024300472094</v>
      </c>
      <c r="C4510">
        <v>0.49</v>
      </c>
      <c r="D4510" t="s">
        <v>4</v>
      </c>
      <c r="E4510" s="3">
        <f t="shared" si="70"/>
        <v>21024</v>
      </c>
      <c r="F4510" t="str">
        <f>VLOOKUP(E4510,Sheet2!A:B,2,FALSE)</f>
        <v>MTP</v>
      </c>
    </row>
    <row r="4511" spans="1:6" x14ac:dyDescent="0.25">
      <c r="A4511" s="17">
        <v>43131.669462395832</v>
      </c>
      <c r="B4511" s="2">
        <v>21024300472094</v>
      </c>
      <c r="C4511">
        <v>0.49</v>
      </c>
      <c r="D4511" t="s">
        <v>1</v>
      </c>
      <c r="E4511" s="3">
        <f t="shared" si="70"/>
        <v>21024</v>
      </c>
      <c r="F4511" t="str">
        <f>VLOOKUP(E4511,Sheet2!A:B,2,FALSE)</f>
        <v>MTP</v>
      </c>
    </row>
    <row r="4512" spans="1:6" x14ac:dyDescent="0.25">
      <c r="A4512" s="17">
        <v>43131.675939236113</v>
      </c>
      <c r="B4512" s="2">
        <v>21024300472094</v>
      </c>
      <c r="C4512">
        <v>0.99</v>
      </c>
      <c r="D4512" t="s">
        <v>1</v>
      </c>
      <c r="E4512" s="3">
        <f t="shared" si="70"/>
        <v>21024</v>
      </c>
      <c r="F4512" t="str">
        <f>VLOOKUP(E4512,Sheet2!A:B,2,FALSE)</f>
        <v>MTP</v>
      </c>
    </row>
    <row r="4513" spans="1:6" x14ac:dyDescent="0.25">
      <c r="A4513" s="17">
        <v>43131.677562488425</v>
      </c>
      <c r="B4513" s="2">
        <v>21024300459711</v>
      </c>
      <c r="C4513">
        <v>1.49</v>
      </c>
      <c r="D4513" t="s">
        <v>3</v>
      </c>
      <c r="E4513" s="3">
        <f t="shared" si="70"/>
        <v>21024</v>
      </c>
      <c r="F4513" t="str">
        <f>VLOOKUP(E4513,Sheet2!A:B,2,FALSE)</f>
        <v>MTP</v>
      </c>
    </row>
    <row r="4514" spans="1:6" x14ac:dyDescent="0.25">
      <c r="A4514" s="17">
        <v>43131.679949965277</v>
      </c>
      <c r="B4514" s="2">
        <v>21024300494957</v>
      </c>
      <c r="C4514">
        <v>2.99</v>
      </c>
      <c r="D4514" t="s">
        <v>4</v>
      </c>
      <c r="E4514" s="3">
        <f t="shared" si="70"/>
        <v>21024</v>
      </c>
      <c r="F4514" t="str">
        <f>VLOOKUP(E4514,Sheet2!A:B,2,FALSE)</f>
        <v>MTP</v>
      </c>
    </row>
    <row r="4515" spans="1:6" x14ac:dyDescent="0.25">
      <c r="A4515" s="17">
        <v>43131.827205532405</v>
      </c>
      <c r="B4515" s="2">
        <v>21024300335473</v>
      </c>
      <c r="C4515">
        <v>2.99</v>
      </c>
      <c r="D4515" t="s">
        <v>0</v>
      </c>
      <c r="E4515" s="3">
        <f t="shared" si="70"/>
        <v>21024</v>
      </c>
      <c r="F4515" t="str">
        <f>VLOOKUP(E4515,Sheet2!A:B,2,FALSE)</f>
        <v>MTP</v>
      </c>
    </row>
    <row r="4516" spans="1:6" x14ac:dyDescent="0.25">
      <c r="A4516" s="17">
        <v>43131.851049513891</v>
      </c>
      <c r="B4516" s="2">
        <v>21024300371619</v>
      </c>
      <c r="C4516">
        <v>1.99</v>
      </c>
      <c r="D4516" t="s">
        <v>4</v>
      </c>
      <c r="E4516" s="3">
        <f t="shared" si="70"/>
        <v>21024</v>
      </c>
      <c r="F4516" t="str">
        <f>VLOOKUP(E4516,Sheet2!A:B,2,FALSE)</f>
        <v>MTP</v>
      </c>
    </row>
    <row r="4517" spans="1:6" x14ac:dyDescent="0.25">
      <c r="A4517" s="17">
        <v>43131.860020243053</v>
      </c>
      <c r="B4517" s="2">
        <v>21024300437626</v>
      </c>
      <c r="C4517">
        <v>2.99</v>
      </c>
      <c r="D4517" t="s">
        <v>0</v>
      </c>
      <c r="E4517" s="3">
        <f t="shared" si="70"/>
        <v>21024</v>
      </c>
      <c r="F4517" t="str">
        <f>VLOOKUP(E4517,Sheet2!A:B,2,FALSE)</f>
        <v>MTP</v>
      </c>
    </row>
    <row r="4518" spans="1:6" x14ac:dyDescent="0.25">
      <c r="A4518" s="17">
        <v>43131.863628761574</v>
      </c>
      <c r="B4518" s="2">
        <v>21024300437626</v>
      </c>
      <c r="C4518">
        <v>2.99</v>
      </c>
      <c r="D4518" t="s">
        <v>0</v>
      </c>
      <c r="E4518" s="3">
        <f t="shared" si="70"/>
        <v>21024</v>
      </c>
      <c r="F4518" t="str">
        <f>VLOOKUP(E4518,Sheet2!A:B,2,FALSE)</f>
        <v>MTP</v>
      </c>
    </row>
    <row r="4519" spans="1:6" x14ac:dyDescent="0.25">
      <c r="A4519" s="17">
        <v>43131.864219432871</v>
      </c>
      <c r="B4519" s="2">
        <v>21024300371619</v>
      </c>
      <c r="C4519">
        <v>3.99</v>
      </c>
      <c r="D4519" t="s">
        <v>4</v>
      </c>
      <c r="E4519" s="3">
        <f t="shared" si="70"/>
        <v>21024</v>
      </c>
      <c r="F4519" t="str">
        <f>VLOOKUP(E4519,Sheet2!A:B,2,FALSE)</f>
        <v>MTP</v>
      </c>
    </row>
    <row r="4520" spans="1:6" x14ac:dyDescent="0.25">
      <c r="A4520" s="17">
        <v>43131.967696817126</v>
      </c>
      <c r="B4520" s="2">
        <v>21024300524274</v>
      </c>
      <c r="C4520">
        <v>1.49</v>
      </c>
      <c r="D4520" t="s">
        <v>5</v>
      </c>
      <c r="E4520" s="3">
        <f t="shared" si="70"/>
        <v>21024</v>
      </c>
      <c r="F4520" t="str">
        <f>VLOOKUP(E4520,Sheet2!A:B,2,FALSE)</f>
        <v>MTP</v>
      </c>
    </row>
    <row r="4521" spans="1:6" x14ac:dyDescent="0.25">
      <c r="A4521" s="17">
        <v>43131.968786331017</v>
      </c>
      <c r="B4521" s="2">
        <v>21024300524274</v>
      </c>
      <c r="C4521">
        <v>1.1399999999999999</v>
      </c>
      <c r="D4521" t="s">
        <v>5</v>
      </c>
      <c r="E4521" s="3">
        <f t="shared" si="70"/>
        <v>21024</v>
      </c>
      <c r="F4521" t="str">
        <f>VLOOKUP(E4521,Sheet2!A:B,2,FALSE)</f>
        <v>MTP</v>
      </c>
    </row>
    <row r="4522" spans="1:6" x14ac:dyDescent="0.25">
      <c r="A4522" s="17">
        <v>43131.968930601855</v>
      </c>
      <c r="B4522" s="2">
        <v>21024300524274</v>
      </c>
      <c r="C4522">
        <v>1.1399999999999999</v>
      </c>
      <c r="D4522" t="s">
        <v>5</v>
      </c>
      <c r="E4522" s="3">
        <f t="shared" si="70"/>
        <v>21024</v>
      </c>
      <c r="F4522" t="str">
        <f>VLOOKUP(E4522,Sheet2!A:B,2,FALSE)</f>
        <v>MTP</v>
      </c>
    </row>
    <row r="4523" spans="1:6" x14ac:dyDescent="0.25">
      <c r="A4523" s="17">
        <v>43131.969627500002</v>
      </c>
      <c r="B4523" s="2">
        <v>21024300524274</v>
      </c>
      <c r="C4523">
        <v>1.99</v>
      </c>
      <c r="D4523" t="s">
        <v>5</v>
      </c>
      <c r="E4523" s="3">
        <f t="shared" si="70"/>
        <v>21024</v>
      </c>
      <c r="F4523" t="str">
        <f>VLOOKUP(E4523,Sheet2!A:B,2,FALSE)</f>
        <v>MTP</v>
      </c>
    </row>
    <row r="4524" spans="1:6" x14ac:dyDescent="0.25">
      <c r="A4524" s="17">
        <v>43131.97164447917</v>
      </c>
      <c r="B4524" s="2">
        <v>21024300524274</v>
      </c>
      <c r="C4524">
        <v>1.99</v>
      </c>
      <c r="D4524" t="s">
        <v>5</v>
      </c>
      <c r="E4524" s="3">
        <f t="shared" si="70"/>
        <v>21024</v>
      </c>
      <c r="F4524" t="str">
        <f>VLOOKUP(E4524,Sheet2!A:B,2,FALSE)</f>
        <v>MTP</v>
      </c>
    </row>
    <row r="4525" spans="1:6" x14ac:dyDescent="0.25">
      <c r="A4525" s="17">
        <v>43131.985970543981</v>
      </c>
      <c r="B4525" s="2">
        <v>21024300293094</v>
      </c>
      <c r="C4525">
        <v>3.99</v>
      </c>
      <c r="D4525" t="s">
        <v>4</v>
      </c>
      <c r="E4525" s="3">
        <f t="shared" si="70"/>
        <v>21024</v>
      </c>
      <c r="F4525" t="str">
        <f>VLOOKUP(E4525,Sheet2!A:B,2,FALSE)</f>
        <v>MTP</v>
      </c>
    </row>
    <row r="4526" spans="1:6" x14ac:dyDescent="0.25">
      <c r="A4526" s="17">
        <v>43101.196170023148</v>
      </c>
      <c r="B4526" s="2">
        <v>21017300111829</v>
      </c>
      <c r="C4526">
        <v>0.99</v>
      </c>
      <c r="D4526" t="s">
        <v>1</v>
      </c>
      <c r="E4526" s="3">
        <f t="shared" si="70"/>
        <v>21017</v>
      </c>
      <c r="F4526" t="str">
        <f>VLOOKUP(E4526,Sheet2!A:B,2,FALSE)</f>
        <v>MTK</v>
      </c>
    </row>
    <row r="4527" spans="1:6" x14ac:dyDescent="0.25">
      <c r="A4527" s="17">
        <v>43101.200327858794</v>
      </c>
      <c r="B4527" s="2">
        <v>21017300111829</v>
      </c>
      <c r="C4527">
        <v>2.4900000000000002</v>
      </c>
      <c r="D4527" t="s">
        <v>1</v>
      </c>
      <c r="E4527" s="3">
        <f t="shared" si="70"/>
        <v>21017</v>
      </c>
      <c r="F4527" t="str">
        <f>VLOOKUP(E4527,Sheet2!A:B,2,FALSE)</f>
        <v>MTK</v>
      </c>
    </row>
    <row r="4528" spans="1:6" x14ac:dyDescent="0.25">
      <c r="A4528" s="17">
        <v>43101.522531828705</v>
      </c>
      <c r="B4528" s="2">
        <v>21017300132205</v>
      </c>
      <c r="C4528">
        <v>3.99</v>
      </c>
      <c r="D4528" t="s">
        <v>4</v>
      </c>
      <c r="E4528" s="3">
        <f t="shared" si="70"/>
        <v>21017</v>
      </c>
      <c r="F4528" t="str">
        <f>VLOOKUP(E4528,Sheet2!A:B,2,FALSE)</f>
        <v>MTK</v>
      </c>
    </row>
    <row r="4529" spans="1:6" x14ac:dyDescent="0.25">
      <c r="A4529" s="17">
        <v>43101.531841597222</v>
      </c>
      <c r="B4529" s="2">
        <v>21017300132205</v>
      </c>
      <c r="C4529">
        <v>0.99</v>
      </c>
      <c r="D4529" t="s">
        <v>4</v>
      </c>
      <c r="E4529" s="3">
        <f t="shared" si="70"/>
        <v>21017</v>
      </c>
      <c r="F4529" t="str">
        <f>VLOOKUP(E4529,Sheet2!A:B,2,FALSE)</f>
        <v>MTK</v>
      </c>
    </row>
    <row r="4530" spans="1:6" x14ac:dyDescent="0.25">
      <c r="A4530" s="17">
        <v>43101.536381041667</v>
      </c>
      <c r="B4530" s="2">
        <v>21017300323135</v>
      </c>
      <c r="C4530">
        <v>0.99</v>
      </c>
      <c r="D4530" t="s">
        <v>0</v>
      </c>
      <c r="E4530" s="3">
        <f t="shared" si="70"/>
        <v>21017</v>
      </c>
      <c r="F4530" t="str">
        <f>VLOOKUP(E4530,Sheet2!A:B,2,FALSE)</f>
        <v>MTK</v>
      </c>
    </row>
    <row r="4531" spans="1:6" x14ac:dyDescent="0.25">
      <c r="A4531" s="17">
        <v>43101.549998449074</v>
      </c>
      <c r="B4531" s="2">
        <v>21017300323135</v>
      </c>
      <c r="C4531">
        <v>2.39</v>
      </c>
      <c r="D4531" t="s">
        <v>0</v>
      </c>
      <c r="E4531" s="3">
        <f t="shared" si="70"/>
        <v>21017</v>
      </c>
      <c r="F4531" t="str">
        <f>VLOOKUP(E4531,Sheet2!A:B,2,FALSE)</f>
        <v>MTK</v>
      </c>
    </row>
    <row r="4532" spans="1:6" x14ac:dyDescent="0.25">
      <c r="A4532" s="17">
        <v>43101.601450856484</v>
      </c>
      <c r="B4532" s="2">
        <v>21017300101754</v>
      </c>
      <c r="C4532">
        <v>1.99</v>
      </c>
      <c r="D4532" t="s">
        <v>0</v>
      </c>
      <c r="E4532" s="3">
        <f t="shared" si="70"/>
        <v>21017</v>
      </c>
      <c r="F4532" t="str">
        <f>VLOOKUP(E4532,Sheet2!A:B,2,FALSE)</f>
        <v>MTK</v>
      </c>
    </row>
    <row r="4533" spans="1:6" x14ac:dyDescent="0.25">
      <c r="A4533" s="17">
        <v>43101.61349945602</v>
      </c>
      <c r="B4533" s="2">
        <v>21017300329967</v>
      </c>
      <c r="C4533">
        <v>1.99</v>
      </c>
      <c r="D4533" t="s">
        <v>4</v>
      </c>
      <c r="E4533" s="3">
        <f t="shared" si="70"/>
        <v>21017</v>
      </c>
      <c r="F4533" t="str">
        <f>VLOOKUP(E4533,Sheet2!A:B,2,FALSE)</f>
        <v>MTK</v>
      </c>
    </row>
    <row r="4534" spans="1:6" x14ac:dyDescent="0.25">
      <c r="A4534" s="17">
        <v>43101.746428217593</v>
      </c>
      <c r="B4534" s="2">
        <v>21017300324745</v>
      </c>
      <c r="C4534">
        <v>0.49</v>
      </c>
      <c r="D4534" t="s">
        <v>1</v>
      </c>
      <c r="E4534" s="3">
        <f t="shared" si="70"/>
        <v>21017</v>
      </c>
      <c r="F4534" t="str">
        <f>VLOOKUP(E4534,Sheet2!A:B,2,FALSE)</f>
        <v>MTK</v>
      </c>
    </row>
    <row r="4535" spans="1:6" x14ac:dyDescent="0.25">
      <c r="A4535" s="17">
        <v>43101.892306215275</v>
      </c>
      <c r="B4535" s="2">
        <v>21017300325270</v>
      </c>
      <c r="C4535">
        <v>1.99</v>
      </c>
      <c r="D4535" t="s">
        <v>1</v>
      </c>
      <c r="E4535" s="3">
        <f t="shared" si="70"/>
        <v>21017</v>
      </c>
      <c r="F4535" t="str">
        <f>VLOOKUP(E4535,Sheet2!A:B,2,FALSE)</f>
        <v>MTK</v>
      </c>
    </row>
    <row r="4536" spans="1:6" x14ac:dyDescent="0.25">
      <c r="A4536" s="17">
        <v>43102.73447638889</v>
      </c>
      <c r="B4536" s="2">
        <v>21017300101564</v>
      </c>
      <c r="C4536">
        <v>1.29</v>
      </c>
      <c r="D4536" t="s">
        <v>4</v>
      </c>
      <c r="E4536" s="3">
        <f t="shared" si="70"/>
        <v>21017</v>
      </c>
      <c r="F4536" t="str">
        <f>VLOOKUP(E4536,Sheet2!A:B,2,FALSE)</f>
        <v>MTK</v>
      </c>
    </row>
    <row r="4537" spans="1:6" x14ac:dyDescent="0.25">
      <c r="A4537" s="17">
        <v>43102.734720231485</v>
      </c>
      <c r="B4537" s="2">
        <v>21017300101564</v>
      </c>
      <c r="C4537">
        <v>1.29</v>
      </c>
      <c r="D4537" t="s">
        <v>4</v>
      </c>
      <c r="E4537" s="3">
        <f t="shared" si="70"/>
        <v>21017</v>
      </c>
      <c r="F4537" t="str">
        <f>VLOOKUP(E4537,Sheet2!A:B,2,FALSE)</f>
        <v>MTK</v>
      </c>
    </row>
    <row r="4538" spans="1:6" x14ac:dyDescent="0.25">
      <c r="A4538" s="17">
        <v>43102.734838321761</v>
      </c>
      <c r="B4538" s="2">
        <v>21017300101564</v>
      </c>
      <c r="C4538">
        <v>1.29</v>
      </c>
      <c r="D4538" t="s">
        <v>4</v>
      </c>
      <c r="E4538" s="3">
        <f t="shared" si="70"/>
        <v>21017</v>
      </c>
      <c r="F4538" t="str">
        <f>VLOOKUP(E4538,Sheet2!A:B,2,FALSE)</f>
        <v>MTK</v>
      </c>
    </row>
    <row r="4539" spans="1:6" x14ac:dyDescent="0.25">
      <c r="A4539" s="17">
        <v>43102.734903263889</v>
      </c>
      <c r="B4539" s="2">
        <v>21017300101564</v>
      </c>
      <c r="C4539">
        <v>1.29</v>
      </c>
      <c r="D4539" t="s">
        <v>4</v>
      </c>
      <c r="E4539" s="3">
        <f t="shared" si="70"/>
        <v>21017</v>
      </c>
      <c r="F4539" t="str">
        <f>VLOOKUP(E4539,Sheet2!A:B,2,FALSE)</f>
        <v>MTK</v>
      </c>
    </row>
    <row r="4540" spans="1:6" x14ac:dyDescent="0.25">
      <c r="A4540" s="17">
        <v>43102.735009432872</v>
      </c>
      <c r="B4540" s="2">
        <v>21017300101564</v>
      </c>
      <c r="C4540">
        <v>1.29</v>
      </c>
      <c r="D4540" t="s">
        <v>4</v>
      </c>
      <c r="E4540" s="3">
        <f t="shared" si="70"/>
        <v>21017</v>
      </c>
      <c r="F4540" t="str">
        <f>VLOOKUP(E4540,Sheet2!A:B,2,FALSE)</f>
        <v>MTK</v>
      </c>
    </row>
    <row r="4541" spans="1:6" x14ac:dyDescent="0.25">
      <c r="A4541" s="17">
        <v>43103.376259629629</v>
      </c>
      <c r="B4541" s="2">
        <v>21017300312476</v>
      </c>
      <c r="C4541">
        <v>3.99</v>
      </c>
      <c r="D4541" t="s">
        <v>4</v>
      </c>
      <c r="E4541" s="3">
        <f t="shared" si="70"/>
        <v>21017</v>
      </c>
      <c r="F4541" t="str">
        <f>VLOOKUP(E4541,Sheet2!A:B,2,FALSE)</f>
        <v>MTK</v>
      </c>
    </row>
    <row r="4542" spans="1:6" x14ac:dyDescent="0.25">
      <c r="A4542" s="17">
        <v>43103.387945706017</v>
      </c>
      <c r="B4542" s="2">
        <v>21017300323960</v>
      </c>
      <c r="C4542">
        <v>0.99</v>
      </c>
      <c r="D4542" t="s">
        <v>1</v>
      </c>
      <c r="E4542" s="3">
        <f t="shared" si="70"/>
        <v>21017</v>
      </c>
      <c r="F4542" t="str">
        <f>VLOOKUP(E4542,Sheet2!A:B,2,FALSE)</f>
        <v>MTK</v>
      </c>
    </row>
    <row r="4543" spans="1:6" x14ac:dyDescent="0.25">
      <c r="A4543" s="17">
        <v>43103.388363333332</v>
      </c>
      <c r="B4543" s="2">
        <v>21017300323960</v>
      </c>
      <c r="C4543">
        <v>1.99</v>
      </c>
      <c r="D4543" t="s">
        <v>1</v>
      </c>
      <c r="E4543" s="3">
        <f t="shared" si="70"/>
        <v>21017</v>
      </c>
      <c r="F4543" t="str">
        <f>VLOOKUP(E4543,Sheet2!A:B,2,FALSE)</f>
        <v>MTK</v>
      </c>
    </row>
    <row r="4544" spans="1:6" x14ac:dyDescent="0.25">
      <c r="A4544" s="17">
        <v>43103.435720439818</v>
      </c>
      <c r="B4544" s="2">
        <v>21017300324059</v>
      </c>
      <c r="C4544">
        <v>1.49</v>
      </c>
      <c r="D4544" t="s">
        <v>3</v>
      </c>
      <c r="E4544" s="3">
        <f t="shared" si="70"/>
        <v>21017</v>
      </c>
      <c r="F4544" t="str">
        <f>VLOOKUP(E4544,Sheet2!A:B,2,FALSE)</f>
        <v>MTK</v>
      </c>
    </row>
    <row r="4545" spans="1:6" x14ac:dyDescent="0.25">
      <c r="A4545" s="17">
        <v>43104.327347164355</v>
      </c>
      <c r="B4545" s="2">
        <v>21017300329793</v>
      </c>
      <c r="C4545">
        <v>1.99</v>
      </c>
      <c r="D4545" t="s">
        <v>1</v>
      </c>
      <c r="E4545" s="3">
        <f t="shared" si="70"/>
        <v>21017</v>
      </c>
      <c r="F4545" t="str">
        <f>VLOOKUP(E4545,Sheet2!A:B,2,FALSE)</f>
        <v>MTK</v>
      </c>
    </row>
    <row r="4546" spans="1:6" x14ac:dyDescent="0.25">
      <c r="A4546" s="17">
        <v>43104.33146898148</v>
      </c>
      <c r="B4546" s="2">
        <v>21017300329793</v>
      </c>
      <c r="C4546">
        <v>1.99</v>
      </c>
      <c r="D4546" t="s">
        <v>1</v>
      </c>
      <c r="E4546" s="3">
        <f t="shared" ref="E4546:E4609" si="71">_xlfn.NUMBERVALUE(LEFT(B4546,5), "#####")</f>
        <v>21017</v>
      </c>
      <c r="F4546" t="str">
        <f>VLOOKUP(E4546,Sheet2!A:B,2,FALSE)</f>
        <v>MTK</v>
      </c>
    </row>
    <row r="4547" spans="1:6" x14ac:dyDescent="0.25">
      <c r="A4547" s="17">
        <v>43104.882763935188</v>
      </c>
      <c r="B4547" s="2">
        <v>21017300329793</v>
      </c>
      <c r="C4547">
        <v>2.4900000000000002</v>
      </c>
      <c r="D4547" t="s">
        <v>1</v>
      </c>
      <c r="E4547" s="3">
        <f t="shared" si="71"/>
        <v>21017</v>
      </c>
      <c r="F4547" t="str">
        <f>VLOOKUP(E4547,Sheet2!A:B,2,FALSE)</f>
        <v>MTK</v>
      </c>
    </row>
    <row r="4548" spans="1:6" x14ac:dyDescent="0.25">
      <c r="A4548" s="17">
        <v>43104.886473113424</v>
      </c>
      <c r="B4548" s="2">
        <v>21017300329793</v>
      </c>
      <c r="C4548">
        <v>1.99</v>
      </c>
      <c r="D4548" t="s">
        <v>4</v>
      </c>
      <c r="E4548" s="3">
        <f t="shared" si="71"/>
        <v>21017</v>
      </c>
      <c r="F4548" t="str">
        <f>VLOOKUP(E4548,Sheet2!A:B,2,FALSE)</f>
        <v>MTK</v>
      </c>
    </row>
    <row r="4549" spans="1:6" x14ac:dyDescent="0.25">
      <c r="A4549" s="17">
        <v>43104.888769560188</v>
      </c>
      <c r="B4549" s="2">
        <v>21017300329793</v>
      </c>
      <c r="C4549">
        <v>0.99</v>
      </c>
      <c r="D4549" t="s">
        <v>4</v>
      </c>
      <c r="E4549" s="3">
        <f t="shared" si="71"/>
        <v>21017</v>
      </c>
      <c r="F4549" t="str">
        <f>VLOOKUP(E4549,Sheet2!A:B,2,FALSE)</f>
        <v>MTK</v>
      </c>
    </row>
    <row r="4550" spans="1:6" x14ac:dyDescent="0.25">
      <c r="A4550" s="17">
        <v>43104.896187534723</v>
      </c>
      <c r="B4550" s="2">
        <v>21017300324059</v>
      </c>
      <c r="C4550">
        <v>0.49</v>
      </c>
      <c r="D4550" t="s">
        <v>1</v>
      </c>
      <c r="E4550" s="3">
        <f t="shared" si="71"/>
        <v>21017</v>
      </c>
      <c r="F4550" t="str">
        <f>VLOOKUP(E4550,Sheet2!A:B,2,FALSE)</f>
        <v>MTK</v>
      </c>
    </row>
    <row r="4551" spans="1:6" x14ac:dyDescent="0.25">
      <c r="A4551" s="17">
        <v>43105.241175740739</v>
      </c>
      <c r="B4551" s="2">
        <v>21017300270153</v>
      </c>
      <c r="C4551">
        <v>1.49</v>
      </c>
      <c r="D4551" t="s">
        <v>4</v>
      </c>
      <c r="E4551" s="3">
        <f t="shared" si="71"/>
        <v>21017</v>
      </c>
      <c r="F4551" t="str">
        <f>VLOOKUP(E4551,Sheet2!A:B,2,FALSE)</f>
        <v>MTK</v>
      </c>
    </row>
    <row r="4552" spans="1:6" x14ac:dyDescent="0.25">
      <c r="A4552" s="17">
        <v>43105.241825254627</v>
      </c>
      <c r="B4552" s="2">
        <v>21017300270153</v>
      </c>
      <c r="C4552">
        <v>1.49</v>
      </c>
      <c r="D4552" t="s">
        <v>1</v>
      </c>
      <c r="E4552" s="3">
        <f t="shared" si="71"/>
        <v>21017</v>
      </c>
      <c r="F4552" t="str">
        <f>VLOOKUP(E4552,Sheet2!A:B,2,FALSE)</f>
        <v>MTK</v>
      </c>
    </row>
    <row r="4553" spans="1:6" x14ac:dyDescent="0.25">
      <c r="A4553" s="17">
        <v>43105.481219479167</v>
      </c>
      <c r="B4553" s="2">
        <v>21017300101754</v>
      </c>
      <c r="C4553">
        <v>1.49</v>
      </c>
      <c r="D4553" t="s">
        <v>1</v>
      </c>
      <c r="E4553" s="3">
        <f t="shared" si="71"/>
        <v>21017</v>
      </c>
      <c r="F4553" t="str">
        <f>VLOOKUP(E4553,Sheet2!A:B,2,FALSE)</f>
        <v>MTK</v>
      </c>
    </row>
    <row r="4554" spans="1:6" x14ac:dyDescent="0.25">
      <c r="A4554" s="17">
        <v>43105.532576655096</v>
      </c>
      <c r="B4554" s="2">
        <v>21017300323135</v>
      </c>
      <c r="C4554">
        <v>1.49</v>
      </c>
      <c r="D4554" t="s">
        <v>3</v>
      </c>
      <c r="E4554" s="3">
        <f t="shared" si="71"/>
        <v>21017</v>
      </c>
      <c r="F4554" t="str">
        <f>VLOOKUP(E4554,Sheet2!A:B,2,FALSE)</f>
        <v>MTK</v>
      </c>
    </row>
    <row r="4555" spans="1:6" x14ac:dyDescent="0.25">
      <c r="A4555" s="17">
        <v>43105.544932824072</v>
      </c>
      <c r="B4555" s="2">
        <v>21017300323960</v>
      </c>
      <c r="C4555">
        <v>1.99</v>
      </c>
      <c r="D4555" t="s">
        <v>4</v>
      </c>
      <c r="E4555" s="3">
        <f t="shared" si="71"/>
        <v>21017</v>
      </c>
      <c r="F4555" t="str">
        <f>VLOOKUP(E4555,Sheet2!A:B,2,FALSE)</f>
        <v>MTK</v>
      </c>
    </row>
    <row r="4556" spans="1:6" x14ac:dyDescent="0.25">
      <c r="A4556" s="17">
        <v>43105.869748877318</v>
      </c>
      <c r="B4556" s="2">
        <v>21017300263125</v>
      </c>
      <c r="C4556">
        <v>2.4900000000000002</v>
      </c>
      <c r="D4556" t="s">
        <v>4</v>
      </c>
      <c r="E4556" s="3">
        <f t="shared" si="71"/>
        <v>21017</v>
      </c>
      <c r="F4556" t="str">
        <f>VLOOKUP(E4556,Sheet2!A:B,2,FALSE)</f>
        <v>MTK</v>
      </c>
    </row>
    <row r="4557" spans="1:6" x14ac:dyDescent="0.25">
      <c r="A4557" s="17">
        <v>43106.383087534719</v>
      </c>
      <c r="B4557" s="2">
        <v>21017300336228</v>
      </c>
      <c r="C4557">
        <v>1.99</v>
      </c>
      <c r="D4557" t="s">
        <v>4</v>
      </c>
      <c r="E4557" s="3">
        <f t="shared" si="71"/>
        <v>21017</v>
      </c>
      <c r="F4557" t="str">
        <f>VLOOKUP(E4557,Sheet2!A:B,2,FALSE)</f>
        <v>MTK</v>
      </c>
    </row>
    <row r="4558" spans="1:6" x14ac:dyDescent="0.25">
      <c r="A4558" s="17">
        <v>43106.737436782409</v>
      </c>
      <c r="B4558" s="2">
        <v>21017300306536</v>
      </c>
      <c r="C4558">
        <v>1.49</v>
      </c>
      <c r="D4558" t="s">
        <v>3</v>
      </c>
      <c r="E4558" s="3">
        <f t="shared" si="71"/>
        <v>21017</v>
      </c>
      <c r="F4558" t="str">
        <f>VLOOKUP(E4558,Sheet2!A:B,2,FALSE)</f>
        <v>MTK</v>
      </c>
    </row>
    <row r="4559" spans="1:6" x14ac:dyDescent="0.25">
      <c r="A4559" s="17">
        <v>43106.80357916667</v>
      </c>
      <c r="B4559" s="2">
        <v>21017300252219</v>
      </c>
      <c r="C4559">
        <v>1.99</v>
      </c>
      <c r="D4559" t="s">
        <v>5</v>
      </c>
      <c r="E4559" s="3">
        <f t="shared" si="71"/>
        <v>21017</v>
      </c>
      <c r="F4559" t="str">
        <f>VLOOKUP(E4559,Sheet2!A:B,2,FALSE)</f>
        <v>MTK</v>
      </c>
    </row>
    <row r="4560" spans="1:6" x14ac:dyDescent="0.25">
      <c r="A4560" s="17">
        <v>43106.854050000002</v>
      </c>
      <c r="B4560" s="2">
        <v>21017300306536</v>
      </c>
      <c r="C4560">
        <v>1.49</v>
      </c>
      <c r="D4560" t="s">
        <v>3</v>
      </c>
      <c r="E4560" s="3">
        <f t="shared" si="71"/>
        <v>21017</v>
      </c>
      <c r="F4560" t="str">
        <f>VLOOKUP(E4560,Sheet2!A:B,2,FALSE)</f>
        <v>MTK</v>
      </c>
    </row>
    <row r="4561" spans="1:6" x14ac:dyDescent="0.25">
      <c r="A4561" s="17">
        <v>43106.921790474538</v>
      </c>
      <c r="B4561" s="2">
        <v>21017300336228</v>
      </c>
      <c r="C4561">
        <v>1.99</v>
      </c>
      <c r="D4561" t="s">
        <v>4</v>
      </c>
      <c r="E4561" s="3">
        <f t="shared" si="71"/>
        <v>21017</v>
      </c>
      <c r="F4561" t="str">
        <f>VLOOKUP(E4561,Sheet2!A:B,2,FALSE)</f>
        <v>MTK</v>
      </c>
    </row>
    <row r="4562" spans="1:6" x14ac:dyDescent="0.25">
      <c r="A4562" s="17">
        <v>43108.018947581018</v>
      </c>
      <c r="B4562" s="2">
        <v>21017300101754</v>
      </c>
      <c r="C4562">
        <v>0.99</v>
      </c>
      <c r="D4562" t="s">
        <v>1</v>
      </c>
      <c r="E4562" s="3">
        <f t="shared" si="71"/>
        <v>21017</v>
      </c>
      <c r="F4562" t="str">
        <f>VLOOKUP(E4562,Sheet2!A:B,2,FALSE)</f>
        <v>MTK</v>
      </c>
    </row>
    <row r="4563" spans="1:6" x14ac:dyDescent="0.25">
      <c r="A4563" s="17">
        <v>43108.266947152777</v>
      </c>
      <c r="B4563" s="2">
        <v>21017300312476</v>
      </c>
      <c r="C4563">
        <v>3.99</v>
      </c>
      <c r="D4563" t="s">
        <v>4</v>
      </c>
      <c r="E4563" s="3">
        <f t="shared" si="71"/>
        <v>21017</v>
      </c>
      <c r="F4563" t="str">
        <f>VLOOKUP(E4563,Sheet2!A:B,2,FALSE)</f>
        <v>MTK</v>
      </c>
    </row>
    <row r="4564" spans="1:6" x14ac:dyDescent="0.25">
      <c r="A4564" s="17">
        <v>43108.585431331019</v>
      </c>
      <c r="B4564" s="2">
        <v>21017300312468</v>
      </c>
      <c r="C4564">
        <v>0.49</v>
      </c>
      <c r="D4564" t="s">
        <v>1</v>
      </c>
      <c r="E4564" s="3">
        <f t="shared" si="71"/>
        <v>21017</v>
      </c>
      <c r="F4564" t="str">
        <f>VLOOKUP(E4564,Sheet2!A:B,2,FALSE)</f>
        <v>MTK</v>
      </c>
    </row>
    <row r="4565" spans="1:6" x14ac:dyDescent="0.25">
      <c r="A4565" s="17">
        <v>43109.554621863426</v>
      </c>
      <c r="B4565" s="2">
        <v>21017100037836</v>
      </c>
      <c r="C4565">
        <v>1.99</v>
      </c>
      <c r="D4565" t="s">
        <v>4</v>
      </c>
      <c r="E4565" s="3">
        <f t="shared" si="71"/>
        <v>21017</v>
      </c>
      <c r="F4565" t="str">
        <f>VLOOKUP(E4565,Sheet2!A:B,2,FALSE)</f>
        <v>MTK</v>
      </c>
    </row>
    <row r="4566" spans="1:6" x14ac:dyDescent="0.25">
      <c r="A4566" s="17">
        <v>43109.555216886576</v>
      </c>
      <c r="B4566" s="2">
        <v>21017100037836</v>
      </c>
      <c r="C4566">
        <v>1.69</v>
      </c>
      <c r="D4566" t="s">
        <v>4</v>
      </c>
      <c r="E4566" s="3">
        <f t="shared" si="71"/>
        <v>21017</v>
      </c>
      <c r="F4566" t="str">
        <f>VLOOKUP(E4566,Sheet2!A:B,2,FALSE)</f>
        <v>MTK</v>
      </c>
    </row>
    <row r="4567" spans="1:6" x14ac:dyDescent="0.25">
      <c r="A4567" s="17">
        <v>43109.557838993052</v>
      </c>
      <c r="B4567" s="2">
        <v>21017100037836</v>
      </c>
      <c r="C4567">
        <v>1.99</v>
      </c>
      <c r="D4567" t="s">
        <v>4</v>
      </c>
      <c r="E4567" s="3">
        <f t="shared" si="71"/>
        <v>21017</v>
      </c>
      <c r="F4567" t="str">
        <f>VLOOKUP(E4567,Sheet2!A:B,2,FALSE)</f>
        <v>MTK</v>
      </c>
    </row>
    <row r="4568" spans="1:6" x14ac:dyDescent="0.25">
      <c r="A4568" s="17">
        <v>43109.558173472222</v>
      </c>
      <c r="B4568" s="2">
        <v>21017100037836</v>
      </c>
      <c r="C4568">
        <v>0.49</v>
      </c>
      <c r="D4568" t="s">
        <v>4</v>
      </c>
      <c r="E4568" s="3">
        <f t="shared" si="71"/>
        <v>21017</v>
      </c>
      <c r="F4568" t="str">
        <f>VLOOKUP(E4568,Sheet2!A:B,2,FALSE)</f>
        <v>MTK</v>
      </c>
    </row>
    <row r="4569" spans="1:6" x14ac:dyDescent="0.25">
      <c r="A4569" s="17">
        <v>43109.559782476848</v>
      </c>
      <c r="B4569" s="2">
        <v>21017100037836</v>
      </c>
      <c r="C4569">
        <v>1.49</v>
      </c>
      <c r="D4569" t="s">
        <v>0</v>
      </c>
      <c r="E4569" s="3">
        <f t="shared" si="71"/>
        <v>21017</v>
      </c>
      <c r="F4569" t="str">
        <f>VLOOKUP(E4569,Sheet2!A:B,2,FALSE)</f>
        <v>MTK</v>
      </c>
    </row>
    <row r="4570" spans="1:6" x14ac:dyDescent="0.25">
      <c r="A4570" s="17">
        <v>43110.884453726852</v>
      </c>
      <c r="B4570" s="2">
        <v>21017300322863</v>
      </c>
      <c r="C4570">
        <v>1.49</v>
      </c>
      <c r="D4570" t="s">
        <v>1</v>
      </c>
      <c r="E4570" s="3">
        <f t="shared" si="71"/>
        <v>21017</v>
      </c>
      <c r="F4570" t="str">
        <f>VLOOKUP(E4570,Sheet2!A:B,2,FALSE)</f>
        <v>MTK</v>
      </c>
    </row>
    <row r="4571" spans="1:6" x14ac:dyDescent="0.25">
      <c r="A4571" s="17">
        <v>43111.244909108798</v>
      </c>
      <c r="B4571" s="2">
        <v>21017300329967</v>
      </c>
      <c r="C4571">
        <v>1.99</v>
      </c>
      <c r="D4571" t="s">
        <v>4</v>
      </c>
      <c r="E4571" s="3">
        <f t="shared" si="71"/>
        <v>21017</v>
      </c>
      <c r="F4571" t="str">
        <f>VLOOKUP(E4571,Sheet2!A:B,2,FALSE)</f>
        <v>MTK</v>
      </c>
    </row>
    <row r="4572" spans="1:6" x14ac:dyDescent="0.25">
      <c r="A4572" s="17">
        <v>43111.343262789349</v>
      </c>
      <c r="B4572" s="2">
        <v>21017300324059</v>
      </c>
      <c r="C4572">
        <v>1.49</v>
      </c>
      <c r="D4572" t="s">
        <v>3</v>
      </c>
      <c r="E4572" s="3">
        <f t="shared" si="71"/>
        <v>21017</v>
      </c>
      <c r="F4572" t="str">
        <f>VLOOKUP(E4572,Sheet2!A:B,2,FALSE)</f>
        <v>MTK</v>
      </c>
    </row>
    <row r="4573" spans="1:6" x14ac:dyDescent="0.25">
      <c r="A4573" s="17">
        <v>43112.611964953707</v>
      </c>
      <c r="B4573" s="2">
        <v>21017300068631</v>
      </c>
      <c r="C4573">
        <v>1.99</v>
      </c>
      <c r="D4573" t="s">
        <v>4</v>
      </c>
      <c r="E4573" s="3">
        <f t="shared" si="71"/>
        <v>21017</v>
      </c>
      <c r="F4573" t="str">
        <f>VLOOKUP(E4573,Sheet2!A:B,2,FALSE)</f>
        <v>MTK</v>
      </c>
    </row>
    <row r="4574" spans="1:6" x14ac:dyDescent="0.25">
      <c r="A4574" s="17">
        <v>43112.651830821756</v>
      </c>
      <c r="B4574" s="2">
        <v>21017300068631</v>
      </c>
      <c r="C4574">
        <v>3.99</v>
      </c>
      <c r="D4574" t="s">
        <v>4</v>
      </c>
      <c r="E4574" s="3">
        <f t="shared" si="71"/>
        <v>21017</v>
      </c>
      <c r="F4574" t="str">
        <f>VLOOKUP(E4574,Sheet2!A:B,2,FALSE)</f>
        <v>MTK</v>
      </c>
    </row>
    <row r="4575" spans="1:6" x14ac:dyDescent="0.25">
      <c r="A4575" s="17">
        <v>43112.800389456017</v>
      </c>
      <c r="B4575" s="2">
        <v>21017300336228</v>
      </c>
      <c r="C4575">
        <v>1.99</v>
      </c>
      <c r="D4575" t="s">
        <v>4</v>
      </c>
      <c r="E4575" s="3">
        <f t="shared" si="71"/>
        <v>21017</v>
      </c>
      <c r="F4575" t="str">
        <f>VLOOKUP(E4575,Sheet2!A:B,2,FALSE)</f>
        <v>MTK</v>
      </c>
    </row>
    <row r="4576" spans="1:6" x14ac:dyDescent="0.25">
      <c r="A4576" s="17">
        <v>43112.805627951391</v>
      </c>
      <c r="B4576" s="2">
        <v>21017300336228</v>
      </c>
      <c r="C4576">
        <v>1.99</v>
      </c>
      <c r="D4576" t="s">
        <v>4</v>
      </c>
      <c r="E4576" s="3">
        <f t="shared" si="71"/>
        <v>21017</v>
      </c>
      <c r="F4576" t="str">
        <f>VLOOKUP(E4576,Sheet2!A:B,2,FALSE)</f>
        <v>MTK</v>
      </c>
    </row>
    <row r="4577" spans="1:6" x14ac:dyDescent="0.25">
      <c r="A4577" s="17">
        <v>43112.806498715276</v>
      </c>
      <c r="B4577" s="2">
        <v>21017300336228</v>
      </c>
      <c r="C4577">
        <v>2.29</v>
      </c>
      <c r="D4577" t="s">
        <v>4</v>
      </c>
      <c r="E4577" s="3">
        <f t="shared" si="71"/>
        <v>21017</v>
      </c>
      <c r="F4577" t="str">
        <f>VLOOKUP(E4577,Sheet2!A:B,2,FALSE)</f>
        <v>MTK</v>
      </c>
    </row>
    <row r="4578" spans="1:6" x14ac:dyDescent="0.25">
      <c r="A4578" s="17">
        <v>43112.808992835649</v>
      </c>
      <c r="B4578" s="2">
        <v>21017300270153</v>
      </c>
      <c r="C4578">
        <v>1.99</v>
      </c>
      <c r="D4578" t="s">
        <v>1</v>
      </c>
      <c r="E4578" s="3">
        <f t="shared" si="71"/>
        <v>21017</v>
      </c>
      <c r="F4578" t="str">
        <f>VLOOKUP(E4578,Sheet2!A:B,2,FALSE)</f>
        <v>MTK</v>
      </c>
    </row>
    <row r="4579" spans="1:6" x14ac:dyDescent="0.25">
      <c r="A4579" s="17">
        <v>43113.388953009257</v>
      </c>
      <c r="B4579" s="2">
        <v>21017300312476</v>
      </c>
      <c r="C4579">
        <v>2.99</v>
      </c>
      <c r="D4579" t="s">
        <v>4</v>
      </c>
      <c r="E4579" s="3">
        <f t="shared" si="71"/>
        <v>21017</v>
      </c>
      <c r="F4579" t="str">
        <f>VLOOKUP(E4579,Sheet2!A:B,2,FALSE)</f>
        <v>MTK</v>
      </c>
    </row>
    <row r="4580" spans="1:6" x14ac:dyDescent="0.25">
      <c r="A4580" s="17">
        <v>43113.535539143515</v>
      </c>
      <c r="B4580" s="2">
        <v>21017300325270</v>
      </c>
      <c r="C4580">
        <v>1.99</v>
      </c>
      <c r="D4580" t="s">
        <v>1</v>
      </c>
      <c r="E4580" s="3">
        <f t="shared" si="71"/>
        <v>21017</v>
      </c>
      <c r="F4580" t="str">
        <f>VLOOKUP(E4580,Sheet2!A:B,2,FALSE)</f>
        <v>MTK</v>
      </c>
    </row>
    <row r="4581" spans="1:6" x14ac:dyDescent="0.25">
      <c r="A4581" s="17">
        <v>43113.542823877317</v>
      </c>
      <c r="B4581" s="2">
        <v>21017300325270</v>
      </c>
      <c r="C4581">
        <v>1.49</v>
      </c>
      <c r="D4581" t="s">
        <v>1</v>
      </c>
      <c r="E4581" s="3">
        <f t="shared" si="71"/>
        <v>21017</v>
      </c>
      <c r="F4581" t="str">
        <f>VLOOKUP(E4581,Sheet2!A:B,2,FALSE)</f>
        <v>MTK</v>
      </c>
    </row>
    <row r="4582" spans="1:6" x14ac:dyDescent="0.25">
      <c r="A4582" s="17">
        <v>43113.543885567131</v>
      </c>
      <c r="B4582" s="2">
        <v>21017300325270</v>
      </c>
      <c r="C4582">
        <v>1.29</v>
      </c>
      <c r="D4582" t="s">
        <v>1</v>
      </c>
      <c r="E4582" s="3">
        <f t="shared" si="71"/>
        <v>21017</v>
      </c>
      <c r="F4582" t="str">
        <f>VLOOKUP(E4582,Sheet2!A:B,2,FALSE)</f>
        <v>MTK</v>
      </c>
    </row>
    <row r="4583" spans="1:6" x14ac:dyDescent="0.25">
      <c r="A4583" s="17">
        <v>43114.413247476848</v>
      </c>
      <c r="B4583" s="2">
        <v>21017300270153</v>
      </c>
      <c r="C4583">
        <v>0.99</v>
      </c>
      <c r="D4583" t="s">
        <v>1</v>
      </c>
      <c r="E4583" s="3">
        <f t="shared" si="71"/>
        <v>21017</v>
      </c>
      <c r="F4583" t="str">
        <f>VLOOKUP(E4583,Sheet2!A:B,2,FALSE)</f>
        <v>MTK</v>
      </c>
    </row>
    <row r="4584" spans="1:6" x14ac:dyDescent="0.25">
      <c r="A4584" s="17">
        <v>43114.640367962966</v>
      </c>
      <c r="B4584" s="2">
        <v>21017300323135</v>
      </c>
      <c r="C4584">
        <v>1.49</v>
      </c>
      <c r="D4584" t="s">
        <v>3</v>
      </c>
      <c r="E4584" s="3">
        <f t="shared" si="71"/>
        <v>21017</v>
      </c>
      <c r="F4584" t="str">
        <f>VLOOKUP(E4584,Sheet2!A:B,2,FALSE)</f>
        <v>MTK</v>
      </c>
    </row>
    <row r="4585" spans="1:6" x14ac:dyDescent="0.25">
      <c r="A4585" s="17">
        <v>43114.643293263885</v>
      </c>
      <c r="B4585" s="2">
        <v>21017300323135</v>
      </c>
      <c r="C4585">
        <v>2.99</v>
      </c>
      <c r="D4585" t="s">
        <v>0</v>
      </c>
      <c r="E4585" s="3">
        <f t="shared" si="71"/>
        <v>21017</v>
      </c>
      <c r="F4585" t="str">
        <f>VLOOKUP(E4585,Sheet2!A:B,2,FALSE)</f>
        <v>MTK</v>
      </c>
    </row>
    <row r="4586" spans="1:6" x14ac:dyDescent="0.25">
      <c r="A4586" s="17">
        <v>43114.678555682869</v>
      </c>
      <c r="B4586" s="2">
        <v>21017300322574</v>
      </c>
      <c r="C4586">
        <v>3.99</v>
      </c>
      <c r="D4586" t="s">
        <v>5</v>
      </c>
      <c r="E4586" s="3">
        <f t="shared" si="71"/>
        <v>21017</v>
      </c>
      <c r="F4586" t="str">
        <f>VLOOKUP(E4586,Sheet2!A:B,2,FALSE)</f>
        <v>MTK</v>
      </c>
    </row>
    <row r="4587" spans="1:6" x14ac:dyDescent="0.25">
      <c r="A4587" s="17">
        <v>43116.690081562498</v>
      </c>
      <c r="B4587" s="2">
        <v>21017300312468</v>
      </c>
      <c r="C4587">
        <v>1.29</v>
      </c>
      <c r="D4587" t="s">
        <v>5</v>
      </c>
      <c r="E4587" s="3">
        <f t="shared" si="71"/>
        <v>21017</v>
      </c>
      <c r="F4587" t="str">
        <f>VLOOKUP(E4587,Sheet2!A:B,2,FALSE)</f>
        <v>MTK</v>
      </c>
    </row>
    <row r="4588" spans="1:6" x14ac:dyDescent="0.25">
      <c r="A4588" s="17">
        <v>43117.370430937503</v>
      </c>
      <c r="B4588" s="2">
        <v>21017300080255</v>
      </c>
      <c r="C4588">
        <v>0.99</v>
      </c>
      <c r="D4588" t="s">
        <v>0</v>
      </c>
      <c r="E4588" s="3">
        <f t="shared" si="71"/>
        <v>21017</v>
      </c>
      <c r="F4588" t="str">
        <f>VLOOKUP(E4588,Sheet2!A:B,2,FALSE)</f>
        <v>MTK</v>
      </c>
    </row>
    <row r="4589" spans="1:6" x14ac:dyDescent="0.25">
      <c r="A4589" s="17">
        <v>43117.56713758102</v>
      </c>
      <c r="B4589" s="2">
        <v>21017300329231</v>
      </c>
      <c r="C4589">
        <v>2.4900000000000002</v>
      </c>
      <c r="D4589" t="s">
        <v>1</v>
      </c>
      <c r="E4589" s="3">
        <f t="shared" si="71"/>
        <v>21017</v>
      </c>
      <c r="F4589" t="str">
        <f>VLOOKUP(E4589,Sheet2!A:B,2,FALSE)</f>
        <v>MTK</v>
      </c>
    </row>
    <row r="4590" spans="1:6" x14ac:dyDescent="0.25">
      <c r="A4590" s="17">
        <v>43117.594829629626</v>
      </c>
      <c r="B4590" s="2">
        <v>21017300126215</v>
      </c>
      <c r="C4590">
        <v>2.29</v>
      </c>
      <c r="D4590" t="s">
        <v>4</v>
      </c>
      <c r="E4590" s="3">
        <f t="shared" si="71"/>
        <v>21017</v>
      </c>
      <c r="F4590" t="str">
        <f>VLOOKUP(E4590,Sheet2!A:B,2,FALSE)</f>
        <v>MTK</v>
      </c>
    </row>
    <row r="4591" spans="1:6" x14ac:dyDescent="0.25">
      <c r="A4591" s="17">
        <v>43117.851833356479</v>
      </c>
      <c r="B4591" s="2">
        <v>21017300329231</v>
      </c>
      <c r="C4591">
        <v>1.29</v>
      </c>
      <c r="D4591" t="s">
        <v>1</v>
      </c>
      <c r="E4591" s="3">
        <f t="shared" si="71"/>
        <v>21017</v>
      </c>
      <c r="F4591" t="str">
        <f>VLOOKUP(E4591,Sheet2!A:B,2,FALSE)</f>
        <v>MTK</v>
      </c>
    </row>
    <row r="4592" spans="1:6" x14ac:dyDescent="0.25">
      <c r="A4592" s="17">
        <v>43117.935461712965</v>
      </c>
      <c r="B4592" s="2">
        <v>21017300329231</v>
      </c>
      <c r="C4592">
        <v>3.99</v>
      </c>
      <c r="D4592" t="s">
        <v>4</v>
      </c>
      <c r="E4592" s="3">
        <f t="shared" si="71"/>
        <v>21017</v>
      </c>
      <c r="F4592" t="str">
        <f>VLOOKUP(E4592,Sheet2!A:B,2,FALSE)</f>
        <v>MTK</v>
      </c>
    </row>
    <row r="4593" spans="1:6" x14ac:dyDescent="0.25">
      <c r="A4593" s="17">
        <v>43118.059922905093</v>
      </c>
      <c r="B4593" s="2">
        <v>21017300128559</v>
      </c>
      <c r="C4593">
        <v>3.19</v>
      </c>
      <c r="D4593" t="s">
        <v>4</v>
      </c>
      <c r="E4593" s="3">
        <f t="shared" si="71"/>
        <v>21017</v>
      </c>
      <c r="F4593" t="str">
        <f>VLOOKUP(E4593,Sheet2!A:B,2,FALSE)</f>
        <v>MTK</v>
      </c>
    </row>
    <row r="4594" spans="1:6" x14ac:dyDescent="0.25">
      <c r="A4594" s="17">
        <v>43119.922250023148</v>
      </c>
      <c r="B4594" s="2">
        <v>21017300329231</v>
      </c>
      <c r="C4594">
        <v>1.49</v>
      </c>
      <c r="D4594" t="s">
        <v>2</v>
      </c>
      <c r="E4594" s="3">
        <f t="shared" si="71"/>
        <v>21017</v>
      </c>
      <c r="F4594" t="str">
        <f>VLOOKUP(E4594,Sheet2!A:B,2,FALSE)</f>
        <v>MTK</v>
      </c>
    </row>
    <row r="4595" spans="1:6" x14ac:dyDescent="0.25">
      <c r="A4595" s="17">
        <v>43120.939644803242</v>
      </c>
      <c r="B4595" s="2">
        <v>21017300329231</v>
      </c>
      <c r="C4595">
        <v>1.49</v>
      </c>
      <c r="D4595" t="s">
        <v>2</v>
      </c>
      <c r="E4595" s="3">
        <f t="shared" si="71"/>
        <v>21017</v>
      </c>
      <c r="F4595" t="str">
        <f>VLOOKUP(E4595,Sheet2!A:B,2,FALSE)</f>
        <v>MTK</v>
      </c>
    </row>
    <row r="4596" spans="1:6" x14ac:dyDescent="0.25">
      <c r="A4596" s="17">
        <v>43121.787111319441</v>
      </c>
      <c r="B4596" s="2">
        <v>21017300263125</v>
      </c>
      <c r="C4596">
        <v>0.49</v>
      </c>
      <c r="D4596" t="s">
        <v>1</v>
      </c>
      <c r="E4596" s="3">
        <f t="shared" si="71"/>
        <v>21017</v>
      </c>
      <c r="F4596" t="str">
        <f>VLOOKUP(E4596,Sheet2!A:B,2,FALSE)</f>
        <v>MTK</v>
      </c>
    </row>
    <row r="4597" spans="1:6" x14ac:dyDescent="0.25">
      <c r="A4597" s="17">
        <v>43121.856049814814</v>
      </c>
      <c r="B4597" s="2">
        <v>21017300111829</v>
      </c>
      <c r="C4597">
        <v>0.49</v>
      </c>
      <c r="D4597" t="s">
        <v>4</v>
      </c>
      <c r="E4597" s="3">
        <f t="shared" si="71"/>
        <v>21017</v>
      </c>
      <c r="F4597" t="str">
        <f>VLOOKUP(E4597,Sheet2!A:B,2,FALSE)</f>
        <v>MTK</v>
      </c>
    </row>
    <row r="4598" spans="1:6" x14ac:dyDescent="0.25">
      <c r="A4598" s="17">
        <v>43122.836142187502</v>
      </c>
      <c r="B4598" s="2">
        <v>21017300329967</v>
      </c>
      <c r="C4598">
        <v>1.99</v>
      </c>
      <c r="D4598" t="s">
        <v>4</v>
      </c>
      <c r="E4598" s="3">
        <f t="shared" si="71"/>
        <v>21017</v>
      </c>
      <c r="F4598" t="str">
        <f>VLOOKUP(E4598,Sheet2!A:B,2,FALSE)</f>
        <v>MTK</v>
      </c>
    </row>
    <row r="4599" spans="1:6" x14ac:dyDescent="0.25">
      <c r="A4599" s="17">
        <v>43123.564657627314</v>
      </c>
      <c r="B4599" s="2">
        <v>21017300309142</v>
      </c>
      <c r="C4599">
        <v>0.99</v>
      </c>
      <c r="D4599" t="s">
        <v>1</v>
      </c>
      <c r="E4599" s="3">
        <f t="shared" si="71"/>
        <v>21017</v>
      </c>
      <c r="F4599" t="str">
        <f>VLOOKUP(E4599,Sheet2!A:B,2,FALSE)</f>
        <v>MTK</v>
      </c>
    </row>
    <row r="4600" spans="1:6" x14ac:dyDescent="0.25">
      <c r="A4600" s="17">
        <v>43123.747716967591</v>
      </c>
      <c r="B4600" s="2">
        <v>21017300312468</v>
      </c>
      <c r="C4600">
        <v>1.99</v>
      </c>
      <c r="D4600" t="s">
        <v>1</v>
      </c>
      <c r="E4600" s="3">
        <f t="shared" si="71"/>
        <v>21017</v>
      </c>
      <c r="F4600" t="str">
        <f>VLOOKUP(E4600,Sheet2!A:B,2,FALSE)</f>
        <v>MTK</v>
      </c>
    </row>
    <row r="4601" spans="1:6" x14ac:dyDescent="0.25">
      <c r="A4601" s="17">
        <v>43124.509970162035</v>
      </c>
      <c r="B4601" s="2">
        <v>21017300323119</v>
      </c>
      <c r="C4601">
        <v>0.49</v>
      </c>
      <c r="D4601" t="s">
        <v>4</v>
      </c>
      <c r="E4601" s="3">
        <f t="shared" si="71"/>
        <v>21017</v>
      </c>
      <c r="F4601" t="str">
        <f>VLOOKUP(E4601,Sheet2!A:B,2,FALSE)</f>
        <v>MTK</v>
      </c>
    </row>
    <row r="4602" spans="1:6" x14ac:dyDescent="0.25">
      <c r="A4602" s="17">
        <v>43124.518871006941</v>
      </c>
      <c r="B4602" s="2">
        <v>21017300323119</v>
      </c>
      <c r="C4602">
        <v>2.99</v>
      </c>
      <c r="D4602" t="s">
        <v>4</v>
      </c>
      <c r="E4602" s="3">
        <f t="shared" si="71"/>
        <v>21017</v>
      </c>
      <c r="F4602" t="str">
        <f>VLOOKUP(E4602,Sheet2!A:B,2,FALSE)</f>
        <v>MTK</v>
      </c>
    </row>
    <row r="4603" spans="1:6" x14ac:dyDescent="0.25">
      <c r="A4603" s="17">
        <v>43124.772011111112</v>
      </c>
      <c r="B4603" s="2">
        <v>21017300136198</v>
      </c>
      <c r="C4603">
        <v>2.99</v>
      </c>
      <c r="D4603" t="s">
        <v>4</v>
      </c>
      <c r="E4603" s="3">
        <f t="shared" si="71"/>
        <v>21017</v>
      </c>
      <c r="F4603" t="str">
        <f>VLOOKUP(E4603,Sheet2!A:B,2,FALSE)</f>
        <v>MTK</v>
      </c>
    </row>
    <row r="4604" spans="1:6" x14ac:dyDescent="0.25">
      <c r="A4604" s="17">
        <v>43125.777513692126</v>
      </c>
      <c r="B4604" s="2">
        <v>21017300312476</v>
      </c>
      <c r="C4604">
        <v>2.29</v>
      </c>
      <c r="D4604" t="s">
        <v>4</v>
      </c>
      <c r="E4604" s="3">
        <f t="shared" si="71"/>
        <v>21017</v>
      </c>
      <c r="F4604" t="str">
        <f>VLOOKUP(E4604,Sheet2!A:B,2,FALSE)</f>
        <v>MTK</v>
      </c>
    </row>
    <row r="4605" spans="1:6" x14ac:dyDescent="0.25">
      <c r="A4605" s="17">
        <v>43125.989786087965</v>
      </c>
      <c r="B4605" s="2">
        <v>21017300336533</v>
      </c>
      <c r="C4605">
        <v>3.19</v>
      </c>
      <c r="D4605" t="s">
        <v>4</v>
      </c>
      <c r="E4605" s="3">
        <f t="shared" si="71"/>
        <v>21017</v>
      </c>
      <c r="F4605" t="str">
        <f>VLOOKUP(E4605,Sheet2!A:B,2,FALSE)</f>
        <v>MTK</v>
      </c>
    </row>
    <row r="4606" spans="1:6" x14ac:dyDescent="0.25">
      <c r="A4606" s="17">
        <v>43125.99095402778</v>
      </c>
      <c r="B4606" s="2">
        <v>21017300336533</v>
      </c>
      <c r="C4606">
        <v>0.49</v>
      </c>
      <c r="D4606" t="s">
        <v>1</v>
      </c>
      <c r="E4606" s="3">
        <f t="shared" si="71"/>
        <v>21017</v>
      </c>
      <c r="F4606" t="str">
        <f>VLOOKUP(E4606,Sheet2!A:B,2,FALSE)</f>
        <v>MTK</v>
      </c>
    </row>
    <row r="4607" spans="1:6" x14ac:dyDescent="0.25">
      <c r="A4607" s="17">
        <v>43126.274002557868</v>
      </c>
      <c r="B4607" s="2">
        <v>21017300331344</v>
      </c>
      <c r="C4607">
        <v>0.99</v>
      </c>
      <c r="D4607" t="s">
        <v>5</v>
      </c>
      <c r="E4607" s="3">
        <f t="shared" si="71"/>
        <v>21017</v>
      </c>
      <c r="F4607" t="str">
        <f>VLOOKUP(E4607,Sheet2!A:B,2,FALSE)</f>
        <v>MTK</v>
      </c>
    </row>
    <row r="4608" spans="1:6" x14ac:dyDescent="0.25">
      <c r="A4608" s="17">
        <v>43126.360901296299</v>
      </c>
      <c r="B4608" s="2">
        <v>21017300246187</v>
      </c>
      <c r="C4608">
        <v>1.99</v>
      </c>
      <c r="D4608" t="s">
        <v>1</v>
      </c>
      <c r="E4608" s="3">
        <f t="shared" si="71"/>
        <v>21017</v>
      </c>
      <c r="F4608" t="str">
        <f>VLOOKUP(E4608,Sheet2!A:B,2,FALSE)</f>
        <v>MTK</v>
      </c>
    </row>
    <row r="4609" spans="1:6" x14ac:dyDescent="0.25">
      <c r="A4609" s="17">
        <v>43126.363655231478</v>
      </c>
      <c r="B4609" s="2">
        <v>21017300336533</v>
      </c>
      <c r="C4609">
        <v>1.29</v>
      </c>
      <c r="D4609" t="s">
        <v>4</v>
      </c>
      <c r="E4609" s="3">
        <f t="shared" si="71"/>
        <v>21017</v>
      </c>
      <c r="F4609" t="str">
        <f>VLOOKUP(E4609,Sheet2!A:B,2,FALSE)</f>
        <v>MTK</v>
      </c>
    </row>
    <row r="4610" spans="1:6" x14ac:dyDescent="0.25">
      <c r="A4610" s="17">
        <v>43126.365592488422</v>
      </c>
      <c r="B4610" s="2">
        <v>21017300336533</v>
      </c>
      <c r="C4610">
        <v>1.99</v>
      </c>
      <c r="D4610" t="s">
        <v>1</v>
      </c>
      <c r="E4610" s="3">
        <f t="shared" ref="E4610:E4673" si="72">_xlfn.NUMBERVALUE(LEFT(B4610,5), "#####")</f>
        <v>21017</v>
      </c>
      <c r="F4610" t="str">
        <f>VLOOKUP(E4610,Sheet2!A:B,2,FALSE)</f>
        <v>MTK</v>
      </c>
    </row>
    <row r="4611" spans="1:6" x14ac:dyDescent="0.25">
      <c r="A4611" s="17">
        <v>43126.414813240743</v>
      </c>
      <c r="B4611" s="2">
        <v>21017300314852</v>
      </c>
      <c r="C4611">
        <v>0.99</v>
      </c>
      <c r="D4611" t="s">
        <v>4</v>
      </c>
      <c r="E4611" s="3">
        <f t="shared" si="72"/>
        <v>21017</v>
      </c>
      <c r="F4611" t="str">
        <f>VLOOKUP(E4611,Sheet2!A:B,2,FALSE)</f>
        <v>MTK</v>
      </c>
    </row>
    <row r="4612" spans="1:6" x14ac:dyDescent="0.25">
      <c r="A4612" s="17">
        <v>43126.550033287036</v>
      </c>
      <c r="B4612" s="2">
        <v>21017300336129</v>
      </c>
      <c r="C4612">
        <v>1.99</v>
      </c>
      <c r="D4612" t="s">
        <v>1</v>
      </c>
      <c r="E4612" s="3">
        <f t="shared" si="72"/>
        <v>21017</v>
      </c>
      <c r="F4612" t="str">
        <f>VLOOKUP(E4612,Sheet2!A:B,2,FALSE)</f>
        <v>MTK</v>
      </c>
    </row>
    <row r="4613" spans="1:6" x14ac:dyDescent="0.25">
      <c r="A4613" s="17">
        <v>43126.619985648147</v>
      </c>
      <c r="B4613" s="2">
        <v>21017300136404</v>
      </c>
      <c r="C4613">
        <v>2.29</v>
      </c>
      <c r="D4613" t="s">
        <v>1</v>
      </c>
      <c r="E4613" s="3">
        <f t="shared" si="72"/>
        <v>21017</v>
      </c>
      <c r="F4613" t="str">
        <f>VLOOKUP(E4613,Sheet2!A:B,2,FALSE)</f>
        <v>MTK</v>
      </c>
    </row>
    <row r="4614" spans="1:6" x14ac:dyDescent="0.25">
      <c r="A4614" s="17">
        <v>43126.629885312497</v>
      </c>
      <c r="B4614" s="2">
        <v>21017300026258</v>
      </c>
      <c r="C4614">
        <v>2.99</v>
      </c>
      <c r="D4614" t="s">
        <v>0</v>
      </c>
      <c r="E4614" s="3">
        <f t="shared" si="72"/>
        <v>21017</v>
      </c>
      <c r="F4614" t="str">
        <f>VLOOKUP(E4614,Sheet2!A:B,2,FALSE)</f>
        <v>MTK</v>
      </c>
    </row>
    <row r="4615" spans="1:6" x14ac:dyDescent="0.25">
      <c r="A4615" s="17">
        <v>43126.638686481485</v>
      </c>
      <c r="B4615" s="2">
        <v>21017300026258</v>
      </c>
      <c r="C4615">
        <v>2.39</v>
      </c>
      <c r="D4615" t="s">
        <v>0</v>
      </c>
      <c r="E4615" s="3">
        <f t="shared" si="72"/>
        <v>21017</v>
      </c>
      <c r="F4615" t="str">
        <f>VLOOKUP(E4615,Sheet2!A:B,2,FALSE)</f>
        <v>MTK</v>
      </c>
    </row>
    <row r="4616" spans="1:6" x14ac:dyDescent="0.25">
      <c r="A4616" s="17">
        <v>43126.660747708331</v>
      </c>
      <c r="B4616" s="2">
        <v>21017300329199</v>
      </c>
      <c r="C4616">
        <v>1.99</v>
      </c>
      <c r="D4616" t="s">
        <v>2</v>
      </c>
      <c r="E4616" s="3">
        <f t="shared" si="72"/>
        <v>21017</v>
      </c>
      <c r="F4616" t="str">
        <f>VLOOKUP(E4616,Sheet2!A:B,2,FALSE)</f>
        <v>MTK</v>
      </c>
    </row>
    <row r="4617" spans="1:6" x14ac:dyDescent="0.25">
      <c r="A4617" s="17">
        <v>43126.715261296296</v>
      </c>
      <c r="B4617" s="2">
        <v>21017300324059</v>
      </c>
      <c r="C4617">
        <v>1.49</v>
      </c>
      <c r="D4617" t="s">
        <v>3</v>
      </c>
      <c r="E4617" s="3">
        <f t="shared" si="72"/>
        <v>21017</v>
      </c>
      <c r="F4617" t="str">
        <f>VLOOKUP(E4617,Sheet2!A:B,2,FALSE)</f>
        <v>MTK</v>
      </c>
    </row>
    <row r="4618" spans="1:6" x14ac:dyDescent="0.25">
      <c r="A4618" s="17">
        <v>43127.009510300923</v>
      </c>
      <c r="B4618" s="2">
        <v>21017300136198</v>
      </c>
      <c r="C4618">
        <v>2.99</v>
      </c>
      <c r="D4618" t="s">
        <v>4</v>
      </c>
      <c r="E4618" s="3">
        <f t="shared" si="72"/>
        <v>21017</v>
      </c>
      <c r="F4618" t="str">
        <f>VLOOKUP(E4618,Sheet2!A:B,2,FALSE)</f>
        <v>MTK</v>
      </c>
    </row>
    <row r="4619" spans="1:6" x14ac:dyDescent="0.25">
      <c r="A4619" s="17">
        <v>43127.361735104168</v>
      </c>
      <c r="B4619" s="2">
        <v>21017300312476</v>
      </c>
      <c r="C4619">
        <v>1.29</v>
      </c>
      <c r="D4619" t="s">
        <v>4</v>
      </c>
      <c r="E4619" s="3">
        <f t="shared" si="72"/>
        <v>21017</v>
      </c>
      <c r="F4619" t="str">
        <f>VLOOKUP(E4619,Sheet2!A:B,2,FALSE)</f>
        <v>MTK</v>
      </c>
    </row>
    <row r="4620" spans="1:6" x14ac:dyDescent="0.25">
      <c r="A4620" s="17">
        <v>43127.706709513892</v>
      </c>
      <c r="B4620" s="2">
        <v>21017300329967</v>
      </c>
      <c r="C4620">
        <v>1.99</v>
      </c>
      <c r="D4620" t="s">
        <v>4</v>
      </c>
      <c r="E4620" s="3">
        <f t="shared" si="72"/>
        <v>21017</v>
      </c>
      <c r="F4620" t="str">
        <f>VLOOKUP(E4620,Sheet2!A:B,2,FALSE)</f>
        <v>MTK</v>
      </c>
    </row>
    <row r="4621" spans="1:6" x14ac:dyDescent="0.25">
      <c r="A4621" s="17">
        <v>43127.966114907409</v>
      </c>
      <c r="B4621" s="2">
        <v>21017300026258</v>
      </c>
      <c r="C4621">
        <v>1.99</v>
      </c>
      <c r="D4621" t="s">
        <v>4</v>
      </c>
      <c r="E4621" s="3">
        <f t="shared" si="72"/>
        <v>21017</v>
      </c>
      <c r="F4621" t="str">
        <f>VLOOKUP(E4621,Sheet2!A:B,2,FALSE)</f>
        <v>MTK</v>
      </c>
    </row>
    <row r="4622" spans="1:6" x14ac:dyDescent="0.25">
      <c r="A4622" s="17">
        <v>43128.484351793981</v>
      </c>
      <c r="B4622" s="2">
        <v>21017300336533</v>
      </c>
      <c r="C4622">
        <v>3.49</v>
      </c>
      <c r="D4622" t="s">
        <v>4</v>
      </c>
      <c r="E4622" s="3">
        <f t="shared" si="72"/>
        <v>21017</v>
      </c>
      <c r="F4622" t="str">
        <f>VLOOKUP(E4622,Sheet2!A:B,2,FALSE)</f>
        <v>MTK</v>
      </c>
    </row>
    <row r="4623" spans="1:6" x14ac:dyDescent="0.25">
      <c r="A4623" s="17">
        <v>43128.824732453701</v>
      </c>
      <c r="B4623" s="2">
        <v>21017300336129</v>
      </c>
      <c r="C4623">
        <v>0.99</v>
      </c>
      <c r="D4623" t="s">
        <v>1</v>
      </c>
      <c r="E4623" s="3">
        <f t="shared" si="72"/>
        <v>21017</v>
      </c>
      <c r="F4623" t="str">
        <f>VLOOKUP(E4623,Sheet2!A:B,2,FALSE)</f>
        <v>MTK</v>
      </c>
    </row>
    <row r="4624" spans="1:6" x14ac:dyDescent="0.25">
      <c r="A4624" s="17">
        <v>43129.406638298613</v>
      </c>
      <c r="B4624" s="2">
        <v>21017300314852</v>
      </c>
      <c r="C4624">
        <v>0.99</v>
      </c>
      <c r="D4624" t="s">
        <v>4</v>
      </c>
      <c r="E4624" s="3">
        <f t="shared" si="72"/>
        <v>21017</v>
      </c>
      <c r="F4624" t="str">
        <f>VLOOKUP(E4624,Sheet2!A:B,2,FALSE)</f>
        <v>MTK</v>
      </c>
    </row>
    <row r="4625" spans="1:6" x14ac:dyDescent="0.25">
      <c r="A4625" s="17">
        <v>43130.07812082176</v>
      </c>
      <c r="B4625" s="2">
        <v>21017300263125</v>
      </c>
      <c r="C4625">
        <v>3.99</v>
      </c>
      <c r="D4625" t="s">
        <v>4</v>
      </c>
      <c r="E4625" s="3">
        <f t="shared" si="72"/>
        <v>21017</v>
      </c>
      <c r="F4625" t="str">
        <f>VLOOKUP(E4625,Sheet2!A:B,2,FALSE)</f>
        <v>MTK</v>
      </c>
    </row>
    <row r="4626" spans="1:6" x14ac:dyDescent="0.25">
      <c r="A4626" s="17">
        <v>43130.078392187497</v>
      </c>
      <c r="B4626" s="2">
        <v>21017300263125</v>
      </c>
      <c r="C4626">
        <v>2.99</v>
      </c>
      <c r="D4626" t="s">
        <v>4</v>
      </c>
      <c r="E4626" s="3">
        <f t="shared" si="72"/>
        <v>21017</v>
      </c>
      <c r="F4626" t="str">
        <f>VLOOKUP(E4626,Sheet2!A:B,2,FALSE)</f>
        <v>MTK</v>
      </c>
    </row>
    <row r="4627" spans="1:6" x14ac:dyDescent="0.25">
      <c r="A4627" s="17">
        <v>43130.866525509256</v>
      </c>
      <c r="B4627" s="2">
        <v>21017300329967</v>
      </c>
      <c r="C4627">
        <v>1.99</v>
      </c>
      <c r="D4627" t="s">
        <v>4</v>
      </c>
      <c r="E4627" s="3">
        <f t="shared" si="72"/>
        <v>21017</v>
      </c>
      <c r="F4627" t="str">
        <f>VLOOKUP(E4627,Sheet2!A:B,2,FALSE)</f>
        <v>MTK</v>
      </c>
    </row>
    <row r="4628" spans="1:6" x14ac:dyDescent="0.25">
      <c r="A4628" s="17">
        <v>43131.840571342589</v>
      </c>
      <c r="B4628" s="2">
        <v>21017300336129</v>
      </c>
      <c r="C4628">
        <v>1.49</v>
      </c>
      <c r="D4628" t="s">
        <v>3</v>
      </c>
      <c r="E4628" s="3">
        <f t="shared" si="72"/>
        <v>21017</v>
      </c>
      <c r="F4628" t="str">
        <f>VLOOKUP(E4628,Sheet2!A:B,2,FALSE)</f>
        <v>MTK</v>
      </c>
    </row>
    <row r="4629" spans="1:6" x14ac:dyDescent="0.25">
      <c r="A4629" s="17">
        <v>43131.841083749998</v>
      </c>
      <c r="B4629" s="2">
        <v>21017300336129</v>
      </c>
      <c r="C4629">
        <v>1.49</v>
      </c>
      <c r="D4629" t="s">
        <v>3</v>
      </c>
      <c r="E4629" s="3">
        <f t="shared" si="72"/>
        <v>21017</v>
      </c>
      <c r="F4629" t="str">
        <f>VLOOKUP(E4629,Sheet2!A:B,2,FALSE)</f>
        <v>MTK</v>
      </c>
    </row>
    <row r="4630" spans="1:6" x14ac:dyDescent="0.25">
      <c r="A4630" s="17">
        <v>43131.841997164353</v>
      </c>
      <c r="B4630" s="2">
        <v>21017300336129</v>
      </c>
      <c r="C4630">
        <v>2.99</v>
      </c>
      <c r="D4630" t="s">
        <v>0</v>
      </c>
      <c r="E4630" s="3">
        <f t="shared" si="72"/>
        <v>21017</v>
      </c>
      <c r="F4630" t="str">
        <f>VLOOKUP(E4630,Sheet2!A:B,2,FALSE)</f>
        <v>MTK</v>
      </c>
    </row>
    <row r="4631" spans="1:6" x14ac:dyDescent="0.25">
      <c r="A4631" s="17">
        <v>43101.423157268517</v>
      </c>
      <c r="B4631" s="2">
        <v>21016300300622</v>
      </c>
      <c r="C4631">
        <v>0.99</v>
      </c>
      <c r="D4631" t="s">
        <v>1</v>
      </c>
      <c r="E4631" s="3">
        <f t="shared" si="72"/>
        <v>21016</v>
      </c>
      <c r="F4631" t="str">
        <f>VLOOKUP(E4631,Sheet2!A:B,2,FALSE)</f>
        <v>MON</v>
      </c>
    </row>
    <row r="4632" spans="1:6" x14ac:dyDescent="0.25">
      <c r="A4632" s="17">
        <v>43101.450226643516</v>
      </c>
      <c r="B4632" s="2">
        <v>21016300304566</v>
      </c>
      <c r="C4632">
        <v>3.99</v>
      </c>
      <c r="D4632" t="s">
        <v>4</v>
      </c>
      <c r="E4632" s="3">
        <f t="shared" si="72"/>
        <v>21016</v>
      </c>
      <c r="F4632" t="str">
        <f>VLOOKUP(E4632,Sheet2!A:B,2,FALSE)</f>
        <v>MON</v>
      </c>
    </row>
    <row r="4633" spans="1:6" x14ac:dyDescent="0.25">
      <c r="A4633" s="17">
        <v>43101.456795532409</v>
      </c>
      <c r="B4633" s="2">
        <v>21016300304566</v>
      </c>
      <c r="C4633">
        <v>1.99</v>
      </c>
      <c r="D4633" t="s">
        <v>4</v>
      </c>
      <c r="E4633" s="3">
        <f t="shared" si="72"/>
        <v>21016</v>
      </c>
      <c r="F4633" t="str">
        <f>VLOOKUP(E4633,Sheet2!A:B,2,FALSE)</f>
        <v>MON</v>
      </c>
    </row>
    <row r="4634" spans="1:6" x14ac:dyDescent="0.25">
      <c r="A4634" s="17">
        <v>43101.582740543985</v>
      </c>
      <c r="B4634" s="2">
        <v>21016300062966</v>
      </c>
      <c r="C4634">
        <v>0.49</v>
      </c>
      <c r="D4634" t="s">
        <v>4</v>
      </c>
      <c r="E4634" s="3">
        <f t="shared" si="72"/>
        <v>21016</v>
      </c>
      <c r="F4634" t="str">
        <f>VLOOKUP(E4634,Sheet2!A:B,2,FALSE)</f>
        <v>MON</v>
      </c>
    </row>
    <row r="4635" spans="1:6" x14ac:dyDescent="0.25">
      <c r="A4635" s="17">
        <v>43101.597607372685</v>
      </c>
      <c r="B4635" s="2">
        <v>21016100021287</v>
      </c>
      <c r="C4635">
        <v>1.49</v>
      </c>
      <c r="D4635" t="s">
        <v>3</v>
      </c>
      <c r="E4635" s="3">
        <f t="shared" si="72"/>
        <v>21016</v>
      </c>
      <c r="F4635" t="str">
        <f>VLOOKUP(E4635,Sheet2!A:B,2,FALSE)</f>
        <v>MON</v>
      </c>
    </row>
    <row r="4636" spans="1:6" x14ac:dyDescent="0.25">
      <c r="A4636" s="17">
        <v>43101.601727060188</v>
      </c>
      <c r="B4636" s="2">
        <v>21016300309177</v>
      </c>
      <c r="C4636">
        <v>1.29</v>
      </c>
      <c r="D4636" t="s">
        <v>5</v>
      </c>
      <c r="E4636" s="3">
        <f t="shared" si="72"/>
        <v>21016</v>
      </c>
      <c r="F4636" t="str">
        <f>VLOOKUP(E4636,Sheet2!A:B,2,FALSE)</f>
        <v>MON</v>
      </c>
    </row>
    <row r="4637" spans="1:6" x14ac:dyDescent="0.25">
      <c r="A4637" s="17">
        <v>43101.602779814813</v>
      </c>
      <c r="B4637" s="2">
        <v>21016300309177</v>
      </c>
      <c r="C4637">
        <v>1.29</v>
      </c>
      <c r="D4637" t="s">
        <v>5</v>
      </c>
      <c r="E4637" s="3">
        <f t="shared" si="72"/>
        <v>21016</v>
      </c>
      <c r="F4637" t="str">
        <f>VLOOKUP(E4637,Sheet2!A:B,2,FALSE)</f>
        <v>MON</v>
      </c>
    </row>
    <row r="4638" spans="1:6" x14ac:dyDescent="0.25">
      <c r="A4638" s="17">
        <v>43101.63332508102</v>
      </c>
      <c r="B4638" s="2">
        <v>21016300304566</v>
      </c>
      <c r="C4638">
        <v>1.29</v>
      </c>
      <c r="D4638" t="s">
        <v>4</v>
      </c>
      <c r="E4638" s="3">
        <f t="shared" si="72"/>
        <v>21016</v>
      </c>
      <c r="F4638" t="str">
        <f>VLOOKUP(E4638,Sheet2!A:B,2,FALSE)</f>
        <v>MON</v>
      </c>
    </row>
    <row r="4639" spans="1:6" x14ac:dyDescent="0.25">
      <c r="A4639" s="17">
        <v>43101.653362430552</v>
      </c>
      <c r="B4639" s="2">
        <v>21016300304566</v>
      </c>
      <c r="C4639">
        <v>2.99</v>
      </c>
      <c r="D4639" t="s">
        <v>0</v>
      </c>
      <c r="E4639" s="3">
        <f t="shared" si="72"/>
        <v>21016</v>
      </c>
      <c r="F4639" t="str">
        <f>VLOOKUP(E4639,Sheet2!A:B,2,FALSE)</f>
        <v>MON</v>
      </c>
    </row>
    <row r="4640" spans="1:6" x14ac:dyDescent="0.25">
      <c r="A4640" s="17">
        <v>43101.714297511571</v>
      </c>
      <c r="B4640" s="2">
        <v>21016300304566</v>
      </c>
      <c r="C4640">
        <v>0.99</v>
      </c>
      <c r="D4640" t="s">
        <v>0</v>
      </c>
      <c r="E4640" s="3">
        <f t="shared" si="72"/>
        <v>21016</v>
      </c>
      <c r="F4640" t="str">
        <f>VLOOKUP(E4640,Sheet2!A:B,2,FALSE)</f>
        <v>MON</v>
      </c>
    </row>
    <row r="4641" spans="1:6" x14ac:dyDescent="0.25">
      <c r="A4641" s="17">
        <v>43101.806727280091</v>
      </c>
      <c r="B4641" s="2">
        <v>21016100021287</v>
      </c>
      <c r="C4641">
        <v>1.49</v>
      </c>
      <c r="D4641" t="s">
        <v>3</v>
      </c>
      <c r="E4641" s="3">
        <f t="shared" si="72"/>
        <v>21016</v>
      </c>
      <c r="F4641" t="str">
        <f>VLOOKUP(E4641,Sheet2!A:B,2,FALSE)</f>
        <v>MON</v>
      </c>
    </row>
    <row r="4642" spans="1:6" x14ac:dyDescent="0.25">
      <c r="A4642" s="17">
        <v>43101.914667777775</v>
      </c>
      <c r="B4642" s="2">
        <v>21016300259927</v>
      </c>
      <c r="C4642">
        <v>1.29</v>
      </c>
      <c r="D4642" t="s">
        <v>1</v>
      </c>
      <c r="E4642" s="3">
        <f t="shared" si="72"/>
        <v>21016</v>
      </c>
      <c r="F4642" t="str">
        <f>VLOOKUP(E4642,Sheet2!A:B,2,FALSE)</f>
        <v>MON</v>
      </c>
    </row>
    <row r="4643" spans="1:6" x14ac:dyDescent="0.25">
      <c r="A4643" s="17">
        <v>43101.935357812501</v>
      </c>
      <c r="B4643" s="2">
        <v>21016300347821</v>
      </c>
      <c r="C4643">
        <v>0.99</v>
      </c>
      <c r="D4643" t="s">
        <v>1</v>
      </c>
      <c r="E4643" s="3">
        <f t="shared" si="72"/>
        <v>21016</v>
      </c>
      <c r="F4643" t="str">
        <f>VLOOKUP(E4643,Sheet2!A:B,2,FALSE)</f>
        <v>MON</v>
      </c>
    </row>
    <row r="4644" spans="1:6" x14ac:dyDescent="0.25">
      <c r="A4644" s="17">
        <v>43102.591856539351</v>
      </c>
      <c r="B4644" s="2">
        <v>21016300258044</v>
      </c>
      <c r="C4644">
        <v>3.99</v>
      </c>
      <c r="D4644" t="s">
        <v>4</v>
      </c>
      <c r="E4644" s="3">
        <f t="shared" si="72"/>
        <v>21016</v>
      </c>
      <c r="F4644" t="str">
        <f>VLOOKUP(E4644,Sheet2!A:B,2,FALSE)</f>
        <v>MON</v>
      </c>
    </row>
    <row r="4645" spans="1:6" x14ac:dyDescent="0.25">
      <c r="A4645" s="17">
        <v>43102.654114710647</v>
      </c>
      <c r="B4645" s="2">
        <v>21016300201069</v>
      </c>
      <c r="C4645">
        <v>1.69</v>
      </c>
      <c r="D4645" t="s">
        <v>4</v>
      </c>
      <c r="E4645" s="3">
        <f t="shared" si="72"/>
        <v>21016</v>
      </c>
      <c r="F4645" t="str">
        <f>VLOOKUP(E4645,Sheet2!A:B,2,FALSE)</f>
        <v>MON</v>
      </c>
    </row>
    <row r="4646" spans="1:6" x14ac:dyDescent="0.25">
      <c r="A4646" s="17">
        <v>43102.69352724537</v>
      </c>
      <c r="B4646" s="2">
        <v>21016100021287</v>
      </c>
      <c r="C4646">
        <v>1.49</v>
      </c>
      <c r="D4646" t="s">
        <v>3</v>
      </c>
      <c r="E4646" s="3">
        <f t="shared" si="72"/>
        <v>21016</v>
      </c>
      <c r="F4646" t="str">
        <f>VLOOKUP(E4646,Sheet2!A:B,2,FALSE)</f>
        <v>MON</v>
      </c>
    </row>
    <row r="4647" spans="1:6" x14ac:dyDescent="0.25">
      <c r="A4647" s="17">
        <v>43102.701240567127</v>
      </c>
      <c r="B4647" s="2">
        <v>21016100021287</v>
      </c>
      <c r="C4647">
        <v>1.49</v>
      </c>
      <c r="D4647" t="s">
        <v>3</v>
      </c>
      <c r="E4647" s="3">
        <f t="shared" si="72"/>
        <v>21016</v>
      </c>
      <c r="F4647" t="str">
        <f>VLOOKUP(E4647,Sheet2!A:B,2,FALSE)</f>
        <v>MON</v>
      </c>
    </row>
    <row r="4648" spans="1:6" x14ac:dyDescent="0.25">
      <c r="A4648" s="17">
        <v>43102.737927685186</v>
      </c>
      <c r="B4648" s="2">
        <v>21016300339935</v>
      </c>
      <c r="C4648">
        <v>1.99</v>
      </c>
      <c r="D4648" t="s">
        <v>0</v>
      </c>
      <c r="E4648" s="3">
        <f t="shared" si="72"/>
        <v>21016</v>
      </c>
      <c r="F4648" t="str">
        <f>VLOOKUP(E4648,Sheet2!A:B,2,FALSE)</f>
        <v>MON</v>
      </c>
    </row>
    <row r="4649" spans="1:6" x14ac:dyDescent="0.25">
      <c r="A4649" s="17">
        <v>43102.739583553244</v>
      </c>
      <c r="B4649" s="2">
        <v>21016300339935</v>
      </c>
      <c r="C4649">
        <v>3.99</v>
      </c>
      <c r="D4649" t="s">
        <v>4</v>
      </c>
      <c r="E4649" s="3">
        <f t="shared" si="72"/>
        <v>21016</v>
      </c>
      <c r="F4649" t="str">
        <f>VLOOKUP(E4649,Sheet2!A:B,2,FALSE)</f>
        <v>MON</v>
      </c>
    </row>
    <row r="4650" spans="1:6" x14ac:dyDescent="0.25">
      <c r="A4650" s="17">
        <v>43103.339882777778</v>
      </c>
      <c r="B4650" s="2">
        <v>21016300345346</v>
      </c>
      <c r="C4650">
        <v>1.99</v>
      </c>
      <c r="D4650" t="s">
        <v>4</v>
      </c>
      <c r="E4650" s="3">
        <f t="shared" si="72"/>
        <v>21016</v>
      </c>
      <c r="F4650" t="str">
        <f>VLOOKUP(E4650,Sheet2!A:B,2,FALSE)</f>
        <v>MON</v>
      </c>
    </row>
    <row r="4651" spans="1:6" x14ac:dyDescent="0.25">
      <c r="A4651" s="17">
        <v>43103.369342916667</v>
      </c>
      <c r="B4651" s="2">
        <v>21016300339935</v>
      </c>
      <c r="C4651">
        <v>3.49</v>
      </c>
      <c r="D4651" t="s">
        <v>4</v>
      </c>
      <c r="E4651" s="3">
        <f t="shared" si="72"/>
        <v>21016</v>
      </c>
      <c r="F4651" t="str">
        <f>VLOOKUP(E4651,Sheet2!A:B,2,FALSE)</f>
        <v>MON</v>
      </c>
    </row>
    <row r="4652" spans="1:6" x14ac:dyDescent="0.25">
      <c r="A4652" s="17">
        <v>43103.443513680555</v>
      </c>
      <c r="B4652" s="2">
        <v>21016300203149</v>
      </c>
      <c r="C4652">
        <v>0.99</v>
      </c>
      <c r="D4652" t="s">
        <v>1</v>
      </c>
      <c r="E4652" s="3">
        <f t="shared" si="72"/>
        <v>21016</v>
      </c>
      <c r="F4652" t="str">
        <f>VLOOKUP(E4652,Sheet2!A:B,2,FALSE)</f>
        <v>MON</v>
      </c>
    </row>
    <row r="4653" spans="1:6" x14ac:dyDescent="0.25">
      <c r="A4653" s="17">
        <v>43103.535185057874</v>
      </c>
      <c r="B4653" s="2">
        <v>21016300352383</v>
      </c>
      <c r="C4653">
        <v>2.99</v>
      </c>
      <c r="D4653" t="s">
        <v>4</v>
      </c>
      <c r="E4653" s="3">
        <f t="shared" si="72"/>
        <v>21016</v>
      </c>
      <c r="F4653" t="str">
        <f>VLOOKUP(E4653,Sheet2!A:B,2,FALSE)</f>
        <v>MON</v>
      </c>
    </row>
    <row r="4654" spans="1:6" x14ac:dyDescent="0.25">
      <c r="A4654" s="17">
        <v>43103.709911215279</v>
      </c>
      <c r="B4654" s="2">
        <v>21016300300622</v>
      </c>
      <c r="C4654">
        <v>2.4900000000000002</v>
      </c>
      <c r="D4654" t="s">
        <v>1</v>
      </c>
      <c r="E4654" s="3">
        <f t="shared" si="72"/>
        <v>21016</v>
      </c>
      <c r="F4654" t="str">
        <f>VLOOKUP(E4654,Sheet2!A:B,2,FALSE)</f>
        <v>MON</v>
      </c>
    </row>
    <row r="4655" spans="1:6" x14ac:dyDescent="0.25">
      <c r="A4655" s="17">
        <v>43103.826732280089</v>
      </c>
      <c r="B4655" s="2">
        <v>21016300349090</v>
      </c>
      <c r="C4655">
        <v>3.69</v>
      </c>
      <c r="D4655" t="s">
        <v>1</v>
      </c>
      <c r="E4655" s="3">
        <f t="shared" si="72"/>
        <v>21016</v>
      </c>
      <c r="F4655" t="str">
        <f>VLOOKUP(E4655,Sheet2!A:B,2,FALSE)</f>
        <v>MON</v>
      </c>
    </row>
    <row r="4656" spans="1:6" x14ac:dyDescent="0.25">
      <c r="A4656" s="17">
        <v>43103.837813425926</v>
      </c>
      <c r="B4656" s="2">
        <v>21016300349090</v>
      </c>
      <c r="C4656">
        <v>2.99</v>
      </c>
      <c r="D4656" t="s">
        <v>0</v>
      </c>
      <c r="E4656" s="3">
        <f t="shared" si="72"/>
        <v>21016</v>
      </c>
      <c r="F4656" t="str">
        <f>VLOOKUP(E4656,Sheet2!A:B,2,FALSE)</f>
        <v>MON</v>
      </c>
    </row>
    <row r="4657" spans="1:6" x14ac:dyDescent="0.25">
      <c r="A4657" s="17">
        <v>43103.860221608797</v>
      </c>
      <c r="B4657" s="2">
        <v>21016300173839</v>
      </c>
      <c r="C4657">
        <v>1.99</v>
      </c>
      <c r="D4657" t="s">
        <v>0</v>
      </c>
      <c r="E4657" s="3">
        <f t="shared" si="72"/>
        <v>21016</v>
      </c>
      <c r="F4657" t="str">
        <f>VLOOKUP(E4657,Sheet2!A:B,2,FALSE)</f>
        <v>MON</v>
      </c>
    </row>
    <row r="4658" spans="1:6" x14ac:dyDescent="0.25">
      <c r="A4658" s="17">
        <v>43104.6495980787</v>
      </c>
      <c r="B4658" s="2">
        <v>21016300280428</v>
      </c>
      <c r="C4658">
        <v>2.29</v>
      </c>
      <c r="D4658" t="s">
        <v>1</v>
      </c>
      <c r="E4658" s="3">
        <f t="shared" si="72"/>
        <v>21016</v>
      </c>
      <c r="F4658" t="str">
        <f>VLOOKUP(E4658,Sheet2!A:B,2,FALSE)</f>
        <v>MON</v>
      </c>
    </row>
    <row r="4659" spans="1:6" x14ac:dyDescent="0.25">
      <c r="A4659" s="17">
        <v>43104.84794013889</v>
      </c>
      <c r="B4659" s="2">
        <v>21016300190130</v>
      </c>
      <c r="C4659">
        <v>1.49</v>
      </c>
      <c r="D4659" t="s">
        <v>3</v>
      </c>
      <c r="E4659" s="3">
        <f t="shared" si="72"/>
        <v>21016</v>
      </c>
      <c r="F4659" t="str">
        <f>VLOOKUP(E4659,Sheet2!A:B,2,FALSE)</f>
        <v>MON</v>
      </c>
    </row>
    <row r="4660" spans="1:6" x14ac:dyDescent="0.25">
      <c r="A4660" s="17">
        <v>43104.921380335647</v>
      </c>
      <c r="B4660" s="2">
        <v>21016300303477</v>
      </c>
      <c r="C4660">
        <v>1.99</v>
      </c>
      <c r="D4660" t="s">
        <v>1</v>
      </c>
      <c r="E4660" s="3">
        <f t="shared" si="72"/>
        <v>21016</v>
      </c>
      <c r="F4660" t="str">
        <f>VLOOKUP(E4660,Sheet2!A:B,2,FALSE)</f>
        <v>MON</v>
      </c>
    </row>
    <row r="4661" spans="1:6" x14ac:dyDescent="0.25">
      <c r="A4661" s="17">
        <v>43105.204729351855</v>
      </c>
      <c r="B4661" s="2">
        <v>21016300278588</v>
      </c>
      <c r="C4661">
        <v>1.99</v>
      </c>
      <c r="D4661" t="s">
        <v>4</v>
      </c>
      <c r="E4661" s="3">
        <f t="shared" si="72"/>
        <v>21016</v>
      </c>
      <c r="F4661" t="str">
        <f>VLOOKUP(E4661,Sheet2!A:B,2,FALSE)</f>
        <v>MON</v>
      </c>
    </row>
    <row r="4662" spans="1:6" x14ac:dyDescent="0.25">
      <c r="A4662" s="17">
        <v>43105.667980381942</v>
      </c>
      <c r="B4662" s="2">
        <v>21016300350148</v>
      </c>
      <c r="C4662">
        <v>0.49</v>
      </c>
      <c r="D4662" t="s">
        <v>4</v>
      </c>
      <c r="E4662" s="3">
        <f t="shared" si="72"/>
        <v>21016</v>
      </c>
      <c r="F4662" t="str">
        <f>VLOOKUP(E4662,Sheet2!A:B,2,FALSE)</f>
        <v>MON</v>
      </c>
    </row>
    <row r="4663" spans="1:6" x14ac:dyDescent="0.25">
      <c r="A4663" s="17">
        <v>43105.882908159721</v>
      </c>
      <c r="B4663" s="2">
        <v>21016300148203</v>
      </c>
      <c r="C4663">
        <v>3.19</v>
      </c>
      <c r="D4663" t="s">
        <v>4</v>
      </c>
      <c r="E4663" s="3">
        <f t="shared" si="72"/>
        <v>21016</v>
      </c>
      <c r="F4663" t="str">
        <f>VLOOKUP(E4663,Sheet2!A:B,2,FALSE)</f>
        <v>MON</v>
      </c>
    </row>
    <row r="4664" spans="1:6" x14ac:dyDescent="0.25">
      <c r="A4664" s="17">
        <v>43106.428012060183</v>
      </c>
      <c r="B4664" s="2">
        <v>21016300144640</v>
      </c>
      <c r="C4664">
        <v>1.49</v>
      </c>
      <c r="D4664" t="s">
        <v>3</v>
      </c>
      <c r="E4664" s="3">
        <f t="shared" si="72"/>
        <v>21016</v>
      </c>
      <c r="F4664" t="str">
        <f>VLOOKUP(E4664,Sheet2!A:B,2,FALSE)</f>
        <v>MON</v>
      </c>
    </row>
    <row r="4665" spans="1:6" x14ac:dyDescent="0.25">
      <c r="A4665" s="17">
        <v>43106.48369296296</v>
      </c>
      <c r="B4665" s="2">
        <v>21016300144640</v>
      </c>
      <c r="C4665">
        <v>1.49</v>
      </c>
      <c r="D4665" t="s">
        <v>3</v>
      </c>
      <c r="E4665" s="3">
        <f t="shared" si="72"/>
        <v>21016</v>
      </c>
      <c r="F4665" t="str">
        <f>VLOOKUP(E4665,Sheet2!A:B,2,FALSE)</f>
        <v>MON</v>
      </c>
    </row>
    <row r="4666" spans="1:6" x14ac:dyDescent="0.25">
      <c r="A4666" s="17">
        <v>43106.497330289349</v>
      </c>
      <c r="B4666" s="2">
        <v>21016300144640</v>
      </c>
      <c r="C4666">
        <v>1.49</v>
      </c>
      <c r="D4666" t="s">
        <v>3</v>
      </c>
      <c r="E4666" s="3">
        <f t="shared" si="72"/>
        <v>21016</v>
      </c>
      <c r="F4666" t="str">
        <f>VLOOKUP(E4666,Sheet2!A:B,2,FALSE)</f>
        <v>MON</v>
      </c>
    </row>
    <row r="4667" spans="1:6" x14ac:dyDescent="0.25">
      <c r="A4667" s="17">
        <v>43106.572100474536</v>
      </c>
      <c r="B4667" s="2">
        <v>21016300243004</v>
      </c>
      <c r="C4667">
        <v>0.69</v>
      </c>
      <c r="D4667" t="s">
        <v>1</v>
      </c>
      <c r="E4667" s="3">
        <f t="shared" si="72"/>
        <v>21016</v>
      </c>
      <c r="F4667" t="str">
        <f>VLOOKUP(E4667,Sheet2!A:B,2,FALSE)</f>
        <v>MON</v>
      </c>
    </row>
    <row r="4668" spans="1:6" x14ac:dyDescent="0.25">
      <c r="A4668" s="17">
        <v>43106.577731874997</v>
      </c>
      <c r="B4668" s="2">
        <v>21016300243004</v>
      </c>
      <c r="C4668">
        <v>2.99</v>
      </c>
      <c r="D4668" t="s">
        <v>4</v>
      </c>
      <c r="E4668" s="3">
        <f t="shared" si="72"/>
        <v>21016</v>
      </c>
      <c r="F4668" t="str">
        <f>VLOOKUP(E4668,Sheet2!A:B,2,FALSE)</f>
        <v>MON</v>
      </c>
    </row>
    <row r="4669" spans="1:6" x14ac:dyDescent="0.25">
      <c r="A4669" s="17">
        <v>43106.738597337964</v>
      </c>
      <c r="B4669" s="2">
        <v>21016300280089</v>
      </c>
      <c r="C4669">
        <v>2.99</v>
      </c>
      <c r="D4669" t="s">
        <v>0</v>
      </c>
      <c r="E4669" s="3">
        <f t="shared" si="72"/>
        <v>21016</v>
      </c>
      <c r="F4669" t="str">
        <f>VLOOKUP(E4669,Sheet2!A:B,2,FALSE)</f>
        <v>MON</v>
      </c>
    </row>
    <row r="4670" spans="1:6" x14ac:dyDescent="0.25">
      <c r="A4670" s="17">
        <v>43106.766266469909</v>
      </c>
      <c r="B4670" s="2">
        <v>21016300144640</v>
      </c>
      <c r="C4670">
        <v>1.49</v>
      </c>
      <c r="D4670" t="s">
        <v>3</v>
      </c>
      <c r="E4670" s="3">
        <f t="shared" si="72"/>
        <v>21016</v>
      </c>
      <c r="F4670" t="str">
        <f>VLOOKUP(E4670,Sheet2!A:B,2,FALSE)</f>
        <v>MON</v>
      </c>
    </row>
    <row r="4671" spans="1:6" x14ac:dyDescent="0.25">
      <c r="A4671" s="17">
        <v>43106.883669884257</v>
      </c>
      <c r="B4671" s="2">
        <v>21016300327997</v>
      </c>
      <c r="C4671">
        <v>0.49</v>
      </c>
      <c r="D4671" t="s">
        <v>4</v>
      </c>
      <c r="E4671" s="3">
        <f t="shared" si="72"/>
        <v>21016</v>
      </c>
      <c r="F4671" t="str">
        <f>VLOOKUP(E4671,Sheet2!A:B,2,FALSE)</f>
        <v>MON</v>
      </c>
    </row>
    <row r="4672" spans="1:6" x14ac:dyDescent="0.25">
      <c r="A4672" s="17">
        <v>43106.901038495373</v>
      </c>
      <c r="B4672" s="2">
        <v>21016300115541</v>
      </c>
      <c r="C4672">
        <v>1.69</v>
      </c>
      <c r="D4672" t="s">
        <v>4</v>
      </c>
      <c r="E4672" s="3">
        <f t="shared" si="72"/>
        <v>21016</v>
      </c>
      <c r="F4672" t="str">
        <f>VLOOKUP(E4672,Sheet2!A:B,2,FALSE)</f>
        <v>MON</v>
      </c>
    </row>
    <row r="4673" spans="1:6" x14ac:dyDescent="0.25">
      <c r="A4673" s="17">
        <v>43107.012193634262</v>
      </c>
      <c r="B4673" s="2">
        <v>21016300301778</v>
      </c>
      <c r="C4673">
        <v>0.99</v>
      </c>
      <c r="D4673" t="s">
        <v>1</v>
      </c>
      <c r="E4673" s="3">
        <f t="shared" si="72"/>
        <v>21016</v>
      </c>
      <c r="F4673" t="str">
        <f>VLOOKUP(E4673,Sheet2!A:B,2,FALSE)</f>
        <v>MON</v>
      </c>
    </row>
    <row r="4674" spans="1:6" x14ac:dyDescent="0.25">
      <c r="A4674" s="17">
        <v>43107.917264189811</v>
      </c>
      <c r="B4674" s="2">
        <v>21016300243004</v>
      </c>
      <c r="C4674">
        <v>1.49</v>
      </c>
      <c r="D4674" t="s">
        <v>3</v>
      </c>
      <c r="E4674" s="3">
        <f t="shared" ref="E4674:E4737" si="73">_xlfn.NUMBERVALUE(LEFT(B4674,5), "#####")</f>
        <v>21016</v>
      </c>
      <c r="F4674" t="str">
        <f>VLOOKUP(E4674,Sheet2!A:B,2,FALSE)</f>
        <v>MON</v>
      </c>
    </row>
    <row r="4675" spans="1:6" x14ac:dyDescent="0.25">
      <c r="A4675" s="17">
        <v>43107.917817245368</v>
      </c>
      <c r="B4675" s="2">
        <v>21016300243004</v>
      </c>
      <c r="C4675">
        <v>1.49</v>
      </c>
      <c r="D4675" t="s">
        <v>3</v>
      </c>
      <c r="E4675" s="3">
        <f t="shared" si="73"/>
        <v>21016</v>
      </c>
      <c r="F4675" t="str">
        <f>VLOOKUP(E4675,Sheet2!A:B,2,FALSE)</f>
        <v>MON</v>
      </c>
    </row>
    <row r="4676" spans="1:6" x14ac:dyDescent="0.25">
      <c r="A4676" s="17">
        <v>43108.005719606481</v>
      </c>
      <c r="B4676" s="2">
        <v>21016300246908</v>
      </c>
      <c r="C4676">
        <v>2.99</v>
      </c>
      <c r="D4676" t="s">
        <v>4</v>
      </c>
      <c r="E4676" s="3">
        <f t="shared" si="73"/>
        <v>21016</v>
      </c>
      <c r="F4676" t="str">
        <f>VLOOKUP(E4676,Sheet2!A:B,2,FALSE)</f>
        <v>MON</v>
      </c>
    </row>
    <row r="4677" spans="1:6" x14ac:dyDescent="0.25">
      <c r="A4677" s="17">
        <v>43108.408294675923</v>
      </c>
      <c r="B4677" s="2">
        <v>21016300148203</v>
      </c>
      <c r="C4677">
        <v>1.49</v>
      </c>
      <c r="D4677" t="s">
        <v>4</v>
      </c>
      <c r="E4677" s="3">
        <f t="shared" si="73"/>
        <v>21016</v>
      </c>
      <c r="F4677" t="str">
        <f>VLOOKUP(E4677,Sheet2!A:B,2,FALSE)</f>
        <v>MON</v>
      </c>
    </row>
    <row r="4678" spans="1:6" x14ac:dyDescent="0.25">
      <c r="A4678" s="17">
        <v>43108.765749432867</v>
      </c>
      <c r="B4678" s="2">
        <v>21016300284800</v>
      </c>
      <c r="C4678">
        <v>3.99</v>
      </c>
      <c r="D4678" t="s">
        <v>4</v>
      </c>
      <c r="E4678" s="3">
        <f t="shared" si="73"/>
        <v>21016</v>
      </c>
      <c r="F4678" t="str">
        <f>VLOOKUP(E4678,Sheet2!A:B,2,FALSE)</f>
        <v>MON</v>
      </c>
    </row>
    <row r="4679" spans="1:6" x14ac:dyDescent="0.25">
      <c r="A4679" s="17">
        <v>43108.770513171294</v>
      </c>
      <c r="B4679" s="2">
        <v>21016300313690</v>
      </c>
      <c r="C4679">
        <v>1.99</v>
      </c>
      <c r="D4679" t="s">
        <v>4</v>
      </c>
      <c r="E4679" s="3">
        <f t="shared" si="73"/>
        <v>21016</v>
      </c>
      <c r="F4679" t="str">
        <f>VLOOKUP(E4679,Sheet2!A:B,2,FALSE)</f>
        <v>MON</v>
      </c>
    </row>
    <row r="4680" spans="1:6" x14ac:dyDescent="0.25">
      <c r="A4680" s="17">
        <v>43108.78019391204</v>
      </c>
      <c r="B4680" s="2">
        <v>21016300284800</v>
      </c>
      <c r="C4680">
        <v>2.99</v>
      </c>
      <c r="D4680" t="s">
        <v>0</v>
      </c>
      <c r="E4680" s="3">
        <f t="shared" si="73"/>
        <v>21016</v>
      </c>
      <c r="F4680" t="str">
        <f>VLOOKUP(E4680,Sheet2!A:B,2,FALSE)</f>
        <v>MON</v>
      </c>
    </row>
    <row r="4681" spans="1:6" x14ac:dyDescent="0.25">
      <c r="A4681" s="17">
        <v>43109.647870023146</v>
      </c>
      <c r="B4681" s="2">
        <v>21016300048981</v>
      </c>
      <c r="C4681">
        <v>0.99</v>
      </c>
      <c r="D4681" t="s">
        <v>1</v>
      </c>
      <c r="E4681" s="3">
        <f t="shared" si="73"/>
        <v>21016</v>
      </c>
      <c r="F4681" t="str">
        <f>VLOOKUP(E4681,Sheet2!A:B,2,FALSE)</f>
        <v>MON</v>
      </c>
    </row>
    <row r="4682" spans="1:6" x14ac:dyDescent="0.25">
      <c r="A4682" s="17">
        <v>43109.696112951387</v>
      </c>
      <c r="B4682" s="2">
        <v>21016300190130</v>
      </c>
      <c r="C4682">
        <v>2.4900000000000002</v>
      </c>
      <c r="D4682" t="s">
        <v>4</v>
      </c>
      <c r="E4682" s="3">
        <f t="shared" si="73"/>
        <v>21016</v>
      </c>
      <c r="F4682" t="str">
        <f>VLOOKUP(E4682,Sheet2!A:B,2,FALSE)</f>
        <v>MON</v>
      </c>
    </row>
    <row r="4683" spans="1:6" x14ac:dyDescent="0.25">
      <c r="A4683" s="17">
        <v>43109.85899685185</v>
      </c>
      <c r="B4683" s="2">
        <v>21016300148203</v>
      </c>
      <c r="C4683">
        <v>1.99</v>
      </c>
      <c r="D4683" t="s">
        <v>4</v>
      </c>
      <c r="E4683" s="3">
        <f t="shared" si="73"/>
        <v>21016</v>
      </c>
      <c r="F4683" t="str">
        <f>VLOOKUP(E4683,Sheet2!A:B,2,FALSE)</f>
        <v>MON</v>
      </c>
    </row>
    <row r="4684" spans="1:6" x14ac:dyDescent="0.25">
      <c r="A4684" s="17">
        <v>43109.906631712962</v>
      </c>
      <c r="B4684" s="2">
        <v>21016300115541</v>
      </c>
      <c r="C4684">
        <v>0.99</v>
      </c>
      <c r="D4684" t="s">
        <v>4</v>
      </c>
      <c r="E4684" s="3">
        <f t="shared" si="73"/>
        <v>21016</v>
      </c>
      <c r="F4684" t="str">
        <f>VLOOKUP(E4684,Sheet2!A:B,2,FALSE)</f>
        <v>MON</v>
      </c>
    </row>
    <row r="4685" spans="1:6" x14ac:dyDescent="0.25">
      <c r="A4685" s="17">
        <v>43110.45777497685</v>
      </c>
      <c r="B4685" s="2">
        <v>21016300141604</v>
      </c>
      <c r="C4685">
        <v>2.4900000000000002</v>
      </c>
      <c r="D4685" t="s">
        <v>1</v>
      </c>
      <c r="E4685" s="3">
        <f t="shared" si="73"/>
        <v>21016</v>
      </c>
      <c r="F4685" t="str">
        <f>VLOOKUP(E4685,Sheet2!A:B,2,FALSE)</f>
        <v>MON</v>
      </c>
    </row>
    <row r="4686" spans="1:6" x14ac:dyDescent="0.25">
      <c r="A4686" s="17">
        <v>43110.837708715277</v>
      </c>
      <c r="B4686" s="2">
        <v>21016300140820</v>
      </c>
      <c r="C4686">
        <v>2.99</v>
      </c>
      <c r="D4686" t="s">
        <v>4</v>
      </c>
      <c r="E4686" s="3">
        <f t="shared" si="73"/>
        <v>21016</v>
      </c>
      <c r="F4686" t="str">
        <f>VLOOKUP(E4686,Sheet2!A:B,2,FALSE)</f>
        <v>MON</v>
      </c>
    </row>
    <row r="4687" spans="1:6" x14ac:dyDescent="0.25">
      <c r="A4687" s="17">
        <v>43110.86137283565</v>
      </c>
      <c r="B4687" s="2">
        <v>21016300140820</v>
      </c>
      <c r="C4687">
        <v>0.99</v>
      </c>
      <c r="D4687" t="s">
        <v>4</v>
      </c>
      <c r="E4687" s="3">
        <f t="shared" si="73"/>
        <v>21016</v>
      </c>
      <c r="F4687" t="str">
        <f>VLOOKUP(E4687,Sheet2!A:B,2,FALSE)</f>
        <v>MON</v>
      </c>
    </row>
    <row r="4688" spans="1:6" x14ac:dyDescent="0.25">
      <c r="A4688" s="17">
        <v>43110.865006874999</v>
      </c>
      <c r="B4688" s="2">
        <v>21016300140820</v>
      </c>
      <c r="C4688">
        <v>3.99</v>
      </c>
      <c r="D4688" t="s">
        <v>4</v>
      </c>
      <c r="E4688" s="3">
        <f t="shared" si="73"/>
        <v>21016</v>
      </c>
      <c r="F4688" t="str">
        <f>VLOOKUP(E4688,Sheet2!A:B,2,FALSE)</f>
        <v>MON</v>
      </c>
    </row>
    <row r="4689" spans="1:6" x14ac:dyDescent="0.25">
      <c r="A4689" s="17">
        <v>43111.080993402778</v>
      </c>
      <c r="B4689" s="2">
        <v>21016300203230</v>
      </c>
      <c r="C4689">
        <v>1.99</v>
      </c>
      <c r="D4689" t="s">
        <v>4</v>
      </c>
      <c r="E4689" s="3">
        <f t="shared" si="73"/>
        <v>21016</v>
      </c>
      <c r="F4689" t="str">
        <f>VLOOKUP(E4689,Sheet2!A:B,2,FALSE)</f>
        <v>MON</v>
      </c>
    </row>
    <row r="4690" spans="1:6" x14ac:dyDescent="0.25">
      <c r="A4690" s="17">
        <v>43111.375403981481</v>
      </c>
      <c r="B4690" s="2">
        <v>21016300321412</v>
      </c>
      <c r="C4690">
        <v>1.49</v>
      </c>
      <c r="D4690" t="s">
        <v>3</v>
      </c>
      <c r="E4690" s="3">
        <f t="shared" si="73"/>
        <v>21016</v>
      </c>
      <c r="F4690" t="str">
        <f>VLOOKUP(E4690,Sheet2!A:B,2,FALSE)</f>
        <v>MON</v>
      </c>
    </row>
    <row r="4691" spans="1:6" x14ac:dyDescent="0.25">
      <c r="A4691" s="17">
        <v>43111.379827164354</v>
      </c>
      <c r="B4691" s="2">
        <v>21016300321412</v>
      </c>
      <c r="C4691">
        <v>1.49</v>
      </c>
      <c r="D4691" t="s">
        <v>3</v>
      </c>
      <c r="E4691" s="3">
        <f t="shared" si="73"/>
        <v>21016</v>
      </c>
      <c r="F4691" t="str">
        <f>VLOOKUP(E4691,Sheet2!A:B,2,FALSE)</f>
        <v>MON</v>
      </c>
    </row>
    <row r="4692" spans="1:6" x14ac:dyDescent="0.25">
      <c r="A4692" s="17">
        <v>43111.542467361112</v>
      </c>
      <c r="B4692" s="2">
        <v>21016300259927</v>
      </c>
      <c r="C4692">
        <v>0.49</v>
      </c>
      <c r="D4692" t="s">
        <v>4</v>
      </c>
      <c r="E4692" s="3">
        <f t="shared" si="73"/>
        <v>21016</v>
      </c>
      <c r="F4692" t="str">
        <f>VLOOKUP(E4692,Sheet2!A:B,2,FALSE)</f>
        <v>MON</v>
      </c>
    </row>
    <row r="4693" spans="1:6" x14ac:dyDescent="0.25">
      <c r="A4693" s="17">
        <v>43111.54890159722</v>
      </c>
      <c r="B4693" s="2">
        <v>21016300259927</v>
      </c>
      <c r="C4693">
        <v>0.99</v>
      </c>
      <c r="D4693" t="s">
        <v>0</v>
      </c>
      <c r="E4693" s="3">
        <f t="shared" si="73"/>
        <v>21016</v>
      </c>
      <c r="F4693" t="str">
        <f>VLOOKUP(E4693,Sheet2!A:B,2,FALSE)</f>
        <v>MON</v>
      </c>
    </row>
    <row r="4694" spans="1:6" x14ac:dyDescent="0.25">
      <c r="A4694" s="17">
        <v>43111.557602291665</v>
      </c>
      <c r="B4694" s="2">
        <v>21016300259927</v>
      </c>
      <c r="C4694">
        <v>0.99</v>
      </c>
      <c r="D4694" t="s">
        <v>0</v>
      </c>
      <c r="E4694" s="3">
        <f t="shared" si="73"/>
        <v>21016</v>
      </c>
      <c r="F4694" t="str">
        <f>VLOOKUP(E4694,Sheet2!A:B,2,FALSE)</f>
        <v>MON</v>
      </c>
    </row>
    <row r="4695" spans="1:6" x14ac:dyDescent="0.25">
      <c r="A4695" s="17">
        <v>43111.562942881945</v>
      </c>
      <c r="B4695" s="2">
        <v>21016300259927</v>
      </c>
      <c r="C4695">
        <v>0.99</v>
      </c>
      <c r="D4695" t="s">
        <v>0</v>
      </c>
      <c r="E4695" s="3">
        <f t="shared" si="73"/>
        <v>21016</v>
      </c>
      <c r="F4695" t="str">
        <f>VLOOKUP(E4695,Sheet2!A:B,2,FALSE)</f>
        <v>MON</v>
      </c>
    </row>
    <row r="4696" spans="1:6" x14ac:dyDescent="0.25">
      <c r="A4696" s="17">
        <v>43111.785481574072</v>
      </c>
      <c r="B4696" s="2">
        <v>21016300062966</v>
      </c>
      <c r="C4696">
        <v>1.49</v>
      </c>
      <c r="D4696" t="s">
        <v>3</v>
      </c>
      <c r="E4696" s="3">
        <f t="shared" si="73"/>
        <v>21016</v>
      </c>
      <c r="F4696" t="str">
        <f>VLOOKUP(E4696,Sheet2!A:B,2,FALSE)</f>
        <v>MON</v>
      </c>
    </row>
    <row r="4697" spans="1:6" x14ac:dyDescent="0.25">
      <c r="A4697" s="17">
        <v>43111.785811701389</v>
      </c>
      <c r="B4697" s="2">
        <v>21016300062966</v>
      </c>
      <c r="C4697">
        <v>1.49</v>
      </c>
      <c r="D4697" t="s">
        <v>3</v>
      </c>
      <c r="E4697" s="3">
        <f t="shared" si="73"/>
        <v>21016</v>
      </c>
      <c r="F4697" t="str">
        <f>VLOOKUP(E4697,Sheet2!A:B,2,FALSE)</f>
        <v>MON</v>
      </c>
    </row>
    <row r="4698" spans="1:6" x14ac:dyDescent="0.25">
      <c r="A4698" s="17">
        <v>43111.816559791667</v>
      </c>
      <c r="B4698" s="2">
        <v>21016300304863</v>
      </c>
      <c r="C4698">
        <v>3.29</v>
      </c>
      <c r="D4698" t="s">
        <v>1</v>
      </c>
      <c r="E4698" s="3">
        <f t="shared" si="73"/>
        <v>21016</v>
      </c>
      <c r="F4698" t="str">
        <f>VLOOKUP(E4698,Sheet2!A:B,2,FALSE)</f>
        <v>MON</v>
      </c>
    </row>
    <row r="4699" spans="1:6" x14ac:dyDescent="0.25">
      <c r="A4699" s="17">
        <v>43111.90316627315</v>
      </c>
      <c r="B4699" s="2">
        <v>21016300203230</v>
      </c>
      <c r="C4699">
        <v>2.99</v>
      </c>
      <c r="D4699" t="s">
        <v>4</v>
      </c>
      <c r="E4699" s="3">
        <f t="shared" si="73"/>
        <v>21016</v>
      </c>
      <c r="F4699" t="str">
        <f>VLOOKUP(E4699,Sheet2!A:B,2,FALSE)</f>
        <v>MON</v>
      </c>
    </row>
    <row r="4700" spans="1:6" x14ac:dyDescent="0.25">
      <c r="A4700" s="17">
        <v>43112.18563925926</v>
      </c>
      <c r="B4700" s="2">
        <v>21016300303477</v>
      </c>
      <c r="C4700">
        <v>1.69</v>
      </c>
      <c r="D4700" t="s">
        <v>1</v>
      </c>
      <c r="E4700" s="3">
        <f t="shared" si="73"/>
        <v>21016</v>
      </c>
      <c r="F4700" t="str">
        <f>VLOOKUP(E4700,Sheet2!A:B,2,FALSE)</f>
        <v>MON</v>
      </c>
    </row>
    <row r="4701" spans="1:6" x14ac:dyDescent="0.25">
      <c r="A4701" s="17">
        <v>43112.408225775464</v>
      </c>
      <c r="B4701" s="2">
        <v>21016300190130</v>
      </c>
      <c r="C4701">
        <v>1.49</v>
      </c>
      <c r="D4701" t="s">
        <v>3</v>
      </c>
      <c r="E4701" s="3">
        <f t="shared" si="73"/>
        <v>21016</v>
      </c>
      <c r="F4701" t="str">
        <f>VLOOKUP(E4701,Sheet2!A:B,2,FALSE)</f>
        <v>MON</v>
      </c>
    </row>
    <row r="4702" spans="1:6" x14ac:dyDescent="0.25">
      <c r="A4702" s="17">
        <v>43112.558138460648</v>
      </c>
      <c r="B4702" s="2">
        <v>21016300173714</v>
      </c>
      <c r="C4702">
        <v>1.99</v>
      </c>
      <c r="D4702" t="s">
        <v>4</v>
      </c>
      <c r="E4702" s="3">
        <f t="shared" si="73"/>
        <v>21016</v>
      </c>
      <c r="F4702" t="str">
        <f>VLOOKUP(E4702,Sheet2!A:B,2,FALSE)</f>
        <v>MON</v>
      </c>
    </row>
    <row r="4703" spans="1:6" x14ac:dyDescent="0.25">
      <c r="A4703" s="17">
        <v>43112.574633750002</v>
      </c>
      <c r="B4703" s="2">
        <v>21016300173714</v>
      </c>
      <c r="C4703">
        <v>1.99</v>
      </c>
      <c r="D4703" t="s">
        <v>4</v>
      </c>
      <c r="E4703" s="3">
        <f t="shared" si="73"/>
        <v>21016</v>
      </c>
      <c r="F4703" t="str">
        <f>VLOOKUP(E4703,Sheet2!A:B,2,FALSE)</f>
        <v>MON</v>
      </c>
    </row>
    <row r="4704" spans="1:6" x14ac:dyDescent="0.25">
      <c r="A4704" s="17">
        <v>43112.606083437502</v>
      </c>
      <c r="B4704" s="2">
        <v>21016300293421</v>
      </c>
      <c r="C4704">
        <v>2.99</v>
      </c>
      <c r="D4704" t="s">
        <v>4</v>
      </c>
      <c r="E4704" s="3">
        <f t="shared" si="73"/>
        <v>21016</v>
      </c>
      <c r="F4704" t="str">
        <f>VLOOKUP(E4704,Sheet2!A:B,2,FALSE)</f>
        <v>MON</v>
      </c>
    </row>
    <row r="4705" spans="1:6" x14ac:dyDescent="0.25">
      <c r="A4705" s="17">
        <v>43112.854136944443</v>
      </c>
      <c r="B4705" s="2">
        <v>21016300266658</v>
      </c>
      <c r="C4705">
        <v>1.99</v>
      </c>
      <c r="D4705" t="s">
        <v>4</v>
      </c>
      <c r="E4705" s="3">
        <f t="shared" si="73"/>
        <v>21016</v>
      </c>
      <c r="F4705" t="str">
        <f>VLOOKUP(E4705,Sheet2!A:B,2,FALSE)</f>
        <v>MON</v>
      </c>
    </row>
    <row r="4706" spans="1:6" x14ac:dyDescent="0.25">
      <c r="A4706" s="17">
        <v>43112.883276307868</v>
      </c>
      <c r="B4706" s="2">
        <v>21016300190130</v>
      </c>
      <c r="C4706">
        <v>1.99</v>
      </c>
      <c r="D4706" t="s">
        <v>4</v>
      </c>
      <c r="E4706" s="3">
        <f t="shared" si="73"/>
        <v>21016</v>
      </c>
      <c r="F4706" t="str">
        <f>VLOOKUP(E4706,Sheet2!A:B,2,FALSE)</f>
        <v>MON</v>
      </c>
    </row>
    <row r="4707" spans="1:6" x14ac:dyDescent="0.25">
      <c r="A4707" s="17">
        <v>43112.998139976851</v>
      </c>
      <c r="B4707" s="2">
        <v>21016300300085</v>
      </c>
      <c r="C4707">
        <v>1.49</v>
      </c>
      <c r="D4707" t="s">
        <v>3</v>
      </c>
      <c r="E4707" s="3">
        <f t="shared" si="73"/>
        <v>21016</v>
      </c>
      <c r="F4707" t="str">
        <f>VLOOKUP(E4707,Sheet2!A:B,2,FALSE)</f>
        <v>MON</v>
      </c>
    </row>
    <row r="4708" spans="1:6" x14ac:dyDescent="0.25">
      <c r="A4708" s="17">
        <v>43113.858724999998</v>
      </c>
      <c r="B4708" s="2">
        <v>21016100052654</v>
      </c>
      <c r="C4708">
        <v>0.99</v>
      </c>
      <c r="D4708" t="s">
        <v>1</v>
      </c>
      <c r="E4708" s="3">
        <f t="shared" si="73"/>
        <v>21016</v>
      </c>
      <c r="F4708" t="str">
        <f>VLOOKUP(E4708,Sheet2!A:B,2,FALSE)</f>
        <v>MON</v>
      </c>
    </row>
    <row r="4709" spans="1:6" x14ac:dyDescent="0.25">
      <c r="A4709" s="17">
        <v>43114.421757384262</v>
      </c>
      <c r="B4709" s="2">
        <v>21016300301778</v>
      </c>
      <c r="C4709">
        <v>3.34</v>
      </c>
      <c r="D4709" t="s">
        <v>1</v>
      </c>
      <c r="E4709" s="3">
        <f t="shared" si="73"/>
        <v>21016</v>
      </c>
      <c r="F4709" t="str">
        <f>VLOOKUP(E4709,Sheet2!A:B,2,FALSE)</f>
        <v>MON</v>
      </c>
    </row>
    <row r="4710" spans="1:6" x14ac:dyDescent="0.25">
      <c r="A4710" s="17">
        <v>43114.79851508102</v>
      </c>
      <c r="B4710" s="2">
        <v>21016300003762</v>
      </c>
      <c r="C4710">
        <v>2.99</v>
      </c>
      <c r="D4710" t="s">
        <v>0</v>
      </c>
      <c r="E4710" s="3">
        <f t="shared" si="73"/>
        <v>21016</v>
      </c>
      <c r="F4710" t="str">
        <f>VLOOKUP(E4710,Sheet2!A:B,2,FALSE)</f>
        <v>MON</v>
      </c>
    </row>
    <row r="4711" spans="1:6" x14ac:dyDescent="0.25">
      <c r="A4711" s="17">
        <v>43115.841049618059</v>
      </c>
      <c r="B4711" s="2">
        <v>21016300124899</v>
      </c>
      <c r="C4711">
        <v>1.29</v>
      </c>
      <c r="D4711" t="s">
        <v>5</v>
      </c>
      <c r="E4711" s="3">
        <f t="shared" si="73"/>
        <v>21016</v>
      </c>
      <c r="F4711" t="str">
        <f>VLOOKUP(E4711,Sheet2!A:B,2,FALSE)</f>
        <v>MON</v>
      </c>
    </row>
    <row r="4712" spans="1:6" x14ac:dyDescent="0.25">
      <c r="A4712" s="17">
        <v>43115.848246631947</v>
      </c>
      <c r="B4712" s="2">
        <v>21016300124899</v>
      </c>
      <c r="C4712">
        <v>1.29</v>
      </c>
      <c r="D4712" t="s">
        <v>5</v>
      </c>
      <c r="E4712" s="3">
        <f t="shared" si="73"/>
        <v>21016</v>
      </c>
      <c r="F4712" t="str">
        <f>VLOOKUP(E4712,Sheet2!A:B,2,FALSE)</f>
        <v>MON</v>
      </c>
    </row>
    <row r="4713" spans="1:6" x14ac:dyDescent="0.25">
      <c r="A4713" s="17">
        <v>43116.440601921298</v>
      </c>
      <c r="B4713" s="2">
        <v>21016300141604</v>
      </c>
      <c r="C4713">
        <v>1.49</v>
      </c>
      <c r="D4713" t="s">
        <v>4</v>
      </c>
      <c r="E4713" s="3">
        <f t="shared" si="73"/>
        <v>21016</v>
      </c>
      <c r="F4713" t="str">
        <f>VLOOKUP(E4713,Sheet2!A:B,2,FALSE)</f>
        <v>MON</v>
      </c>
    </row>
    <row r="4714" spans="1:6" x14ac:dyDescent="0.25">
      <c r="A4714" s="17">
        <v>43117.504372673611</v>
      </c>
      <c r="B4714" s="2">
        <v>21016300352383</v>
      </c>
      <c r="C4714">
        <v>2.99</v>
      </c>
      <c r="D4714" t="s">
        <v>4</v>
      </c>
      <c r="E4714" s="3">
        <f t="shared" si="73"/>
        <v>21016</v>
      </c>
      <c r="F4714" t="str">
        <f>VLOOKUP(E4714,Sheet2!A:B,2,FALSE)</f>
        <v>MON</v>
      </c>
    </row>
    <row r="4715" spans="1:6" x14ac:dyDescent="0.25">
      <c r="A4715" s="17">
        <v>43117.535497349534</v>
      </c>
      <c r="B4715" s="2">
        <v>21016300334225</v>
      </c>
      <c r="C4715">
        <v>1.69</v>
      </c>
      <c r="D4715" t="s">
        <v>1</v>
      </c>
      <c r="E4715" s="3">
        <f t="shared" si="73"/>
        <v>21016</v>
      </c>
      <c r="F4715" t="str">
        <f>VLOOKUP(E4715,Sheet2!A:B,2,FALSE)</f>
        <v>MON</v>
      </c>
    </row>
    <row r="4716" spans="1:6" x14ac:dyDescent="0.25">
      <c r="A4716" s="17">
        <v>43117.809573472223</v>
      </c>
      <c r="B4716" s="2">
        <v>21016300279586</v>
      </c>
      <c r="C4716">
        <v>1.49</v>
      </c>
      <c r="D4716" t="s">
        <v>1</v>
      </c>
      <c r="E4716" s="3">
        <f t="shared" si="73"/>
        <v>21016</v>
      </c>
      <c r="F4716" t="str">
        <f>VLOOKUP(E4716,Sheet2!A:B,2,FALSE)</f>
        <v>MON</v>
      </c>
    </row>
    <row r="4717" spans="1:6" x14ac:dyDescent="0.25">
      <c r="A4717" s="17">
        <v>43118.324123993058</v>
      </c>
      <c r="B4717" s="2">
        <v>21016300347821</v>
      </c>
      <c r="C4717">
        <v>1.49</v>
      </c>
      <c r="D4717" t="s">
        <v>3</v>
      </c>
      <c r="E4717" s="3">
        <f t="shared" si="73"/>
        <v>21016</v>
      </c>
      <c r="F4717" t="str">
        <f>VLOOKUP(E4717,Sheet2!A:B,2,FALSE)</f>
        <v>MON</v>
      </c>
    </row>
    <row r="4718" spans="1:6" x14ac:dyDescent="0.25">
      <c r="A4718" s="17">
        <v>43118.460038935184</v>
      </c>
      <c r="B4718" s="2">
        <v>21016300088276</v>
      </c>
      <c r="C4718">
        <v>3.99</v>
      </c>
      <c r="D4718" t="s">
        <v>4</v>
      </c>
      <c r="E4718" s="3">
        <f t="shared" si="73"/>
        <v>21016</v>
      </c>
      <c r="F4718" t="str">
        <f>VLOOKUP(E4718,Sheet2!A:B,2,FALSE)</f>
        <v>MON</v>
      </c>
    </row>
    <row r="4719" spans="1:6" x14ac:dyDescent="0.25">
      <c r="A4719" s="17">
        <v>43118.461837662035</v>
      </c>
      <c r="B4719" s="2">
        <v>21016300088276</v>
      </c>
      <c r="C4719">
        <v>3.99</v>
      </c>
      <c r="D4719" t="s">
        <v>4</v>
      </c>
      <c r="E4719" s="3">
        <f t="shared" si="73"/>
        <v>21016</v>
      </c>
      <c r="F4719" t="str">
        <f>VLOOKUP(E4719,Sheet2!A:B,2,FALSE)</f>
        <v>MON</v>
      </c>
    </row>
    <row r="4720" spans="1:6" x14ac:dyDescent="0.25">
      <c r="A4720" s="17">
        <v>43118.464389421293</v>
      </c>
      <c r="B4720" s="2">
        <v>21016300088276</v>
      </c>
      <c r="C4720">
        <v>3.99</v>
      </c>
      <c r="D4720" t="s">
        <v>4</v>
      </c>
      <c r="E4720" s="3">
        <f t="shared" si="73"/>
        <v>21016</v>
      </c>
      <c r="F4720" t="str">
        <f>VLOOKUP(E4720,Sheet2!A:B,2,FALSE)</f>
        <v>MON</v>
      </c>
    </row>
    <row r="4721" spans="1:6" x14ac:dyDescent="0.25">
      <c r="A4721" s="17">
        <v>43118.489324016206</v>
      </c>
      <c r="B4721" s="2">
        <v>21016300088276</v>
      </c>
      <c r="C4721">
        <v>2.99</v>
      </c>
      <c r="D4721" t="s">
        <v>4</v>
      </c>
      <c r="E4721" s="3">
        <f t="shared" si="73"/>
        <v>21016</v>
      </c>
      <c r="F4721" t="str">
        <f>VLOOKUP(E4721,Sheet2!A:B,2,FALSE)</f>
        <v>MON</v>
      </c>
    </row>
    <row r="4722" spans="1:6" x14ac:dyDescent="0.25">
      <c r="A4722" s="17">
        <v>43118.534555509257</v>
      </c>
      <c r="B4722" s="2">
        <v>21016100052654</v>
      </c>
      <c r="C4722">
        <v>1.69</v>
      </c>
      <c r="D4722" t="s">
        <v>1</v>
      </c>
      <c r="E4722" s="3">
        <f t="shared" si="73"/>
        <v>21016</v>
      </c>
      <c r="F4722" t="str">
        <f>VLOOKUP(E4722,Sheet2!A:B,2,FALSE)</f>
        <v>MON</v>
      </c>
    </row>
    <row r="4723" spans="1:6" x14ac:dyDescent="0.25">
      <c r="A4723" s="17">
        <v>43118.615147569442</v>
      </c>
      <c r="B4723" s="2">
        <v>21016300141604</v>
      </c>
      <c r="C4723">
        <v>1.99</v>
      </c>
      <c r="D4723" t="s">
        <v>1</v>
      </c>
      <c r="E4723" s="3">
        <f t="shared" si="73"/>
        <v>21016</v>
      </c>
      <c r="F4723" t="str">
        <f>VLOOKUP(E4723,Sheet2!A:B,2,FALSE)</f>
        <v>MON</v>
      </c>
    </row>
    <row r="4724" spans="1:6" x14ac:dyDescent="0.25">
      <c r="A4724" s="17">
        <v>43118.905437581016</v>
      </c>
      <c r="B4724" s="2">
        <v>21016300327799</v>
      </c>
      <c r="C4724">
        <v>1.99</v>
      </c>
      <c r="D4724" t="s">
        <v>4</v>
      </c>
      <c r="E4724" s="3">
        <f t="shared" si="73"/>
        <v>21016</v>
      </c>
      <c r="F4724" t="str">
        <f>VLOOKUP(E4724,Sheet2!A:B,2,FALSE)</f>
        <v>MON</v>
      </c>
    </row>
    <row r="4725" spans="1:6" x14ac:dyDescent="0.25">
      <c r="A4725" s="17">
        <v>43118.938820497686</v>
      </c>
      <c r="B4725" s="2">
        <v>21016300290757</v>
      </c>
      <c r="C4725">
        <v>2.99</v>
      </c>
      <c r="D4725" t="s">
        <v>4</v>
      </c>
      <c r="E4725" s="3">
        <f t="shared" si="73"/>
        <v>21016</v>
      </c>
      <c r="F4725" t="str">
        <f>VLOOKUP(E4725,Sheet2!A:B,2,FALSE)</f>
        <v>MON</v>
      </c>
    </row>
    <row r="4726" spans="1:6" x14ac:dyDescent="0.25">
      <c r="A4726" s="17">
        <v>43119.31360306713</v>
      </c>
      <c r="B4726" s="2">
        <v>21016300354041</v>
      </c>
      <c r="C4726">
        <v>1.99</v>
      </c>
      <c r="D4726" t="s">
        <v>1</v>
      </c>
      <c r="E4726" s="3">
        <f t="shared" si="73"/>
        <v>21016</v>
      </c>
      <c r="F4726" t="str">
        <f>VLOOKUP(E4726,Sheet2!A:B,2,FALSE)</f>
        <v>MON</v>
      </c>
    </row>
    <row r="4727" spans="1:6" x14ac:dyDescent="0.25">
      <c r="A4727" s="17">
        <v>43119.79911104167</v>
      </c>
      <c r="B4727" s="2">
        <v>21016300327799</v>
      </c>
      <c r="C4727">
        <v>3.99</v>
      </c>
      <c r="D4727" t="s">
        <v>4</v>
      </c>
      <c r="E4727" s="3">
        <f t="shared" si="73"/>
        <v>21016</v>
      </c>
      <c r="F4727" t="str">
        <f>VLOOKUP(E4727,Sheet2!A:B,2,FALSE)</f>
        <v>MON</v>
      </c>
    </row>
    <row r="4728" spans="1:6" x14ac:dyDescent="0.25">
      <c r="A4728" s="17">
        <v>43119.839905578701</v>
      </c>
      <c r="B4728" s="2">
        <v>21016300162436</v>
      </c>
      <c r="C4728">
        <v>1.99</v>
      </c>
      <c r="D4728" t="s">
        <v>0</v>
      </c>
      <c r="E4728" s="3">
        <f t="shared" si="73"/>
        <v>21016</v>
      </c>
      <c r="F4728" t="str">
        <f>VLOOKUP(E4728,Sheet2!A:B,2,FALSE)</f>
        <v>MON</v>
      </c>
    </row>
    <row r="4729" spans="1:6" x14ac:dyDescent="0.25">
      <c r="A4729" s="17">
        <v>43119.97067278935</v>
      </c>
      <c r="B4729" s="2">
        <v>21016300062966</v>
      </c>
      <c r="C4729">
        <v>3.19</v>
      </c>
      <c r="D4729" t="s">
        <v>4</v>
      </c>
      <c r="E4729" s="3">
        <f t="shared" si="73"/>
        <v>21016</v>
      </c>
      <c r="F4729" t="str">
        <f>VLOOKUP(E4729,Sheet2!A:B,2,FALSE)</f>
        <v>MON</v>
      </c>
    </row>
    <row r="4730" spans="1:6" x14ac:dyDescent="0.25">
      <c r="A4730" s="17">
        <v>43120.408063495372</v>
      </c>
      <c r="B4730" s="2">
        <v>21016300208189</v>
      </c>
      <c r="C4730">
        <v>1.69</v>
      </c>
      <c r="D4730" t="s">
        <v>1</v>
      </c>
      <c r="E4730" s="3">
        <f t="shared" si="73"/>
        <v>21016</v>
      </c>
      <c r="F4730" t="str">
        <f>VLOOKUP(E4730,Sheet2!A:B,2,FALSE)</f>
        <v>MON</v>
      </c>
    </row>
    <row r="4731" spans="1:6" x14ac:dyDescent="0.25">
      <c r="A4731" s="17">
        <v>43120.445177268521</v>
      </c>
      <c r="B4731" s="2">
        <v>21016300280410</v>
      </c>
      <c r="C4731">
        <v>1.49</v>
      </c>
      <c r="D4731" t="s">
        <v>3</v>
      </c>
      <c r="E4731" s="3">
        <f t="shared" si="73"/>
        <v>21016</v>
      </c>
      <c r="F4731" t="str">
        <f>VLOOKUP(E4731,Sheet2!A:B,2,FALSE)</f>
        <v>MON</v>
      </c>
    </row>
    <row r="4732" spans="1:6" x14ac:dyDescent="0.25">
      <c r="A4732" s="17">
        <v>43120.465224236112</v>
      </c>
      <c r="B4732" s="2">
        <v>21016300293421</v>
      </c>
      <c r="C4732">
        <v>1.49</v>
      </c>
      <c r="D4732" t="s">
        <v>3</v>
      </c>
      <c r="E4732" s="3">
        <f t="shared" si="73"/>
        <v>21016</v>
      </c>
      <c r="F4732" t="str">
        <f>VLOOKUP(E4732,Sheet2!A:B,2,FALSE)</f>
        <v>MON</v>
      </c>
    </row>
    <row r="4733" spans="1:6" x14ac:dyDescent="0.25">
      <c r="A4733" s="17">
        <v>43120.476788946762</v>
      </c>
      <c r="B4733" s="2">
        <v>21016300126845</v>
      </c>
      <c r="C4733">
        <v>1.29</v>
      </c>
      <c r="D4733" t="s">
        <v>1</v>
      </c>
      <c r="E4733" s="3">
        <f t="shared" si="73"/>
        <v>21016</v>
      </c>
      <c r="F4733" t="str">
        <f>VLOOKUP(E4733,Sheet2!A:B,2,FALSE)</f>
        <v>MON</v>
      </c>
    </row>
    <row r="4734" spans="1:6" x14ac:dyDescent="0.25">
      <c r="A4734" s="17">
        <v>43120.524244791668</v>
      </c>
      <c r="B4734" s="2">
        <v>21016300293421</v>
      </c>
      <c r="C4734">
        <v>2.99</v>
      </c>
      <c r="D4734" t="s">
        <v>4</v>
      </c>
      <c r="E4734" s="3">
        <f t="shared" si="73"/>
        <v>21016</v>
      </c>
      <c r="F4734" t="str">
        <f>VLOOKUP(E4734,Sheet2!A:B,2,FALSE)</f>
        <v>MON</v>
      </c>
    </row>
    <row r="4735" spans="1:6" x14ac:dyDescent="0.25">
      <c r="A4735" s="17">
        <v>43120.59505491898</v>
      </c>
      <c r="B4735" s="2">
        <v>21016300281905</v>
      </c>
      <c r="C4735">
        <v>1.49</v>
      </c>
      <c r="D4735" t="s">
        <v>1</v>
      </c>
      <c r="E4735" s="3">
        <f t="shared" si="73"/>
        <v>21016</v>
      </c>
      <c r="F4735" t="str">
        <f>VLOOKUP(E4735,Sheet2!A:B,2,FALSE)</f>
        <v>MON</v>
      </c>
    </row>
    <row r="4736" spans="1:6" x14ac:dyDescent="0.25">
      <c r="A4736" s="17">
        <v>43120.610006898147</v>
      </c>
      <c r="B4736" s="2">
        <v>21016300281970</v>
      </c>
      <c r="C4736">
        <v>0.99</v>
      </c>
      <c r="D4736" t="s">
        <v>1</v>
      </c>
      <c r="E4736" s="3">
        <f t="shared" si="73"/>
        <v>21016</v>
      </c>
      <c r="F4736" t="str">
        <f>VLOOKUP(E4736,Sheet2!A:B,2,FALSE)</f>
        <v>MON</v>
      </c>
    </row>
    <row r="4737" spans="1:6" x14ac:dyDescent="0.25">
      <c r="A4737" s="17">
        <v>43120.618841643518</v>
      </c>
      <c r="B4737" s="2">
        <v>21016300281970</v>
      </c>
      <c r="C4737">
        <v>0.99</v>
      </c>
      <c r="D4737" t="s">
        <v>1</v>
      </c>
      <c r="E4737" s="3">
        <f t="shared" si="73"/>
        <v>21016</v>
      </c>
      <c r="F4737" t="str">
        <f>VLOOKUP(E4737,Sheet2!A:B,2,FALSE)</f>
        <v>MON</v>
      </c>
    </row>
    <row r="4738" spans="1:6" x14ac:dyDescent="0.25">
      <c r="A4738" s="17">
        <v>43120.620290219907</v>
      </c>
      <c r="B4738" s="2">
        <v>21016300281970</v>
      </c>
      <c r="C4738">
        <v>2.29</v>
      </c>
      <c r="D4738" t="s">
        <v>1</v>
      </c>
      <c r="E4738" s="3">
        <f t="shared" ref="E4738:E4801" si="74">_xlfn.NUMBERVALUE(LEFT(B4738,5), "#####")</f>
        <v>21016</v>
      </c>
      <c r="F4738" t="str">
        <f>VLOOKUP(E4738,Sheet2!A:B,2,FALSE)</f>
        <v>MON</v>
      </c>
    </row>
    <row r="4739" spans="1:6" x14ac:dyDescent="0.25">
      <c r="A4739" s="17">
        <v>43120.636355787035</v>
      </c>
      <c r="B4739" s="2">
        <v>21016300281970</v>
      </c>
      <c r="C4739">
        <v>1.99</v>
      </c>
      <c r="D4739" t="s">
        <v>2</v>
      </c>
      <c r="E4739" s="3">
        <f t="shared" si="74"/>
        <v>21016</v>
      </c>
      <c r="F4739" t="str">
        <f>VLOOKUP(E4739,Sheet2!A:B,2,FALSE)</f>
        <v>MON</v>
      </c>
    </row>
    <row r="4740" spans="1:6" x14ac:dyDescent="0.25">
      <c r="A4740" s="17">
        <v>43120.647392847219</v>
      </c>
      <c r="B4740" s="2">
        <v>21016300291540</v>
      </c>
      <c r="C4740">
        <v>1.99</v>
      </c>
      <c r="D4740" t="s">
        <v>4</v>
      </c>
      <c r="E4740" s="3">
        <f t="shared" si="74"/>
        <v>21016</v>
      </c>
      <c r="F4740" t="str">
        <f>VLOOKUP(E4740,Sheet2!A:B,2,FALSE)</f>
        <v>MON</v>
      </c>
    </row>
    <row r="4741" spans="1:6" x14ac:dyDescent="0.25">
      <c r="A4741" s="17">
        <v>43120.878314849535</v>
      </c>
      <c r="B4741" s="2">
        <v>21016300305225</v>
      </c>
      <c r="C4741">
        <v>1.99</v>
      </c>
      <c r="D4741" t="s">
        <v>1</v>
      </c>
      <c r="E4741" s="3">
        <f t="shared" si="74"/>
        <v>21016</v>
      </c>
      <c r="F4741" t="str">
        <f>VLOOKUP(E4741,Sheet2!A:B,2,FALSE)</f>
        <v>MON</v>
      </c>
    </row>
    <row r="4742" spans="1:6" x14ac:dyDescent="0.25">
      <c r="A4742" s="17">
        <v>43121.278532824072</v>
      </c>
      <c r="B4742" s="2">
        <v>21016300003762</v>
      </c>
      <c r="C4742">
        <v>2.2400000000000002</v>
      </c>
      <c r="D4742" t="s">
        <v>1</v>
      </c>
      <c r="E4742" s="3">
        <f t="shared" si="74"/>
        <v>21016</v>
      </c>
      <c r="F4742" t="str">
        <f>VLOOKUP(E4742,Sheet2!A:B,2,FALSE)</f>
        <v>MON</v>
      </c>
    </row>
    <row r="4743" spans="1:6" x14ac:dyDescent="0.25">
      <c r="A4743" s="17">
        <v>43121.361622870369</v>
      </c>
      <c r="B4743" s="2">
        <v>21016300255321</v>
      </c>
      <c r="C4743">
        <v>1.99</v>
      </c>
      <c r="D4743" t="s">
        <v>4</v>
      </c>
      <c r="E4743" s="3">
        <f t="shared" si="74"/>
        <v>21016</v>
      </c>
      <c r="F4743" t="str">
        <f>VLOOKUP(E4743,Sheet2!A:B,2,FALSE)</f>
        <v>MON</v>
      </c>
    </row>
    <row r="4744" spans="1:6" x14ac:dyDescent="0.25">
      <c r="A4744" s="17">
        <v>43121.691831249998</v>
      </c>
      <c r="B4744" s="2">
        <v>21016300201069</v>
      </c>
      <c r="C4744">
        <v>1.99</v>
      </c>
      <c r="D4744" t="s">
        <v>5</v>
      </c>
      <c r="E4744" s="3">
        <f t="shared" si="74"/>
        <v>21016</v>
      </c>
      <c r="F4744" t="str">
        <f>VLOOKUP(E4744,Sheet2!A:B,2,FALSE)</f>
        <v>MON</v>
      </c>
    </row>
    <row r="4745" spans="1:6" x14ac:dyDescent="0.25">
      <c r="A4745" s="17">
        <v>43121.856189606478</v>
      </c>
      <c r="B4745" s="2">
        <v>21016300266658</v>
      </c>
      <c r="C4745">
        <v>1.99</v>
      </c>
      <c r="D4745" t="s">
        <v>1</v>
      </c>
      <c r="E4745" s="3">
        <f t="shared" si="74"/>
        <v>21016</v>
      </c>
      <c r="F4745" t="str">
        <f>VLOOKUP(E4745,Sheet2!A:B,2,FALSE)</f>
        <v>MON</v>
      </c>
    </row>
    <row r="4746" spans="1:6" x14ac:dyDescent="0.25">
      <c r="A4746" s="17">
        <v>43121.857462048611</v>
      </c>
      <c r="B4746" s="2">
        <v>21016300266658</v>
      </c>
      <c r="C4746">
        <v>1.99</v>
      </c>
      <c r="D4746" t="s">
        <v>4</v>
      </c>
      <c r="E4746" s="3">
        <f t="shared" si="74"/>
        <v>21016</v>
      </c>
      <c r="F4746" t="str">
        <f>VLOOKUP(E4746,Sheet2!A:B,2,FALSE)</f>
        <v>MON</v>
      </c>
    </row>
    <row r="4747" spans="1:6" x14ac:dyDescent="0.25">
      <c r="A4747" s="17">
        <v>43121.882871041664</v>
      </c>
      <c r="B4747" s="2">
        <v>21016300347821</v>
      </c>
      <c r="C4747">
        <v>3.99</v>
      </c>
      <c r="D4747" t="s">
        <v>4</v>
      </c>
      <c r="E4747" s="3">
        <f t="shared" si="74"/>
        <v>21016</v>
      </c>
      <c r="F4747" t="str">
        <f>VLOOKUP(E4747,Sheet2!A:B,2,FALSE)</f>
        <v>MON</v>
      </c>
    </row>
    <row r="4748" spans="1:6" x14ac:dyDescent="0.25">
      <c r="A4748" s="17">
        <v>43122.461247349536</v>
      </c>
      <c r="B4748" s="2">
        <v>21016300354041</v>
      </c>
      <c r="C4748">
        <v>1.29</v>
      </c>
      <c r="D4748" t="s">
        <v>5</v>
      </c>
      <c r="E4748" s="3">
        <f t="shared" si="74"/>
        <v>21016</v>
      </c>
      <c r="F4748" t="str">
        <f>VLOOKUP(E4748,Sheet2!A:B,2,FALSE)</f>
        <v>MON</v>
      </c>
    </row>
    <row r="4749" spans="1:6" x14ac:dyDescent="0.25">
      <c r="A4749" s="17">
        <v>43122.91080730324</v>
      </c>
      <c r="B4749" s="2">
        <v>21016300246908</v>
      </c>
      <c r="C4749">
        <v>1.99</v>
      </c>
      <c r="D4749" t="s">
        <v>4</v>
      </c>
      <c r="E4749" s="3">
        <f t="shared" si="74"/>
        <v>21016</v>
      </c>
      <c r="F4749" t="str">
        <f>VLOOKUP(E4749,Sheet2!A:B,2,FALSE)</f>
        <v>MON</v>
      </c>
    </row>
    <row r="4750" spans="1:6" x14ac:dyDescent="0.25">
      <c r="A4750" s="17">
        <v>43122.929189849536</v>
      </c>
      <c r="B4750" s="2">
        <v>21016300246908</v>
      </c>
      <c r="C4750">
        <v>1.99</v>
      </c>
      <c r="D4750" t="s">
        <v>4</v>
      </c>
      <c r="E4750" s="3">
        <f t="shared" si="74"/>
        <v>21016</v>
      </c>
      <c r="F4750" t="str">
        <f>VLOOKUP(E4750,Sheet2!A:B,2,FALSE)</f>
        <v>MON</v>
      </c>
    </row>
    <row r="4751" spans="1:6" x14ac:dyDescent="0.25">
      <c r="A4751" s="17">
        <v>43123.255933217595</v>
      </c>
      <c r="B4751" s="2">
        <v>21016300141604</v>
      </c>
      <c r="C4751">
        <v>2.99</v>
      </c>
      <c r="D4751" t="s">
        <v>4</v>
      </c>
      <c r="E4751" s="3">
        <f t="shared" si="74"/>
        <v>21016</v>
      </c>
      <c r="F4751" t="str">
        <f>VLOOKUP(E4751,Sheet2!A:B,2,FALSE)</f>
        <v>MON</v>
      </c>
    </row>
    <row r="4752" spans="1:6" x14ac:dyDescent="0.25">
      <c r="A4752" s="17">
        <v>43123.903268113427</v>
      </c>
      <c r="B4752" s="2">
        <v>21016300350148</v>
      </c>
      <c r="C4752">
        <v>1.99</v>
      </c>
      <c r="D4752" t="s">
        <v>4</v>
      </c>
      <c r="E4752" s="3">
        <f t="shared" si="74"/>
        <v>21016</v>
      </c>
      <c r="F4752" t="str">
        <f>VLOOKUP(E4752,Sheet2!A:B,2,FALSE)</f>
        <v>MON</v>
      </c>
    </row>
    <row r="4753" spans="1:6" x14ac:dyDescent="0.25">
      <c r="A4753" s="17">
        <v>43123.928759479168</v>
      </c>
      <c r="B4753" s="2">
        <v>21016300313690</v>
      </c>
      <c r="C4753">
        <v>2.99</v>
      </c>
      <c r="D4753" t="s">
        <v>4</v>
      </c>
      <c r="E4753" s="3">
        <f t="shared" si="74"/>
        <v>21016</v>
      </c>
      <c r="F4753" t="str">
        <f>VLOOKUP(E4753,Sheet2!A:B,2,FALSE)</f>
        <v>MON</v>
      </c>
    </row>
    <row r="4754" spans="1:6" x14ac:dyDescent="0.25">
      <c r="A4754" s="17">
        <v>43124.389206851854</v>
      </c>
      <c r="B4754" s="2">
        <v>21016300312544</v>
      </c>
      <c r="C4754">
        <v>1.99</v>
      </c>
      <c r="D4754" t="s">
        <v>4</v>
      </c>
      <c r="E4754" s="3">
        <f t="shared" si="74"/>
        <v>21016</v>
      </c>
      <c r="F4754" t="str">
        <f>VLOOKUP(E4754,Sheet2!A:B,2,FALSE)</f>
        <v>MON</v>
      </c>
    </row>
    <row r="4755" spans="1:6" x14ac:dyDescent="0.25">
      <c r="A4755" s="17">
        <v>43124.393274189817</v>
      </c>
      <c r="B4755" s="2">
        <v>21016300345346</v>
      </c>
      <c r="C4755">
        <v>1.99</v>
      </c>
      <c r="D4755" t="s">
        <v>4</v>
      </c>
      <c r="E4755" s="3">
        <f t="shared" si="74"/>
        <v>21016</v>
      </c>
      <c r="F4755" t="str">
        <f>VLOOKUP(E4755,Sheet2!A:B,2,FALSE)</f>
        <v>MON</v>
      </c>
    </row>
    <row r="4756" spans="1:6" x14ac:dyDescent="0.25">
      <c r="A4756" s="17">
        <v>43124.415273194441</v>
      </c>
      <c r="B4756" s="2">
        <v>21016300040145</v>
      </c>
      <c r="C4756">
        <v>1.49</v>
      </c>
      <c r="D4756" t="s">
        <v>3</v>
      </c>
      <c r="E4756" s="3">
        <f t="shared" si="74"/>
        <v>21016</v>
      </c>
      <c r="F4756" t="str">
        <f>VLOOKUP(E4756,Sheet2!A:B,2,FALSE)</f>
        <v>MON</v>
      </c>
    </row>
    <row r="4757" spans="1:6" x14ac:dyDescent="0.25">
      <c r="A4757" s="17">
        <v>43124.890817384257</v>
      </c>
      <c r="B4757" s="2">
        <v>21016300350148</v>
      </c>
      <c r="C4757">
        <v>3.49</v>
      </c>
      <c r="D4757" t="s">
        <v>4</v>
      </c>
      <c r="E4757" s="3">
        <f t="shared" si="74"/>
        <v>21016</v>
      </c>
      <c r="F4757" t="str">
        <f>VLOOKUP(E4757,Sheet2!A:B,2,FALSE)</f>
        <v>MON</v>
      </c>
    </row>
    <row r="4758" spans="1:6" x14ac:dyDescent="0.25">
      <c r="A4758" s="17">
        <v>43124.892060162034</v>
      </c>
      <c r="B4758" s="2">
        <v>21016300350148</v>
      </c>
      <c r="C4758">
        <v>1.49</v>
      </c>
      <c r="D4758" t="s">
        <v>1</v>
      </c>
      <c r="E4758" s="3">
        <f t="shared" si="74"/>
        <v>21016</v>
      </c>
      <c r="F4758" t="str">
        <f>VLOOKUP(E4758,Sheet2!A:B,2,FALSE)</f>
        <v>MON</v>
      </c>
    </row>
    <row r="4759" spans="1:6" x14ac:dyDescent="0.25">
      <c r="A4759" s="17">
        <v>43125.617767314812</v>
      </c>
      <c r="B4759" s="2">
        <v>21016300352383</v>
      </c>
      <c r="C4759">
        <v>1.99</v>
      </c>
      <c r="D4759" t="s">
        <v>4</v>
      </c>
      <c r="E4759" s="3">
        <f t="shared" si="74"/>
        <v>21016</v>
      </c>
      <c r="F4759" t="str">
        <f>VLOOKUP(E4759,Sheet2!A:B,2,FALSE)</f>
        <v>MON</v>
      </c>
    </row>
    <row r="4760" spans="1:6" x14ac:dyDescent="0.25">
      <c r="A4760" s="17">
        <v>43125.658560578704</v>
      </c>
      <c r="B4760" s="2">
        <v>21016300332757</v>
      </c>
      <c r="C4760">
        <v>1.99</v>
      </c>
      <c r="D4760" t="s">
        <v>4</v>
      </c>
      <c r="E4760" s="3">
        <f t="shared" si="74"/>
        <v>21016</v>
      </c>
      <c r="F4760" t="str">
        <f>VLOOKUP(E4760,Sheet2!A:B,2,FALSE)</f>
        <v>MON</v>
      </c>
    </row>
    <row r="4761" spans="1:6" x14ac:dyDescent="0.25">
      <c r="A4761" s="17">
        <v>43125.707790069442</v>
      </c>
      <c r="B4761" s="2">
        <v>21016300321412</v>
      </c>
      <c r="C4761">
        <v>2.99</v>
      </c>
      <c r="D4761" t="s">
        <v>4</v>
      </c>
      <c r="E4761" s="3">
        <f t="shared" si="74"/>
        <v>21016</v>
      </c>
      <c r="F4761" t="str">
        <f>VLOOKUP(E4761,Sheet2!A:B,2,FALSE)</f>
        <v>MON</v>
      </c>
    </row>
    <row r="4762" spans="1:6" x14ac:dyDescent="0.25">
      <c r="A4762" s="17">
        <v>43125.774279641206</v>
      </c>
      <c r="B4762" s="2">
        <v>21016100033670</v>
      </c>
      <c r="C4762">
        <v>0.49</v>
      </c>
      <c r="D4762" t="s">
        <v>1</v>
      </c>
      <c r="E4762" s="3">
        <f t="shared" si="74"/>
        <v>21016</v>
      </c>
      <c r="F4762" t="str">
        <f>VLOOKUP(E4762,Sheet2!A:B,2,FALSE)</f>
        <v>MON</v>
      </c>
    </row>
    <row r="4763" spans="1:6" x14ac:dyDescent="0.25">
      <c r="A4763" s="17">
        <v>43125.777530891202</v>
      </c>
      <c r="B4763" s="2">
        <v>21016100033670</v>
      </c>
      <c r="C4763">
        <v>1.24</v>
      </c>
      <c r="D4763" t="s">
        <v>1</v>
      </c>
      <c r="E4763" s="3">
        <f t="shared" si="74"/>
        <v>21016</v>
      </c>
      <c r="F4763" t="str">
        <f>VLOOKUP(E4763,Sheet2!A:B,2,FALSE)</f>
        <v>MON</v>
      </c>
    </row>
    <row r="4764" spans="1:6" x14ac:dyDescent="0.25">
      <c r="A4764" s="17">
        <v>43125.832616585649</v>
      </c>
      <c r="B4764" s="2">
        <v>21016300062966</v>
      </c>
      <c r="C4764">
        <v>1.49</v>
      </c>
      <c r="D4764" t="s">
        <v>3</v>
      </c>
      <c r="E4764" s="3">
        <f t="shared" si="74"/>
        <v>21016</v>
      </c>
      <c r="F4764" t="str">
        <f>VLOOKUP(E4764,Sheet2!A:B,2,FALSE)</f>
        <v>MON</v>
      </c>
    </row>
    <row r="4765" spans="1:6" x14ac:dyDescent="0.25">
      <c r="A4765" s="17">
        <v>43126.278565532404</v>
      </c>
      <c r="B4765" s="2">
        <v>21016300201069</v>
      </c>
      <c r="C4765">
        <v>1.49</v>
      </c>
      <c r="D4765" t="s">
        <v>3</v>
      </c>
      <c r="E4765" s="3">
        <f t="shared" si="74"/>
        <v>21016</v>
      </c>
      <c r="F4765" t="str">
        <f>VLOOKUP(E4765,Sheet2!A:B,2,FALSE)</f>
        <v>MON</v>
      </c>
    </row>
    <row r="4766" spans="1:6" x14ac:dyDescent="0.25">
      <c r="A4766" s="17">
        <v>43126.28742040509</v>
      </c>
      <c r="B4766" s="2">
        <v>21016300300622</v>
      </c>
      <c r="C4766">
        <v>1.99</v>
      </c>
      <c r="D4766" t="s">
        <v>1</v>
      </c>
      <c r="E4766" s="3">
        <f t="shared" si="74"/>
        <v>21016</v>
      </c>
      <c r="F4766" t="str">
        <f>VLOOKUP(E4766,Sheet2!A:B,2,FALSE)</f>
        <v>MON</v>
      </c>
    </row>
    <row r="4767" spans="1:6" x14ac:dyDescent="0.25">
      <c r="A4767" s="17">
        <v>43126.311316331019</v>
      </c>
      <c r="B4767" s="2">
        <v>21016300201069</v>
      </c>
      <c r="C4767">
        <v>1.49</v>
      </c>
      <c r="D4767" t="s">
        <v>3</v>
      </c>
      <c r="E4767" s="3">
        <f t="shared" si="74"/>
        <v>21016</v>
      </c>
      <c r="F4767" t="str">
        <f>VLOOKUP(E4767,Sheet2!A:B,2,FALSE)</f>
        <v>MON</v>
      </c>
    </row>
    <row r="4768" spans="1:6" x14ac:dyDescent="0.25">
      <c r="A4768" s="17">
        <v>43126.762197928241</v>
      </c>
      <c r="B4768" s="2">
        <v>21016300241586</v>
      </c>
      <c r="C4768">
        <v>2.69</v>
      </c>
      <c r="D4768" t="s">
        <v>1</v>
      </c>
      <c r="E4768" s="3">
        <f t="shared" si="74"/>
        <v>21016</v>
      </c>
      <c r="F4768" t="str">
        <f>VLOOKUP(E4768,Sheet2!A:B,2,FALSE)</f>
        <v>MON</v>
      </c>
    </row>
    <row r="4769" spans="1:6" x14ac:dyDescent="0.25">
      <c r="A4769" s="17">
        <v>43126.804546574072</v>
      </c>
      <c r="B4769" s="2">
        <v>21016300216778</v>
      </c>
      <c r="C4769">
        <v>1.49</v>
      </c>
      <c r="D4769" t="s">
        <v>1</v>
      </c>
      <c r="E4769" s="3">
        <f t="shared" si="74"/>
        <v>21016</v>
      </c>
      <c r="F4769" t="str">
        <f>VLOOKUP(E4769,Sheet2!A:B,2,FALSE)</f>
        <v>MON</v>
      </c>
    </row>
    <row r="4770" spans="1:6" x14ac:dyDescent="0.25">
      <c r="A4770" s="17">
        <v>43126.872226250001</v>
      </c>
      <c r="B4770" s="2">
        <v>21016300148203</v>
      </c>
      <c r="C4770">
        <v>2.69</v>
      </c>
      <c r="D4770" t="s">
        <v>1</v>
      </c>
      <c r="E4770" s="3">
        <f t="shared" si="74"/>
        <v>21016</v>
      </c>
      <c r="F4770" t="str">
        <f>VLOOKUP(E4770,Sheet2!A:B,2,FALSE)</f>
        <v>MON</v>
      </c>
    </row>
    <row r="4771" spans="1:6" x14ac:dyDescent="0.25">
      <c r="A4771" s="17">
        <v>43126.943746064811</v>
      </c>
      <c r="B4771" s="2">
        <v>21016300303477</v>
      </c>
      <c r="C4771">
        <v>1.49</v>
      </c>
      <c r="D4771" t="s">
        <v>3</v>
      </c>
      <c r="E4771" s="3">
        <f t="shared" si="74"/>
        <v>21016</v>
      </c>
      <c r="F4771" t="str">
        <f>VLOOKUP(E4771,Sheet2!A:B,2,FALSE)</f>
        <v>MON</v>
      </c>
    </row>
    <row r="4772" spans="1:6" x14ac:dyDescent="0.25">
      <c r="A4772" s="17">
        <v>43126.944129953707</v>
      </c>
      <c r="B4772" s="2">
        <v>21016300303477</v>
      </c>
      <c r="C4772">
        <v>1.49</v>
      </c>
      <c r="D4772" t="s">
        <v>3</v>
      </c>
      <c r="E4772" s="3">
        <f t="shared" si="74"/>
        <v>21016</v>
      </c>
      <c r="F4772" t="str">
        <f>VLOOKUP(E4772,Sheet2!A:B,2,FALSE)</f>
        <v>MON</v>
      </c>
    </row>
    <row r="4773" spans="1:6" x14ac:dyDescent="0.25">
      <c r="A4773" s="17">
        <v>43127.395656307868</v>
      </c>
      <c r="B4773" s="2">
        <v>21016300351419</v>
      </c>
      <c r="C4773">
        <v>1.49</v>
      </c>
      <c r="D4773" t="s">
        <v>4</v>
      </c>
      <c r="E4773" s="3">
        <f t="shared" si="74"/>
        <v>21016</v>
      </c>
      <c r="F4773" t="str">
        <f>VLOOKUP(E4773,Sheet2!A:B,2,FALSE)</f>
        <v>MON</v>
      </c>
    </row>
    <row r="4774" spans="1:6" x14ac:dyDescent="0.25">
      <c r="A4774" s="17">
        <v>43127.484777500002</v>
      </c>
      <c r="B4774" s="2">
        <v>21016100021287</v>
      </c>
      <c r="C4774">
        <v>1.49</v>
      </c>
      <c r="D4774" t="s">
        <v>3</v>
      </c>
      <c r="E4774" s="3">
        <f t="shared" si="74"/>
        <v>21016</v>
      </c>
      <c r="F4774" t="str">
        <f>VLOOKUP(E4774,Sheet2!A:B,2,FALSE)</f>
        <v>MON</v>
      </c>
    </row>
    <row r="4775" spans="1:6" x14ac:dyDescent="0.25">
      <c r="A4775" s="17">
        <v>43127.892396365743</v>
      </c>
      <c r="B4775" s="2">
        <v>21016300239671</v>
      </c>
      <c r="C4775">
        <v>0.49</v>
      </c>
      <c r="D4775" t="s">
        <v>1</v>
      </c>
      <c r="E4775" s="3">
        <f t="shared" si="74"/>
        <v>21016</v>
      </c>
      <c r="F4775" t="str">
        <f>VLOOKUP(E4775,Sheet2!A:B,2,FALSE)</f>
        <v>MON</v>
      </c>
    </row>
    <row r="4776" spans="1:6" x14ac:dyDescent="0.25">
      <c r="A4776" s="17">
        <v>43127.917413298608</v>
      </c>
      <c r="B4776" s="2">
        <v>21016300203230</v>
      </c>
      <c r="C4776">
        <v>1.99</v>
      </c>
      <c r="D4776" t="s">
        <v>4</v>
      </c>
      <c r="E4776" s="3">
        <f t="shared" si="74"/>
        <v>21016</v>
      </c>
      <c r="F4776" t="str">
        <f>VLOOKUP(E4776,Sheet2!A:B,2,FALSE)</f>
        <v>MON</v>
      </c>
    </row>
    <row r="4777" spans="1:6" x14ac:dyDescent="0.25">
      <c r="A4777" s="17">
        <v>43127.920539398147</v>
      </c>
      <c r="B4777" s="2">
        <v>21016300243004</v>
      </c>
      <c r="C4777">
        <v>2.99</v>
      </c>
      <c r="D4777" t="s">
        <v>4</v>
      </c>
      <c r="E4777" s="3">
        <f t="shared" si="74"/>
        <v>21016</v>
      </c>
      <c r="F4777" t="str">
        <f>VLOOKUP(E4777,Sheet2!A:B,2,FALSE)</f>
        <v>MON</v>
      </c>
    </row>
    <row r="4778" spans="1:6" x14ac:dyDescent="0.25">
      <c r="A4778" s="17">
        <v>43128.082746273147</v>
      </c>
      <c r="B4778" s="2">
        <v>21016300161743</v>
      </c>
      <c r="C4778">
        <v>1.99</v>
      </c>
      <c r="D4778" t="s">
        <v>4</v>
      </c>
      <c r="E4778" s="3">
        <f t="shared" si="74"/>
        <v>21016</v>
      </c>
      <c r="F4778" t="str">
        <f>VLOOKUP(E4778,Sheet2!A:B,2,FALSE)</f>
        <v>MON</v>
      </c>
    </row>
    <row r="4779" spans="1:6" x14ac:dyDescent="0.25">
      <c r="A4779" s="17">
        <v>43128.105866886573</v>
      </c>
      <c r="B4779" s="2">
        <v>21016300161743</v>
      </c>
      <c r="C4779">
        <v>1.49</v>
      </c>
      <c r="D4779" t="s">
        <v>3</v>
      </c>
      <c r="E4779" s="3">
        <f t="shared" si="74"/>
        <v>21016</v>
      </c>
      <c r="F4779" t="str">
        <f>VLOOKUP(E4779,Sheet2!A:B,2,FALSE)</f>
        <v>MON</v>
      </c>
    </row>
    <row r="4780" spans="1:6" x14ac:dyDescent="0.25">
      <c r="A4780" s="17">
        <v>43128.110033680554</v>
      </c>
      <c r="B4780" s="2">
        <v>21016300161743</v>
      </c>
      <c r="C4780">
        <v>1.49</v>
      </c>
      <c r="D4780" t="s">
        <v>3</v>
      </c>
      <c r="E4780" s="3">
        <f t="shared" si="74"/>
        <v>21016</v>
      </c>
      <c r="F4780" t="str">
        <f>VLOOKUP(E4780,Sheet2!A:B,2,FALSE)</f>
        <v>MON</v>
      </c>
    </row>
    <row r="4781" spans="1:6" x14ac:dyDescent="0.25">
      <c r="A4781" s="17">
        <v>43128.11694900463</v>
      </c>
      <c r="B4781" s="2">
        <v>21016300161743</v>
      </c>
      <c r="C4781">
        <v>1.29</v>
      </c>
      <c r="D4781" t="s">
        <v>4</v>
      </c>
      <c r="E4781" s="3">
        <f t="shared" si="74"/>
        <v>21016</v>
      </c>
      <c r="F4781" t="str">
        <f>VLOOKUP(E4781,Sheet2!A:B,2,FALSE)</f>
        <v>MON</v>
      </c>
    </row>
    <row r="4782" spans="1:6" x14ac:dyDescent="0.25">
      <c r="A4782" s="17">
        <v>43128.521518715279</v>
      </c>
      <c r="B4782" s="2">
        <v>21016300309177</v>
      </c>
      <c r="C4782">
        <v>3.99</v>
      </c>
      <c r="D4782" t="s">
        <v>4</v>
      </c>
      <c r="E4782" s="3">
        <f t="shared" si="74"/>
        <v>21016</v>
      </c>
      <c r="F4782" t="str">
        <f>VLOOKUP(E4782,Sheet2!A:B,2,FALSE)</f>
        <v>MON</v>
      </c>
    </row>
    <row r="4783" spans="1:6" x14ac:dyDescent="0.25">
      <c r="A4783" s="17">
        <v>43128.534387002313</v>
      </c>
      <c r="B4783" s="2">
        <v>21016300239226</v>
      </c>
      <c r="C4783">
        <v>1.24</v>
      </c>
      <c r="D4783" t="s">
        <v>1</v>
      </c>
      <c r="E4783" s="3">
        <f t="shared" si="74"/>
        <v>21016</v>
      </c>
      <c r="F4783" t="str">
        <f>VLOOKUP(E4783,Sheet2!A:B,2,FALSE)</f>
        <v>MON</v>
      </c>
    </row>
    <row r="4784" spans="1:6" x14ac:dyDescent="0.25">
      <c r="A4784" s="17">
        <v>43128.591552511571</v>
      </c>
      <c r="B4784" s="2">
        <v>21016300073724</v>
      </c>
      <c r="C4784">
        <v>1.99</v>
      </c>
      <c r="D4784" t="s">
        <v>1</v>
      </c>
      <c r="E4784" s="3">
        <f t="shared" si="74"/>
        <v>21016</v>
      </c>
      <c r="F4784" t="str">
        <f>VLOOKUP(E4784,Sheet2!A:B,2,FALSE)</f>
        <v>MON</v>
      </c>
    </row>
    <row r="4785" spans="1:6" x14ac:dyDescent="0.25">
      <c r="A4785" s="17">
        <v>43128.698176296297</v>
      </c>
      <c r="B4785" s="2">
        <v>21016300301778</v>
      </c>
      <c r="C4785">
        <v>0.99</v>
      </c>
      <c r="D4785" t="s">
        <v>1</v>
      </c>
      <c r="E4785" s="3">
        <f t="shared" si="74"/>
        <v>21016</v>
      </c>
      <c r="F4785" t="str">
        <f>VLOOKUP(E4785,Sheet2!A:B,2,FALSE)</f>
        <v>MON</v>
      </c>
    </row>
    <row r="4786" spans="1:6" x14ac:dyDescent="0.25">
      <c r="A4786" s="17">
        <v>43128.943176134257</v>
      </c>
      <c r="B4786" s="2">
        <v>21016300268787</v>
      </c>
      <c r="C4786">
        <v>0.99</v>
      </c>
      <c r="D4786" t="s">
        <v>1</v>
      </c>
      <c r="E4786" s="3">
        <f t="shared" si="74"/>
        <v>21016</v>
      </c>
      <c r="F4786" t="str">
        <f>VLOOKUP(E4786,Sheet2!A:B,2,FALSE)</f>
        <v>MON</v>
      </c>
    </row>
    <row r="4787" spans="1:6" x14ac:dyDescent="0.25">
      <c r="A4787" s="17">
        <v>43129.407799293978</v>
      </c>
      <c r="B4787" s="2">
        <v>21016300352383</v>
      </c>
      <c r="C4787">
        <v>3.99</v>
      </c>
      <c r="D4787" t="s">
        <v>4</v>
      </c>
      <c r="E4787" s="3">
        <f t="shared" si="74"/>
        <v>21016</v>
      </c>
      <c r="F4787" t="str">
        <f>VLOOKUP(E4787,Sheet2!A:B,2,FALSE)</f>
        <v>MON</v>
      </c>
    </row>
    <row r="4788" spans="1:6" x14ac:dyDescent="0.25">
      <c r="A4788" s="17">
        <v>43129.815491990739</v>
      </c>
      <c r="B4788" s="2">
        <v>21016300339935</v>
      </c>
      <c r="C4788">
        <v>1.29</v>
      </c>
      <c r="D4788" t="s">
        <v>4</v>
      </c>
      <c r="E4788" s="3">
        <f t="shared" si="74"/>
        <v>21016</v>
      </c>
      <c r="F4788" t="str">
        <f>VLOOKUP(E4788,Sheet2!A:B,2,FALSE)</f>
        <v>MON</v>
      </c>
    </row>
    <row r="4789" spans="1:6" x14ac:dyDescent="0.25">
      <c r="A4789" s="17">
        <v>43129.818724421297</v>
      </c>
      <c r="B4789" s="2">
        <v>21016300339935</v>
      </c>
      <c r="C4789">
        <v>3.99</v>
      </c>
      <c r="D4789" t="s">
        <v>4</v>
      </c>
      <c r="E4789" s="3">
        <f t="shared" si="74"/>
        <v>21016</v>
      </c>
      <c r="F4789" t="str">
        <f>VLOOKUP(E4789,Sheet2!A:B,2,FALSE)</f>
        <v>MON</v>
      </c>
    </row>
    <row r="4790" spans="1:6" x14ac:dyDescent="0.25">
      <c r="A4790" s="17">
        <v>43130.252620879626</v>
      </c>
      <c r="B4790" s="2">
        <v>21016300334225</v>
      </c>
      <c r="C4790">
        <v>1.99</v>
      </c>
      <c r="D4790" t="s">
        <v>1</v>
      </c>
      <c r="E4790" s="3">
        <f t="shared" si="74"/>
        <v>21016</v>
      </c>
      <c r="F4790" t="str">
        <f>VLOOKUP(E4790,Sheet2!A:B,2,FALSE)</f>
        <v>MON</v>
      </c>
    </row>
    <row r="4791" spans="1:6" x14ac:dyDescent="0.25">
      <c r="A4791" s="17">
        <v>43130.300469803238</v>
      </c>
      <c r="B4791" s="2">
        <v>21016300329399</v>
      </c>
      <c r="C4791">
        <v>2.4900000000000002</v>
      </c>
      <c r="D4791" t="s">
        <v>1</v>
      </c>
      <c r="E4791" s="3">
        <f t="shared" si="74"/>
        <v>21016</v>
      </c>
      <c r="F4791" t="str">
        <f>VLOOKUP(E4791,Sheet2!A:B,2,FALSE)</f>
        <v>MON</v>
      </c>
    </row>
    <row r="4792" spans="1:6" x14ac:dyDescent="0.25">
      <c r="A4792" s="17">
        <v>43130.312528159724</v>
      </c>
      <c r="B4792" s="2">
        <v>21016300293421</v>
      </c>
      <c r="C4792">
        <v>1.49</v>
      </c>
      <c r="D4792" t="s">
        <v>3</v>
      </c>
      <c r="E4792" s="3">
        <f t="shared" si="74"/>
        <v>21016</v>
      </c>
      <c r="F4792" t="str">
        <f>VLOOKUP(E4792,Sheet2!A:B,2,FALSE)</f>
        <v>MON</v>
      </c>
    </row>
    <row r="4793" spans="1:6" x14ac:dyDescent="0.25">
      <c r="A4793" s="17">
        <v>43130.407750497689</v>
      </c>
      <c r="B4793" s="2">
        <v>21016300141604</v>
      </c>
      <c r="C4793">
        <v>0.69</v>
      </c>
      <c r="D4793" t="s">
        <v>1</v>
      </c>
      <c r="E4793" s="3">
        <f t="shared" si="74"/>
        <v>21016</v>
      </c>
      <c r="F4793" t="str">
        <f>VLOOKUP(E4793,Sheet2!A:B,2,FALSE)</f>
        <v>MON</v>
      </c>
    </row>
    <row r="4794" spans="1:6" x14ac:dyDescent="0.25">
      <c r="A4794" s="17">
        <v>43130.426111736109</v>
      </c>
      <c r="B4794" s="2">
        <v>21016300321412</v>
      </c>
      <c r="C4794">
        <v>3.99</v>
      </c>
      <c r="D4794" t="s">
        <v>4</v>
      </c>
      <c r="E4794" s="3">
        <f t="shared" si="74"/>
        <v>21016</v>
      </c>
      <c r="F4794" t="str">
        <f>VLOOKUP(E4794,Sheet2!A:B,2,FALSE)</f>
        <v>MON</v>
      </c>
    </row>
    <row r="4795" spans="1:6" x14ac:dyDescent="0.25">
      <c r="A4795" s="17">
        <v>43130.683092280095</v>
      </c>
      <c r="B4795" s="2">
        <v>21016300126845</v>
      </c>
      <c r="C4795">
        <v>0.49</v>
      </c>
      <c r="D4795" t="s">
        <v>1</v>
      </c>
      <c r="E4795" s="3">
        <f t="shared" si="74"/>
        <v>21016</v>
      </c>
      <c r="F4795" t="str">
        <f>VLOOKUP(E4795,Sheet2!A:B,2,FALSE)</f>
        <v>MON</v>
      </c>
    </row>
    <row r="4796" spans="1:6" x14ac:dyDescent="0.25">
      <c r="A4796" s="17">
        <v>43130.684093888885</v>
      </c>
      <c r="B4796" s="2">
        <v>21016300126845</v>
      </c>
      <c r="C4796">
        <v>0.49</v>
      </c>
      <c r="D4796" t="s">
        <v>1</v>
      </c>
      <c r="E4796" s="3">
        <f t="shared" si="74"/>
        <v>21016</v>
      </c>
      <c r="F4796" t="str">
        <f>VLOOKUP(E4796,Sheet2!A:B,2,FALSE)</f>
        <v>MON</v>
      </c>
    </row>
    <row r="4797" spans="1:6" x14ac:dyDescent="0.25">
      <c r="A4797" s="17">
        <v>43130.70407</v>
      </c>
      <c r="B4797" s="2">
        <v>21016300190130</v>
      </c>
      <c r="C4797">
        <v>2.4900000000000002</v>
      </c>
      <c r="D4797" t="s">
        <v>4</v>
      </c>
      <c r="E4797" s="3">
        <f t="shared" si="74"/>
        <v>21016</v>
      </c>
      <c r="F4797" t="str">
        <f>VLOOKUP(E4797,Sheet2!A:B,2,FALSE)</f>
        <v>MON</v>
      </c>
    </row>
    <row r="4798" spans="1:6" x14ac:dyDescent="0.25">
      <c r="A4798" s="17">
        <v>43130.725930023145</v>
      </c>
      <c r="B4798" s="2">
        <v>21016300346534</v>
      </c>
      <c r="C4798">
        <v>0.99</v>
      </c>
      <c r="D4798" t="s">
        <v>1</v>
      </c>
      <c r="E4798" s="3">
        <f t="shared" si="74"/>
        <v>21016</v>
      </c>
      <c r="F4798" t="str">
        <f>VLOOKUP(E4798,Sheet2!A:B,2,FALSE)</f>
        <v>MON</v>
      </c>
    </row>
    <row r="4799" spans="1:6" x14ac:dyDescent="0.25">
      <c r="A4799" s="17">
        <v>43130.808749895834</v>
      </c>
      <c r="B4799" s="2">
        <v>21016300239226</v>
      </c>
      <c r="C4799">
        <v>2.99</v>
      </c>
      <c r="D4799" t="s">
        <v>4</v>
      </c>
      <c r="E4799" s="3">
        <f t="shared" si="74"/>
        <v>21016</v>
      </c>
      <c r="F4799" t="str">
        <f>VLOOKUP(E4799,Sheet2!A:B,2,FALSE)</f>
        <v>MON</v>
      </c>
    </row>
    <row r="4800" spans="1:6" x14ac:dyDescent="0.25">
      <c r="A4800" s="17">
        <v>43130.810488078707</v>
      </c>
      <c r="B4800" s="2">
        <v>21016300239226</v>
      </c>
      <c r="C4800">
        <v>0.99</v>
      </c>
      <c r="D4800" t="s">
        <v>1</v>
      </c>
      <c r="E4800" s="3">
        <f t="shared" si="74"/>
        <v>21016</v>
      </c>
      <c r="F4800" t="str">
        <f>VLOOKUP(E4800,Sheet2!A:B,2,FALSE)</f>
        <v>MON</v>
      </c>
    </row>
    <row r="4801" spans="1:6" x14ac:dyDescent="0.25">
      <c r="A4801" s="17">
        <v>43131.022600185184</v>
      </c>
      <c r="B4801" s="2">
        <v>21016100033670</v>
      </c>
      <c r="C4801">
        <v>3.99</v>
      </c>
      <c r="D4801" t="s">
        <v>4</v>
      </c>
      <c r="E4801" s="3">
        <f t="shared" si="74"/>
        <v>21016</v>
      </c>
      <c r="F4801" t="str">
        <f>VLOOKUP(E4801,Sheet2!A:B,2,FALSE)</f>
        <v>MON</v>
      </c>
    </row>
    <row r="4802" spans="1:6" x14ac:dyDescent="0.25">
      <c r="A4802" s="17">
        <v>43131.462020555555</v>
      </c>
      <c r="B4802" s="2">
        <v>21016300148203</v>
      </c>
      <c r="C4802">
        <v>1.49</v>
      </c>
      <c r="D4802" t="s">
        <v>4</v>
      </c>
      <c r="E4802" s="3">
        <f t="shared" ref="E4802:E4865" si="75">_xlfn.NUMBERVALUE(LEFT(B4802,5), "#####")</f>
        <v>21016</v>
      </c>
      <c r="F4802" t="str">
        <f>VLOOKUP(E4802,Sheet2!A:B,2,FALSE)</f>
        <v>MON</v>
      </c>
    </row>
    <row r="4803" spans="1:6" x14ac:dyDescent="0.25">
      <c r="A4803" s="17">
        <v>43131.49558563657</v>
      </c>
      <c r="B4803" s="2">
        <v>21016300352383</v>
      </c>
      <c r="C4803">
        <v>1.99</v>
      </c>
      <c r="D4803" t="s">
        <v>4</v>
      </c>
      <c r="E4803" s="3">
        <f t="shared" si="75"/>
        <v>21016</v>
      </c>
      <c r="F4803" t="str">
        <f>VLOOKUP(E4803,Sheet2!A:B,2,FALSE)</f>
        <v>MON</v>
      </c>
    </row>
    <row r="4804" spans="1:6" x14ac:dyDescent="0.25">
      <c r="A4804" s="17">
        <v>43131.749037824076</v>
      </c>
      <c r="B4804" s="2">
        <v>21016300301778</v>
      </c>
      <c r="C4804">
        <v>0.99</v>
      </c>
      <c r="D4804" t="s">
        <v>1</v>
      </c>
      <c r="E4804" s="3">
        <f t="shared" si="75"/>
        <v>21016</v>
      </c>
      <c r="F4804" t="str">
        <f>VLOOKUP(E4804,Sheet2!A:B,2,FALSE)</f>
        <v>MON</v>
      </c>
    </row>
    <row r="4805" spans="1:6" x14ac:dyDescent="0.25">
      <c r="A4805" s="17">
        <v>43131.819966747687</v>
      </c>
      <c r="B4805" s="2">
        <v>21016300002293</v>
      </c>
      <c r="C4805">
        <v>1.99</v>
      </c>
      <c r="D4805" t="s">
        <v>1</v>
      </c>
      <c r="E4805" s="3">
        <f t="shared" si="75"/>
        <v>21016</v>
      </c>
      <c r="F4805" t="str">
        <f>VLOOKUP(E4805,Sheet2!A:B,2,FALSE)</f>
        <v>MON</v>
      </c>
    </row>
    <row r="4806" spans="1:6" x14ac:dyDescent="0.25">
      <c r="A4806" s="17">
        <v>43131.862272615741</v>
      </c>
      <c r="B4806" s="2">
        <v>21016300313690</v>
      </c>
      <c r="C4806">
        <v>2.99</v>
      </c>
      <c r="D4806" t="s">
        <v>4</v>
      </c>
      <c r="E4806" s="3">
        <f t="shared" si="75"/>
        <v>21016</v>
      </c>
      <c r="F4806" t="str">
        <f>VLOOKUP(E4806,Sheet2!A:B,2,FALSE)</f>
        <v>MON</v>
      </c>
    </row>
    <row r="4807" spans="1:6" x14ac:dyDescent="0.25">
      <c r="A4807" s="17">
        <v>43131.862751863424</v>
      </c>
      <c r="B4807" s="2">
        <v>21016300313690</v>
      </c>
      <c r="C4807">
        <v>1.99</v>
      </c>
      <c r="D4807" t="s">
        <v>4</v>
      </c>
      <c r="E4807" s="3">
        <f t="shared" si="75"/>
        <v>21016</v>
      </c>
      <c r="F4807" t="str">
        <f>VLOOKUP(E4807,Sheet2!A:B,2,FALSE)</f>
        <v>MON</v>
      </c>
    </row>
    <row r="4808" spans="1:6" x14ac:dyDescent="0.25">
      <c r="A4808" s="17">
        <v>43131.86294634259</v>
      </c>
      <c r="B4808" s="2">
        <v>21016300313690</v>
      </c>
      <c r="C4808">
        <v>1.99</v>
      </c>
      <c r="D4808" t="s">
        <v>4</v>
      </c>
      <c r="E4808" s="3">
        <f t="shared" si="75"/>
        <v>21016</v>
      </c>
      <c r="F4808" t="str">
        <f>VLOOKUP(E4808,Sheet2!A:B,2,FALSE)</f>
        <v>MON</v>
      </c>
    </row>
    <row r="4809" spans="1:6" x14ac:dyDescent="0.25">
      <c r="A4809" s="17">
        <v>43131.982641111113</v>
      </c>
      <c r="B4809" s="2">
        <v>21016300126845</v>
      </c>
      <c r="C4809">
        <v>2.4900000000000002</v>
      </c>
      <c r="D4809" t="s">
        <v>1</v>
      </c>
      <c r="E4809" s="3">
        <f t="shared" si="75"/>
        <v>21016</v>
      </c>
      <c r="F4809" t="str">
        <f>VLOOKUP(E4809,Sheet2!A:B,2,FALSE)</f>
        <v>MON</v>
      </c>
    </row>
    <row r="4810" spans="1:6" x14ac:dyDescent="0.25">
      <c r="A4810" s="17">
        <v>43131.984739861109</v>
      </c>
      <c r="B4810" s="2">
        <v>21016300126845</v>
      </c>
      <c r="C4810">
        <v>1.99</v>
      </c>
      <c r="D4810" t="s">
        <v>1</v>
      </c>
      <c r="E4810" s="3">
        <f t="shared" si="75"/>
        <v>21016</v>
      </c>
      <c r="F4810" t="str">
        <f>VLOOKUP(E4810,Sheet2!A:B,2,FALSE)</f>
        <v>MON</v>
      </c>
    </row>
    <row r="4811" spans="1:6" x14ac:dyDescent="0.25">
      <c r="A4811" s="17">
        <v>43101.006002002316</v>
      </c>
      <c r="B4811" s="2">
        <v>21015300326801</v>
      </c>
      <c r="C4811">
        <v>2.4900000000000002</v>
      </c>
      <c r="D4811" t="s">
        <v>1</v>
      </c>
      <c r="E4811" s="3">
        <f t="shared" si="75"/>
        <v>21015</v>
      </c>
      <c r="F4811" t="str">
        <f>VLOOKUP(E4811,Sheet2!A:B,2,FALSE)</f>
        <v>MAM</v>
      </c>
    </row>
    <row r="4812" spans="1:6" x14ac:dyDescent="0.25">
      <c r="A4812" s="17">
        <v>43101.215208321759</v>
      </c>
      <c r="B4812" s="2">
        <v>21015300301523</v>
      </c>
      <c r="C4812">
        <v>2.99</v>
      </c>
      <c r="D4812" t="s">
        <v>4</v>
      </c>
      <c r="E4812" s="3">
        <f t="shared" si="75"/>
        <v>21015</v>
      </c>
      <c r="F4812" t="str">
        <f>VLOOKUP(E4812,Sheet2!A:B,2,FALSE)</f>
        <v>MAM</v>
      </c>
    </row>
    <row r="4813" spans="1:6" x14ac:dyDescent="0.25">
      <c r="A4813" s="17">
        <v>43101.2175575</v>
      </c>
      <c r="B4813" s="2">
        <v>21015300301523</v>
      </c>
      <c r="C4813">
        <v>0.99</v>
      </c>
      <c r="D4813" t="s">
        <v>4</v>
      </c>
      <c r="E4813" s="3">
        <f t="shared" si="75"/>
        <v>21015</v>
      </c>
      <c r="F4813" t="str">
        <f>VLOOKUP(E4813,Sheet2!A:B,2,FALSE)</f>
        <v>MAM</v>
      </c>
    </row>
    <row r="4814" spans="1:6" x14ac:dyDescent="0.25">
      <c r="A4814" s="17">
        <v>43101.219799895836</v>
      </c>
      <c r="B4814" s="2">
        <v>21015300301523</v>
      </c>
      <c r="C4814">
        <v>1.99</v>
      </c>
      <c r="D4814" t="s">
        <v>4</v>
      </c>
      <c r="E4814" s="3">
        <f t="shared" si="75"/>
        <v>21015</v>
      </c>
      <c r="F4814" t="str">
        <f>VLOOKUP(E4814,Sheet2!A:B,2,FALSE)</f>
        <v>MAM</v>
      </c>
    </row>
    <row r="4815" spans="1:6" x14ac:dyDescent="0.25">
      <c r="A4815" s="17">
        <v>43101.228006377314</v>
      </c>
      <c r="B4815" s="2">
        <v>21015300301523</v>
      </c>
      <c r="C4815">
        <v>1.99</v>
      </c>
      <c r="D4815" t="s">
        <v>4</v>
      </c>
      <c r="E4815" s="3">
        <f t="shared" si="75"/>
        <v>21015</v>
      </c>
      <c r="F4815" t="str">
        <f>VLOOKUP(E4815,Sheet2!A:B,2,FALSE)</f>
        <v>MAM</v>
      </c>
    </row>
    <row r="4816" spans="1:6" x14ac:dyDescent="0.25">
      <c r="A4816" s="17">
        <v>43101.23000427083</v>
      </c>
      <c r="B4816" s="2">
        <v>21015300301523</v>
      </c>
      <c r="C4816">
        <v>3.99</v>
      </c>
      <c r="D4816" t="s">
        <v>4</v>
      </c>
      <c r="E4816" s="3">
        <f t="shared" si="75"/>
        <v>21015</v>
      </c>
      <c r="F4816" t="str">
        <f>VLOOKUP(E4816,Sheet2!A:B,2,FALSE)</f>
        <v>MAM</v>
      </c>
    </row>
    <row r="4817" spans="1:6" x14ac:dyDescent="0.25">
      <c r="A4817" s="17">
        <v>43101.431899756943</v>
      </c>
      <c r="B4817" s="2">
        <v>21015300306647</v>
      </c>
      <c r="C4817">
        <v>1.29</v>
      </c>
      <c r="D4817" t="s">
        <v>5</v>
      </c>
      <c r="E4817" s="3">
        <f t="shared" si="75"/>
        <v>21015</v>
      </c>
      <c r="F4817" t="str">
        <f>VLOOKUP(E4817,Sheet2!A:B,2,FALSE)</f>
        <v>MAM</v>
      </c>
    </row>
    <row r="4818" spans="1:6" x14ac:dyDescent="0.25">
      <c r="A4818" s="17">
        <v>43101.494997384259</v>
      </c>
      <c r="B4818" s="2">
        <v>21015300288563</v>
      </c>
      <c r="C4818">
        <v>0.99</v>
      </c>
      <c r="D4818" t="s">
        <v>1</v>
      </c>
      <c r="E4818" s="3">
        <f t="shared" si="75"/>
        <v>21015</v>
      </c>
      <c r="F4818" t="str">
        <f>VLOOKUP(E4818,Sheet2!A:B,2,FALSE)</f>
        <v>MAM</v>
      </c>
    </row>
    <row r="4819" spans="1:6" x14ac:dyDescent="0.25">
      <c r="A4819" s="17">
        <v>43101.578515844907</v>
      </c>
      <c r="B4819" s="2">
        <v>21015100118796</v>
      </c>
      <c r="C4819">
        <v>0.99</v>
      </c>
      <c r="D4819" t="s">
        <v>1</v>
      </c>
      <c r="E4819" s="3">
        <f t="shared" si="75"/>
        <v>21015</v>
      </c>
      <c r="F4819" t="str">
        <f>VLOOKUP(E4819,Sheet2!A:B,2,FALSE)</f>
        <v>MAM</v>
      </c>
    </row>
    <row r="4820" spans="1:6" x14ac:dyDescent="0.25">
      <c r="A4820" s="17">
        <v>43101.613431608799</v>
      </c>
      <c r="B4820" s="2">
        <v>21015300345231</v>
      </c>
      <c r="C4820">
        <v>1.29</v>
      </c>
      <c r="D4820" t="s">
        <v>1</v>
      </c>
      <c r="E4820" s="3">
        <f t="shared" si="75"/>
        <v>21015</v>
      </c>
      <c r="F4820" t="str">
        <f>VLOOKUP(E4820,Sheet2!A:B,2,FALSE)</f>
        <v>MAM</v>
      </c>
    </row>
    <row r="4821" spans="1:6" x14ac:dyDescent="0.25">
      <c r="A4821" s="17">
        <v>43101.650445578707</v>
      </c>
      <c r="B4821" s="2">
        <v>21015300345231</v>
      </c>
      <c r="C4821">
        <v>2.29</v>
      </c>
      <c r="D4821" t="s">
        <v>1</v>
      </c>
      <c r="E4821" s="3">
        <f t="shared" si="75"/>
        <v>21015</v>
      </c>
      <c r="F4821" t="str">
        <f>VLOOKUP(E4821,Sheet2!A:B,2,FALSE)</f>
        <v>MAM</v>
      </c>
    </row>
    <row r="4822" spans="1:6" x14ac:dyDescent="0.25">
      <c r="A4822" s="17">
        <v>43101.738382997682</v>
      </c>
      <c r="B4822" s="2">
        <v>21015300291641</v>
      </c>
      <c r="C4822">
        <v>1.99</v>
      </c>
      <c r="D4822" t="s">
        <v>4</v>
      </c>
      <c r="E4822" s="3">
        <f t="shared" si="75"/>
        <v>21015</v>
      </c>
      <c r="F4822" t="str">
        <f>VLOOKUP(E4822,Sheet2!A:B,2,FALSE)</f>
        <v>MAM</v>
      </c>
    </row>
    <row r="4823" spans="1:6" x14ac:dyDescent="0.25">
      <c r="A4823" s="17">
        <v>43101.753745289352</v>
      </c>
      <c r="B4823" s="2">
        <v>21015300291641</v>
      </c>
      <c r="C4823">
        <v>0.49</v>
      </c>
      <c r="D4823" t="s">
        <v>4</v>
      </c>
      <c r="E4823" s="3">
        <f t="shared" si="75"/>
        <v>21015</v>
      </c>
      <c r="F4823" t="str">
        <f>VLOOKUP(E4823,Sheet2!A:B,2,FALSE)</f>
        <v>MAM</v>
      </c>
    </row>
    <row r="4824" spans="1:6" x14ac:dyDescent="0.25">
      <c r="A4824" s="17">
        <v>43101.867728900463</v>
      </c>
      <c r="B4824" s="2">
        <v>21015302355188</v>
      </c>
      <c r="C4824">
        <v>2.4900000000000002</v>
      </c>
      <c r="D4824" t="s">
        <v>1</v>
      </c>
      <c r="E4824" s="3">
        <f t="shared" si="75"/>
        <v>21015</v>
      </c>
      <c r="F4824" t="str">
        <f>VLOOKUP(E4824,Sheet2!A:B,2,FALSE)</f>
        <v>MAM</v>
      </c>
    </row>
    <row r="4825" spans="1:6" x14ac:dyDescent="0.25">
      <c r="A4825" s="17">
        <v>43102.054567777777</v>
      </c>
      <c r="B4825" s="2">
        <v>21015300288563</v>
      </c>
      <c r="C4825">
        <v>0.99</v>
      </c>
      <c r="D4825" t="s">
        <v>1</v>
      </c>
      <c r="E4825" s="3">
        <f t="shared" si="75"/>
        <v>21015</v>
      </c>
      <c r="F4825" t="str">
        <f>VLOOKUP(E4825,Sheet2!A:B,2,FALSE)</f>
        <v>MAM</v>
      </c>
    </row>
    <row r="4826" spans="1:6" x14ac:dyDescent="0.25">
      <c r="A4826" s="17">
        <v>43102.268048379628</v>
      </c>
      <c r="B4826" s="2">
        <v>21015300241646</v>
      </c>
      <c r="C4826">
        <v>1.99</v>
      </c>
      <c r="D4826" t="s">
        <v>1</v>
      </c>
      <c r="E4826" s="3">
        <f t="shared" si="75"/>
        <v>21015</v>
      </c>
      <c r="F4826" t="str">
        <f>VLOOKUP(E4826,Sheet2!A:B,2,FALSE)</f>
        <v>MAM</v>
      </c>
    </row>
    <row r="4827" spans="1:6" x14ac:dyDescent="0.25">
      <c r="A4827" s="17">
        <v>43102.542087928239</v>
      </c>
      <c r="B4827" s="2">
        <v>21015300325860</v>
      </c>
      <c r="C4827">
        <v>1.29</v>
      </c>
      <c r="D4827" t="s">
        <v>1</v>
      </c>
      <c r="E4827" s="3">
        <f t="shared" si="75"/>
        <v>21015</v>
      </c>
      <c r="F4827" t="str">
        <f>VLOOKUP(E4827,Sheet2!A:B,2,FALSE)</f>
        <v>MAM</v>
      </c>
    </row>
    <row r="4828" spans="1:6" x14ac:dyDescent="0.25">
      <c r="A4828" s="17">
        <v>43102.544805289355</v>
      </c>
      <c r="B4828" s="2">
        <v>21015300306647</v>
      </c>
      <c r="C4828">
        <v>1.99</v>
      </c>
      <c r="D4828" t="s">
        <v>4</v>
      </c>
      <c r="E4828" s="3">
        <f t="shared" si="75"/>
        <v>21015</v>
      </c>
      <c r="F4828" t="str">
        <f>VLOOKUP(E4828,Sheet2!A:B,2,FALSE)</f>
        <v>MAM</v>
      </c>
    </row>
    <row r="4829" spans="1:6" x14ac:dyDescent="0.25">
      <c r="A4829" s="17">
        <v>43102.644172534725</v>
      </c>
      <c r="B4829" s="2">
        <v>21015300255703</v>
      </c>
      <c r="C4829">
        <v>1.99</v>
      </c>
      <c r="D4829" t="s">
        <v>0</v>
      </c>
      <c r="E4829" s="3">
        <f t="shared" si="75"/>
        <v>21015</v>
      </c>
      <c r="F4829" t="str">
        <f>VLOOKUP(E4829,Sheet2!A:B,2,FALSE)</f>
        <v>MAM</v>
      </c>
    </row>
    <row r="4830" spans="1:6" x14ac:dyDescent="0.25">
      <c r="A4830" s="17">
        <v>43102.754638506944</v>
      </c>
      <c r="B4830" s="2">
        <v>21015300254136</v>
      </c>
      <c r="C4830">
        <v>1.99</v>
      </c>
      <c r="D4830" t="s">
        <v>4</v>
      </c>
      <c r="E4830" s="3">
        <f t="shared" si="75"/>
        <v>21015</v>
      </c>
      <c r="F4830" t="str">
        <f>VLOOKUP(E4830,Sheet2!A:B,2,FALSE)</f>
        <v>MAM</v>
      </c>
    </row>
    <row r="4831" spans="1:6" x14ac:dyDescent="0.25">
      <c r="A4831" s="17">
        <v>43102.951623194444</v>
      </c>
      <c r="B4831" s="2">
        <v>21015302356400</v>
      </c>
      <c r="C4831">
        <v>3.99</v>
      </c>
      <c r="D4831" t="s">
        <v>4</v>
      </c>
      <c r="E4831" s="3">
        <f t="shared" si="75"/>
        <v>21015</v>
      </c>
      <c r="F4831" t="str">
        <f>VLOOKUP(E4831,Sheet2!A:B,2,FALSE)</f>
        <v>MAM</v>
      </c>
    </row>
    <row r="4832" spans="1:6" x14ac:dyDescent="0.25">
      <c r="A4832" s="17">
        <v>43102.989883888891</v>
      </c>
      <c r="B4832" s="2">
        <v>21015300311092</v>
      </c>
      <c r="C4832">
        <v>1.99</v>
      </c>
      <c r="D4832" t="s">
        <v>4</v>
      </c>
      <c r="E4832" s="3">
        <f t="shared" si="75"/>
        <v>21015</v>
      </c>
      <c r="F4832" t="str">
        <f>VLOOKUP(E4832,Sheet2!A:B,2,FALSE)</f>
        <v>MAM</v>
      </c>
    </row>
    <row r="4833" spans="1:6" x14ac:dyDescent="0.25">
      <c r="A4833" s="17">
        <v>43103.277952048615</v>
      </c>
      <c r="B4833" s="2">
        <v>21015300241646</v>
      </c>
      <c r="C4833">
        <v>2.99</v>
      </c>
      <c r="D4833" t="s">
        <v>4</v>
      </c>
      <c r="E4833" s="3">
        <f t="shared" si="75"/>
        <v>21015</v>
      </c>
      <c r="F4833" t="str">
        <f>VLOOKUP(E4833,Sheet2!A:B,2,FALSE)</f>
        <v>MAM</v>
      </c>
    </row>
    <row r="4834" spans="1:6" x14ac:dyDescent="0.25">
      <c r="A4834" s="17">
        <v>43103.506405254629</v>
      </c>
      <c r="B4834" s="2">
        <v>21015300151126</v>
      </c>
      <c r="C4834">
        <v>2.99</v>
      </c>
      <c r="D4834" t="s">
        <v>4</v>
      </c>
      <c r="E4834" s="3">
        <f t="shared" si="75"/>
        <v>21015</v>
      </c>
      <c r="F4834" t="str">
        <f>VLOOKUP(E4834,Sheet2!A:B,2,FALSE)</f>
        <v>MAM</v>
      </c>
    </row>
    <row r="4835" spans="1:6" x14ac:dyDescent="0.25">
      <c r="A4835" s="17">
        <v>43103.695798761575</v>
      </c>
      <c r="B4835" s="2">
        <v>21015300340828</v>
      </c>
      <c r="C4835">
        <v>2.39</v>
      </c>
      <c r="D4835" t="s">
        <v>0</v>
      </c>
      <c r="E4835" s="3">
        <f t="shared" si="75"/>
        <v>21015</v>
      </c>
      <c r="F4835" t="str">
        <f>VLOOKUP(E4835,Sheet2!A:B,2,FALSE)</f>
        <v>MAM</v>
      </c>
    </row>
    <row r="4836" spans="1:6" x14ac:dyDescent="0.25">
      <c r="A4836" s="17">
        <v>43103.87961596065</v>
      </c>
      <c r="B4836" s="2">
        <v>21015300151126</v>
      </c>
      <c r="C4836">
        <v>2.99</v>
      </c>
      <c r="D4836" t="s">
        <v>4</v>
      </c>
      <c r="E4836" s="3">
        <f t="shared" si="75"/>
        <v>21015</v>
      </c>
      <c r="F4836" t="str">
        <f>VLOOKUP(E4836,Sheet2!A:B,2,FALSE)</f>
        <v>MAM</v>
      </c>
    </row>
    <row r="4837" spans="1:6" x14ac:dyDescent="0.25">
      <c r="A4837" s="17">
        <v>43103.899089444443</v>
      </c>
      <c r="B4837" s="2">
        <v>21015300288563</v>
      </c>
      <c r="C4837">
        <v>1.99</v>
      </c>
      <c r="D4837" t="s">
        <v>1</v>
      </c>
      <c r="E4837" s="3">
        <f t="shared" si="75"/>
        <v>21015</v>
      </c>
      <c r="F4837" t="str">
        <f>VLOOKUP(E4837,Sheet2!A:B,2,FALSE)</f>
        <v>MAM</v>
      </c>
    </row>
    <row r="4838" spans="1:6" x14ac:dyDescent="0.25">
      <c r="A4838" s="17">
        <v>43104.703622604167</v>
      </c>
      <c r="B4838" s="2">
        <v>21015300151126</v>
      </c>
      <c r="C4838">
        <v>1.99</v>
      </c>
      <c r="D4838" t="s">
        <v>4</v>
      </c>
      <c r="E4838" s="3">
        <f t="shared" si="75"/>
        <v>21015</v>
      </c>
      <c r="F4838" t="str">
        <f>VLOOKUP(E4838,Sheet2!A:B,2,FALSE)</f>
        <v>MAM</v>
      </c>
    </row>
    <row r="4839" spans="1:6" x14ac:dyDescent="0.25">
      <c r="A4839" s="17">
        <v>43105.357526168984</v>
      </c>
      <c r="B4839" s="2">
        <v>21015300255703</v>
      </c>
      <c r="C4839">
        <v>1.49</v>
      </c>
      <c r="D4839" t="s">
        <v>1</v>
      </c>
      <c r="E4839" s="3">
        <f t="shared" si="75"/>
        <v>21015</v>
      </c>
      <c r="F4839" t="str">
        <f>VLOOKUP(E4839,Sheet2!A:B,2,FALSE)</f>
        <v>MAM</v>
      </c>
    </row>
    <row r="4840" spans="1:6" x14ac:dyDescent="0.25">
      <c r="A4840" s="17">
        <v>43105.484166435184</v>
      </c>
      <c r="B4840" s="2">
        <v>21015300015297</v>
      </c>
      <c r="C4840">
        <v>1.99</v>
      </c>
      <c r="D4840" t="s">
        <v>4</v>
      </c>
      <c r="E4840" s="3">
        <f t="shared" si="75"/>
        <v>21015</v>
      </c>
      <c r="F4840" t="str">
        <f>VLOOKUP(E4840,Sheet2!A:B,2,FALSE)</f>
        <v>MAM</v>
      </c>
    </row>
    <row r="4841" spans="1:6" x14ac:dyDescent="0.25">
      <c r="A4841" s="17">
        <v>43106.369477222222</v>
      </c>
      <c r="B4841" s="2">
        <v>21015300337378</v>
      </c>
      <c r="C4841">
        <v>2.29</v>
      </c>
      <c r="D4841" t="s">
        <v>1</v>
      </c>
      <c r="E4841" s="3">
        <f t="shared" si="75"/>
        <v>21015</v>
      </c>
      <c r="F4841" t="str">
        <f>VLOOKUP(E4841,Sheet2!A:B,2,FALSE)</f>
        <v>MAM</v>
      </c>
    </row>
    <row r="4842" spans="1:6" x14ac:dyDescent="0.25">
      <c r="A4842" s="17">
        <v>43106.51945162037</v>
      </c>
      <c r="B4842" s="2">
        <v>21015300330225</v>
      </c>
      <c r="C4842">
        <v>3.99</v>
      </c>
      <c r="D4842" t="s">
        <v>4</v>
      </c>
      <c r="E4842" s="3">
        <f t="shared" si="75"/>
        <v>21015</v>
      </c>
      <c r="F4842" t="str">
        <f>VLOOKUP(E4842,Sheet2!A:B,2,FALSE)</f>
        <v>MAM</v>
      </c>
    </row>
    <row r="4843" spans="1:6" x14ac:dyDescent="0.25">
      <c r="A4843" s="17">
        <v>43106.562486608796</v>
      </c>
      <c r="B4843" s="2">
        <v>21015300080374</v>
      </c>
      <c r="C4843">
        <v>1.19</v>
      </c>
      <c r="D4843" t="s">
        <v>1</v>
      </c>
      <c r="E4843" s="3">
        <f t="shared" si="75"/>
        <v>21015</v>
      </c>
      <c r="F4843" t="str">
        <f>VLOOKUP(E4843,Sheet2!A:B,2,FALSE)</f>
        <v>MAM</v>
      </c>
    </row>
    <row r="4844" spans="1:6" x14ac:dyDescent="0.25">
      <c r="A4844" s="17">
        <v>43106.563024895833</v>
      </c>
      <c r="B4844" s="2">
        <v>21015300080374</v>
      </c>
      <c r="C4844">
        <v>0.74</v>
      </c>
      <c r="D4844" t="s">
        <v>1</v>
      </c>
      <c r="E4844" s="3">
        <f t="shared" si="75"/>
        <v>21015</v>
      </c>
      <c r="F4844" t="str">
        <f>VLOOKUP(E4844,Sheet2!A:B,2,FALSE)</f>
        <v>MAM</v>
      </c>
    </row>
    <row r="4845" spans="1:6" x14ac:dyDescent="0.25">
      <c r="A4845" s="17">
        <v>43106.625035381941</v>
      </c>
      <c r="B4845" s="2">
        <v>21015300308643</v>
      </c>
      <c r="C4845">
        <v>2.99</v>
      </c>
      <c r="D4845" t="s">
        <v>4</v>
      </c>
      <c r="E4845" s="3">
        <f t="shared" si="75"/>
        <v>21015</v>
      </c>
      <c r="F4845" t="str">
        <f>VLOOKUP(E4845,Sheet2!A:B,2,FALSE)</f>
        <v>MAM</v>
      </c>
    </row>
    <row r="4846" spans="1:6" x14ac:dyDescent="0.25">
      <c r="A4846" s="17">
        <v>43107.472640266205</v>
      </c>
      <c r="B4846" s="2">
        <v>21015300241646</v>
      </c>
      <c r="C4846">
        <v>1.69</v>
      </c>
      <c r="D4846" t="s">
        <v>1</v>
      </c>
      <c r="E4846" s="3">
        <f t="shared" si="75"/>
        <v>21015</v>
      </c>
      <c r="F4846" t="str">
        <f>VLOOKUP(E4846,Sheet2!A:B,2,FALSE)</f>
        <v>MAM</v>
      </c>
    </row>
    <row r="4847" spans="1:6" x14ac:dyDescent="0.25">
      <c r="A4847" s="17">
        <v>43107.501054039349</v>
      </c>
      <c r="B4847" s="2">
        <v>21015300318923</v>
      </c>
      <c r="C4847">
        <v>1.99</v>
      </c>
      <c r="D4847" t="s">
        <v>4</v>
      </c>
      <c r="E4847" s="3">
        <f t="shared" si="75"/>
        <v>21015</v>
      </c>
      <c r="F4847" t="str">
        <f>VLOOKUP(E4847,Sheet2!A:B,2,FALSE)</f>
        <v>MAM</v>
      </c>
    </row>
    <row r="4848" spans="1:6" x14ac:dyDescent="0.25">
      <c r="A4848" s="17">
        <v>43107.510255208334</v>
      </c>
      <c r="B4848" s="2">
        <v>21015300318923</v>
      </c>
      <c r="C4848">
        <v>1.99</v>
      </c>
      <c r="D4848" t="s">
        <v>4</v>
      </c>
      <c r="E4848" s="3">
        <f t="shared" si="75"/>
        <v>21015</v>
      </c>
      <c r="F4848" t="str">
        <f>VLOOKUP(E4848,Sheet2!A:B,2,FALSE)</f>
        <v>MAM</v>
      </c>
    </row>
    <row r="4849" spans="1:6" x14ac:dyDescent="0.25">
      <c r="A4849" s="17">
        <v>43107.68907429398</v>
      </c>
      <c r="B4849" s="2">
        <v>21015302373983</v>
      </c>
      <c r="C4849">
        <v>2.99</v>
      </c>
      <c r="D4849" t="s">
        <v>0</v>
      </c>
      <c r="E4849" s="3">
        <f t="shared" si="75"/>
        <v>21015</v>
      </c>
      <c r="F4849" t="str">
        <f>VLOOKUP(E4849,Sheet2!A:B,2,FALSE)</f>
        <v>MAM</v>
      </c>
    </row>
    <row r="4850" spans="1:6" x14ac:dyDescent="0.25">
      <c r="A4850" s="17">
        <v>43108.031811030094</v>
      </c>
      <c r="B4850" s="2">
        <v>21015300301630</v>
      </c>
      <c r="C4850">
        <v>1.49</v>
      </c>
      <c r="D4850" t="s">
        <v>1</v>
      </c>
      <c r="E4850" s="3">
        <f t="shared" si="75"/>
        <v>21015</v>
      </c>
      <c r="F4850" t="str">
        <f>VLOOKUP(E4850,Sheet2!A:B,2,FALSE)</f>
        <v>MAM</v>
      </c>
    </row>
    <row r="4851" spans="1:6" x14ac:dyDescent="0.25">
      <c r="A4851" s="17">
        <v>43108.042140717589</v>
      </c>
      <c r="B4851" s="2">
        <v>21015300301630</v>
      </c>
      <c r="C4851">
        <v>0.99</v>
      </c>
      <c r="D4851" t="s">
        <v>1</v>
      </c>
      <c r="E4851" s="3">
        <f t="shared" si="75"/>
        <v>21015</v>
      </c>
      <c r="F4851" t="str">
        <f>VLOOKUP(E4851,Sheet2!A:B,2,FALSE)</f>
        <v>MAM</v>
      </c>
    </row>
    <row r="4852" spans="1:6" x14ac:dyDescent="0.25">
      <c r="A4852" s="17">
        <v>43108.574460567128</v>
      </c>
      <c r="B4852" s="2">
        <v>21015300152777</v>
      </c>
      <c r="C4852">
        <v>2.4900000000000002</v>
      </c>
      <c r="D4852" t="s">
        <v>1</v>
      </c>
      <c r="E4852" s="3">
        <f t="shared" si="75"/>
        <v>21015</v>
      </c>
      <c r="F4852" t="str">
        <f>VLOOKUP(E4852,Sheet2!A:B,2,FALSE)</f>
        <v>MAM</v>
      </c>
    </row>
    <row r="4853" spans="1:6" x14ac:dyDescent="0.25">
      <c r="A4853" s="17">
        <v>43108.990681770832</v>
      </c>
      <c r="B4853" s="2">
        <v>21015300340828</v>
      </c>
      <c r="C4853">
        <v>2.99</v>
      </c>
      <c r="D4853" t="s">
        <v>0</v>
      </c>
      <c r="E4853" s="3">
        <f t="shared" si="75"/>
        <v>21015</v>
      </c>
      <c r="F4853" t="str">
        <f>VLOOKUP(E4853,Sheet2!A:B,2,FALSE)</f>
        <v>MAM</v>
      </c>
    </row>
    <row r="4854" spans="1:6" x14ac:dyDescent="0.25">
      <c r="A4854" s="17">
        <v>43109.544725347223</v>
      </c>
      <c r="B4854" s="2">
        <v>21015300141218</v>
      </c>
      <c r="C4854">
        <v>1.99</v>
      </c>
      <c r="D4854" t="s">
        <v>0</v>
      </c>
      <c r="E4854" s="3">
        <f t="shared" si="75"/>
        <v>21015</v>
      </c>
      <c r="F4854" t="str">
        <f>VLOOKUP(E4854,Sheet2!A:B,2,FALSE)</f>
        <v>MAM</v>
      </c>
    </row>
    <row r="4855" spans="1:6" x14ac:dyDescent="0.25">
      <c r="A4855" s="17">
        <v>43109.587355717595</v>
      </c>
      <c r="B4855" s="2">
        <v>21015300275081</v>
      </c>
      <c r="C4855">
        <v>2.99</v>
      </c>
      <c r="D4855" t="s">
        <v>4</v>
      </c>
      <c r="E4855" s="3">
        <f t="shared" si="75"/>
        <v>21015</v>
      </c>
      <c r="F4855" t="str">
        <f>VLOOKUP(E4855,Sheet2!A:B,2,FALSE)</f>
        <v>MAM</v>
      </c>
    </row>
    <row r="4856" spans="1:6" x14ac:dyDescent="0.25">
      <c r="A4856" s="17">
        <v>43109.639824606478</v>
      </c>
      <c r="B4856" s="2">
        <v>21015300255703</v>
      </c>
      <c r="C4856">
        <v>1.99</v>
      </c>
      <c r="D4856" t="s">
        <v>0</v>
      </c>
      <c r="E4856" s="3">
        <f t="shared" si="75"/>
        <v>21015</v>
      </c>
      <c r="F4856" t="str">
        <f>VLOOKUP(E4856,Sheet2!A:B,2,FALSE)</f>
        <v>MAM</v>
      </c>
    </row>
    <row r="4857" spans="1:6" x14ac:dyDescent="0.25">
      <c r="A4857" s="17">
        <v>43109.810394571759</v>
      </c>
      <c r="B4857" s="2">
        <v>21015300306647</v>
      </c>
      <c r="C4857">
        <v>1.29</v>
      </c>
      <c r="D4857" t="s">
        <v>4</v>
      </c>
      <c r="E4857" s="3">
        <f t="shared" si="75"/>
        <v>21015</v>
      </c>
      <c r="F4857" t="str">
        <f>VLOOKUP(E4857,Sheet2!A:B,2,FALSE)</f>
        <v>MAM</v>
      </c>
    </row>
    <row r="4858" spans="1:6" x14ac:dyDescent="0.25">
      <c r="A4858" s="17">
        <v>43109.855424606481</v>
      </c>
      <c r="B4858" s="2">
        <v>21015300264366</v>
      </c>
      <c r="C4858">
        <v>1.49</v>
      </c>
      <c r="D4858" t="s">
        <v>1</v>
      </c>
      <c r="E4858" s="3">
        <f t="shared" si="75"/>
        <v>21015</v>
      </c>
      <c r="F4858" t="str">
        <f>VLOOKUP(E4858,Sheet2!A:B,2,FALSE)</f>
        <v>MAM</v>
      </c>
    </row>
    <row r="4859" spans="1:6" x14ac:dyDescent="0.25">
      <c r="A4859" s="17">
        <v>43109.97998167824</v>
      </c>
      <c r="B4859" s="2">
        <v>21015300276071</v>
      </c>
      <c r="C4859">
        <v>1.99</v>
      </c>
      <c r="D4859" t="s">
        <v>4</v>
      </c>
      <c r="E4859" s="3">
        <f t="shared" si="75"/>
        <v>21015</v>
      </c>
      <c r="F4859" t="str">
        <f>VLOOKUP(E4859,Sheet2!A:B,2,FALSE)</f>
        <v>MAM</v>
      </c>
    </row>
    <row r="4860" spans="1:6" x14ac:dyDescent="0.25">
      <c r="A4860" s="17">
        <v>43110.314408101854</v>
      </c>
      <c r="B4860" s="2">
        <v>21015300333492</v>
      </c>
      <c r="C4860">
        <v>2.99</v>
      </c>
      <c r="D4860" t="s">
        <v>4</v>
      </c>
      <c r="E4860" s="3">
        <f t="shared" si="75"/>
        <v>21015</v>
      </c>
      <c r="F4860" t="str">
        <f>VLOOKUP(E4860,Sheet2!A:B,2,FALSE)</f>
        <v>MAM</v>
      </c>
    </row>
    <row r="4861" spans="1:6" x14ac:dyDescent="0.25">
      <c r="A4861" s="17">
        <v>43110.528264201392</v>
      </c>
      <c r="B4861" s="2">
        <v>21015300325860</v>
      </c>
      <c r="C4861">
        <v>2.69</v>
      </c>
      <c r="D4861" t="s">
        <v>1</v>
      </c>
      <c r="E4861" s="3">
        <f t="shared" si="75"/>
        <v>21015</v>
      </c>
      <c r="F4861" t="str">
        <f>VLOOKUP(E4861,Sheet2!A:B,2,FALSE)</f>
        <v>MAM</v>
      </c>
    </row>
    <row r="4862" spans="1:6" x14ac:dyDescent="0.25">
      <c r="A4862" s="17">
        <v>43110.530467511577</v>
      </c>
      <c r="B4862" s="2">
        <v>21015300270355</v>
      </c>
      <c r="C4862">
        <v>0.69</v>
      </c>
      <c r="D4862" t="s">
        <v>1</v>
      </c>
      <c r="E4862" s="3">
        <f t="shared" si="75"/>
        <v>21015</v>
      </c>
      <c r="F4862" t="str">
        <f>VLOOKUP(E4862,Sheet2!A:B,2,FALSE)</f>
        <v>MAM</v>
      </c>
    </row>
    <row r="4863" spans="1:6" x14ac:dyDescent="0.25">
      <c r="A4863" s="17">
        <v>43110.578326238428</v>
      </c>
      <c r="B4863" s="2">
        <v>21015300151126</v>
      </c>
      <c r="C4863">
        <v>3.99</v>
      </c>
      <c r="D4863" t="s">
        <v>4</v>
      </c>
      <c r="E4863" s="3">
        <f t="shared" si="75"/>
        <v>21015</v>
      </c>
      <c r="F4863" t="str">
        <f>VLOOKUP(E4863,Sheet2!A:B,2,FALSE)</f>
        <v>MAM</v>
      </c>
    </row>
    <row r="4864" spans="1:6" x14ac:dyDescent="0.25">
      <c r="A4864" s="17">
        <v>43110.735419965276</v>
      </c>
      <c r="B4864" s="2">
        <v>21015300254003</v>
      </c>
      <c r="C4864">
        <v>2.99</v>
      </c>
      <c r="D4864" t="s">
        <v>4</v>
      </c>
      <c r="E4864" s="3">
        <f t="shared" si="75"/>
        <v>21015</v>
      </c>
      <c r="F4864" t="str">
        <f>VLOOKUP(E4864,Sheet2!A:B,2,FALSE)</f>
        <v>MAM</v>
      </c>
    </row>
    <row r="4865" spans="1:6" x14ac:dyDescent="0.25">
      <c r="A4865" s="17">
        <v>43110.774008831017</v>
      </c>
      <c r="B4865" s="2">
        <v>21015300311092</v>
      </c>
      <c r="C4865">
        <v>0.99</v>
      </c>
      <c r="D4865" t="s">
        <v>4</v>
      </c>
      <c r="E4865" s="3">
        <f t="shared" si="75"/>
        <v>21015</v>
      </c>
      <c r="F4865" t="str">
        <f>VLOOKUP(E4865,Sheet2!A:B,2,FALSE)</f>
        <v>MAM</v>
      </c>
    </row>
    <row r="4866" spans="1:6" x14ac:dyDescent="0.25">
      <c r="A4866" s="17">
        <v>43110.975358483796</v>
      </c>
      <c r="B4866" s="2">
        <v>21015300316984</v>
      </c>
      <c r="C4866">
        <v>1.29</v>
      </c>
      <c r="D4866" t="s">
        <v>4</v>
      </c>
      <c r="E4866" s="3">
        <f t="shared" ref="E4866:E4929" si="76">_xlfn.NUMBERVALUE(LEFT(B4866,5), "#####")</f>
        <v>21015</v>
      </c>
      <c r="F4866" t="str">
        <f>VLOOKUP(E4866,Sheet2!A:B,2,FALSE)</f>
        <v>MAM</v>
      </c>
    </row>
    <row r="4867" spans="1:6" x14ac:dyDescent="0.25">
      <c r="A4867" s="17">
        <v>43111.340534027775</v>
      </c>
      <c r="B4867" s="2">
        <v>21015300337378</v>
      </c>
      <c r="C4867">
        <v>1.99</v>
      </c>
      <c r="D4867" t="s">
        <v>1</v>
      </c>
      <c r="E4867" s="3">
        <f t="shared" si="76"/>
        <v>21015</v>
      </c>
      <c r="F4867" t="str">
        <f>VLOOKUP(E4867,Sheet2!A:B,2,FALSE)</f>
        <v>MAM</v>
      </c>
    </row>
    <row r="4868" spans="1:6" x14ac:dyDescent="0.25">
      <c r="A4868" s="17">
        <v>43111.391535162038</v>
      </c>
      <c r="B4868" s="2">
        <v>21015300233528</v>
      </c>
      <c r="C4868">
        <v>1.69</v>
      </c>
      <c r="D4868" t="s">
        <v>1</v>
      </c>
      <c r="E4868" s="3">
        <f t="shared" si="76"/>
        <v>21015</v>
      </c>
      <c r="F4868" t="str">
        <f>VLOOKUP(E4868,Sheet2!A:B,2,FALSE)</f>
        <v>MAM</v>
      </c>
    </row>
    <row r="4869" spans="1:6" x14ac:dyDescent="0.25">
      <c r="A4869" s="17">
        <v>43111.515010138886</v>
      </c>
      <c r="B4869" s="2">
        <v>21015100118796</v>
      </c>
      <c r="C4869">
        <v>1.49</v>
      </c>
      <c r="D4869" t="s">
        <v>3</v>
      </c>
      <c r="E4869" s="3">
        <f t="shared" si="76"/>
        <v>21015</v>
      </c>
      <c r="F4869" t="str">
        <f>VLOOKUP(E4869,Sheet2!A:B,2,FALSE)</f>
        <v>MAM</v>
      </c>
    </row>
    <row r="4870" spans="1:6" x14ac:dyDescent="0.25">
      <c r="A4870" s="17">
        <v>43111.560015856485</v>
      </c>
      <c r="B4870" s="2">
        <v>21015300015297</v>
      </c>
      <c r="C4870">
        <v>1.99</v>
      </c>
      <c r="D4870" t="s">
        <v>4</v>
      </c>
      <c r="E4870" s="3">
        <f t="shared" si="76"/>
        <v>21015</v>
      </c>
      <c r="F4870" t="str">
        <f>VLOOKUP(E4870,Sheet2!A:B,2,FALSE)</f>
        <v>MAM</v>
      </c>
    </row>
    <row r="4871" spans="1:6" x14ac:dyDescent="0.25">
      <c r="A4871" s="17">
        <v>43111.870381099536</v>
      </c>
      <c r="B4871" s="2">
        <v>21015300111666</v>
      </c>
      <c r="C4871">
        <v>3.99</v>
      </c>
      <c r="D4871" t="s">
        <v>4</v>
      </c>
      <c r="E4871" s="3">
        <f t="shared" si="76"/>
        <v>21015</v>
      </c>
      <c r="F4871" t="str">
        <f>VLOOKUP(E4871,Sheet2!A:B,2,FALSE)</f>
        <v>MAM</v>
      </c>
    </row>
    <row r="4872" spans="1:6" x14ac:dyDescent="0.25">
      <c r="A4872" s="17">
        <v>43111.885106273148</v>
      </c>
      <c r="B4872" s="2">
        <v>21015300111666</v>
      </c>
      <c r="C4872">
        <v>1.99</v>
      </c>
      <c r="D4872" t="s">
        <v>4</v>
      </c>
      <c r="E4872" s="3">
        <f t="shared" si="76"/>
        <v>21015</v>
      </c>
      <c r="F4872" t="str">
        <f>VLOOKUP(E4872,Sheet2!A:B,2,FALSE)</f>
        <v>MAM</v>
      </c>
    </row>
    <row r="4873" spans="1:6" x14ac:dyDescent="0.25">
      <c r="A4873" s="17">
        <v>43112.516091770834</v>
      </c>
      <c r="B4873" s="2">
        <v>21015300306647</v>
      </c>
      <c r="C4873">
        <v>2.99</v>
      </c>
      <c r="D4873" t="s">
        <v>4</v>
      </c>
      <c r="E4873" s="3">
        <f t="shared" si="76"/>
        <v>21015</v>
      </c>
      <c r="F4873" t="str">
        <f>VLOOKUP(E4873,Sheet2!A:B,2,FALSE)</f>
        <v>MAM</v>
      </c>
    </row>
    <row r="4874" spans="1:6" x14ac:dyDescent="0.25">
      <c r="A4874" s="17">
        <v>43112.53200648148</v>
      </c>
      <c r="B4874" s="2">
        <v>21015300326801</v>
      </c>
      <c r="C4874">
        <v>2.69</v>
      </c>
      <c r="D4874" t="s">
        <v>1</v>
      </c>
      <c r="E4874" s="3">
        <f t="shared" si="76"/>
        <v>21015</v>
      </c>
      <c r="F4874" t="str">
        <f>VLOOKUP(E4874,Sheet2!A:B,2,FALSE)</f>
        <v>MAM</v>
      </c>
    </row>
    <row r="4875" spans="1:6" x14ac:dyDescent="0.25">
      <c r="A4875" s="17">
        <v>43112.565611261576</v>
      </c>
      <c r="B4875" s="2">
        <v>21015100115966</v>
      </c>
      <c r="C4875">
        <v>1.99</v>
      </c>
      <c r="D4875" t="s">
        <v>1</v>
      </c>
      <c r="E4875" s="3">
        <f t="shared" si="76"/>
        <v>21015</v>
      </c>
      <c r="F4875" t="str">
        <f>VLOOKUP(E4875,Sheet2!A:B,2,FALSE)</f>
        <v>MAM</v>
      </c>
    </row>
    <row r="4876" spans="1:6" x14ac:dyDescent="0.25">
      <c r="A4876" s="17">
        <v>43112.71856616898</v>
      </c>
      <c r="B4876" s="2">
        <v>21015300254136</v>
      </c>
      <c r="C4876">
        <v>1.49</v>
      </c>
      <c r="D4876" t="s">
        <v>3</v>
      </c>
      <c r="E4876" s="3">
        <f t="shared" si="76"/>
        <v>21015</v>
      </c>
      <c r="F4876" t="str">
        <f>VLOOKUP(E4876,Sheet2!A:B,2,FALSE)</f>
        <v>MAM</v>
      </c>
    </row>
    <row r="4877" spans="1:6" x14ac:dyDescent="0.25">
      <c r="A4877" s="17">
        <v>43112.860232268518</v>
      </c>
      <c r="B4877" s="2">
        <v>21015300264366</v>
      </c>
      <c r="C4877">
        <v>1.29</v>
      </c>
      <c r="D4877" t="s">
        <v>1</v>
      </c>
      <c r="E4877" s="3">
        <f t="shared" si="76"/>
        <v>21015</v>
      </c>
      <c r="F4877" t="str">
        <f>VLOOKUP(E4877,Sheet2!A:B,2,FALSE)</f>
        <v>MAM</v>
      </c>
    </row>
    <row r="4878" spans="1:6" x14ac:dyDescent="0.25">
      <c r="A4878" s="17">
        <v>43112.93973795139</v>
      </c>
      <c r="B4878" s="2">
        <v>21015300301630</v>
      </c>
      <c r="C4878">
        <v>2.4900000000000002</v>
      </c>
      <c r="D4878" t="s">
        <v>1</v>
      </c>
      <c r="E4878" s="3">
        <f t="shared" si="76"/>
        <v>21015</v>
      </c>
      <c r="F4878" t="str">
        <f>VLOOKUP(E4878,Sheet2!A:B,2,FALSE)</f>
        <v>MAM</v>
      </c>
    </row>
    <row r="4879" spans="1:6" x14ac:dyDescent="0.25">
      <c r="A4879" s="17">
        <v>43112.943828645832</v>
      </c>
      <c r="B4879" s="2">
        <v>21015300301630</v>
      </c>
      <c r="C4879">
        <v>1.49</v>
      </c>
      <c r="D4879" t="s">
        <v>1</v>
      </c>
      <c r="E4879" s="3">
        <f t="shared" si="76"/>
        <v>21015</v>
      </c>
      <c r="F4879" t="str">
        <f>VLOOKUP(E4879,Sheet2!A:B,2,FALSE)</f>
        <v>MAM</v>
      </c>
    </row>
    <row r="4880" spans="1:6" x14ac:dyDescent="0.25">
      <c r="A4880" s="17">
        <v>43112.998993773152</v>
      </c>
      <c r="B4880" s="2">
        <v>21015300340828</v>
      </c>
      <c r="C4880">
        <v>2.99</v>
      </c>
      <c r="D4880" t="s">
        <v>0</v>
      </c>
      <c r="E4880" s="3">
        <f t="shared" si="76"/>
        <v>21015</v>
      </c>
      <c r="F4880" t="str">
        <f>VLOOKUP(E4880,Sheet2!A:B,2,FALSE)</f>
        <v>MAM</v>
      </c>
    </row>
    <row r="4881" spans="1:6" x14ac:dyDescent="0.25">
      <c r="A4881" s="17">
        <v>43113.533736817131</v>
      </c>
      <c r="B4881" s="2">
        <v>21015300253799</v>
      </c>
      <c r="C4881">
        <v>1.24</v>
      </c>
      <c r="D4881" t="s">
        <v>1</v>
      </c>
      <c r="E4881" s="3">
        <f t="shared" si="76"/>
        <v>21015</v>
      </c>
      <c r="F4881" t="str">
        <f>VLOOKUP(E4881,Sheet2!A:B,2,FALSE)</f>
        <v>MAM</v>
      </c>
    </row>
    <row r="4882" spans="1:6" x14ac:dyDescent="0.25">
      <c r="A4882" s="17">
        <v>43113.543671944448</v>
      </c>
      <c r="B4882" s="2">
        <v>21015300253799</v>
      </c>
      <c r="C4882">
        <v>3.19</v>
      </c>
      <c r="D4882" t="s">
        <v>4</v>
      </c>
      <c r="E4882" s="3">
        <f t="shared" si="76"/>
        <v>21015</v>
      </c>
      <c r="F4882" t="str">
        <f>VLOOKUP(E4882,Sheet2!A:B,2,FALSE)</f>
        <v>MAM</v>
      </c>
    </row>
    <row r="4883" spans="1:6" x14ac:dyDescent="0.25">
      <c r="A4883" s="17">
        <v>43113.60175671296</v>
      </c>
      <c r="B4883" s="2">
        <v>21015300318923</v>
      </c>
      <c r="C4883">
        <v>3.99</v>
      </c>
      <c r="D4883" t="s">
        <v>4</v>
      </c>
      <c r="E4883" s="3">
        <f t="shared" si="76"/>
        <v>21015</v>
      </c>
      <c r="F4883" t="str">
        <f>VLOOKUP(E4883,Sheet2!A:B,2,FALSE)</f>
        <v>MAM</v>
      </c>
    </row>
    <row r="4884" spans="1:6" x14ac:dyDescent="0.25">
      <c r="A4884" s="17">
        <v>43113.733650613423</v>
      </c>
      <c r="B4884" s="2">
        <v>21015300254003</v>
      </c>
      <c r="C4884">
        <v>2.99</v>
      </c>
      <c r="D4884" t="s">
        <v>4</v>
      </c>
      <c r="E4884" s="3">
        <f t="shared" si="76"/>
        <v>21015</v>
      </c>
      <c r="F4884" t="str">
        <f>VLOOKUP(E4884,Sheet2!A:B,2,FALSE)</f>
        <v>MAM</v>
      </c>
    </row>
    <row r="4885" spans="1:6" x14ac:dyDescent="0.25">
      <c r="A4885" s="17">
        <v>43113.869847349539</v>
      </c>
      <c r="B4885" s="2">
        <v>21015300333492</v>
      </c>
      <c r="C4885">
        <v>2.99</v>
      </c>
      <c r="D4885" t="s">
        <v>4</v>
      </c>
      <c r="E4885" s="3">
        <f t="shared" si="76"/>
        <v>21015</v>
      </c>
      <c r="F4885" t="str">
        <f>VLOOKUP(E4885,Sheet2!A:B,2,FALSE)</f>
        <v>MAM</v>
      </c>
    </row>
    <row r="4886" spans="1:6" x14ac:dyDescent="0.25">
      <c r="A4886" s="17">
        <v>43114.460714016204</v>
      </c>
      <c r="B4886" s="2">
        <v>21015300306647</v>
      </c>
      <c r="C4886">
        <v>1.69</v>
      </c>
      <c r="D4886" t="s">
        <v>4</v>
      </c>
      <c r="E4886" s="3">
        <f t="shared" si="76"/>
        <v>21015</v>
      </c>
      <c r="F4886" t="str">
        <f>VLOOKUP(E4886,Sheet2!A:B,2,FALSE)</f>
        <v>MAM</v>
      </c>
    </row>
    <row r="4887" spans="1:6" x14ac:dyDescent="0.25">
      <c r="A4887" s="17">
        <v>43114.897510289353</v>
      </c>
      <c r="B4887" s="2">
        <v>21015300243592</v>
      </c>
      <c r="C4887">
        <v>2.4900000000000002</v>
      </c>
      <c r="D4887" t="s">
        <v>1</v>
      </c>
      <c r="E4887" s="3">
        <f t="shared" si="76"/>
        <v>21015</v>
      </c>
      <c r="F4887" t="str">
        <f>VLOOKUP(E4887,Sheet2!A:B,2,FALSE)</f>
        <v>MAM</v>
      </c>
    </row>
    <row r="4888" spans="1:6" x14ac:dyDescent="0.25">
      <c r="A4888" s="17">
        <v>43114.908582708333</v>
      </c>
      <c r="B4888" s="2">
        <v>21015300243592</v>
      </c>
      <c r="C4888">
        <v>2.99</v>
      </c>
      <c r="D4888" t="s">
        <v>1</v>
      </c>
      <c r="E4888" s="3">
        <f t="shared" si="76"/>
        <v>21015</v>
      </c>
      <c r="F4888" t="str">
        <f>VLOOKUP(E4888,Sheet2!A:B,2,FALSE)</f>
        <v>MAM</v>
      </c>
    </row>
    <row r="4889" spans="1:6" x14ac:dyDescent="0.25">
      <c r="A4889" s="17">
        <v>43115.253477696759</v>
      </c>
      <c r="B4889" s="2">
        <v>21015300015297</v>
      </c>
      <c r="C4889">
        <v>3.99</v>
      </c>
      <c r="D4889" t="s">
        <v>4</v>
      </c>
      <c r="E4889" s="3">
        <f t="shared" si="76"/>
        <v>21015</v>
      </c>
      <c r="F4889" t="str">
        <f>VLOOKUP(E4889,Sheet2!A:B,2,FALSE)</f>
        <v>MAM</v>
      </c>
    </row>
    <row r="4890" spans="1:6" x14ac:dyDescent="0.25">
      <c r="A4890" s="17">
        <v>43115.381939872685</v>
      </c>
      <c r="B4890" s="2">
        <v>21015300326801</v>
      </c>
      <c r="C4890">
        <v>2.4900000000000002</v>
      </c>
      <c r="D4890" t="s">
        <v>1</v>
      </c>
      <c r="E4890" s="3">
        <f t="shared" si="76"/>
        <v>21015</v>
      </c>
      <c r="F4890" t="str">
        <f>VLOOKUP(E4890,Sheet2!A:B,2,FALSE)</f>
        <v>MAM</v>
      </c>
    </row>
    <row r="4891" spans="1:6" x14ac:dyDescent="0.25">
      <c r="A4891" s="17">
        <v>43115.575240844904</v>
      </c>
      <c r="B4891" s="2">
        <v>21015300253799</v>
      </c>
      <c r="C4891">
        <v>1.69</v>
      </c>
      <c r="D4891" t="s">
        <v>1</v>
      </c>
      <c r="E4891" s="3">
        <f t="shared" si="76"/>
        <v>21015</v>
      </c>
      <c r="F4891" t="str">
        <f>VLOOKUP(E4891,Sheet2!A:B,2,FALSE)</f>
        <v>MAM</v>
      </c>
    </row>
    <row r="4892" spans="1:6" x14ac:dyDescent="0.25">
      <c r="A4892" s="17">
        <v>43115.910528206019</v>
      </c>
      <c r="B4892" s="2">
        <v>21015100147621</v>
      </c>
      <c r="C4892">
        <v>1.99</v>
      </c>
      <c r="D4892" t="s">
        <v>0</v>
      </c>
      <c r="E4892" s="3">
        <f t="shared" si="76"/>
        <v>21015</v>
      </c>
      <c r="F4892" t="str">
        <f>VLOOKUP(E4892,Sheet2!A:B,2,FALSE)</f>
        <v>MAM</v>
      </c>
    </row>
    <row r="4893" spans="1:6" x14ac:dyDescent="0.25">
      <c r="A4893" s="17">
        <v>43116.280483726849</v>
      </c>
      <c r="B4893" s="2">
        <v>21015300241646</v>
      </c>
      <c r="C4893">
        <v>2.4900000000000002</v>
      </c>
      <c r="D4893" t="s">
        <v>1</v>
      </c>
      <c r="E4893" s="3">
        <f t="shared" si="76"/>
        <v>21015</v>
      </c>
      <c r="F4893" t="str">
        <f>VLOOKUP(E4893,Sheet2!A:B,2,FALSE)</f>
        <v>MAM</v>
      </c>
    </row>
    <row r="4894" spans="1:6" x14ac:dyDescent="0.25">
      <c r="A4894" s="17">
        <v>43116.555010937504</v>
      </c>
      <c r="B4894" s="2">
        <v>21015300334391</v>
      </c>
      <c r="C4894">
        <v>1.99</v>
      </c>
      <c r="D4894" t="s">
        <v>4</v>
      </c>
      <c r="E4894" s="3">
        <f t="shared" si="76"/>
        <v>21015</v>
      </c>
      <c r="F4894" t="str">
        <f>VLOOKUP(E4894,Sheet2!A:B,2,FALSE)</f>
        <v>MAM</v>
      </c>
    </row>
    <row r="4895" spans="1:6" x14ac:dyDescent="0.25">
      <c r="A4895" s="17">
        <v>43116.594181909721</v>
      </c>
      <c r="B4895" s="2">
        <v>21015300254003</v>
      </c>
      <c r="C4895">
        <v>1.69</v>
      </c>
      <c r="D4895" t="s">
        <v>4</v>
      </c>
      <c r="E4895" s="3">
        <f t="shared" si="76"/>
        <v>21015</v>
      </c>
      <c r="F4895" t="str">
        <f>VLOOKUP(E4895,Sheet2!A:B,2,FALSE)</f>
        <v>MAM</v>
      </c>
    </row>
    <row r="4896" spans="1:6" x14ac:dyDescent="0.25">
      <c r="A4896" s="17">
        <v>43116.901274293981</v>
      </c>
      <c r="B4896" s="2">
        <v>21015300333112</v>
      </c>
      <c r="C4896">
        <v>0.49</v>
      </c>
      <c r="D4896" t="s">
        <v>1</v>
      </c>
      <c r="E4896" s="3">
        <f t="shared" si="76"/>
        <v>21015</v>
      </c>
      <c r="F4896" t="str">
        <f>VLOOKUP(E4896,Sheet2!A:B,2,FALSE)</f>
        <v>MAM</v>
      </c>
    </row>
    <row r="4897" spans="1:6" x14ac:dyDescent="0.25">
      <c r="A4897" s="17">
        <v>43116.906200509256</v>
      </c>
      <c r="B4897" s="2">
        <v>21015300333112</v>
      </c>
      <c r="C4897">
        <v>1.29</v>
      </c>
      <c r="D4897" t="s">
        <v>1</v>
      </c>
      <c r="E4897" s="3">
        <f t="shared" si="76"/>
        <v>21015</v>
      </c>
      <c r="F4897" t="str">
        <f>VLOOKUP(E4897,Sheet2!A:B,2,FALSE)</f>
        <v>MAM</v>
      </c>
    </row>
    <row r="4898" spans="1:6" x14ac:dyDescent="0.25">
      <c r="A4898" s="17">
        <v>43117.55779402778</v>
      </c>
      <c r="B4898" s="2">
        <v>21015100091407</v>
      </c>
      <c r="C4898">
        <v>1.99</v>
      </c>
      <c r="D4898" t="s">
        <v>1</v>
      </c>
      <c r="E4898" s="3">
        <f t="shared" si="76"/>
        <v>21015</v>
      </c>
      <c r="F4898" t="str">
        <f>VLOOKUP(E4898,Sheet2!A:B,2,FALSE)</f>
        <v>MAM</v>
      </c>
    </row>
    <row r="4899" spans="1:6" x14ac:dyDescent="0.25">
      <c r="A4899" s="17">
        <v>43117.673407175927</v>
      </c>
      <c r="B4899" s="2">
        <v>21015300015297</v>
      </c>
      <c r="C4899">
        <v>1.99</v>
      </c>
      <c r="D4899" t="s">
        <v>4</v>
      </c>
      <c r="E4899" s="3">
        <f t="shared" si="76"/>
        <v>21015</v>
      </c>
      <c r="F4899" t="str">
        <f>VLOOKUP(E4899,Sheet2!A:B,2,FALSE)</f>
        <v>MAM</v>
      </c>
    </row>
    <row r="4900" spans="1:6" x14ac:dyDescent="0.25">
      <c r="A4900" s="17">
        <v>43117.853760914353</v>
      </c>
      <c r="B4900" s="2">
        <v>21015300106955</v>
      </c>
      <c r="C4900">
        <v>2.4900000000000002</v>
      </c>
      <c r="D4900" t="s">
        <v>4</v>
      </c>
      <c r="E4900" s="3">
        <f t="shared" si="76"/>
        <v>21015</v>
      </c>
      <c r="F4900" t="str">
        <f>VLOOKUP(E4900,Sheet2!A:B,2,FALSE)</f>
        <v>MAM</v>
      </c>
    </row>
    <row r="4901" spans="1:6" x14ac:dyDescent="0.25">
      <c r="A4901" s="17">
        <v>43118.730143402776</v>
      </c>
      <c r="B4901" s="2">
        <v>21015300318923</v>
      </c>
      <c r="C4901">
        <v>1.99</v>
      </c>
      <c r="D4901" t="s">
        <v>4</v>
      </c>
      <c r="E4901" s="3">
        <f t="shared" si="76"/>
        <v>21015</v>
      </c>
      <c r="F4901" t="str">
        <f>VLOOKUP(E4901,Sheet2!A:B,2,FALSE)</f>
        <v>MAM</v>
      </c>
    </row>
    <row r="4902" spans="1:6" x14ac:dyDescent="0.25">
      <c r="A4902" s="17">
        <v>43118.741065555558</v>
      </c>
      <c r="B4902" s="2">
        <v>21015300254003</v>
      </c>
      <c r="C4902">
        <v>2.99</v>
      </c>
      <c r="D4902" t="s">
        <v>4</v>
      </c>
      <c r="E4902" s="3">
        <f t="shared" si="76"/>
        <v>21015</v>
      </c>
      <c r="F4902" t="str">
        <f>VLOOKUP(E4902,Sheet2!A:B,2,FALSE)</f>
        <v>MAM</v>
      </c>
    </row>
    <row r="4903" spans="1:6" x14ac:dyDescent="0.25">
      <c r="A4903" s="17">
        <v>43118.974579907408</v>
      </c>
      <c r="B4903" s="2">
        <v>21015300292458</v>
      </c>
      <c r="C4903">
        <v>1.99</v>
      </c>
      <c r="D4903" t="s">
        <v>4</v>
      </c>
      <c r="E4903" s="3">
        <f t="shared" si="76"/>
        <v>21015</v>
      </c>
      <c r="F4903" t="str">
        <f>VLOOKUP(E4903,Sheet2!A:B,2,FALSE)</f>
        <v>MAM</v>
      </c>
    </row>
    <row r="4904" spans="1:6" x14ac:dyDescent="0.25">
      <c r="A4904" s="17">
        <v>43118.97624880787</v>
      </c>
      <c r="B4904" s="2">
        <v>21015300292458</v>
      </c>
      <c r="C4904">
        <v>0.99</v>
      </c>
      <c r="D4904" t="s">
        <v>1</v>
      </c>
      <c r="E4904" s="3">
        <f t="shared" si="76"/>
        <v>21015</v>
      </c>
      <c r="F4904" t="str">
        <f>VLOOKUP(E4904,Sheet2!A:B,2,FALSE)</f>
        <v>MAM</v>
      </c>
    </row>
    <row r="4905" spans="1:6" x14ac:dyDescent="0.25">
      <c r="A4905" s="17">
        <v>43119.457061747686</v>
      </c>
      <c r="B4905" s="2">
        <v>21015300152777</v>
      </c>
      <c r="C4905">
        <v>0.49</v>
      </c>
      <c r="D4905" t="s">
        <v>1</v>
      </c>
      <c r="E4905" s="3">
        <f t="shared" si="76"/>
        <v>21015</v>
      </c>
      <c r="F4905" t="str">
        <f>VLOOKUP(E4905,Sheet2!A:B,2,FALSE)</f>
        <v>MAM</v>
      </c>
    </row>
    <row r="4906" spans="1:6" x14ac:dyDescent="0.25">
      <c r="A4906" s="17">
        <v>43119.688132557872</v>
      </c>
      <c r="B4906" s="2">
        <v>21015300134973</v>
      </c>
      <c r="C4906">
        <v>1.99</v>
      </c>
      <c r="D4906" t="s">
        <v>4</v>
      </c>
      <c r="E4906" s="3">
        <f t="shared" si="76"/>
        <v>21015</v>
      </c>
      <c r="F4906" t="str">
        <f>VLOOKUP(E4906,Sheet2!A:B,2,FALSE)</f>
        <v>MAM</v>
      </c>
    </row>
    <row r="4907" spans="1:6" x14ac:dyDescent="0.25">
      <c r="A4907" s="17">
        <v>43119.690325543983</v>
      </c>
      <c r="B4907" s="2">
        <v>21015300134973</v>
      </c>
      <c r="C4907">
        <v>1.99</v>
      </c>
      <c r="D4907" t="s">
        <v>4</v>
      </c>
      <c r="E4907" s="3">
        <f t="shared" si="76"/>
        <v>21015</v>
      </c>
      <c r="F4907" t="str">
        <f>VLOOKUP(E4907,Sheet2!A:B,2,FALSE)</f>
        <v>MAM</v>
      </c>
    </row>
    <row r="4908" spans="1:6" x14ac:dyDescent="0.25">
      <c r="A4908" s="17">
        <v>43119.805943645835</v>
      </c>
      <c r="B4908" s="2">
        <v>21015300264366</v>
      </c>
      <c r="C4908">
        <v>3.54</v>
      </c>
      <c r="D4908" t="s">
        <v>5</v>
      </c>
      <c r="E4908" s="3">
        <f t="shared" si="76"/>
        <v>21015</v>
      </c>
      <c r="F4908" t="str">
        <f>VLOOKUP(E4908,Sheet2!A:B,2,FALSE)</f>
        <v>MAM</v>
      </c>
    </row>
    <row r="4909" spans="1:6" x14ac:dyDescent="0.25">
      <c r="A4909" s="17">
        <v>43119.907966481478</v>
      </c>
      <c r="B4909" s="2">
        <v>21015302355188</v>
      </c>
      <c r="C4909">
        <v>0.99</v>
      </c>
      <c r="D4909" t="s">
        <v>1</v>
      </c>
      <c r="E4909" s="3">
        <f t="shared" si="76"/>
        <v>21015</v>
      </c>
      <c r="F4909" t="str">
        <f>VLOOKUP(E4909,Sheet2!A:B,2,FALSE)</f>
        <v>MAM</v>
      </c>
    </row>
    <row r="4910" spans="1:6" x14ac:dyDescent="0.25">
      <c r="A4910" s="17">
        <v>43119.940624374998</v>
      </c>
      <c r="B4910" s="2">
        <v>21015302355188</v>
      </c>
      <c r="C4910">
        <v>1.49</v>
      </c>
      <c r="D4910" t="s">
        <v>1</v>
      </c>
      <c r="E4910" s="3">
        <f t="shared" si="76"/>
        <v>21015</v>
      </c>
      <c r="F4910" t="str">
        <f>VLOOKUP(E4910,Sheet2!A:B,2,FALSE)</f>
        <v>MAM</v>
      </c>
    </row>
    <row r="4911" spans="1:6" x14ac:dyDescent="0.25">
      <c r="A4911" s="17">
        <v>43119.957368391202</v>
      </c>
      <c r="B4911" s="2">
        <v>21015302353035</v>
      </c>
      <c r="C4911">
        <v>2.99</v>
      </c>
      <c r="D4911" t="s">
        <v>4</v>
      </c>
      <c r="E4911" s="3">
        <f t="shared" si="76"/>
        <v>21015</v>
      </c>
      <c r="F4911" t="str">
        <f>VLOOKUP(E4911,Sheet2!A:B,2,FALSE)</f>
        <v>MAM</v>
      </c>
    </row>
    <row r="4912" spans="1:6" x14ac:dyDescent="0.25">
      <c r="A4912" s="17">
        <v>43120.5476380787</v>
      </c>
      <c r="B4912" s="2">
        <v>21015300345272</v>
      </c>
      <c r="C4912">
        <v>3.99</v>
      </c>
      <c r="D4912" t="s">
        <v>4</v>
      </c>
      <c r="E4912" s="3">
        <f t="shared" si="76"/>
        <v>21015</v>
      </c>
      <c r="F4912" t="str">
        <f>VLOOKUP(E4912,Sheet2!A:B,2,FALSE)</f>
        <v>MAM</v>
      </c>
    </row>
    <row r="4913" spans="1:6" x14ac:dyDescent="0.25">
      <c r="A4913" s="17">
        <v>43120.623723773148</v>
      </c>
      <c r="B4913" s="2">
        <v>21015300326801</v>
      </c>
      <c r="C4913">
        <v>3.99</v>
      </c>
      <c r="D4913" t="s">
        <v>4</v>
      </c>
      <c r="E4913" s="3">
        <f t="shared" si="76"/>
        <v>21015</v>
      </c>
      <c r="F4913" t="str">
        <f>VLOOKUP(E4913,Sheet2!A:B,2,FALSE)</f>
        <v>MAM</v>
      </c>
    </row>
    <row r="4914" spans="1:6" x14ac:dyDescent="0.25">
      <c r="A4914" s="17">
        <v>43120.965696504631</v>
      </c>
      <c r="B4914" s="2">
        <v>21015300340828</v>
      </c>
      <c r="C4914">
        <v>1.99</v>
      </c>
      <c r="D4914" t="s">
        <v>2</v>
      </c>
      <c r="E4914" s="3">
        <f t="shared" si="76"/>
        <v>21015</v>
      </c>
      <c r="F4914" t="str">
        <f>VLOOKUP(E4914,Sheet2!A:B,2,FALSE)</f>
        <v>MAM</v>
      </c>
    </row>
    <row r="4915" spans="1:6" x14ac:dyDescent="0.25">
      <c r="A4915" s="17">
        <v>43120.995636516207</v>
      </c>
      <c r="B4915" s="2">
        <v>21015300340828</v>
      </c>
      <c r="C4915">
        <v>1.99</v>
      </c>
      <c r="D4915" t="s">
        <v>2</v>
      </c>
      <c r="E4915" s="3">
        <f t="shared" si="76"/>
        <v>21015</v>
      </c>
      <c r="F4915" t="str">
        <f>VLOOKUP(E4915,Sheet2!A:B,2,FALSE)</f>
        <v>MAM</v>
      </c>
    </row>
    <row r="4916" spans="1:6" x14ac:dyDescent="0.25">
      <c r="A4916" s="17">
        <v>43121.029102083332</v>
      </c>
      <c r="B4916" s="2">
        <v>21015300274217</v>
      </c>
      <c r="C4916">
        <v>1.99</v>
      </c>
      <c r="D4916" t="s">
        <v>4</v>
      </c>
      <c r="E4916" s="3">
        <f t="shared" si="76"/>
        <v>21015</v>
      </c>
      <c r="F4916" t="str">
        <f>VLOOKUP(E4916,Sheet2!A:B,2,FALSE)</f>
        <v>MAM</v>
      </c>
    </row>
    <row r="4917" spans="1:6" x14ac:dyDescent="0.25">
      <c r="A4917" s="17">
        <v>43121.497042106479</v>
      </c>
      <c r="B4917" s="2">
        <v>21015300015297</v>
      </c>
      <c r="C4917">
        <v>2.69</v>
      </c>
      <c r="D4917" t="s">
        <v>4</v>
      </c>
      <c r="E4917" s="3">
        <f t="shared" si="76"/>
        <v>21015</v>
      </c>
      <c r="F4917" t="str">
        <f>VLOOKUP(E4917,Sheet2!A:B,2,FALSE)</f>
        <v>MAM</v>
      </c>
    </row>
    <row r="4918" spans="1:6" x14ac:dyDescent="0.25">
      <c r="A4918" s="17">
        <v>43121.927820821758</v>
      </c>
      <c r="B4918" s="2">
        <v>21015302356400</v>
      </c>
      <c r="C4918">
        <v>3.19</v>
      </c>
      <c r="D4918" t="s">
        <v>4</v>
      </c>
      <c r="E4918" s="3">
        <f t="shared" si="76"/>
        <v>21015</v>
      </c>
      <c r="F4918" t="str">
        <f>VLOOKUP(E4918,Sheet2!A:B,2,FALSE)</f>
        <v>MAM</v>
      </c>
    </row>
    <row r="4919" spans="1:6" x14ac:dyDescent="0.25">
      <c r="A4919" s="17">
        <v>43121.929662870367</v>
      </c>
      <c r="B4919" s="2">
        <v>21015302356400</v>
      </c>
      <c r="C4919">
        <v>3.19</v>
      </c>
      <c r="D4919" t="s">
        <v>4</v>
      </c>
      <c r="E4919" s="3">
        <f t="shared" si="76"/>
        <v>21015</v>
      </c>
      <c r="F4919" t="str">
        <f>VLOOKUP(E4919,Sheet2!A:B,2,FALSE)</f>
        <v>MAM</v>
      </c>
    </row>
    <row r="4920" spans="1:6" x14ac:dyDescent="0.25">
      <c r="A4920" s="17">
        <v>43122.656872685184</v>
      </c>
      <c r="B4920" s="2">
        <v>21015300308643</v>
      </c>
      <c r="C4920">
        <v>1.49</v>
      </c>
      <c r="D4920" t="s">
        <v>4</v>
      </c>
      <c r="E4920" s="3">
        <f t="shared" si="76"/>
        <v>21015</v>
      </c>
      <c r="F4920" t="str">
        <f>VLOOKUP(E4920,Sheet2!A:B,2,FALSE)</f>
        <v>MAM</v>
      </c>
    </row>
    <row r="4921" spans="1:6" x14ac:dyDescent="0.25">
      <c r="A4921" s="17">
        <v>43122.743073136575</v>
      </c>
      <c r="B4921" s="2">
        <v>21015300254003</v>
      </c>
      <c r="C4921">
        <v>2.99</v>
      </c>
      <c r="D4921" t="s">
        <v>4</v>
      </c>
      <c r="E4921" s="3">
        <f t="shared" si="76"/>
        <v>21015</v>
      </c>
      <c r="F4921" t="str">
        <f>VLOOKUP(E4921,Sheet2!A:B,2,FALSE)</f>
        <v>MAM</v>
      </c>
    </row>
    <row r="4922" spans="1:6" x14ac:dyDescent="0.25">
      <c r="A4922" s="17">
        <v>43122.91821822917</v>
      </c>
      <c r="B4922" s="2">
        <v>21015300333492</v>
      </c>
      <c r="C4922">
        <v>1.99</v>
      </c>
      <c r="D4922" t="s">
        <v>4</v>
      </c>
      <c r="E4922" s="3">
        <f t="shared" si="76"/>
        <v>21015</v>
      </c>
      <c r="F4922" t="str">
        <f>VLOOKUP(E4922,Sheet2!A:B,2,FALSE)</f>
        <v>MAM</v>
      </c>
    </row>
    <row r="4923" spans="1:6" x14ac:dyDescent="0.25">
      <c r="A4923" s="17">
        <v>43122.928030706018</v>
      </c>
      <c r="B4923" s="2">
        <v>21015300293092</v>
      </c>
      <c r="C4923">
        <v>3.99</v>
      </c>
      <c r="D4923" t="s">
        <v>4</v>
      </c>
      <c r="E4923" s="3">
        <f t="shared" si="76"/>
        <v>21015</v>
      </c>
      <c r="F4923" t="str">
        <f>VLOOKUP(E4923,Sheet2!A:B,2,FALSE)</f>
        <v>MAM</v>
      </c>
    </row>
    <row r="4924" spans="1:6" x14ac:dyDescent="0.25">
      <c r="A4924" s="17">
        <v>43123.454411307874</v>
      </c>
      <c r="B4924" s="2">
        <v>21015300151126</v>
      </c>
      <c r="C4924">
        <v>2.99</v>
      </c>
      <c r="D4924" t="s">
        <v>4</v>
      </c>
      <c r="E4924" s="3">
        <f t="shared" si="76"/>
        <v>21015</v>
      </c>
      <c r="F4924" t="str">
        <f>VLOOKUP(E4924,Sheet2!A:B,2,FALSE)</f>
        <v>MAM</v>
      </c>
    </row>
    <row r="4925" spans="1:6" x14ac:dyDescent="0.25">
      <c r="A4925" s="17">
        <v>43123.621275439815</v>
      </c>
      <c r="B4925" s="2">
        <v>21015300318923</v>
      </c>
      <c r="C4925">
        <v>0.49</v>
      </c>
      <c r="D4925" t="s">
        <v>1</v>
      </c>
      <c r="E4925" s="3">
        <f t="shared" si="76"/>
        <v>21015</v>
      </c>
      <c r="F4925" t="str">
        <f>VLOOKUP(E4925,Sheet2!A:B,2,FALSE)</f>
        <v>MAM</v>
      </c>
    </row>
    <row r="4926" spans="1:6" x14ac:dyDescent="0.25">
      <c r="A4926" s="17">
        <v>43123.624156689817</v>
      </c>
      <c r="B4926" s="2">
        <v>21015300288563</v>
      </c>
      <c r="C4926">
        <v>0.99</v>
      </c>
      <c r="D4926" t="s">
        <v>4</v>
      </c>
      <c r="E4926" s="3">
        <f t="shared" si="76"/>
        <v>21015</v>
      </c>
      <c r="F4926" t="str">
        <f>VLOOKUP(E4926,Sheet2!A:B,2,FALSE)</f>
        <v>MAM</v>
      </c>
    </row>
    <row r="4927" spans="1:6" x14ac:dyDescent="0.25">
      <c r="A4927" s="17">
        <v>43123.653594861113</v>
      </c>
      <c r="B4927" s="2">
        <v>21015300257824</v>
      </c>
      <c r="C4927">
        <v>2.4900000000000002</v>
      </c>
      <c r="D4927" t="s">
        <v>4</v>
      </c>
      <c r="E4927" s="3">
        <f t="shared" si="76"/>
        <v>21015</v>
      </c>
      <c r="F4927" t="str">
        <f>VLOOKUP(E4927,Sheet2!A:B,2,FALSE)</f>
        <v>MAM</v>
      </c>
    </row>
    <row r="4928" spans="1:6" x14ac:dyDescent="0.25">
      <c r="A4928" s="17">
        <v>43123.844302094905</v>
      </c>
      <c r="B4928" s="2">
        <v>21015100085722</v>
      </c>
      <c r="C4928">
        <v>2.09</v>
      </c>
      <c r="D4928" t="s">
        <v>1</v>
      </c>
      <c r="E4928" s="3">
        <f t="shared" si="76"/>
        <v>21015</v>
      </c>
      <c r="F4928" t="str">
        <f>VLOOKUP(E4928,Sheet2!A:B,2,FALSE)</f>
        <v>MAM</v>
      </c>
    </row>
    <row r="4929" spans="1:6" x14ac:dyDescent="0.25">
      <c r="A4929" s="17">
        <v>43123.863922256947</v>
      </c>
      <c r="B4929" s="2">
        <v>21015300264366</v>
      </c>
      <c r="C4929">
        <v>0.99</v>
      </c>
      <c r="D4929" t="s">
        <v>5</v>
      </c>
      <c r="E4929" s="3">
        <f t="shared" si="76"/>
        <v>21015</v>
      </c>
      <c r="F4929" t="str">
        <f>VLOOKUP(E4929,Sheet2!A:B,2,FALSE)</f>
        <v>MAM</v>
      </c>
    </row>
    <row r="4930" spans="1:6" x14ac:dyDescent="0.25">
      <c r="A4930" s="17">
        <v>43123.943856759259</v>
      </c>
      <c r="B4930" s="2">
        <v>21015300326801</v>
      </c>
      <c r="C4930">
        <v>1.29</v>
      </c>
      <c r="D4930" t="s">
        <v>4</v>
      </c>
      <c r="E4930" s="3">
        <f t="shared" ref="E4930:E4993" si="77">_xlfn.NUMBERVALUE(LEFT(B4930,5), "#####")</f>
        <v>21015</v>
      </c>
      <c r="F4930" t="str">
        <f>VLOOKUP(E4930,Sheet2!A:B,2,FALSE)</f>
        <v>MAM</v>
      </c>
    </row>
    <row r="4931" spans="1:6" x14ac:dyDescent="0.25">
      <c r="A4931" s="17">
        <v>43124.575515706019</v>
      </c>
      <c r="B4931" s="2">
        <v>21015300254136</v>
      </c>
      <c r="C4931">
        <v>1.49</v>
      </c>
      <c r="D4931" t="s">
        <v>3</v>
      </c>
      <c r="E4931" s="3">
        <f t="shared" si="77"/>
        <v>21015</v>
      </c>
      <c r="F4931" t="str">
        <f>VLOOKUP(E4931,Sheet2!A:B,2,FALSE)</f>
        <v>MAM</v>
      </c>
    </row>
    <row r="4932" spans="1:6" x14ac:dyDescent="0.25">
      <c r="A4932" s="17">
        <v>43124.693041307874</v>
      </c>
      <c r="B4932" s="2">
        <v>21015300152777</v>
      </c>
      <c r="C4932">
        <v>1.99</v>
      </c>
      <c r="D4932" t="s">
        <v>1</v>
      </c>
      <c r="E4932" s="3">
        <f t="shared" si="77"/>
        <v>21015</v>
      </c>
      <c r="F4932" t="str">
        <f>VLOOKUP(E4932,Sheet2!A:B,2,FALSE)</f>
        <v>MAM</v>
      </c>
    </row>
    <row r="4933" spans="1:6" x14ac:dyDescent="0.25">
      <c r="A4933" s="17">
        <v>43124.693667858795</v>
      </c>
      <c r="B4933" s="2">
        <v>21015300152777</v>
      </c>
      <c r="C4933">
        <v>1.49</v>
      </c>
      <c r="D4933" t="s">
        <v>3</v>
      </c>
      <c r="E4933" s="3">
        <f t="shared" si="77"/>
        <v>21015</v>
      </c>
      <c r="F4933" t="str">
        <f>VLOOKUP(E4933,Sheet2!A:B,2,FALSE)</f>
        <v>MAM</v>
      </c>
    </row>
    <row r="4934" spans="1:6" x14ac:dyDescent="0.25">
      <c r="A4934" s="17">
        <v>43124.712137361108</v>
      </c>
      <c r="B4934" s="2">
        <v>21015302357911</v>
      </c>
      <c r="C4934">
        <v>2.29</v>
      </c>
      <c r="D4934" t="s">
        <v>1</v>
      </c>
      <c r="E4934" s="3">
        <f t="shared" si="77"/>
        <v>21015</v>
      </c>
      <c r="F4934" t="str">
        <f>VLOOKUP(E4934,Sheet2!A:B,2,FALSE)</f>
        <v>MAM</v>
      </c>
    </row>
    <row r="4935" spans="1:6" x14ac:dyDescent="0.25">
      <c r="A4935" s="17">
        <v>43125.391879120369</v>
      </c>
      <c r="B4935" s="2">
        <v>21015300299941</v>
      </c>
      <c r="C4935">
        <v>0.69</v>
      </c>
      <c r="D4935" t="s">
        <v>1</v>
      </c>
      <c r="E4935" s="3">
        <f t="shared" si="77"/>
        <v>21015</v>
      </c>
      <c r="F4935" t="str">
        <f>VLOOKUP(E4935,Sheet2!A:B,2,FALSE)</f>
        <v>MAM</v>
      </c>
    </row>
    <row r="4936" spans="1:6" x14ac:dyDescent="0.25">
      <c r="A4936" s="17">
        <v>43125.634744502313</v>
      </c>
      <c r="B4936" s="2">
        <v>21015100115966</v>
      </c>
      <c r="C4936">
        <v>3.99</v>
      </c>
      <c r="D4936" t="s">
        <v>4</v>
      </c>
      <c r="E4936" s="3">
        <f t="shared" si="77"/>
        <v>21015</v>
      </c>
      <c r="F4936" t="str">
        <f>VLOOKUP(E4936,Sheet2!A:B,2,FALSE)</f>
        <v>MAM</v>
      </c>
    </row>
    <row r="4937" spans="1:6" x14ac:dyDescent="0.25">
      <c r="A4937" s="17">
        <v>43125.705634953702</v>
      </c>
      <c r="B4937" s="2">
        <v>21015300254136</v>
      </c>
      <c r="C4937">
        <v>1.99</v>
      </c>
      <c r="D4937" t="s">
        <v>4</v>
      </c>
      <c r="E4937" s="3">
        <f t="shared" si="77"/>
        <v>21015</v>
      </c>
      <c r="F4937" t="str">
        <f>VLOOKUP(E4937,Sheet2!A:B,2,FALSE)</f>
        <v>MAM</v>
      </c>
    </row>
    <row r="4938" spans="1:6" x14ac:dyDescent="0.25">
      <c r="A4938" s="17">
        <v>43126.285583020835</v>
      </c>
      <c r="B4938" s="2">
        <v>21015300072256</v>
      </c>
      <c r="C4938">
        <v>0.99</v>
      </c>
      <c r="D4938" t="s">
        <v>2</v>
      </c>
      <c r="E4938" s="3">
        <f t="shared" si="77"/>
        <v>21015</v>
      </c>
      <c r="F4938" t="str">
        <f>VLOOKUP(E4938,Sheet2!A:B,2,FALSE)</f>
        <v>MAM</v>
      </c>
    </row>
    <row r="4939" spans="1:6" x14ac:dyDescent="0.25">
      <c r="A4939" s="17">
        <v>43126.286845497685</v>
      </c>
      <c r="B4939" s="2">
        <v>21015300072256</v>
      </c>
      <c r="C4939">
        <v>0.99</v>
      </c>
      <c r="D4939" t="s">
        <v>2</v>
      </c>
      <c r="E4939" s="3">
        <f t="shared" si="77"/>
        <v>21015</v>
      </c>
      <c r="F4939" t="str">
        <f>VLOOKUP(E4939,Sheet2!A:B,2,FALSE)</f>
        <v>MAM</v>
      </c>
    </row>
    <row r="4940" spans="1:6" x14ac:dyDescent="0.25">
      <c r="A4940" s="17">
        <v>43126.305125381943</v>
      </c>
      <c r="B4940" s="2">
        <v>21015300072256</v>
      </c>
      <c r="C4940">
        <v>0.99</v>
      </c>
      <c r="D4940" t="s">
        <v>2</v>
      </c>
      <c r="E4940" s="3">
        <f t="shared" si="77"/>
        <v>21015</v>
      </c>
      <c r="F4940" t="str">
        <f>VLOOKUP(E4940,Sheet2!A:B,2,FALSE)</f>
        <v>MAM</v>
      </c>
    </row>
    <row r="4941" spans="1:6" x14ac:dyDescent="0.25">
      <c r="A4941" s="17">
        <v>43126.36290821759</v>
      </c>
      <c r="B4941" s="2">
        <v>21015300106955</v>
      </c>
      <c r="C4941">
        <v>2.99</v>
      </c>
      <c r="D4941" t="s">
        <v>4</v>
      </c>
      <c r="E4941" s="3">
        <f t="shared" si="77"/>
        <v>21015</v>
      </c>
      <c r="F4941" t="str">
        <f>VLOOKUP(E4941,Sheet2!A:B,2,FALSE)</f>
        <v>MAM</v>
      </c>
    </row>
    <row r="4942" spans="1:6" x14ac:dyDescent="0.25">
      <c r="A4942" s="17">
        <v>43126.446733310186</v>
      </c>
      <c r="B4942" s="2">
        <v>21015300106955</v>
      </c>
      <c r="C4942">
        <v>1.69</v>
      </c>
      <c r="D4942" t="s">
        <v>1</v>
      </c>
      <c r="E4942" s="3">
        <f t="shared" si="77"/>
        <v>21015</v>
      </c>
      <c r="F4942" t="str">
        <f>VLOOKUP(E4942,Sheet2!A:B,2,FALSE)</f>
        <v>MAM</v>
      </c>
    </row>
    <row r="4943" spans="1:6" x14ac:dyDescent="0.25">
      <c r="A4943" s="17">
        <v>43126.940213344904</v>
      </c>
      <c r="B4943" s="2">
        <v>21015300152777</v>
      </c>
      <c r="C4943">
        <v>3.29</v>
      </c>
      <c r="D4943" t="s">
        <v>1</v>
      </c>
      <c r="E4943" s="3">
        <f t="shared" si="77"/>
        <v>21015</v>
      </c>
      <c r="F4943" t="str">
        <f>VLOOKUP(E4943,Sheet2!A:B,2,FALSE)</f>
        <v>MAM</v>
      </c>
    </row>
    <row r="4944" spans="1:6" x14ac:dyDescent="0.25">
      <c r="A4944" s="17">
        <v>43127.903432326391</v>
      </c>
      <c r="B4944" s="2">
        <v>21015300325860</v>
      </c>
      <c r="C4944">
        <v>0.49</v>
      </c>
      <c r="D4944" t="s">
        <v>1</v>
      </c>
      <c r="E4944" s="3">
        <f t="shared" si="77"/>
        <v>21015</v>
      </c>
      <c r="F4944" t="str">
        <f>VLOOKUP(E4944,Sheet2!A:B,2,FALSE)</f>
        <v>MAM</v>
      </c>
    </row>
    <row r="4945" spans="1:6" x14ac:dyDescent="0.25">
      <c r="A4945" s="17">
        <v>43127.904704826389</v>
      </c>
      <c r="B4945" s="2">
        <v>21015300325860</v>
      </c>
      <c r="C4945">
        <v>0.99</v>
      </c>
      <c r="D4945" t="s">
        <v>1</v>
      </c>
      <c r="E4945" s="3">
        <f t="shared" si="77"/>
        <v>21015</v>
      </c>
      <c r="F4945" t="str">
        <f>VLOOKUP(E4945,Sheet2!A:B,2,FALSE)</f>
        <v>MAM</v>
      </c>
    </row>
    <row r="4946" spans="1:6" x14ac:dyDescent="0.25">
      <c r="A4946" s="17">
        <v>43127.90585087963</v>
      </c>
      <c r="B4946" s="2">
        <v>21015300325860</v>
      </c>
      <c r="C4946">
        <v>1.29</v>
      </c>
      <c r="D4946" t="s">
        <v>1</v>
      </c>
      <c r="E4946" s="3">
        <f t="shared" si="77"/>
        <v>21015</v>
      </c>
      <c r="F4946" t="str">
        <f>VLOOKUP(E4946,Sheet2!A:B,2,FALSE)</f>
        <v>MAM</v>
      </c>
    </row>
    <row r="4947" spans="1:6" x14ac:dyDescent="0.25">
      <c r="A4947" s="17">
        <v>43128.06195009259</v>
      </c>
      <c r="B4947" s="2">
        <v>21015300270355</v>
      </c>
      <c r="C4947">
        <v>1.49</v>
      </c>
      <c r="D4947" t="s">
        <v>3</v>
      </c>
      <c r="E4947" s="3">
        <f t="shared" si="77"/>
        <v>21015</v>
      </c>
      <c r="F4947" t="str">
        <f>VLOOKUP(E4947,Sheet2!A:B,2,FALSE)</f>
        <v>MAM</v>
      </c>
    </row>
    <row r="4948" spans="1:6" x14ac:dyDescent="0.25">
      <c r="A4948" s="17">
        <v>43128.436092222226</v>
      </c>
      <c r="B4948" s="2">
        <v>21015300106955</v>
      </c>
      <c r="C4948">
        <v>0.99</v>
      </c>
      <c r="D4948" t="s">
        <v>4</v>
      </c>
      <c r="E4948" s="3">
        <f t="shared" si="77"/>
        <v>21015</v>
      </c>
      <c r="F4948" t="str">
        <f>VLOOKUP(E4948,Sheet2!A:B,2,FALSE)</f>
        <v>MAM</v>
      </c>
    </row>
    <row r="4949" spans="1:6" x14ac:dyDescent="0.25">
      <c r="A4949" s="17">
        <v>43128.629155219911</v>
      </c>
      <c r="B4949" s="2">
        <v>21015300132662</v>
      </c>
      <c r="C4949">
        <v>1.49</v>
      </c>
      <c r="D4949" t="s">
        <v>3</v>
      </c>
      <c r="E4949" s="3">
        <f t="shared" si="77"/>
        <v>21015</v>
      </c>
      <c r="F4949" t="str">
        <f>VLOOKUP(E4949,Sheet2!A:B,2,FALSE)</f>
        <v>MAM</v>
      </c>
    </row>
    <row r="4950" spans="1:6" x14ac:dyDescent="0.25">
      <c r="A4950" s="17">
        <v>43128.668958564813</v>
      </c>
      <c r="B4950" s="2">
        <v>21015300232611</v>
      </c>
      <c r="C4950">
        <v>1.49</v>
      </c>
      <c r="D4950" t="s">
        <v>1</v>
      </c>
      <c r="E4950" s="3">
        <f t="shared" si="77"/>
        <v>21015</v>
      </c>
      <c r="F4950" t="str">
        <f>VLOOKUP(E4950,Sheet2!A:B,2,FALSE)</f>
        <v>MAM</v>
      </c>
    </row>
    <row r="4951" spans="1:6" x14ac:dyDescent="0.25">
      <c r="A4951" s="17">
        <v>43128.670961435186</v>
      </c>
      <c r="B4951" s="2">
        <v>21015300232611</v>
      </c>
      <c r="C4951">
        <v>1.99</v>
      </c>
      <c r="D4951" t="s">
        <v>1</v>
      </c>
      <c r="E4951" s="3">
        <f t="shared" si="77"/>
        <v>21015</v>
      </c>
      <c r="F4951" t="str">
        <f>VLOOKUP(E4951,Sheet2!A:B,2,FALSE)</f>
        <v>MAM</v>
      </c>
    </row>
    <row r="4952" spans="1:6" x14ac:dyDescent="0.25">
      <c r="A4952" s="17">
        <v>43128.749308379629</v>
      </c>
      <c r="B4952" s="2">
        <v>21015300316984</v>
      </c>
      <c r="C4952">
        <v>1.69</v>
      </c>
      <c r="D4952" t="s">
        <v>4</v>
      </c>
      <c r="E4952" s="3">
        <f t="shared" si="77"/>
        <v>21015</v>
      </c>
      <c r="F4952" t="str">
        <f>VLOOKUP(E4952,Sheet2!A:B,2,FALSE)</f>
        <v>MAM</v>
      </c>
    </row>
    <row r="4953" spans="1:6" x14ac:dyDescent="0.25">
      <c r="A4953" s="17">
        <v>43128.749609803242</v>
      </c>
      <c r="B4953" s="2">
        <v>21015300316984</v>
      </c>
      <c r="C4953">
        <v>3.99</v>
      </c>
      <c r="D4953" t="s">
        <v>4</v>
      </c>
      <c r="E4953" s="3">
        <f t="shared" si="77"/>
        <v>21015</v>
      </c>
      <c r="F4953" t="str">
        <f>VLOOKUP(E4953,Sheet2!A:B,2,FALSE)</f>
        <v>MAM</v>
      </c>
    </row>
    <row r="4954" spans="1:6" x14ac:dyDescent="0.25">
      <c r="A4954" s="17">
        <v>43128.825427696756</v>
      </c>
      <c r="B4954" s="2">
        <v>21015300264366</v>
      </c>
      <c r="C4954">
        <v>1.1399999999999999</v>
      </c>
      <c r="D4954" t="s">
        <v>5</v>
      </c>
      <c r="E4954" s="3">
        <f t="shared" si="77"/>
        <v>21015</v>
      </c>
      <c r="F4954" t="str">
        <f>VLOOKUP(E4954,Sheet2!A:B,2,FALSE)</f>
        <v>MAM</v>
      </c>
    </row>
    <row r="4955" spans="1:6" x14ac:dyDescent="0.25">
      <c r="A4955" s="17">
        <v>43128.875987893516</v>
      </c>
      <c r="B4955" s="2">
        <v>21015300314625</v>
      </c>
      <c r="C4955">
        <v>1.99</v>
      </c>
      <c r="D4955" t="s">
        <v>4</v>
      </c>
      <c r="E4955" s="3">
        <f t="shared" si="77"/>
        <v>21015</v>
      </c>
      <c r="F4955" t="str">
        <f>VLOOKUP(E4955,Sheet2!A:B,2,FALSE)</f>
        <v>MAM</v>
      </c>
    </row>
    <row r="4956" spans="1:6" x14ac:dyDescent="0.25">
      <c r="A4956" s="17">
        <v>43128.906172013893</v>
      </c>
      <c r="B4956" s="2">
        <v>21015300333492</v>
      </c>
      <c r="C4956">
        <v>1.49</v>
      </c>
      <c r="D4956" t="s">
        <v>0</v>
      </c>
      <c r="E4956" s="3">
        <f t="shared" si="77"/>
        <v>21015</v>
      </c>
      <c r="F4956" t="str">
        <f>VLOOKUP(E4956,Sheet2!A:B,2,FALSE)</f>
        <v>MAM</v>
      </c>
    </row>
    <row r="4957" spans="1:6" x14ac:dyDescent="0.25">
      <c r="A4957" s="17">
        <v>43128.92035479167</v>
      </c>
      <c r="B4957" s="2">
        <v>21015302362929</v>
      </c>
      <c r="C4957">
        <v>0.99</v>
      </c>
      <c r="D4957" t="s">
        <v>1</v>
      </c>
      <c r="E4957" s="3">
        <f t="shared" si="77"/>
        <v>21015</v>
      </c>
      <c r="F4957" t="str">
        <f>VLOOKUP(E4957,Sheet2!A:B,2,FALSE)</f>
        <v>MAM</v>
      </c>
    </row>
    <row r="4958" spans="1:6" x14ac:dyDescent="0.25">
      <c r="A4958" s="17">
        <v>43129.311279652778</v>
      </c>
      <c r="B4958" s="2">
        <v>21015300072256</v>
      </c>
      <c r="C4958">
        <v>0.99</v>
      </c>
      <c r="D4958" t="s">
        <v>2</v>
      </c>
      <c r="E4958" s="3">
        <f t="shared" si="77"/>
        <v>21015</v>
      </c>
      <c r="F4958" t="str">
        <f>VLOOKUP(E4958,Sheet2!A:B,2,FALSE)</f>
        <v>MAM</v>
      </c>
    </row>
    <row r="4959" spans="1:6" x14ac:dyDescent="0.25">
      <c r="A4959" s="17">
        <v>43129.311754953706</v>
      </c>
      <c r="B4959" s="2">
        <v>21015300072256</v>
      </c>
      <c r="C4959">
        <v>0.99</v>
      </c>
      <c r="D4959" t="s">
        <v>2</v>
      </c>
      <c r="E4959" s="3">
        <f t="shared" si="77"/>
        <v>21015</v>
      </c>
      <c r="F4959" t="str">
        <f>VLOOKUP(E4959,Sheet2!A:B,2,FALSE)</f>
        <v>MAM</v>
      </c>
    </row>
    <row r="4960" spans="1:6" x14ac:dyDescent="0.25">
      <c r="A4960" s="17">
        <v>43129.45025170139</v>
      </c>
      <c r="B4960" s="2">
        <v>21015300308643</v>
      </c>
      <c r="C4960">
        <v>1.29</v>
      </c>
      <c r="D4960" t="s">
        <v>4</v>
      </c>
      <c r="E4960" s="3">
        <f t="shared" si="77"/>
        <v>21015</v>
      </c>
      <c r="F4960" t="str">
        <f>VLOOKUP(E4960,Sheet2!A:B,2,FALSE)</f>
        <v>MAM</v>
      </c>
    </row>
    <row r="4961" spans="1:6" x14ac:dyDescent="0.25">
      <c r="A4961" s="17">
        <v>43129.817537395837</v>
      </c>
      <c r="B4961" s="2">
        <v>21015302387884</v>
      </c>
      <c r="C4961">
        <v>0.99</v>
      </c>
      <c r="D4961" t="s">
        <v>1</v>
      </c>
      <c r="E4961" s="3">
        <f t="shared" si="77"/>
        <v>21015</v>
      </c>
      <c r="F4961" t="str">
        <f>VLOOKUP(E4961,Sheet2!A:B,2,FALSE)</f>
        <v>MAM</v>
      </c>
    </row>
    <row r="4962" spans="1:6" x14ac:dyDescent="0.25">
      <c r="A4962" s="17">
        <v>43130.481610057868</v>
      </c>
      <c r="B4962" s="2">
        <v>21015100118796</v>
      </c>
      <c r="C4962">
        <v>1.49</v>
      </c>
      <c r="D4962" t="s">
        <v>3</v>
      </c>
      <c r="E4962" s="3">
        <f t="shared" si="77"/>
        <v>21015</v>
      </c>
      <c r="F4962" t="str">
        <f>VLOOKUP(E4962,Sheet2!A:B,2,FALSE)</f>
        <v>MAM</v>
      </c>
    </row>
    <row r="4963" spans="1:6" x14ac:dyDescent="0.25">
      <c r="A4963" s="17">
        <v>43130.538608356481</v>
      </c>
      <c r="B4963" s="2">
        <v>21015100118796</v>
      </c>
      <c r="C4963">
        <v>1.49</v>
      </c>
      <c r="D4963" t="s">
        <v>4</v>
      </c>
      <c r="E4963" s="3">
        <f t="shared" si="77"/>
        <v>21015</v>
      </c>
      <c r="F4963" t="str">
        <f>VLOOKUP(E4963,Sheet2!A:B,2,FALSE)</f>
        <v>MAM</v>
      </c>
    </row>
    <row r="4964" spans="1:6" x14ac:dyDescent="0.25">
      <c r="A4964" s="17">
        <v>43130.624641041664</v>
      </c>
      <c r="B4964" s="2">
        <v>21015100118796</v>
      </c>
      <c r="C4964">
        <v>1.49</v>
      </c>
      <c r="D4964" t="s">
        <v>3</v>
      </c>
      <c r="E4964" s="3">
        <f t="shared" si="77"/>
        <v>21015</v>
      </c>
      <c r="F4964" t="str">
        <f>VLOOKUP(E4964,Sheet2!A:B,2,FALSE)</f>
        <v>MAM</v>
      </c>
    </row>
    <row r="4965" spans="1:6" x14ac:dyDescent="0.25">
      <c r="A4965" s="17">
        <v>43130.654093321762</v>
      </c>
      <c r="B4965" s="2">
        <v>21015300308643</v>
      </c>
      <c r="C4965">
        <v>3.99</v>
      </c>
      <c r="D4965" t="s">
        <v>4</v>
      </c>
      <c r="E4965" s="3">
        <f t="shared" si="77"/>
        <v>21015</v>
      </c>
      <c r="F4965" t="str">
        <f>VLOOKUP(E4965,Sheet2!A:B,2,FALSE)</f>
        <v>MAM</v>
      </c>
    </row>
    <row r="4966" spans="1:6" x14ac:dyDescent="0.25">
      <c r="A4966" s="17">
        <v>43131.499625231481</v>
      </c>
      <c r="B4966" s="2">
        <v>21015300333674</v>
      </c>
      <c r="C4966">
        <v>3.99</v>
      </c>
      <c r="D4966" t="s">
        <v>4</v>
      </c>
      <c r="E4966" s="3">
        <f t="shared" si="77"/>
        <v>21015</v>
      </c>
      <c r="F4966" t="str">
        <f>VLOOKUP(E4966,Sheet2!A:B,2,FALSE)</f>
        <v>MAM</v>
      </c>
    </row>
    <row r="4967" spans="1:6" x14ac:dyDescent="0.25">
      <c r="A4967" s="17">
        <v>43131.900598888889</v>
      </c>
      <c r="B4967" s="2">
        <v>21015300106955</v>
      </c>
      <c r="C4967">
        <v>1.69</v>
      </c>
      <c r="D4967" t="s">
        <v>4</v>
      </c>
      <c r="E4967" s="3">
        <f t="shared" si="77"/>
        <v>21015</v>
      </c>
      <c r="F4967" t="str">
        <f>VLOOKUP(E4967,Sheet2!A:B,2,FALSE)</f>
        <v>MAM</v>
      </c>
    </row>
    <row r="4968" spans="1:6" x14ac:dyDescent="0.25">
      <c r="A4968" s="17">
        <v>43100.976604456017</v>
      </c>
      <c r="B4968" s="2">
        <v>21032300058367</v>
      </c>
      <c r="C4968">
        <v>0.99</v>
      </c>
      <c r="D4968" t="s">
        <v>4</v>
      </c>
      <c r="E4968" s="3">
        <f t="shared" si="77"/>
        <v>21032</v>
      </c>
      <c r="F4968" t="str">
        <f>VLOOKUP(E4968,Sheet2!A:B,2,FALSE)</f>
        <v>LEW</v>
      </c>
    </row>
    <row r="4969" spans="1:6" x14ac:dyDescent="0.25">
      <c r="A4969" s="17">
        <v>43101.097250729166</v>
      </c>
      <c r="B4969" s="2">
        <v>21032300191101</v>
      </c>
      <c r="C4969">
        <v>3.99</v>
      </c>
      <c r="D4969" t="s">
        <v>4</v>
      </c>
      <c r="E4969" s="3">
        <f t="shared" si="77"/>
        <v>21032</v>
      </c>
      <c r="F4969" t="str">
        <f>VLOOKUP(E4969,Sheet2!A:B,2,FALSE)</f>
        <v>LEW</v>
      </c>
    </row>
    <row r="4970" spans="1:6" x14ac:dyDescent="0.25">
      <c r="A4970" s="17">
        <v>43101.098109571758</v>
      </c>
      <c r="B4970" s="2">
        <v>21032300191101</v>
      </c>
      <c r="C4970">
        <v>2.4900000000000002</v>
      </c>
      <c r="D4970" t="s">
        <v>4</v>
      </c>
      <c r="E4970" s="3">
        <f t="shared" si="77"/>
        <v>21032</v>
      </c>
      <c r="F4970" t="str">
        <f>VLOOKUP(E4970,Sheet2!A:B,2,FALSE)</f>
        <v>LEW</v>
      </c>
    </row>
    <row r="4971" spans="1:6" x14ac:dyDescent="0.25">
      <c r="A4971" s="17">
        <v>43101.098645798615</v>
      </c>
      <c r="B4971" s="2">
        <v>21032300191101</v>
      </c>
      <c r="C4971">
        <v>3.99</v>
      </c>
      <c r="D4971" t="s">
        <v>4</v>
      </c>
      <c r="E4971" s="3">
        <f t="shared" si="77"/>
        <v>21032</v>
      </c>
      <c r="F4971" t="str">
        <f>VLOOKUP(E4971,Sheet2!A:B,2,FALSE)</f>
        <v>LEW</v>
      </c>
    </row>
    <row r="4972" spans="1:6" x14ac:dyDescent="0.25">
      <c r="A4972" s="17">
        <v>43101.099123252316</v>
      </c>
      <c r="B4972" s="2">
        <v>21032300191101</v>
      </c>
      <c r="C4972">
        <v>1.99</v>
      </c>
      <c r="D4972" t="s">
        <v>4</v>
      </c>
      <c r="E4972" s="3">
        <f t="shared" si="77"/>
        <v>21032</v>
      </c>
      <c r="F4972" t="str">
        <f>VLOOKUP(E4972,Sheet2!A:B,2,FALSE)</f>
        <v>LEW</v>
      </c>
    </row>
    <row r="4973" spans="1:6" x14ac:dyDescent="0.25">
      <c r="A4973" s="17">
        <v>43101.42688013889</v>
      </c>
      <c r="B4973" s="2">
        <v>21032300168570</v>
      </c>
      <c r="C4973">
        <v>1.29</v>
      </c>
      <c r="D4973" t="s">
        <v>5</v>
      </c>
      <c r="E4973" s="3">
        <f t="shared" si="77"/>
        <v>21032</v>
      </c>
      <c r="F4973" t="str">
        <f>VLOOKUP(E4973,Sheet2!A:B,2,FALSE)</f>
        <v>LEW</v>
      </c>
    </row>
    <row r="4974" spans="1:6" x14ac:dyDescent="0.25">
      <c r="A4974" s="17">
        <v>43101.427983807873</v>
      </c>
      <c r="B4974" s="2">
        <v>21032300168570</v>
      </c>
      <c r="C4974">
        <v>1.29</v>
      </c>
      <c r="D4974" t="s">
        <v>5</v>
      </c>
      <c r="E4974" s="3">
        <f t="shared" si="77"/>
        <v>21032</v>
      </c>
      <c r="F4974" t="str">
        <f>VLOOKUP(E4974,Sheet2!A:B,2,FALSE)</f>
        <v>LEW</v>
      </c>
    </row>
    <row r="4975" spans="1:6" x14ac:dyDescent="0.25">
      <c r="A4975" s="17">
        <v>43101.503559386576</v>
      </c>
      <c r="B4975" s="2">
        <v>21032300157813</v>
      </c>
      <c r="C4975">
        <v>1.99</v>
      </c>
      <c r="D4975" t="s">
        <v>4</v>
      </c>
      <c r="E4975" s="3">
        <f t="shared" si="77"/>
        <v>21032</v>
      </c>
      <c r="F4975" t="str">
        <f>VLOOKUP(E4975,Sheet2!A:B,2,FALSE)</f>
        <v>LEW</v>
      </c>
    </row>
    <row r="4976" spans="1:6" x14ac:dyDescent="0.25">
      <c r="A4976" s="17">
        <v>43101.778638842596</v>
      </c>
      <c r="B4976" s="2">
        <v>21032300202643</v>
      </c>
      <c r="C4976">
        <v>1.99</v>
      </c>
      <c r="D4976" t="s">
        <v>4</v>
      </c>
      <c r="E4976" s="3">
        <f t="shared" si="77"/>
        <v>21032</v>
      </c>
      <c r="F4976" t="str">
        <f>VLOOKUP(E4976,Sheet2!A:B,2,FALSE)</f>
        <v>LEW</v>
      </c>
    </row>
    <row r="4977" spans="1:6" x14ac:dyDescent="0.25">
      <c r="A4977" s="17">
        <v>43102.565272928237</v>
      </c>
      <c r="B4977" s="2">
        <v>21032300152517</v>
      </c>
      <c r="C4977">
        <v>3.19</v>
      </c>
      <c r="D4977" t="s">
        <v>4</v>
      </c>
      <c r="E4977" s="3">
        <f t="shared" si="77"/>
        <v>21032</v>
      </c>
      <c r="F4977" t="str">
        <f>VLOOKUP(E4977,Sheet2!A:B,2,FALSE)</f>
        <v>LEW</v>
      </c>
    </row>
    <row r="4978" spans="1:6" x14ac:dyDescent="0.25">
      <c r="A4978" s="17">
        <v>43102.599635370367</v>
      </c>
      <c r="B4978" s="2">
        <v>21032300067806</v>
      </c>
      <c r="C4978">
        <v>0.99</v>
      </c>
      <c r="D4978" t="s">
        <v>1</v>
      </c>
      <c r="E4978" s="3">
        <f t="shared" si="77"/>
        <v>21032</v>
      </c>
      <c r="F4978" t="str">
        <f>VLOOKUP(E4978,Sheet2!A:B,2,FALSE)</f>
        <v>LEW</v>
      </c>
    </row>
    <row r="4979" spans="1:6" x14ac:dyDescent="0.25">
      <c r="A4979" s="17">
        <v>43102.912763287037</v>
      </c>
      <c r="B4979" s="2">
        <v>21032300081922</v>
      </c>
      <c r="C4979">
        <v>1.49</v>
      </c>
      <c r="D4979" t="s">
        <v>3</v>
      </c>
      <c r="E4979" s="3">
        <f t="shared" si="77"/>
        <v>21032</v>
      </c>
      <c r="F4979" t="str">
        <f>VLOOKUP(E4979,Sheet2!A:B,2,FALSE)</f>
        <v>LEW</v>
      </c>
    </row>
    <row r="4980" spans="1:6" x14ac:dyDescent="0.25">
      <c r="A4980" s="17">
        <v>43103.223620462966</v>
      </c>
      <c r="B4980" s="2">
        <v>21032300198965</v>
      </c>
      <c r="C4980">
        <v>1.99</v>
      </c>
      <c r="D4980" t="s">
        <v>4</v>
      </c>
      <c r="E4980" s="3">
        <f t="shared" si="77"/>
        <v>21032</v>
      </c>
      <c r="F4980" t="str">
        <f>VLOOKUP(E4980,Sheet2!A:B,2,FALSE)</f>
        <v>LEW</v>
      </c>
    </row>
    <row r="4981" spans="1:6" x14ac:dyDescent="0.25">
      <c r="A4981" s="17">
        <v>43103.73425076389</v>
      </c>
      <c r="B4981" s="2">
        <v>21032300194857</v>
      </c>
      <c r="C4981">
        <v>2.4900000000000002</v>
      </c>
      <c r="D4981" t="s">
        <v>4</v>
      </c>
      <c r="E4981" s="3">
        <f t="shared" si="77"/>
        <v>21032</v>
      </c>
      <c r="F4981" t="str">
        <f>VLOOKUP(E4981,Sheet2!A:B,2,FALSE)</f>
        <v>LEW</v>
      </c>
    </row>
    <row r="4982" spans="1:6" x14ac:dyDescent="0.25">
      <c r="A4982" s="17">
        <v>43103.741565821758</v>
      </c>
      <c r="B4982" s="2">
        <v>21032300194857</v>
      </c>
      <c r="C4982">
        <v>1.99</v>
      </c>
      <c r="D4982" t="s">
        <v>0</v>
      </c>
      <c r="E4982" s="3">
        <f t="shared" si="77"/>
        <v>21032</v>
      </c>
      <c r="F4982" t="str">
        <f>VLOOKUP(E4982,Sheet2!A:B,2,FALSE)</f>
        <v>LEW</v>
      </c>
    </row>
    <row r="4983" spans="1:6" x14ac:dyDescent="0.25">
      <c r="A4983" s="17">
        <v>43103.799017476849</v>
      </c>
      <c r="B4983" s="2">
        <v>21032300108709</v>
      </c>
      <c r="C4983">
        <v>3.99</v>
      </c>
      <c r="D4983" t="s">
        <v>4</v>
      </c>
      <c r="E4983" s="3">
        <f t="shared" si="77"/>
        <v>21032</v>
      </c>
      <c r="F4983" t="str">
        <f>VLOOKUP(E4983,Sheet2!A:B,2,FALSE)</f>
        <v>LEW</v>
      </c>
    </row>
    <row r="4984" spans="1:6" x14ac:dyDescent="0.25">
      <c r="A4984" s="17">
        <v>43103.799525196759</v>
      </c>
      <c r="B4984" s="2">
        <v>21032300108709</v>
      </c>
      <c r="C4984">
        <v>3.99</v>
      </c>
      <c r="D4984" t="s">
        <v>4</v>
      </c>
      <c r="E4984" s="3">
        <f t="shared" si="77"/>
        <v>21032</v>
      </c>
      <c r="F4984" t="str">
        <f>VLOOKUP(E4984,Sheet2!A:B,2,FALSE)</f>
        <v>LEW</v>
      </c>
    </row>
    <row r="4985" spans="1:6" x14ac:dyDescent="0.25">
      <c r="A4985" s="17">
        <v>43103.886599976853</v>
      </c>
      <c r="B4985" s="2">
        <v>21032300165667</v>
      </c>
      <c r="C4985">
        <v>1.69</v>
      </c>
      <c r="D4985" t="s">
        <v>1</v>
      </c>
      <c r="E4985" s="3">
        <f t="shared" si="77"/>
        <v>21032</v>
      </c>
      <c r="F4985" t="str">
        <f>VLOOKUP(E4985,Sheet2!A:B,2,FALSE)</f>
        <v>LEW</v>
      </c>
    </row>
    <row r="4986" spans="1:6" x14ac:dyDescent="0.25">
      <c r="A4986" s="17">
        <v>43104.362370902774</v>
      </c>
      <c r="B4986" s="2">
        <v>21032300108709</v>
      </c>
      <c r="C4986">
        <v>3.39</v>
      </c>
      <c r="D4986" t="s">
        <v>1</v>
      </c>
      <c r="E4986" s="3">
        <f t="shared" si="77"/>
        <v>21032</v>
      </c>
      <c r="F4986" t="str">
        <f>VLOOKUP(E4986,Sheet2!A:B,2,FALSE)</f>
        <v>LEW</v>
      </c>
    </row>
    <row r="4987" spans="1:6" x14ac:dyDescent="0.25">
      <c r="A4987" s="17">
        <v>43104.37341270833</v>
      </c>
      <c r="B4987" s="2">
        <v>21032300108709</v>
      </c>
      <c r="C4987">
        <v>0.49</v>
      </c>
      <c r="D4987" t="s">
        <v>4</v>
      </c>
      <c r="E4987" s="3">
        <f t="shared" si="77"/>
        <v>21032</v>
      </c>
      <c r="F4987" t="str">
        <f>VLOOKUP(E4987,Sheet2!A:B,2,FALSE)</f>
        <v>LEW</v>
      </c>
    </row>
    <row r="4988" spans="1:6" x14ac:dyDescent="0.25">
      <c r="A4988" s="17">
        <v>43104.379436631942</v>
      </c>
      <c r="B4988" s="2">
        <v>21032300108709</v>
      </c>
      <c r="C4988">
        <v>0.49</v>
      </c>
      <c r="D4988" t="s">
        <v>4</v>
      </c>
      <c r="E4988" s="3">
        <f t="shared" si="77"/>
        <v>21032</v>
      </c>
      <c r="F4988" t="str">
        <f>VLOOKUP(E4988,Sheet2!A:B,2,FALSE)</f>
        <v>LEW</v>
      </c>
    </row>
    <row r="4989" spans="1:6" x14ac:dyDescent="0.25">
      <c r="A4989" s="17">
        <v>43104.468553900464</v>
      </c>
      <c r="B4989" s="2">
        <v>21032300194477</v>
      </c>
      <c r="C4989">
        <v>1.49</v>
      </c>
      <c r="D4989" t="s">
        <v>3</v>
      </c>
      <c r="E4989" s="3">
        <f t="shared" si="77"/>
        <v>21032</v>
      </c>
      <c r="F4989" t="str">
        <f>VLOOKUP(E4989,Sheet2!A:B,2,FALSE)</f>
        <v>LEW</v>
      </c>
    </row>
    <row r="4990" spans="1:6" x14ac:dyDescent="0.25">
      <c r="A4990" s="17">
        <v>43104.475375740738</v>
      </c>
      <c r="B4990" s="2">
        <v>21032300194477</v>
      </c>
      <c r="C4990">
        <v>0.99</v>
      </c>
      <c r="D4990" t="s">
        <v>2</v>
      </c>
      <c r="E4990" s="3">
        <f t="shared" si="77"/>
        <v>21032</v>
      </c>
      <c r="F4990" t="str">
        <f>VLOOKUP(E4990,Sheet2!A:B,2,FALSE)</f>
        <v>LEW</v>
      </c>
    </row>
    <row r="4991" spans="1:6" x14ac:dyDescent="0.25">
      <c r="A4991" s="17">
        <v>43104.475569155089</v>
      </c>
      <c r="B4991" s="2">
        <v>21032300194477</v>
      </c>
      <c r="C4991">
        <v>0.99</v>
      </c>
      <c r="D4991" t="s">
        <v>2</v>
      </c>
      <c r="E4991" s="3">
        <f t="shared" si="77"/>
        <v>21032</v>
      </c>
      <c r="F4991" t="str">
        <f>VLOOKUP(E4991,Sheet2!A:B,2,FALSE)</f>
        <v>LEW</v>
      </c>
    </row>
    <row r="4992" spans="1:6" x14ac:dyDescent="0.25">
      <c r="A4992" s="17">
        <v>43104.475595706019</v>
      </c>
      <c r="B4992" s="2">
        <v>21032300194477</v>
      </c>
      <c r="C4992">
        <v>0.99</v>
      </c>
      <c r="D4992" t="s">
        <v>2</v>
      </c>
      <c r="E4992" s="3">
        <f t="shared" si="77"/>
        <v>21032</v>
      </c>
      <c r="F4992" t="str">
        <f>VLOOKUP(E4992,Sheet2!A:B,2,FALSE)</f>
        <v>LEW</v>
      </c>
    </row>
    <row r="4993" spans="1:6" x14ac:dyDescent="0.25">
      <c r="A4993" s="17">
        <v>43104.475619513891</v>
      </c>
      <c r="B4993" s="2">
        <v>21032300194477</v>
      </c>
      <c r="C4993">
        <v>0.99</v>
      </c>
      <c r="D4993" t="s">
        <v>2</v>
      </c>
      <c r="E4993" s="3">
        <f t="shared" si="77"/>
        <v>21032</v>
      </c>
      <c r="F4993" t="str">
        <f>VLOOKUP(E4993,Sheet2!A:B,2,FALSE)</f>
        <v>LEW</v>
      </c>
    </row>
    <row r="4994" spans="1:6" x14ac:dyDescent="0.25">
      <c r="A4994" s="17">
        <v>43104.76916635417</v>
      </c>
      <c r="B4994" s="2">
        <v>21032300206743</v>
      </c>
      <c r="C4994">
        <v>2.99</v>
      </c>
      <c r="D4994" t="s">
        <v>0</v>
      </c>
      <c r="E4994" s="3">
        <f t="shared" ref="E4994:E5057" si="78">_xlfn.NUMBERVALUE(LEFT(B4994,5), "#####")</f>
        <v>21032</v>
      </c>
      <c r="F4994" t="str">
        <f>VLOOKUP(E4994,Sheet2!A:B,2,FALSE)</f>
        <v>LEW</v>
      </c>
    </row>
    <row r="4995" spans="1:6" x14ac:dyDescent="0.25">
      <c r="A4995" s="17">
        <v>43104.869144374999</v>
      </c>
      <c r="B4995" s="2">
        <v>21032300142864</v>
      </c>
      <c r="C4995">
        <v>1.99</v>
      </c>
      <c r="D4995" t="s">
        <v>1</v>
      </c>
      <c r="E4995" s="3">
        <f t="shared" si="78"/>
        <v>21032</v>
      </c>
      <c r="F4995" t="str">
        <f>VLOOKUP(E4995,Sheet2!A:B,2,FALSE)</f>
        <v>LEW</v>
      </c>
    </row>
    <row r="4996" spans="1:6" x14ac:dyDescent="0.25">
      <c r="A4996" s="17">
        <v>43104.887334988423</v>
      </c>
      <c r="B4996" s="2">
        <v>21032100033461</v>
      </c>
      <c r="C4996">
        <v>3.99</v>
      </c>
      <c r="D4996" t="s">
        <v>4</v>
      </c>
      <c r="E4996" s="3">
        <f t="shared" si="78"/>
        <v>21032</v>
      </c>
      <c r="F4996" t="str">
        <f>VLOOKUP(E4996,Sheet2!A:B,2,FALSE)</f>
        <v>LEW</v>
      </c>
    </row>
    <row r="4997" spans="1:6" x14ac:dyDescent="0.25">
      <c r="A4997" s="17">
        <v>43104.900688576388</v>
      </c>
      <c r="B4997" s="2">
        <v>21032300150644</v>
      </c>
      <c r="C4997">
        <v>1.99</v>
      </c>
      <c r="D4997" t="s">
        <v>1</v>
      </c>
      <c r="E4997" s="3">
        <f t="shared" si="78"/>
        <v>21032</v>
      </c>
      <c r="F4997" t="str">
        <f>VLOOKUP(E4997,Sheet2!A:B,2,FALSE)</f>
        <v>LEW</v>
      </c>
    </row>
    <row r="4998" spans="1:6" x14ac:dyDescent="0.25">
      <c r="A4998" s="17">
        <v>43104.972750138892</v>
      </c>
      <c r="B4998" s="2">
        <v>21032300197710</v>
      </c>
      <c r="C4998">
        <v>3.19</v>
      </c>
      <c r="D4998" t="s">
        <v>4</v>
      </c>
      <c r="E4998" s="3">
        <f t="shared" si="78"/>
        <v>21032</v>
      </c>
      <c r="F4998" t="str">
        <f>VLOOKUP(E4998,Sheet2!A:B,2,FALSE)</f>
        <v>LEW</v>
      </c>
    </row>
    <row r="4999" spans="1:6" x14ac:dyDescent="0.25">
      <c r="A4999" s="17">
        <v>43105.130311284724</v>
      </c>
      <c r="B4999" s="2">
        <v>21032300117361</v>
      </c>
      <c r="C4999">
        <v>1.49</v>
      </c>
      <c r="D4999" t="s">
        <v>3</v>
      </c>
      <c r="E4999" s="3">
        <f t="shared" si="78"/>
        <v>21032</v>
      </c>
      <c r="F4999" t="str">
        <f>VLOOKUP(E4999,Sheet2!A:B,2,FALSE)</f>
        <v>LEW</v>
      </c>
    </row>
    <row r="5000" spans="1:6" x14ac:dyDescent="0.25">
      <c r="A5000" s="17">
        <v>43105.71093854167</v>
      </c>
      <c r="B5000" s="2">
        <v>21032300201058</v>
      </c>
      <c r="C5000">
        <v>1.29</v>
      </c>
      <c r="D5000" t="s">
        <v>4</v>
      </c>
      <c r="E5000" s="3">
        <f t="shared" si="78"/>
        <v>21032</v>
      </c>
      <c r="F5000" t="str">
        <f>VLOOKUP(E5000,Sheet2!A:B,2,FALSE)</f>
        <v>LEW</v>
      </c>
    </row>
    <row r="5001" spans="1:6" x14ac:dyDescent="0.25">
      <c r="A5001" s="17">
        <v>43105.725262523149</v>
      </c>
      <c r="B5001" s="2">
        <v>21032300201058</v>
      </c>
      <c r="C5001">
        <v>1.99</v>
      </c>
      <c r="D5001" t="s">
        <v>4</v>
      </c>
      <c r="E5001" s="3">
        <f t="shared" si="78"/>
        <v>21032</v>
      </c>
      <c r="F5001" t="str">
        <f>VLOOKUP(E5001,Sheet2!A:B,2,FALSE)</f>
        <v>LEW</v>
      </c>
    </row>
    <row r="5002" spans="1:6" x14ac:dyDescent="0.25">
      <c r="A5002" s="17">
        <v>43105.798329004632</v>
      </c>
      <c r="B5002" s="2">
        <v>21032300206743</v>
      </c>
      <c r="C5002">
        <v>1.49</v>
      </c>
      <c r="D5002" t="s">
        <v>0</v>
      </c>
      <c r="E5002" s="3">
        <f t="shared" si="78"/>
        <v>21032</v>
      </c>
      <c r="F5002" t="str">
        <f>VLOOKUP(E5002,Sheet2!A:B,2,FALSE)</f>
        <v>LEW</v>
      </c>
    </row>
    <row r="5003" spans="1:6" x14ac:dyDescent="0.25">
      <c r="A5003" s="17">
        <v>43105.934259212961</v>
      </c>
      <c r="B5003" s="2">
        <v>21032300188271</v>
      </c>
      <c r="C5003">
        <v>1.49</v>
      </c>
      <c r="D5003" t="s">
        <v>3</v>
      </c>
      <c r="E5003" s="3">
        <f t="shared" si="78"/>
        <v>21032</v>
      </c>
      <c r="F5003" t="str">
        <f>VLOOKUP(E5003,Sheet2!A:B,2,FALSE)</f>
        <v>LEW</v>
      </c>
    </row>
    <row r="5004" spans="1:6" x14ac:dyDescent="0.25">
      <c r="A5004" s="17">
        <v>43105.934642754626</v>
      </c>
      <c r="B5004" s="2">
        <v>21032300188271</v>
      </c>
      <c r="C5004">
        <v>1.49</v>
      </c>
      <c r="D5004" t="s">
        <v>3</v>
      </c>
      <c r="E5004" s="3">
        <f t="shared" si="78"/>
        <v>21032</v>
      </c>
      <c r="F5004" t="str">
        <f>VLOOKUP(E5004,Sheet2!A:B,2,FALSE)</f>
        <v>LEW</v>
      </c>
    </row>
    <row r="5005" spans="1:6" x14ac:dyDescent="0.25">
      <c r="A5005" s="17">
        <v>43106.393935358799</v>
      </c>
      <c r="B5005" s="2">
        <v>21032300190582</v>
      </c>
      <c r="C5005">
        <v>0.49</v>
      </c>
      <c r="D5005" t="s">
        <v>1</v>
      </c>
      <c r="E5005" s="3">
        <f t="shared" si="78"/>
        <v>21032</v>
      </c>
      <c r="F5005" t="str">
        <f>VLOOKUP(E5005,Sheet2!A:B,2,FALSE)</f>
        <v>LEW</v>
      </c>
    </row>
    <row r="5006" spans="1:6" x14ac:dyDescent="0.25">
      <c r="A5006" s="17">
        <v>43106.88040065972</v>
      </c>
      <c r="B5006" s="2">
        <v>21032300206784</v>
      </c>
      <c r="C5006">
        <v>2.99</v>
      </c>
      <c r="D5006" t="s">
        <v>0</v>
      </c>
      <c r="E5006" s="3">
        <f t="shared" si="78"/>
        <v>21032</v>
      </c>
      <c r="F5006" t="str">
        <f>VLOOKUP(E5006,Sheet2!A:B,2,FALSE)</f>
        <v>LEW</v>
      </c>
    </row>
    <row r="5007" spans="1:6" x14ac:dyDescent="0.25">
      <c r="A5007" s="17">
        <v>43106.905306111112</v>
      </c>
      <c r="B5007" s="2">
        <v>21032300194675</v>
      </c>
      <c r="C5007">
        <v>2.99</v>
      </c>
      <c r="D5007" t="s">
        <v>0</v>
      </c>
      <c r="E5007" s="3">
        <f t="shared" si="78"/>
        <v>21032</v>
      </c>
      <c r="F5007" t="str">
        <f>VLOOKUP(E5007,Sheet2!A:B,2,FALSE)</f>
        <v>LEW</v>
      </c>
    </row>
    <row r="5008" spans="1:6" x14ac:dyDescent="0.25">
      <c r="A5008" s="17">
        <v>43107.590314108798</v>
      </c>
      <c r="B5008" s="2">
        <v>21032300152517</v>
      </c>
      <c r="C5008">
        <v>0.49</v>
      </c>
      <c r="D5008" t="s">
        <v>4</v>
      </c>
      <c r="E5008" s="3">
        <f t="shared" si="78"/>
        <v>21032</v>
      </c>
      <c r="F5008" t="str">
        <f>VLOOKUP(E5008,Sheet2!A:B,2,FALSE)</f>
        <v>LEW</v>
      </c>
    </row>
    <row r="5009" spans="1:6" x14ac:dyDescent="0.25">
      <c r="A5009" s="17">
        <v>43107.615394768516</v>
      </c>
      <c r="B5009" s="2">
        <v>21032300194857</v>
      </c>
      <c r="C5009">
        <v>0.99</v>
      </c>
      <c r="D5009" t="s">
        <v>1</v>
      </c>
      <c r="E5009" s="3">
        <f t="shared" si="78"/>
        <v>21032</v>
      </c>
      <c r="F5009" t="str">
        <f>VLOOKUP(E5009,Sheet2!A:B,2,FALSE)</f>
        <v>LEW</v>
      </c>
    </row>
    <row r="5010" spans="1:6" x14ac:dyDescent="0.25">
      <c r="A5010" s="17">
        <v>43108.050738726852</v>
      </c>
      <c r="B5010" s="2">
        <v>21032300145008</v>
      </c>
      <c r="C5010">
        <v>1.49</v>
      </c>
      <c r="D5010" t="s">
        <v>4</v>
      </c>
      <c r="E5010" s="3">
        <f t="shared" si="78"/>
        <v>21032</v>
      </c>
      <c r="F5010" t="str">
        <f>VLOOKUP(E5010,Sheet2!A:B,2,FALSE)</f>
        <v>LEW</v>
      </c>
    </row>
    <row r="5011" spans="1:6" x14ac:dyDescent="0.25">
      <c r="A5011" s="17">
        <v>43109.154801064811</v>
      </c>
      <c r="B5011" s="2">
        <v>21032300198965</v>
      </c>
      <c r="C5011">
        <v>1.99</v>
      </c>
      <c r="D5011" t="s">
        <v>4</v>
      </c>
      <c r="E5011" s="3">
        <f t="shared" si="78"/>
        <v>21032</v>
      </c>
      <c r="F5011" t="str">
        <f>VLOOKUP(E5011,Sheet2!A:B,2,FALSE)</f>
        <v>LEW</v>
      </c>
    </row>
    <row r="5012" spans="1:6" x14ac:dyDescent="0.25">
      <c r="A5012" s="17">
        <v>43109.469798993057</v>
      </c>
      <c r="B5012" s="2">
        <v>21032300157813</v>
      </c>
      <c r="C5012">
        <v>2.99</v>
      </c>
      <c r="D5012" t="s">
        <v>4</v>
      </c>
      <c r="E5012" s="3">
        <f t="shared" si="78"/>
        <v>21032</v>
      </c>
      <c r="F5012" t="str">
        <f>VLOOKUP(E5012,Sheet2!A:B,2,FALSE)</f>
        <v>LEW</v>
      </c>
    </row>
    <row r="5013" spans="1:6" x14ac:dyDescent="0.25">
      <c r="A5013" s="17">
        <v>43109.537433773148</v>
      </c>
      <c r="B5013" s="2">
        <v>21032300198957</v>
      </c>
      <c r="C5013">
        <v>1.69</v>
      </c>
      <c r="D5013" t="s">
        <v>4</v>
      </c>
      <c r="E5013" s="3">
        <f t="shared" si="78"/>
        <v>21032</v>
      </c>
      <c r="F5013" t="str">
        <f>VLOOKUP(E5013,Sheet2!A:B,2,FALSE)</f>
        <v>LEW</v>
      </c>
    </row>
    <row r="5014" spans="1:6" x14ac:dyDescent="0.25">
      <c r="A5014" s="17">
        <v>43109.577915798611</v>
      </c>
      <c r="B5014" s="2">
        <v>21032300090501</v>
      </c>
      <c r="C5014">
        <v>1.99</v>
      </c>
      <c r="D5014" t="s">
        <v>4</v>
      </c>
      <c r="E5014" s="3">
        <f t="shared" si="78"/>
        <v>21032</v>
      </c>
      <c r="F5014" t="str">
        <f>VLOOKUP(E5014,Sheet2!A:B,2,FALSE)</f>
        <v>LEW</v>
      </c>
    </row>
    <row r="5015" spans="1:6" x14ac:dyDescent="0.25">
      <c r="A5015" s="17">
        <v>43109.905746273151</v>
      </c>
      <c r="B5015" s="2">
        <v>21032300206784</v>
      </c>
      <c r="C5015">
        <v>2.99</v>
      </c>
      <c r="D5015" t="s">
        <v>0</v>
      </c>
      <c r="E5015" s="3">
        <f t="shared" si="78"/>
        <v>21032</v>
      </c>
      <c r="F5015" t="str">
        <f>VLOOKUP(E5015,Sheet2!A:B,2,FALSE)</f>
        <v>LEW</v>
      </c>
    </row>
    <row r="5016" spans="1:6" x14ac:dyDescent="0.25">
      <c r="A5016" s="17">
        <v>43110.453877002314</v>
      </c>
      <c r="B5016" s="2">
        <v>21032300084439</v>
      </c>
      <c r="C5016">
        <v>1.69</v>
      </c>
      <c r="D5016" t="s">
        <v>1</v>
      </c>
      <c r="E5016" s="3">
        <f t="shared" si="78"/>
        <v>21032</v>
      </c>
      <c r="F5016" t="str">
        <f>VLOOKUP(E5016,Sheet2!A:B,2,FALSE)</f>
        <v>LEW</v>
      </c>
    </row>
    <row r="5017" spans="1:6" x14ac:dyDescent="0.25">
      <c r="A5017" s="17">
        <v>43110.481773807871</v>
      </c>
      <c r="B5017" s="2">
        <v>21032300022769</v>
      </c>
      <c r="C5017">
        <v>0.99</v>
      </c>
      <c r="D5017" t="s">
        <v>1</v>
      </c>
      <c r="E5017" s="3">
        <f t="shared" si="78"/>
        <v>21032</v>
      </c>
      <c r="F5017" t="str">
        <f>VLOOKUP(E5017,Sheet2!A:B,2,FALSE)</f>
        <v>LEW</v>
      </c>
    </row>
    <row r="5018" spans="1:6" x14ac:dyDescent="0.25">
      <c r="A5018" s="17">
        <v>43110.821476874997</v>
      </c>
      <c r="B5018" s="2">
        <v>21032300197710</v>
      </c>
      <c r="C5018">
        <v>3.99</v>
      </c>
      <c r="D5018" t="s">
        <v>4</v>
      </c>
      <c r="E5018" s="3">
        <f t="shared" si="78"/>
        <v>21032</v>
      </c>
      <c r="F5018" t="str">
        <f>VLOOKUP(E5018,Sheet2!A:B,2,FALSE)</f>
        <v>LEW</v>
      </c>
    </row>
    <row r="5019" spans="1:6" x14ac:dyDescent="0.25">
      <c r="A5019" s="17">
        <v>43110.918012488422</v>
      </c>
      <c r="B5019" s="2">
        <v>21032300198965</v>
      </c>
      <c r="C5019">
        <v>1.99</v>
      </c>
      <c r="D5019" t="s">
        <v>4</v>
      </c>
      <c r="E5019" s="3">
        <f t="shared" si="78"/>
        <v>21032</v>
      </c>
      <c r="F5019" t="str">
        <f>VLOOKUP(E5019,Sheet2!A:B,2,FALSE)</f>
        <v>LEW</v>
      </c>
    </row>
    <row r="5020" spans="1:6" x14ac:dyDescent="0.25">
      <c r="A5020" s="17">
        <v>43111.854294814817</v>
      </c>
      <c r="B5020" s="2">
        <v>21032300200753</v>
      </c>
      <c r="C5020">
        <v>2.99</v>
      </c>
      <c r="D5020" t="s">
        <v>0</v>
      </c>
      <c r="E5020" s="3">
        <f t="shared" si="78"/>
        <v>21032</v>
      </c>
      <c r="F5020" t="str">
        <f>VLOOKUP(E5020,Sheet2!A:B,2,FALSE)</f>
        <v>LEW</v>
      </c>
    </row>
    <row r="5021" spans="1:6" x14ac:dyDescent="0.25">
      <c r="A5021" s="17">
        <v>43112.260628275464</v>
      </c>
      <c r="B5021" s="2">
        <v>21032300197710</v>
      </c>
      <c r="C5021">
        <v>1.49</v>
      </c>
      <c r="D5021" t="s">
        <v>4</v>
      </c>
      <c r="E5021" s="3">
        <f t="shared" si="78"/>
        <v>21032</v>
      </c>
      <c r="F5021" t="str">
        <f>VLOOKUP(E5021,Sheet2!A:B,2,FALSE)</f>
        <v>LEW</v>
      </c>
    </row>
    <row r="5022" spans="1:6" x14ac:dyDescent="0.25">
      <c r="A5022" s="17">
        <v>43112.655533229168</v>
      </c>
      <c r="B5022" s="2">
        <v>21032300165899</v>
      </c>
      <c r="C5022">
        <v>3.99</v>
      </c>
      <c r="D5022" t="s">
        <v>4</v>
      </c>
      <c r="E5022" s="3">
        <f t="shared" si="78"/>
        <v>21032</v>
      </c>
      <c r="F5022" t="str">
        <f>VLOOKUP(E5022,Sheet2!A:B,2,FALSE)</f>
        <v>LEW</v>
      </c>
    </row>
    <row r="5023" spans="1:6" x14ac:dyDescent="0.25">
      <c r="A5023" s="17">
        <v>43112.79371824074</v>
      </c>
      <c r="B5023" s="2">
        <v>21032300201355</v>
      </c>
      <c r="C5023">
        <v>3.99</v>
      </c>
      <c r="D5023" t="s">
        <v>4</v>
      </c>
      <c r="E5023" s="3">
        <f t="shared" si="78"/>
        <v>21032</v>
      </c>
      <c r="F5023" t="str">
        <f>VLOOKUP(E5023,Sheet2!A:B,2,FALSE)</f>
        <v>LEW</v>
      </c>
    </row>
    <row r="5024" spans="1:6" x14ac:dyDescent="0.25">
      <c r="A5024" s="17">
        <v>43112.959927800926</v>
      </c>
      <c r="B5024" s="2">
        <v>21032300193990</v>
      </c>
      <c r="C5024">
        <v>1.49</v>
      </c>
      <c r="D5024" t="s">
        <v>1</v>
      </c>
      <c r="E5024" s="3">
        <f t="shared" si="78"/>
        <v>21032</v>
      </c>
      <c r="F5024" t="str">
        <f>VLOOKUP(E5024,Sheet2!A:B,2,FALSE)</f>
        <v>LEW</v>
      </c>
    </row>
    <row r="5025" spans="1:6" x14ac:dyDescent="0.25">
      <c r="A5025" s="17">
        <v>43113.540378124999</v>
      </c>
      <c r="B5025" s="2">
        <v>21032300081922</v>
      </c>
      <c r="C5025">
        <v>1.49</v>
      </c>
      <c r="D5025" t="s">
        <v>3</v>
      </c>
      <c r="E5025" s="3">
        <f t="shared" si="78"/>
        <v>21032</v>
      </c>
      <c r="F5025" t="str">
        <f>VLOOKUP(E5025,Sheet2!A:B,2,FALSE)</f>
        <v>LEW</v>
      </c>
    </row>
    <row r="5026" spans="1:6" x14ac:dyDescent="0.25">
      <c r="A5026" s="17">
        <v>43113.648421006947</v>
      </c>
      <c r="B5026" s="2">
        <v>21032300151709</v>
      </c>
      <c r="C5026">
        <v>2.99</v>
      </c>
      <c r="D5026" t="s">
        <v>4</v>
      </c>
      <c r="E5026" s="3">
        <f t="shared" si="78"/>
        <v>21032</v>
      </c>
      <c r="F5026" t="str">
        <f>VLOOKUP(E5026,Sheet2!A:B,2,FALSE)</f>
        <v>LEW</v>
      </c>
    </row>
    <row r="5027" spans="1:6" x14ac:dyDescent="0.25">
      <c r="A5027" s="17">
        <v>43113.655478368055</v>
      </c>
      <c r="B5027" s="2">
        <v>21032300065057</v>
      </c>
      <c r="C5027">
        <v>2.99</v>
      </c>
      <c r="D5027" t="s">
        <v>0</v>
      </c>
      <c r="E5027" s="3">
        <f t="shared" si="78"/>
        <v>21032</v>
      </c>
      <c r="F5027" t="str">
        <f>VLOOKUP(E5027,Sheet2!A:B,2,FALSE)</f>
        <v>LEW</v>
      </c>
    </row>
    <row r="5028" spans="1:6" x14ac:dyDescent="0.25">
      <c r="A5028" s="17">
        <v>43113.964863807872</v>
      </c>
      <c r="B5028" s="2">
        <v>21032300142864</v>
      </c>
      <c r="C5028">
        <v>3.99</v>
      </c>
      <c r="D5028" t="s">
        <v>4</v>
      </c>
      <c r="E5028" s="3">
        <f t="shared" si="78"/>
        <v>21032</v>
      </c>
      <c r="F5028" t="str">
        <f>VLOOKUP(E5028,Sheet2!A:B,2,FALSE)</f>
        <v>LEW</v>
      </c>
    </row>
    <row r="5029" spans="1:6" x14ac:dyDescent="0.25">
      <c r="A5029" s="17">
        <v>43114.467801319443</v>
      </c>
      <c r="B5029" s="2">
        <v>21032300078563</v>
      </c>
      <c r="C5029">
        <v>1.99</v>
      </c>
      <c r="D5029" t="s">
        <v>4</v>
      </c>
      <c r="E5029" s="3">
        <f t="shared" si="78"/>
        <v>21032</v>
      </c>
      <c r="F5029" t="str">
        <f>VLOOKUP(E5029,Sheet2!A:B,2,FALSE)</f>
        <v>LEW</v>
      </c>
    </row>
    <row r="5030" spans="1:6" x14ac:dyDescent="0.25">
      <c r="A5030" s="17">
        <v>43114.750909444447</v>
      </c>
      <c r="B5030" s="2">
        <v>21032300065057</v>
      </c>
      <c r="C5030">
        <v>2.99</v>
      </c>
      <c r="D5030" t="s">
        <v>0</v>
      </c>
      <c r="E5030" s="3">
        <f t="shared" si="78"/>
        <v>21032</v>
      </c>
      <c r="F5030" t="str">
        <f>VLOOKUP(E5030,Sheet2!A:B,2,FALSE)</f>
        <v>LEW</v>
      </c>
    </row>
    <row r="5031" spans="1:6" x14ac:dyDescent="0.25">
      <c r="A5031" s="17">
        <v>43115.005373946762</v>
      </c>
      <c r="B5031" s="2">
        <v>21032300078563</v>
      </c>
      <c r="C5031">
        <v>2.99</v>
      </c>
      <c r="D5031" t="s">
        <v>4</v>
      </c>
      <c r="E5031" s="3">
        <f t="shared" si="78"/>
        <v>21032</v>
      </c>
      <c r="F5031" t="str">
        <f>VLOOKUP(E5031,Sheet2!A:B,2,FALSE)</f>
        <v>LEW</v>
      </c>
    </row>
    <row r="5032" spans="1:6" x14ac:dyDescent="0.25">
      <c r="A5032" s="17">
        <v>43115.429277835647</v>
      </c>
      <c r="B5032" s="2">
        <v>21032300136833</v>
      </c>
      <c r="C5032">
        <v>0.69</v>
      </c>
      <c r="D5032" t="s">
        <v>1</v>
      </c>
      <c r="E5032" s="3">
        <f t="shared" si="78"/>
        <v>21032</v>
      </c>
      <c r="F5032" t="str">
        <f>VLOOKUP(E5032,Sheet2!A:B,2,FALSE)</f>
        <v>LEW</v>
      </c>
    </row>
    <row r="5033" spans="1:6" x14ac:dyDescent="0.25">
      <c r="A5033" s="17">
        <v>43115.455538217589</v>
      </c>
      <c r="B5033" s="2">
        <v>21032300199815</v>
      </c>
      <c r="C5033">
        <v>3.29</v>
      </c>
      <c r="D5033" t="s">
        <v>4</v>
      </c>
      <c r="E5033" s="3">
        <f t="shared" si="78"/>
        <v>21032</v>
      </c>
      <c r="F5033" t="str">
        <f>VLOOKUP(E5033,Sheet2!A:B,2,FALSE)</f>
        <v>LEW</v>
      </c>
    </row>
    <row r="5034" spans="1:6" x14ac:dyDescent="0.25">
      <c r="A5034" s="17">
        <v>43115.556645567129</v>
      </c>
      <c r="B5034" s="2">
        <v>21032300078563</v>
      </c>
      <c r="C5034">
        <v>2.99</v>
      </c>
      <c r="D5034" t="s">
        <v>4</v>
      </c>
      <c r="E5034" s="3">
        <f t="shared" si="78"/>
        <v>21032</v>
      </c>
      <c r="F5034" t="str">
        <f>VLOOKUP(E5034,Sheet2!A:B,2,FALSE)</f>
        <v>LEW</v>
      </c>
    </row>
    <row r="5035" spans="1:6" x14ac:dyDescent="0.25">
      <c r="A5035" s="17">
        <v>43115.912663252311</v>
      </c>
      <c r="B5035" s="2">
        <v>21032300206545</v>
      </c>
      <c r="C5035">
        <v>2.99</v>
      </c>
      <c r="D5035" t="s">
        <v>4</v>
      </c>
      <c r="E5035" s="3">
        <f t="shared" si="78"/>
        <v>21032</v>
      </c>
      <c r="F5035" t="str">
        <f>VLOOKUP(E5035,Sheet2!A:B,2,FALSE)</f>
        <v>LEW</v>
      </c>
    </row>
    <row r="5036" spans="1:6" x14ac:dyDescent="0.25">
      <c r="A5036" s="17">
        <v>43115.924812430552</v>
      </c>
      <c r="B5036" s="2">
        <v>21032300067806</v>
      </c>
      <c r="C5036">
        <v>0.99</v>
      </c>
      <c r="D5036" t="s">
        <v>4</v>
      </c>
      <c r="E5036" s="3">
        <f t="shared" si="78"/>
        <v>21032</v>
      </c>
      <c r="F5036" t="str">
        <f>VLOOKUP(E5036,Sheet2!A:B,2,FALSE)</f>
        <v>LEW</v>
      </c>
    </row>
    <row r="5037" spans="1:6" x14ac:dyDescent="0.25">
      <c r="A5037" s="17">
        <v>43116.313052916666</v>
      </c>
      <c r="B5037" s="2">
        <v>21032300142088</v>
      </c>
      <c r="C5037">
        <v>1.99</v>
      </c>
      <c r="D5037" t="s">
        <v>1</v>
      </c>
      <c r="E5037" s="3">
        <f t="shared" si="78"/>
        <v>21032</v>
      </c>
      <c r="F5037" t="str">
        <f>VLOOKUP(E5037,Sheet2!A:B,2,FALSE)</f>
        <v>LEW</v>
      </c>
    </row>
    <row r="5038" spans="1:6" x14ac:dyDescent="0.25">
      <c r="A5038" s="17">
        <v>43116.82101097222</v>
      </c>
      <c r="B5038" s="2">
        <v>21032300190962</v>
      </c>
      <c r="C5038">
        <v>2.99</v>
      </c>
      <c r="D5038" t="s">
        <v>4</v>
      </c>
      <c r="E5038" s="3">
        <f t="shared" si="78"/>
        <v>21032</v>
      </c>
      <c r="F5038" t="str">
        <f>VLOOKUP(E5038,Sheet2!A:B,2,FALSE)</f>
        <v>LEW</v>
      </c>
    </row>
    <row r="5039" spans="1:6" x14ac:dyDescent="0.25">
      <c r="A5039" s="17">
        <v>43116.898623229165</v>
      </c>
      <c r="B5039" s="2">
        <v>21032300186192</v>
      </c>
      <c r="C5039">
        <v>0.99</v>
      </c>
      <c r="D5039" t="s">
        <v>1</v>
      </c>
      <c r="E5039" s="3">
        <f t="shared" si="78"/>
        <v>21032</v>
      </c>
      <c r="F5039" t="str">
        <f>VLOOKUP(E5039,Sheet2!A:B,2,FALSE)</f>
        <v>LEW</v>
      </c>
    </row>
    <row r="5040" spans="1:6" x14ac:dyDescent="0.25">
      <c r="A5040" s="17">
        <v>43117.527637453706</v>
      </c>
      <c r="B5040" s="2">
        <v>21032300073382</v>
      </c>
      <c r="C5040">
        <v>2.4900000000000002</v>
      </c>
      <c r="D5040" t="s">
        <v>4</v>
      </c>
      <c r="E5040" s="3">
        <f t="shared" si="78"/>
        <v>21032</v>
      </c>
      <c r="F5040" t="str">
        <f>VLOOKUP(E5040,Sheet2!A:B,2,FALSE)</f>
        <v>LEW</v>
      </c>
    </row>
    <row r="5041" spans="1:6" x14ac:dyDescent="0.25">
      <c r="A5041" s="17">
        <v>43117.565271215281</v>
      </c>
      <c r="B5041" s="2">
        <v>21032300203336</v>
      </c>
      <c r="C5041">
        <v>0.99</v>
      </c>
      <c r="D5041" t="s">
        <v>4</v>
      </c>
      <c r="E5041" s="3">
        <f t="shared" si="78"/>
        <v>21032</v>
      </c>
      <c r="F5041" t="str">
        <f>VLOOKUP(E5041,Sheet2!A:B,2,FALSE)</f>
        <v>LEW</v>
      </c>
    </row>
    <row r="5042" spans="1:6" x14ac:dyDescent="0.25">
      <c r="A5042" s="17">
        <v>43117.606205509263</v>
      </c>
      <c r="B5042" s="2">
        <v>21032300180567</v>
      </c>
      <c r="C5042">
        <v>0.49</v>
      </c>
      <c r="D5042" t="s">
        <v>1</v>
      </c>
      <c r="E5042" s="3">
        <f t="shared" si="78"/>
        <v>21032</v>
      </c>
      <c r="F5042" t="str">
        <f>VLOOKUP(E5042,Sheet2!A:B,2,FALSE)</f>
        <v>LEW</v>
      </c>
    </row>
    <row r="5043" spans="1:6" x14ac:dyDescent="0.25">
      <c r="A5043" s="17">
        <v>43117.607398900465</v>
      </c>
      <c r="B5043" s="2">
        <v>21032300180567</v>
      </c>
      <c r="C5043">
        <v>3.99</v>
      </c>
      <c r="D5043" t="s">
        <v>4</v>
      </c>
      <c r="E5043" s="3">
        <f t="shared" si="78"/>
        <v>21032</v>
      </c>
      <c r="F5043" t="str">
        <f>VLOOKUP(E5043,Sheet2!A:B,2,FALSE)</f>
        <v>LEW</v>
      </c>
    </row>
    <row r="5044" spans="1:6" x14ac:dyDescent="0.25">
      <c r="A5044" s="17">
        <v>43117.71533684028</v>
      </c>
      <c r="B5044" s="2">
        <v>21032300180567</v>
      </c>
      <c r="C5044">
        <v>0.99</v>
      </c>
      <c r="D5044" t="s">
        <v>4</v>
      </c>
      <c r="E5044" s="3">
        <f t="shared" si="78"/>
        <v>21032</v>
      </c>
      <c r="F5044" t="str">
        <f>VLOOKUP(E5044,Sheet2!A:B,2,FALSE)</f>
        <v>LEW</v>
      </c>
    </row>
    <row r="5045" spans="1:6" x14ac:dyDescent="0.25">
      <c r="A5045" s="17">
        <v>43118.064924953702</v>
      </c>
      <c r="B5045" s="2">
        <v>21032300181367</v>
      </c>
      <c r="C5045">
        <v>0.99</v>
      </c>
      <c r="D5045" t="s">
        <v>1</v>
      </c>
      <c r="E5045" s="3">
        <f t="shared" si="78"/>
        <v>21032</v>
      </c>
      <c r="F5045" t="str">
        <f>VLOOKUP(E5045,Sheet2!A:B,2,FALSE)</f>
        <v>LEW</v>
      </c>
    </row>
    <row r="5046" spans="1:6" x14ac:dyDescent="0.25">
      <c r="A5046" s="17">
        <v>43118.220266307871</v>
      </c>
      <c r="B5046" s="2">
        <v>21032300198965</v>
      </c>
      <c r="C5046">
        <v>2.99</v>
      </c>
      <c r="D5046" t="s">
        <v>4</v>
      </c>
      <c r="E5046" s="3">
        <f t="shared" si="78"/>
        <v>21032</v>
      </c>
      <c r="F5046" t="str">
        <f>VLOOKUP(E5046,Sheet2!A:B,2,FALSE)</f>
        <v>LEW</v>
      </c>
    </row>
    <row r="5047" spans="1:6" x14ac:dyDescent="0.25">
      <c r="A5047" s="17">
        <v>43118.507336342591</v>
      </c>
      <c r="B5047" s="2">
        <v>21032300078563</v>
      </c>
      <c r="C5047">
        <v>1.99</v>
      </c>
      <c r="D5047" t="s">
        <v>4</v>
      </c>
      <c r="E5047" s="3">
        <f t="shared" si="78"/>
        <v>21032</v>
      </c>
      <c r="F5047" t="str">
        <f>VLOOKUP(E5047,Sheet2!A:B,2,FALSE)</f>
        <v>LEW</v>
      </c>
    </row>
    <row r="5048" spans="1:6" x14ac:dyDescent="0.25">
      <c r="A5048" s="17">
        <v>43118.525944895831</v>
      </c>
      <c r="B5048" s="2">
        <v>21032300124664</v>
      </c>
      <c r="C5048">
        <v>2.99</v>
      </c>
      <c r="D5048" t="s">
        <v>0</v>
      </c>
      <c r="E5048" s="3">
        <f t="shared" si="78"/>
        <v>21032</v>
      </c>
      <c r="F5048" t="str">
        <f>VLOOKUP(E5048,Sheet2!A:B,2,FALSE)</f>
        <v>LEW</v>
      </c>
    </row>
    <row r="5049" spans="1:6" x14ac:dyDescent="0.25">
      <c r="A5049" s="17">
        <v>43118.543420902781</v>
      </c>
      <c r="B5049" s="2">
        <v>21032300190335</v>
      </c>
      <c r="C5049">
        <v>2.99</v>
      </c>
      <c r="D5049" t="s">
        <v>0</v>
      </c>
      <c r="E5049" s="3">
        <f t="shared" si="78"/>
        <v>21032</v>
      </c>
      <c r="F5049" t="str">
        <f>VLOOKUP(E5049,Sheet2!A:B,2,FALSE)</f>
        <v>LEW</v>
      </c>
    </row>
    <row r="5050" spans="1:6" x14ac:dyDescent="0.25">
      <c r="A5050" s="17">
        <v>43118.544812372682</v>
      </c>
      <c r="B5050" s="2">
        <v>21032300190335</v>
      </c>
      <c r="C5050">
        <v>2.99</v>
      </c>
      <c r="D5050" t="s">
        <v>0</v>
      </c>
      <c r="E5050" s="3">
        <f t="shared" si="78"/>
        <v>21032</v>
      </c>
      <c r="F5050" t="str">
        <f>VLOOKUP(E5050,Sheet2!A:B,2,FALSE)</f>
        <v>LEW</v>
      </c>
    </row>
    <row r="5051" spans="1:6" x14ac:dyDescent="0.25">
      <c r="A5051" s="17">
        <v>43118.545304699073</v>
      </c>
      <c r="B5051" s="2">
        <v>21032300190335</v>
      </c>
      <c r="C5051">
        <v>2.99</v>
      </c>
      <c r="D5051" t="s">
        <v>0</v>
      </c>
      <c r="E5051" s="3">
        <f t="shared" si="78"/>
        <v>21032</v>
      </c>
      <c r="F5051" t="str">
        <f>VLOOKUP(E5051,Sheet2!A:B,2,FALSE)</f>
        <v>LEW</v>
      </c>
    </row>
    <row r="5052" spans="1:6" x14ac:dyDescent="0.25">
      <c r="A5052" s="17">
        <v>43118.546429074071</v>
      </c>
      <c r="B5052" s="2">
        <v>21032300190335</v>
      </c>
      <c r="C5052">
        <v>2.99</v>
      </c>
      <c r="D5052" t="s">
        <v>0</v>
      </c>
      <c r="E5052" s="3">
        <f t="shared" si="78"/>
        <v>21032</v>
      </c>
      <c r="F5052" t="str">
        <f>VLOOKUP(E5052,Sheet2!A:B,2,FALSE)</f>
        <v>LEW</v>
      </c>
    </row>
    <row r="5053" spans="1:6" x14ac:dyDescent="0.25">
      <c r="A5053" s="17">
        <v>43118.682443668979</v>
      </c>
      <c r="B5053" s="2">
        <v>21032300067806</v>
      </c>
      <c r="C5053">
        <v>1.99</v>
      </c>
      <c r="D5053" t="s">
        <v>4</v>
      </c>
      <c r="E5053" s="3">
        <f t="shared" si="78"/>
        <v>21032</v>
      </c>
      <c r="F5053" t="str">
        <f>VLOOKUP(E5053,Sheet2!A:B,2,FALSE)</f>
        <v>LEW</v>
      </c>
    </row>
    <row r="5054" spans="1:6" x14ac:dyDescent="0.25">
      <c r="A5054" s="17">
        <v>43118.83223954861</v>
      </c>
      <c r="B5054" s="2">
        <v>21032300181367</v>
      </c>
      <c r="C5054">
        <v>2.99</v>
      </c>
      <c r="D5054" t="s">
        <v>4</v>
      </c>
      <c r="E5054" s="3">
        <f t="shared" si="78"/>
        <v>21032</v>
      </c>
      <c r="F5054" t="str">
        <f>VLOOKUP(E5054,Sheet2!A:B,2,FALSE)</f>
        <v>LEW</v>
      </c>
    </row>
    <row r="5055" spans="1:6" x14ac:dyDescent="0.25">
      <c r="A5055" s="17">
        <v>43118.891867488426</v>
      </c>
      <c r="B5055" s="2">
        <v>21032300078563</v>
      </c>
      <c r="C5055">
        <v>1.99</v>
      </c>
      <c r="D5055" t="s">
        <v>4</v>
      </c>
      <c r="E5055" s="3">
        <f t="shared" si="78"/>
        <v>21032</v>
      </c>
      <c r="F5055" t="str">
        <f>VLOOKUP(E5055,Sheet2!A:B,2,FALSE)</f>
        <v>LEW</v>
      </c>
    </row>
    <row r="5056" spans="1:6" x14ac:dyDescent="0.25">
      <c r="A5056" s="17">
        <v>43118.902544409721</v>
      </c>
      <c r="B5056" s="2">
        <v>21032300206545</v>
      </c>
      <c r="C5056">
        <v>0.69</v>
      </c>
      <c r="D5056" t="s">
        <v>1</v>
      </c>
      <c r="E5056" s="3">
        <f t="shared" si="78"/>
        <v>21032</v>
      </c>
      <c r="F5056" t="str">
        <f>VLOOKUP(E5056,Sheet2!A:B,2,FALSE)</f>
        <v>LEW</v>
      </c>
    </row>
    <row r="5057" spans="1:6" x14ac:dyDescent="0.25">
      <c r="A5057" s="17">
        <v>43118.954867546294</v>
      </c>
      <c r="B5057" s="2">
        <v>21032300191481</v>
      </c>
      <c r="C5057">
        <v>2.4900000000000002</v>
      </c>
      <c r="D5057" t="s">
        <v>5</v>
      </c>
      <c r="E5057" s="3">
        <f t="shared" si="78"/>
        <v>21032</v>
      </c>
      <c r="F5057" t="str">
        <f>VLOOKUP(E5057,Sheet2!A:B,2,FALSE)</f>
        <v>LEW</v>
      </c>
    </row>
    <row r="5058" spans="1:6" x14ac:dyDescent="0.25">
      <c r="A5058" s="17">
        <v>43118.955154189818</v>
      </c>
      <c r="B5058" s="2">
        <v>21032300191481</v>
      </c>
      <c r="C5058">
        <v>1.99</v>
      </c>
      <c r="D5058" t="s">
        <v>5</v>
      </c>
      <c r="E5058" s="3">
        <f t="shared" ref="E5058:E5121" si="79">_xlfn.NUMBERVALUE(LEFT(B5058,5), "#####")</f>
        <v>21032</v>
      </c>
      <c r="F5058" t="str">
        <f>VLOOKUP(E5058,Sheet2!A:B,2,FALSE)</f>
        <v>LEW</v>
      </c>
    </row>
    <row r="5059" spans="1:6" x14ac:dyDescent="0.25">
      <c r="A5059" s="17">
        <v>43118.956578958336</v>
      </c>
      <c r="B5059" s="2">
        <v>21032300191481</v>
      </c>
      <c r="C5059">
        <v>2.4900000000000002</v>
      </c>
      <c r="D5059" t="s">
        <v>5</v>
      </c>
      <c r="E5059" s="3">
        <f t="shared" si="79"/>
        <v>21032</v>
      </c>
      <c r="F5059" t="str">
        <f>VLOOKUP(E5059,Sheet2!A:B,2,FALSE)</f>
        <v>LEW</v>
      </c>
    </row>
    <row r="5060" spans="1:6" x14ac:dyDescent="0.25">
      <c r="A5060" s="17">
        <v>43118.959707766204</v>
      </c>
      <c r="B5060" s="2">
        <v>21032300191481</v>
      </c>
      <c r="C5060">
        <v>0.94</v>
      </c>
      <c r="D5060" t="s">
        <v>5</v>
      </c>
      <c r="E5060" s="3">
        <f t="shared" si="79"/>
        <v>21032</v>
      </c>
      <c r="F5060" t="str">
        <f>VLOOKUP(E5060,Sheet2!A:B,2,FALSE)</f>
        <v>LEW</v>
      </c>
    </row>
    <row r="5061" spans="1:6" x14ac:dyDescent="0.25">
      <c r="A5061" s="17">
        <v>43118.959816863426</v>
      </c>
      <c r="B5061" s="2">
        <v>21032300191481</v>
      </c>
      <c r="C5061">
        <v>1.1399999999999999</v>
      </c>
      <c r="D5061" t="s">
        <v>5</v>
      </c>
      <c r="E5061" s="3">
        <f t="shared" si="79"/>
        <v>21032</v>
      </c>
      <c r="F5061" t="str">
        <f>VLOOKUP(E5061,Sheet2!A:B,2,FALSE)</f>
        <v>LEW</v>
      </c>
    </row>
    <row r="5062" spans="1:6" x14ac:dyDescent="0.25">
      <c r="A5062" s="17">
        <v>43119.341660162034</v>
      </c>
      <c r="B5062" s="2">
        <v>21032300142088</v>
      </c>
      <c r="C5062">
        <v>2.99</v>
      </c>
      <c r="D5062" t="s">
        <v>4</v>
      </c>
      <c r="E5062" s="3">
        <f t="shared" si="79"/>
        <v>21032</v>
      </c>
      <c r="F5062" t="str">
        <f>VLOOKUP(E5062,Sheet2!A:B,2,FALSE)</f>
        <v>LEW</v>
      </c>
    </row>
    <row r="5063" spans="1:6" x14ac:dyDescent="0.25">
      <c r="A5063" s="17">
        <v>43119.502432361114</v>
      </c>
      <c r="B5063" s="2">
        <v>21032300142088</v>
      </c>
      <c r="C5063">
        <v>1.99</v>
      </c>
      <c r="D5063" t="s">
        <v>4</v>
      </c>
      <c r="E5063" s="3">
        <f t="shared" si="79"/>
        <v>21032</v>
      </c>
      <c r="F5063" t="str">
        <f>VLOOKUP(E5063,Sheet2!A:B,2,FALSE)</f>
        <v>LEW</v>
      </c>
    </row>
    <row r="5064" spans="1:6" x14ac:dyDescent="0.25">
      <c r="A5064" s="17">
        <v>43119.502771238425</v>
      </c>
      <c r="B5064" s="2">
        <v>21032300181318</v>
      </c>
      <c r="C5064">
        <v>1.99</v>
      </c>
      <c r="D5064" t="s">
        <v>4</v>
      </c>
      <c r="E5064" s="3">
        <f t="shared" si="79"/>
        <v>21032</v>
      </c>
      <c r="F5064" t="str">
        <f>VLOOKUP(E5064,Sheet2!A:B,2,FALSE)</f>
        <v>LEW</v>
      </c>
    </row>
    <row r="5065" spans="1:6" x14ac:dyDescent="0.25">
      <c r="A5065" s="17">
        <v>43119.75993641204</v>
      </c>
      <c r="B5065" s="2">
        <v>21032300075270</v>
      </c>
      <c r="C5065">
        <v>1.49</v>
      </c>
      <c r="D5065" t="s">
        <v>0</v>
      </c>
      <c r="E5065" s="3">
        <f t="shared" si="79"/>
        <v>21032</v>
      </c>
      <c r="F5065" t="str">
        <f>VLOOKUP(E5065,Sheet2!A:B,2,FALSE)</f>
        <v>LEW</v>
      </c>
    </row>
    <row r="5066" spans="1:6" x14ac:dyDescent="0.25">
      <c r="A5066" s="17">
        <v>43120.426961655096</v>
      </c>
      <c r="B5066" s="2">
        <v>21032300186390</v>
      </c>
      <c r="C5066">
        <v>2.99</v>
      </c>
      <c r="D5066" t="s">
        <v>4</v>
      </c>
      <c r="E5066" s="3">
        <f t="shared" si="79"/>
        <v>21032</v>
      </c>
      <c r="F5066" t="str">
        <f>VLOOKUP(E5066,Sheet2!A:B,2,FALSE)</f>
        <v>LEW</v>
      </c>
    </row>
    <row r="5067" spans="1:6" x14ac:dyDescent="0.25">
      <c r="A5067" s="17">
        <v>43120.487823634263</v>
      </c>
      <c r="B5067" s="2">
        <v>21032300145222</v>
      </c>
      <c r="C5067">
        <v>1.49</v>
      </c>
      <c r="D5067" t="s">
        <v>4</v>
      </c>
      <c r="E5067" s="3">
        <f t="shared" si="79"/>
        <v>21032</v>
      </c>
      <c r="F5067" t="str">
        <f>VLOOKUP(E5067,Sheet2!A:B,2,FALSE)</f>
        <v>LEW</v>
      </c>
    </row>
    <row r="5068" spans="1:6" x14ac:dyDescent="0.25">
      <c r="A5068" s="17">
        <v>43120.601014675929</v>
      </c>
      <c r="B5068" s="2">
        <v>21032300090501</v>
      </c>
      <c r="C5068">
        <v>2.99</v>
      </c>
      <c r="D5068" t="s">
        <v>4</v>
      </c>
      <c r="E5068" s="3">
        <f t="shared" si="79"/>
        <v>21032</v>
      </c>
      <c r="F5068" t="str">
        <f>VLOOKUP(E5068,Sheet2!A:B,2,FALSE)</f>
        <v>LEW</v>
      </c>
    </row>
    <row r="5069" spans="1:6" x14ac:dyDescent="0.25">
      <c r="A5069" s="17">
        <v>43120.662225092594</v>
      </c>
      <c r="B5069" s="2">
        <v>21032300200753</v>
      </c>
      <c r="C5069">
        <v>2.99</v>
      </c>
      <c r="D5069" t="s">
        <v>0</v>
      </c>
      <c r="E5069" s="3">
        <f t="shared" si="79"/>
        <v>21032</v>
      </c>
      <c r="F5069" t="str">
        <f>VLOOKUP(E5069,Sheet2!A:B,2,FALSE)</f>
        <v>LEW</v>
      </c>
    </row>
    <row r="5070" spans="1:6" x14ac:dyDescent="0.25">
      <c r="A5070" s="17">
        <v>43120.850503541667</v>
      </c>
      <c r="B5070" s="2">
        <v>21032300208129</v>
      </c>
      <c r="C5070">
        <v>2.99</v>
      </c>
      <c r="D5070" t="s">
        <v>0</v>
      </c>
      <c r="E5070" s="3">
        <f t="shared" si="79"/>
        <v>21032</v>
      </c>
      <c r="F5070" t="str">
        <f>VLOOKUP(E5070,Sheet2!A:B,2,FALSE)</f>
        <v>LEW</v>
      </c>
    </row>
    <row r="5071" spans="1:6" x14ac:dyDescent="0.25">
      <c r="A5071" s="17">
        <v>43120.904339907407</v>
      </c>
      <c r="B5071" s="2">
        <v>21032300206289</v>
      </c>
      <c r="C5071">
        <v>1.99</v>
      </c>
      <c r="D5071" t="s">
        <v>1</v>
      </c>
      <c r="E5071" s="3">
        <f t="shared" si="79"/>
        <v>21032</v>
      </c>
      <c r="F5071" t="str">
        <f>VLOOKUP(E5071,Sheet2!A:B,2,FALSE)</f>
        <v>LEW</v>
      </c>
    </row>
    <row r="5072" spans="1:6" x14ac:dyDescent="0.25">
      <c r="A5072" s="17">
        <v>43120.906344756942</v>
      </c>
      <c r="B5072" s="2">
        <v>21032300206289</v>
      </c>
      <c r="C5072">
        <v>0.69</v>
      </c>
      <c r="D5072" t="s">
        <v>4</v>
      </c>
      <c r="E5072" s="3">
        <f t="shared" si="79"/>
        <v>21032</v>
      </c>
      <c r="F5072" t="str">
        <f>VLOOKUP(E5072,Sheet2!A:B,2,FALSE)</f>
        <v>LEW</v>
      </c>
    </row>
    <row r="5073" spans="1:6" x14ac:dyDescent="0.25">
      <c r="A5073" s="17">
        <v>43120.907659849538</v>
      </c>
      <c r="B5073" s="2">
        <v>21032300190335</v>
      </c>
      <c r="C5073">
        <v>1.99</v>
      </c>
      <c r="D5073" t="s">
        <v>2</v>
      </c>
      <c r="E5073" s="3">
        <f t="shared" si="79"/>
        <v>21032</v>
      </c>
      <c r="F5073" t="str">
        <f>VLOOKUP(E5073,Sheet2!A:B,2,FALSE)</f>
        <v>LEW</v>
      </c>
    </row>
    <row r="5074" spans="1:6" x14ac:dyDescent="0.25">
      <c r="A5074" s="17">
        <v>43120.909072789349</v>
      </c>
      <c r="B5074" s="2">
        <v>21032300200753</v>
      </c>
      <c r="C5074">
        <v>1.99</v>
      </c>
      <c r="D5074" t="s">
        <v>0</v>
      </c>
      <c r="E5074" s="3">
        <f t="shared" si="79"/>
        <v>21032</v>
      </c>
      <c r="F5074" t="str">
        <f>VLOOKUP(E5074,Sheet2!A:B,2,FALSE)</f>
        <v>LEW</v>
      </c>
    </row>
    <row r="5075" spans="1:6" x14ac:dyDescent="0.25">
      <c r="A5075" s="17">
        <v>43120.909394479168</v>
      </c>
      <c r="B5075" s="2">
        <v>21032300189030</v>
      </c>
      <c r="C5075">
        <v>2.99</v>
      </c>
      <c r="D5075" t="s">
        <v>0</v>
      </c>
      <c r="E5075" s="3">
        <f t="shared" si="79"/>
        <v>21032</v>
      </c>
      <c r="F5075" t="str">
        <f>VLOOKUP(E5075,Sheet2!A:B,2,FALSE)</f>
        <v>LEW</v>
      </c>
    </row>
    <row r="5076" spans="1:6" x14ac:dyDescent="0.25">
      <c r="A5076" s="17">
        <v>43120.911243136572</v>
      </c>
      <c r="B5076" s="2">
        <v>21032300206289</v>
      </c>
      <c r="C5076">
        <v>2.99</v>
      </c>
      <c r="D5076" t="s">
        <v>1</v>
      </c>
      <c r="E5076" s="3">
        <f t="shared" si="79"/>
        <v>21032</v>
      </c>
      <c r="F5076" t="str">
        <f>VLOOKUP(E5076,Sheet2!A:B,2,FALSE)</f>
        <v>LEW</v>
      </c>
    </row>
    <row r="5077" spans="1:6" x14ac:dyDescent="0.25">
      <c r="A5077" s="17">
        <v>43120.913453275462</v>
      </c>
      <c r="B5077" s="2">
        <v>21032300206289</v>
      </c>
      <c r="C5077">
        <v>1.99</v>
      </c>
      <c r="D5077" t="s">
        <v>1</v>
      </c>
      <c r="E5077" s="3">
        <f t="shared" si="79"/>
        <v>21032</v>
      </c>
      <c r="F5077" t="str">
        <f>VLOOKUP(E5077,Sheet2!A:B,2,FALSE)</f>
        <v>LEW</v>
      </c>
    </row>
    <row r="5078" spans="1:6" x14ac:dyDescent="0.25">
      <c r="A5078" s="17">
        <v>43121.444726250003</v>
      </c>
      <c r="B5078" s="2">
        <v>21032300197710</v>
      </c>
      <c r="C5078">
        <v>1.99</v>
      </c>
      <c r="D5078" t="s">
        <v>4</v>
      </c>
      <c r="E5078" s="3">
        <f t="shared" si="79"/>
        <v>21032</v>
      </c>
      <c r="F5078" t="str">
        <f>VLOOKUP(E5078,Sheet2!A:B,2,FALSE)</f>
        <v>LEW</v>
      </c>
    </row>
    <row r="5079" spans="1:6" x14ac:dyDescent="0.25">
      <c r="A5079" s="17">
        <v>43121.556787280089</v>
      </c>
      <c r="B5079" s="2">
        <v>21032300124664</v>
      </c>
      <c r="C5079">
        <v>1.99</v>
      </c>
      <c r="D5079" t="s">
        <v>0</v>
      </c>
      <c r="E5079" s="3">
        <f t="shared" si="79"/>
        <v>21032</v>
      </c>
      <c r="F5079" t="str">
        <f>VLOOKUP(E5079,Sheet2!A:B,2,FALSE)</f>
        <v>LEW</v>
      </c>
    </row>
    <row r="5080" spans="1:6" x14ac:dyDescent="0.25">
      <c r="A5080" s="17">
        <v>43121.591490023151</v>
      </c>
      <c r="B5080" s="2">
        <v>21032300144183</v>
      </c>
      <c r="C5080">
        <v>2.29</v>
      </c>
      <c r="D5080" t="s">
        <v>1</v>
      </c>
      <c r="E5080" s="3">
        <f t="shared" si="79"/>
        <v>21032</v>
      </c>
      <c r="F5080" t="str">
        <f>VLOOKUP(E5080,Sheet2!A:B,2,FALSE)</f>
        <v>LEW</v>
      </c>
    </row>
    <row r="5081" spans="1:6" x14ac:dyDescent="0.25">
      <c r="A5081" s="17">
        <v>43121.635337708336</v>
      </c>
      <c r="B5081" s="2">
        <v>21032300204052</v>
      </c>
      <c r="C5081">
        <v>2.99</v>
      </c>
      <c r="D5081" t="s">
        <v>4</v>
      </c>
      <c r="E5081" s="3">
        <f t="shared" si="79"/>
        <v>21032</v>
      </c>
      <c r="F5081" t="str">
        <f>VLOOKUP(E5081,Sheet2!A:B,2,FALSE)</f>
        <v>LEW</v>
      </c>
    </row>
    <row r="5082" spans="1:6" x14ac:dyDescent="0.25">
      <c r="A5082" s="17">
        <v>43121.717902627315</v>
      </c>
      <c r="B5082" s="2">
        <v>21032300081922</v>
      </c>
      <c r="C5082">
        <v>1.49</v>
      </c>
      <c r="D5082" t="s">
        <v>3</v>
      </c>
      <c r="E5082" s="3">
        <f t="shared" si="79"/>
        <v>21032</v>
      </c>
      <c r="F5082" t="str">
        <f>VLOOKUP(E5082,Sheet2!A:B,2,FALSE)</f>
        <v>LEW</v>
      </c>
    </row>
    <row r="5083" spans="1:6" x14ac:dyDescent="0.25">
      <c r="A5083" s="17">
        <v>43121.719275671298</v>
      </c>
      <c r="B5083" s="2">
        <v>21032300200753</v>
      </c>
      <c r="C5083">
        <v>1.99</v>
      </c>
      <c r="D5083" t="s">
        <v>0</v>
      </c>
      <c r="E5083" s="3">
        <f t="shared" si="79"/>
        <v>21032</v>
      </c>
      <c r="F5083" t="str">
        <f>VLOOKUP(E5083,Sheet2!A:B,2,FALSE)</f>
        <v>LEW</v>
      </c>
    </row>
    <row r="5084" spans="1:6" x14ac:dyDescent="0.25">
      <c r="A5084" s="17">
        <v>43121.928103518519</v>
      </c>
      <c r="B5084" s="2">
        <v>21032300206289</v>
      </c>
      <c r="C5084">
        <v>3.39</v>
      </c>
      <c r="D5084" t="s">
        <v>1</v>
      </c>
      <c r="E5084" s="3">
        <f t="shared" si="79"/>
        <v>21032</v>
      </c>
      <c r="F5084" t="str">
        <f>VLOOKUP(E5084,Sheet2!A:B,2,FALSE)</f>
        <v>LEW</v>
      </c>
    </row>
    <row r="5085" spans="1:6" x14ac:dyDescent="0.25">
      <c r="A5085" s="17">
        <v>43121.950554560186</v>
      </c>
      <c r="B5085" s="2">
        <v>21032300203211</v>
      </c>
      <c r="C5085">
        <v>1.99</v>
      </c>
      <c r="D5085" t="s">
        <v>1</v>
      </c>
      <c r="E5085" s="3">
        <f t="shared" si="79"/>
        <v>21032</v>
      </c>
      <c r="F5085" t="str">
        <f>VLOOKUP(E5085,Sheet2!A:B,2,FALSE)</f>
        <v>LEW</v>
      </c>
    </row>
    <row r="5086" spans="1:6" x14ac:dyDescent="0.25">
      <c r="A5086" s="17">
        <v>43122.003828645837</v>
      </c>
      <c r="B5086" s="2">
        <v>21032300200753</v>
      </c>
      <c r="C5086">
        <v>1.49</v>
      </c>
      <c r="D5086" t="s">
        <v>0</v>
      </c>
      <c r="E5086" s="3">
        <f t="shared" si="79"/>
        <v>21032</v>
      </c>
      <c r="F5086" t="str">
        <f>VLOOKUP(E5086,Sheet2!A:B,2,FALSE)</f>
        <v>LEW</v>
      </c>
    </row>
    <row r="5087" spans="1:6" x14ac:dyDescent="0.25">
      <c r="A5087" s="17">
        <v>43122.020250011577</v>
      </c>
      <c r="B5087" s="2">
        <v>21032300197710</v>
      </c>
      <c r="C5087">
        <v>0.49</v>
      </c>
      <c r="D5087" t="s">
        <v>4</v>
      </c>
      <c r="E5087" s="3">
        <f t="shared" si="79"/>
        <v>21032</v>
      </c>
      <c r="F5087" t="str">
        <f>VLOOKUP(E5087,Sheet2!A:B,2,FALSE)</f>
        <v>LEW</v>
      </c>
    </row>
    <row r="5088" spans="1:6" x14ac:dyDescent="0.25">
      <c r="A5088" s="17">
        <v>43122.189925729166</v>
      </c>
      <c r="B5088" s="2">
        <v>21032300191101</v>
      </c>
      <c r="C5088">
        <v>1.99</v>
      </c>
      <c r="D5088" t="s">
        <v>4</v>
      </c>
      <c r="E5088" s="3">
        <f t="shared" si="79"/>
        <v>21032</v>
      </c>
      <c r="F5088" t="str">
        <f>VLOOKUP(E5088,Sheet2!A:B,2,FALSE)</f>
        <v>LEW</v>
      </c>
    </row>
    <row r="5089" spans="1:6" x14ac:dyDescent="0.25">
      <c r="A5089" s="17">
        <v>43122.357597951392</v>
      </c>
      <c r="B5089" s="2">
        <v>21032300203211</v>
      </c>
      <c r="C5089">
        <v>1.49</v>
      </c>
      <c r="D5089" t="s">
        <v>1</v>
      </c>
      <c r="E5089" s="3">
        <f t="shared" si="79"/>
        <v>21032</v>
      </c>
      <c r="F5089" t="str">
        <f>VLOOKUP(E5089,Sheet2!A:B,2,FALSE)</f>
        <v>LEW</v>
      </c>
    </row>
    <row r="5090" spans="1:6" x14ac:dyDescent="0.25">
      <c r="A5090" s="17">
        <v>43122.406887604164</v>
      </c>
      <c r="B5090" s="2">
        <v>21032300123468</v>
      </c>
      <c r="C5090">
        <v>1.69</v>
      </c>
      <c r="D5090" t="s">
        <v>4</v>
      </c>
      <c r="E5090" s="3">
        <f t="shared" si="79"/>
        <v>21032</v>
      </c>
      <c r="F5090" t="str">
        <f>VLOOKUP(E5090,Sheet2!A:B,2,FALSE)</f>
        <v>LEW</v>
      </c>
    </row>
    <row r="5091" spans="1:6" x14ac:dyDescent="0.25">
      <c r="A5091" s="17">
        <v>43122.706492986108</v>
      </c>
      <c r="B5091" s="2">
        <v>21032300165899</v>
      </c>
      <c r="C5091">
        <v>1.99</v>
      </c>
      <c r="D5091" t="s">
        <v>4</v>
      </c>
      <c r="E5091" s="3">
        <f t="shared" si="79"/>
        <v>21032</v>
      </c>
      <c r="F5091" t="str">
        <f>VLOOKUP(E5091,Sheet2!A:B,2,FALSE)</f>
        <v>LEW</v>
      </c>
    </row>
    <row r="5092" spans="1:6" x14ac:dyDescent="0.25">
      <c r="A5092" s="17">
        <v>43122.874134733793</v>
      </c>
      <c r="B5092" s="2">
        <v>21032300136833</v>
      </c>
      <c r="C5092">
        <v>1.69</v>
      </c>
      <c r="D5092" t="s">
        <v>1</v>
      </c>
      <c r="E5092" s="3">
        <f t="shared" si="79"/>
        <v>21032</v>
      </c>
      <c r="F5092" t="str">
        <f>VLOOKUP(E5092,Sheet2!A:B,2,FALSE)</f>
        <v>LEW</v>
      </c>
    </row>
    <row r="5093" spans="1:6" x14ac:dyDescent="0.25">
      <c r="A5093" s="17">
        <v>43122.888271319447</v>
      </c>
      <c r="B5093" s="2">
        <v>21032300147731</v>
      </c>
      <c r="C5093">
        <v>1.99</v>
      </c>
      <c r="D5093" t="s">
        <v>0</v>
      </c>
      <c r="E5093" s="3">
        <f t="shared" si="79"/>
        <v>21032</v>
      </c>
      <c r="F5093" t="str">
        <f>VLOOKUP(E5093,Sheet2!A:B,2,FALSE)</f>
        <v>LEW</v>
      </c>
    </row>
    <row r="5094" spans="1:6" x14ac:dyDescent="0.25">
      <c r="A5094" s="17">
        <v>43123.930002546294</v>
      </c>
      <c r="B5094" s="2">
        <v>21032300204052</v>
      </c>
      <c r="C5094">
        <v>3.99</v>
      </c>
      <c r="D5094" t="s">
        <v>4</v>
      </c>
      <c r="E5094" s="3">
        <f t="shared" si="79"/>
        <v>21032</v>
      </c>
      <c r="F5094" t="str">
        <f>VLOOKUP(E5094,Sheet2!A:B,2,FALSE)</f>
        <v>LEW</v>
      </c>
    </row>
    <row r="5095" spans="1:6" x14ac:dyDescent="0.25">
      <c r="A5095" s="17">
        <v>43124.050349942132</v>
      </c>
      <c r="B5095" s="2">
        <v>21032300155940</v>
      </c>
      <c r="C5095">
        <v>3.99</v>
      </c>
      <c r="D5095" t="s">
        <v>4</v>
      </c>
      <c r="E5095" s="3">
        <f t="shared" si="79"/>
        <v>21032</v>
      </c>
      <c r="F5095" t="str">
        <f>VLOOKUP(E5095,Sheet2!A:B,2,FALSE)</f>
        <v>LEW</v>
      </c>
    </row>
    <row r="5096" spans="1:6" x14ac:dyDescent="0.25">
      <c r="A5096" s="17">
        <v>43124.48598322917</v>
      </c>
      <c r="B5096" s="2">
        <v>21032300157813</v>
      </c>
      <c r="C5096">
        <v>1.69</v>
      </c>
      <c r="D5096" t="s">
        <v>4</v>
      </c>
      <c r="E5096" s="3">
        <f t="shared" si="79"/>
        <v>21032</v>
      </c>
      <c r="F5096" t="str">
        <f>VLOOKUP(E5096,Sheet2!A:B,2,FALSE)</f>
        <v>LEW</v>
      </c>
    </row>
    <row r="5097" spans="1:6" x14ac:dyDescent="0.25">
      <c r="A5097" s="17">
        <v>43125.479249583332</v>
      </c>
      <c r="B5097" s="2">
        <v>21032300114939</v>
      </c>
      <c r="C5097">
        <v>0.49</v>
      </c>
      <c r="D5097" t="s">
        <v>4</v>
      </c>
      <c r="E5097" s="3">
        <f t="shared" si="79"/>
        <v>21032</v>
      </c>
      <c r="F5097" t="str">
        <f>VLOOKUP(E5097,Sheet2!A:B,2,FALSE)</f>
        <v>LEW</v>
      </c>
    </row>
    <row r="5098" spans="1:6" x14ac:dyDescent="0.25">
      <c r="A5098" s="17">
        <v>43125.758589745368</v>
      </c>
      <c r="B5098" s="2">
        <v>21032300198866</v>
      </c>
      <c r="C5098">
        <v>1.49</v>
      </c>
      <c r="D5098" t="s">
        <v>4</v>
      </c>
      <c r="E5098" s="3">
        <f t="shared" si="79"/>
        <v>21032</v>
      </c>
      <c r="F5098" t="str">
        <f>VLOOKUP(E5098,Sheet2!A:B,2,FALSE)</f>
        <v>LEW</v>
      </c>
    </row>
    <row r="5099" spans="1:6" x14ac:dyDescent="0.25">
      <c r="A5099" s="17">
        <v>43126.924606805558</v>
      </c>
      <c r="B5099" s="2">
        <v>21032300151709</v>
      </c>
      <c r="C5099">
        <v>2.99</v>
      </c>
      <c r="D5099" t="s">
        <v>4</v>
      </c>
      <c r="E5099" s="3">
        <f t="shared" si="79"/>
        <v>21032</v>
      </c>
      <c r="F5099" t="str">
        <f>VLOOKUP(E5099,Sheet2!A:B,2,FALSE)</f>
        <v>LEW</v>
      </c>
    </row>
    <row r="5100" spans="1:6" x14ac:dyDescent="0.25">
      <c r="A5100" s="17">
        <v>43126.962990624997</v>
      </c>
      <c r="B5100" s="2">
        <v>21032300204052</v>
      </c>
      <c r="C5100">
        <v>3.99</v>
      </c>
      <c r="D5100" t="s">
        <v>4</v>
      </c>
      <c r="E5100" s="3">
        <f t="shared" si="79"/>
        <v>21032</v>
      </c>
      <c r="F5100" t="str">
        <f>VLOOKUP(E5100,Sheet2!A:B,2,FALSE)</f>
        <v>LEW</v>
      </c>
    </row>
    <row r="5101" spans="1:6" x14ac:dyDescent="0.25">
      <c r="A5101" s="17">
        <v>43127.310065092592</v>
      </c>
      <c r="B5101" s="2">
        <v>21032300124086</v>
      </c>
      <c r="C5101">
        <v>0.49</v>
      </c>
      <c r="D5101" t="s">
        <v>1</v>
      </c>
      <c r="E5101" s="3">
        <f t="shared" si="79"/>
        <v>21032</v>
      </c>
      <c r="F5101" t="str">
        <f>VLOOKUP(E5101,Sheet2!A:B,2,FALSE)</f>
        <v>LEW</v>
      </c>
    </row>
    <row r="5102" spans="1:6" x14ac:dyDescent="0.25">
      <c r="A5102" s="17">
        <v>43127.361464606482</v>
      </c>
      <c r="B5102" s="2">
        <v>21032300142864</v>
      </c>
      <c r="C5102">
        <v>1.99</v>
      </c>
      <c r="D5102" t="s">
        <v>1</v>
      </c>
      <c r="E5102" s="3">
        <f t="shared" si="79"/>
        <v>21032</v>
      </c>
      <c r="F5102" t="str">
        <f>VLOOKUP(E5102,Sheet2!A:B,2,FALSE)</f>
        <v>LEW</v>
      </c>
    </row>
    <row r="5103" spans="1:6" x14ac:dyDescent="0.25">
      <c r="A5103" s="17">
        <v>43127.391553483794</v>
      </c>
      <c r="B5103" s="2">
        <v>21032300181318</v>
      </c>
      <c r="C5103">
        <v>1.99</v>
      </c>
      <c r="D5103" t="s">
        <v>0</v>
      </c>
      <c r="E5103" s="3">
        <f t="shared" si="79"/>
        <v>21032</v>
      </c>
      <c r="F5103" t="str">
        <f>VLOOKUP(E5103,Sheet2!A:B,2,FALSE)</f>
        <v>LEW</v>
      </c>
    </row>
    <row r="5104" spans="1:6" x14ac:dyDescent="0.25">
      <c r="A5104" s="17">
        <v>43127.394063726853</v>
      </c>
      <c r="B5104" s="2">
        <v>21032300181318</v>
      </c>
      <c r="C5104">
        <v>1.99</v>
      </c>
      <c r="D5104" t="s">
        <v>1</v>
      </c>
      <c r="E5104" s="3">
        <f t="shared" si="79"/>
        <v>21032</v>
      </c>
      <c r="F5104" t="str">
        <f>VLOOKUP(E5104,Sheet2!A:B,2,FALSE)</f>
        <v>LEW</v>
      </c>
    </row>
    <row r="5105" spans="1:6" x14ac:dyDescent="0.25">
      <c r="A5105" s="17">
        <v>43127.398716053242</v>
      </c>
      <c r="B5105" s="2">
        <v>21032300181318</v>
      </c>
      <c r="C5105">
        <v>1.49</v>
      </c>
      <c r="D5105" t="s">
        <v>0</v>
      </c>
      <c r="E5105" s="3">
        <f t="shared" si="79"/>
        <v>21032</v>
      </c>
      <c r="F5105" t="str">
        <f>VLOOKUP(E5105,Sheet2!A:B,2,FALSE)</f>
        <v>LEW</v>
      </c>
    </row>
    <row r="5106" spans="1:6" x14ac:dyDescent="0.25">
      <c r="A5106" s="17">
        <v>43127.409939247686</v>
      </c>
      <c r="B5106" s="2">
        <v>21032300181318</v>
      </c>
      <c r="C5106">
        <v>2.99</v>
      </c>
      <c r="D5106" t="s">
        <v>0</v>
      </c>
      <c r="E5106" s="3">
        <f t="shared" si="79"/>
        <v>21032</v>
      </c>
      <c r="F5106" t="str">
        <f>VLOOKUP(E5106,Sheet2!A:B,2,FALSE)</f>
        <v>LEW</v>
      </c>
    </row>
    <row r="5107" spans="1:6" x14ac:dyDescent="0.25">
      <c r="A5107" s="17">
        <v>43127.468878043983</v>
      </c>
      <c r="B5107" s="2">
        <v>21032300086368</v>
      </c>
      <c r="C5107">
        <v>1.49</v>
      </c>
      <c r="D5107" t="s">
        <v>3</v>
      </c>
      <c r="E5107" s="3">
        <f t="shared" si="79"/>
        <v>21032</v>
      </c>
      <c r="F5107" t="str">
        <f>VLOOKUP(E5107,Sheet2!A:B,2,FALSE)</f>
        <v>LEW</v>
      </c>
    </row>
    <row r="5108" spans="1:6" x14ac:dyDescent="0.25">
      <c r="A5108" s="17">
        <v>43127.542579780093</v>
      </c>
      <c r="B5108" s="2">
        <v>21032300144183</v>
      </c>
      <c r="C5108">
        <v>2.29</v>
      </c>
      <c r="D5108" t="s">
        <v>1</v>
      </c>
      <c r="E5108" s="3">
        <f t="shared" si="79"/>
        <v>21032</v>
      </c>
      <c r="F5108" t="str">
        <f>VLOOKUP(E5108,Sheet2!A:B,2,FALSE)</f>
        <v>LEW</v>
      </c>
    </row>
    <row r="5109" spans="1:6" x14ac:dyDescent="0.25">
      <c r="A5109" s="17">
        <v>43127.577718425928</v>
      </c>
      <c r="B5109" s="2">
        <v>21032300165667</v>
      </c>
      <c r="C5109">
        <v>0.99</v>
      </c>
      <c r="D5109" t="s">
        <v>1</v>
      </c>
      <c r="E5109" s="3">
        <f t="shared" si="79"/>
        <v>21032</v>
      </c>
      <c r="F5109" t="str">
        <f>VLOOKUP(E5109,Sheet2!A:B,2,FALSE)</f>
        <v>LEW</v>
      </c>
    </row>
    <row r="5110" spans="1:6" x14ac:dyDescent="0.25">
      <c r="A5110" s="17">
        <v>43127.653054606482</v>
      </c>
      <c r="B5110" s="2">
        <v>21032300165667</v>
      </c>
      <c r="C5110">
        <v>0.99</v>
      </c>
      <c r="D5110" t="s">
        <v>2</v>
      </c>
      <c r="E5110" s="3">
        <f t="shared" si="79"/>
        <v>21032</v>
      </c>
      <c r="F5110" t="str">
        <f>VLOOKUP(E5110,Sheet2!A:B,2,FALSE)</f>
        <v>LEW</v>
      </c>
    </row>
    <row r="5111" spans="1:6" x14ac:dyDescent="0.25">
      <c r="A5111" s="17">
        <v>43127.656157164354</v>
      </c>
      <c r="B5111" s="2">
        <v>21032300111000</v>
      </c>
      <c r="C5111">
        <v>0.49</v>
      </c>
      <c r="D5111" t="s">
        <v>4</v>
      </c>
      <c r="E5111" s="3">
        <f t="shared" si="79"/>
        <v>21032</v>
      </c>
      <c r="F5111" t="str">
        <f>VLOOKUP(E5111,Sheet2!A:B,2,FALSE)</f>
        <v>LEW</v>
      </c>
    </row>
    <row r="5112" spans="1:6" x14ac:dyDescent="0.25">
      <c r="A5112" s="17">
        <v>43127.667113368057</v>
      </c>
      <c r="B5112" s="2">
        <v>21032300165667</v>
      </c>
      <c r="C5112">
        <v>0.99</v>
      </c>
      <c r="D5112" t="s">
        <v>2</v>
      </c>
      <c r="E5112" s="3">
        <f t="shared" si="79"/>
        <v>21032</v>
      </c>
      <c r="F5112" t="str">
        <f>VLOOKUP(E5112,Sheet2!A:B,2,FALSE)</f>
        <v>LEW</v>
      </c>
    </row>
    <row r="5113" spans="1:6" x14ac:dyDescent="0.25">
      <c r="A5113" s="17">
        <v>43128.423421863423</v>
      </c>
      <c r="B5113" s="2">
        <v>21032300165667</v>
      </c>
      <c r="C5113">
        <v>1.99</v>
      </c>
      <c r="D5113" t="s">
        <v>1</v>
      </c>
      <c r="E5113" s="3">
        <f t="shared" si="79"/>
        <v>21032</v>
      </c>
      <c r="F5113" t="str">
        <f>VLOOKUP(E5113,Sheet2!A:B,2,FALSE)</f>
        <v>LEW</v>
      </c>
    </row>
    <row r="5114" spans="1:6" x14ac:dyDescent="0.25">
      <c r="A5114" s="17">
        <v>43128.43143365741</v>
      </c>
      <c r="B5114" s="2">
        <v>21032300111000</v>
      </c>
      <c r="C5114">
        <v>1.49</v>
      </c>
      <c r="D5114" t="s">
        <v>1</v>
      </c>
      <c r="E5114" s="3">
        <f t="shared" si="79"/>
        <v>21032</v>
      </c>
      <c r="F5114" t="str">
        <f>VLOOKUP(E5114,Sheet2!A:B,2,FALSE)</f>
        <v>LEW</v>
      </c>
    </row>
    <row r="5115" spans="1:6" x14ac:dyDescent="0.25">
      <c r="A5115" s="17">
        <v>43128.66013679398</v>
      </c>
      <c r="B5115" s="2">
        <v>21032100000320</v>
      </c>
      <c r="C5115">
        <v>1.49</v>
      </c>
      <c r="D5115" t="s">
        <v>1</v>
      </c>
      <c r="E5115" s="3">
        <f t="shared" si="79"/>
        <v>21032</v>
      </c>
      <c r="F5115" t="str">
        <f>VLOOKUP(E5115,Sheet2!A:B,2,FALSE)</f>
        <v>LEW</v>
      </c>
    </row>
    <row r="5116" spans="1:6" x14ac:dyDescent="0.25">
      <c r="A5116" s="17">
        <v>43128.783801157406</v>
      </c>
      <c r="B5116" s="2">
        <v>21032300202643</v>
      </c>
      <c r="C5116">
        <v>0.49</v>
      </c>
      <c r="D5116" t="s">
        <v>4</v>
      </c>
      <c r="E5116" s="3">
        <f t="shared" si="79"/>
        <v>21032</v>
      </c>
      <c r="F5116" t="str">
        <f>VLOOKUP(E5116,Sheet2!A:B,2,FALSE)</f>
        <v>LEW</v>
      </c>
    </row>
    <row r="5117" spans="1:6" x14ac:dyDescent="0.25">
      <c r="A5117" s="17">
        <v>43128.783955023151</v>
      </c>
      <c r="B5117" s="2">
        <v>21032300202643</v>
      </c>
      <c r="C5117">
        <v>0.99</v>
      </c>
      <c r="D5117" t="s">
        <v>4</v>
      </c>
      <c r="E5117" s="3">
        <f t="shared" si="79"/>
        <v>21032</v>
      </c>
      <c r="F5117" t="str">
        <f>VLOOKUP(E5117,Sheet2!A:B,2,FALSE)</f>
        <v>LEW</v>
      </c>
    </row>
    <row r="5118" spans="1:6" x14ac:dyDescent="0.25">
      <c r="A5118" s="17">
        <v>43128.784168391205</v>
      </c>
      <c r="B5118" s="2">
        <v>21032300202643</v>
      </c>
      <c r="C5118">
        <v>3.49</v>
      </c>
      <c r="D5118" t="s">
        <v>4</v>
      </c>
      <c r="E5118" s="3">
        <f t="shared" si="79"/>
        <v>21032</v>
      </c>
      <c r="F5118" t="str">
        <f>VLOOKUP(E5118,Sheet2!A:B,2,FALSE)</f>
        <v>LEW</v>
      </c>
    </row>
    <row r="5119" spans="1:6" x14ac:dyDescent="0.25">
      <c r="A5119" s="17">
        <v>43129.29237560185</v>
      </c>
      <c r="B5119" s="2">
        <v>21032300165899</v>
      </c>
      <c r="C5119">
        <v>1.99</v>
      </c>
      <c r="D5119" t="s">
        <v>4</v>
      </c>
      <c r="E5119" s="3">
        <f t="shared" si="79"/>
        <v>21032</v>
      </c>
      <c r="F5119" t="str">
        <f>VLOOKUP(E5119,Sheet2!A:B,2,FALSE)</f>
        <v>LEW</v>
      </c>
    </row>
    <row r="5120" spans="1:6" x14ac:dyDescent="0.25">
      <c r="A5120" s="17">
        <v>43129.413829594909</v>
      </c>
      <c r="B5120" s="2">
        <v>21032300169453</v>
      </c>
      <c r="C5120">
        <v>3.99</v>
      </c>
      <c r="D5120" t="s">
        <v>4</v>
      </c>
      <c r="E5120" s="3">
        <f t="shared" si="79"/>
        <v>21032</v>
      </c>
      <c r="F5120" t="str">
        <f>VLOOKUP(E5120,Sheet2!A:B,2,FALSE)</f>
        <v>LEW</v>
      </c>
    </row>
    <row r="5121" spans="1:6" x14ac:dyDescent="0.25">
      <c r="A5121" s="17">
        <v>43129.480677835651</v>
      </c>
      <c r="B5121" s="2">
        <v>21032300145008</v>
      </c>
      <c r="C5121">
        <v>1.29</v>
      </c>
      <c r="D5121" t="s">
        <v>1</v>
      </c>
      <c r="E5121" s="3">
        <f t="shared" si="79"/>
        <v>21032</v>
      </c>
      <c r="F5121" t="str">
        <f>VLOOKUP(E5121,Sheet2!A:B,2,FALSE)</f>
        <v>LEW</v>
      </c>
    </row>
    <row r="5122" spans="1:6" x14ac:dyDescent="0.25">
      <c r="A5122" s="17">
        <v>43129.485468611114</v>
      </c>
      <c r="B5122" s="2">
        <v>21032300190426</v>
      </c>
      <c r="C5122">
        <v>3.99</v>
      </c>
      <c r="D5122" t="s">
        <v>4</v>
      </c>
      <c r="E5122" s="3">
        <f t="shared" ref="E5122:E5185" si="80">_xlfn.NUMBERVALUE(LEFT(B5122,5), "#####")</f>
        <v>21032</v>
      </c>
      <c r="F5122" t="str">
        <f>VLOOKUP(E5122,Sheet2!A:B,2,FALSE)</f>
        <v>LEW</v>
      </c>
    </row>
    <row r="5123" spans="1:6" x14ac:dyDescent="0.25">
      <c r="A5123" s="17">
        <v>43129.573472800927</v>
      </c>
      <c r="B5123" s="2">
        <v>21032100000320</v>
      </c>
      <c r="C5123">
        <v>1.99</v>
      </c>
      <c r="D5123" t="s">
        <v>4</v>
      </c>
      <c r="E5123" s="3">
        <f t="shared" si="80"/>
        <v>21032</v>
      </c>
      <c r="F5123" t="str">
        <f>VLOOKUP(E5123,Sheet2!A:B,2,FALSE)</f>
        <v>LEW</v>
      </c>
    </row>
    <row r="5124" spans="1:6" x14ac:dyDescent="0.25">
      <c r="A5124" s="17">
        <v>43129.622326817131</v>
      </c>
      <c r="B5124" s="2">
        <v>21032300136833</v>
      </c>
      <c r="C5124">
        <v>0.69</v>
      </c>
      <c r="D5124" t="s">
        <v>1</v>
      </c>
      <c r="E5124" s="3">
        <f t="shared" si="80"/>
        <v>21032</v>
      </c>
      <c r="F5124" t="str">
        <f>VLOOKUP(E5124,Sheet2!A:B,2,FALSE)</f>
        <v>LEW</v>
      </c>
    </row>
    <row r="5125" spans="1:6" x14ac:dyDescent="0.25">
      <c r="A5125" s="17">
        <v>43129.622441111111</v>
      </c>
      <c r="B5125" s="2">
        <v>21032300136833</v>
      </c>
      <c r="C5125">
        <v>1.69</v>
      </c>
      <c r="D5125" t="s">
        <v>1</v>
      </c>
      <c r="E5125" s="3">
        <f t="shared" si="80"/>
        <v>21032</v>
      </c>
      <c r="F5125" t="str">
        <f>VLOOKUP(E5125,Sheet2!A:B,2,FALSE)</f>
        <v>LEW</v>
      </c>
    </row>
    <row r="5126" spans="1:6" x14ac:dyDescent="0.25">
      <c r="A5126" s="17">
        <v>43129.629950023147</v>
      </c>
      <c r="B5126" s="2">
        <v>21032300150644</v>
      </c>
      <c r="C5126">
        <v>1.99</v>
      </c>
      <c r="D5126" t="s">
        <v>0</v>
      </c>
      <c r="E5126" s="3">
        <f t="shared" si="80"/>
        <v>21032</v>
      </c>
      <c r="F5126" t="str">
        <f>VLOOKUP(E5126,Sheet2!A:B,2,FALSE)</f>
        <v>LEW</v>
      </c>
    </row>
    <row r="5127" spans="1:6" x14ac:dyDescent="0.25">
      <c r="A5127" s="17">
        <v>43129.668081793985</v>
      </c>
      <c r="B5127" s="2">
        <v>21032300186184</v>
      </c>
      <c r="C5127">
        <v>1.99</v>
      </c>
      <c r="D5127" t="s">
        <v>4</v>
      </c>
      <c r="E5127" s="3">
        <f t="shared" si="80"/>
        <v>21032</v>
      </c>
      <c r="F5127" t="str">
        <f>VLOOKUP(E5127,Sheet2!A:B,2,FALSE)</f>
        <v>LEW</v>
      </c>
    </row>
    <row r="5128" spans="1:6" x14ac:dyDescent="0.25">
      <c r="A5128" s="17">
        <v>43129.698867962965</v>
      </c>
      <c r="B5128" s="2">
        <v>21032300136833</v>
      </c>
      <c r="C5128">
        <v>1.49</v>
      </c>
      <c r="D5128" t="s">
        <v>1</v>
      </c>
      <c r="E5128" s="3">
        <f t="shared" si="80"/>
        <v>21032</v>
      </c>
      <c r="F5128" t="str">
        <f>VLOOKUP(E5128,Sheet2!A:B,2,FALSE)</f>
        <v>LEW</v>
      </c>
    </row>
    <row r="5129" spans="1:6" x14ac:dyDescent="0.25">
      <c r="A5129" s="17">
        <v>43129.79962578704</v>
      </c>
      <c r="B5129" s="2">
        <v>21032300164579</v>
      </c>
      <c r="C5129">
        <v>1.99</v>
      </c>
      <c r="D5129" t="s">
        <v>0</v>
      </c>
      <c r="E5129" s="3">
        <f t="shared" si="80"/>
        <v>21032</v>
      </c>
      <c r="F5129" t="str">
        <f>VLOOKUP(E5129,Sheet2!A:B,2,FALSE)</f>
        <v>LEW</v>
      </c>
    </row>
    <row r="5130" spans="1:6" x14ac:dyDescent="0.25">
      <c r="A5130" s="17">
        <v>43129.81040771991</v>
      </c>
      <c r="B5130" s="2">
        <v>21032300084439</v>
      </c>
      <c r="C5130">
        <v>3.49</v>
      </c>
      <c r="D5130" t="s">
        <v>0</v>
      </c>
      <c r="E5130" s="3">
        <f t="shared" si="80"/>
        <v>21032</v>
      </c>
      <c r="F5130" t="str">
        <f>VLOOKUP(E5130,Sheet2!A:B,2,FALSE)</f>
        <v>LEW</v>
      </c>
    </row>
    <row r="5131" spans="1:6" x14ac:dyDescent="0.25">
      <c r="A5131" s="17">
        <v>43129.816279826387</v>
      </c>
      <c r="B5131" s="2">
        <v>21032300073382</v>
      </c>
      <c r="C5131">
        <v>2.69</v>
      </c>
      <c r="D5131" t="s">
        <v>1</v>
      </c>
      <c r="E5131" s="3">
        <f t="shared" si="80"/>
        <v>21032</v>
      </c>
      <c r="F5131" t="str">
        <f>VLOOKUP(E5131,Sheet2!A:B,2,FALSE)</f>
        <v>LEW</v>
      </c>
    </row>
    <row r="5132" spans="1:6" x14ac:dyDescent="0.25">
      <c r="A5132" s="17">
        <v>43129.88845189815</v>
      </c>
      <c r="B5132" s="2">
        <v>21032300067806</v>
      </c>
      <c r="C5132">
        <v>1.99</v>
      </c>
      <c r="D5132" t="s">
        <v>4</v>
      </c>
      <c r="E5132" s="3">
        <f t="shared" si="80"/>
        <v>21032</v>
      </c>
      <c r="F5132" t="str">
        <f>VLOOKUP(E5132,Sheet2!A:B,2,FALSE)</f>
        <v>LEW</v>
      </c>
    </row>
    <row r="5133" spans="1:6" x14ac:dyDescent="0.25">
      <c r="A5133" s="17">
        <v>43129.942132013886</v>
      </c>
      <c r="B5133" s="2">
        <v>21032300198965</v>
      </c>
      <c r="C5133">
        <v>1.99</v>
      </c>
      <c r="D5133" t="s">
        <v>4</v>
      </c>
      <c r="E5133" s="3">
        <f t="shared" si="80"/>
        <v>21032</v>
      </c>
      <c r="F5133" t="str">
        <f>VLOOKUP(E5133,Sheet2!A:B,2,FALSE)</f>
        <v>LEW</v>
      </c>
    </row>
    <row r="5134" spans="1:6" x14ac:dyDescent="0.25">
      <c r="A5134" s="17">
        <v>43130.285120486114</v>
      </c>
      <c r="B5134" s="2">
        <v>21032300154646</v>
      </c>
      <c r="C5134">
        <v>0.99</v>
      </c>
      <c r="D5134" t="s">
        <v>4</v>
      </c>
      <c r="E5134" s="3">
        <f t="shared" si="80"/>
        <v>21032</v>
      </c>
      <c r="F5134" t="str">
        <f>VLOOKUP(E5134,Sheet2!A:B,2,FALSE)</f>
        <v>LEW</v>
      </c>
    </row>
    <row r="5135" spans="1:6" x14ac:dyDescent="0.25">
      <c r="A5135" s="17">
        <v>43130.286971261572</v>
      </c>
      <c r="B5135" s="2">
        <v>21032300154646</v>
      </c>
      <c r="C5135">
        <v>0.99</v>
      </c>
      <c r="D5135" t="s">
        <v>4</v>
      </c>
      <c r="E5135" s="3">
        <f t="shared" si="80"/>
        <v>21032</v>
      </c>
      <c r="F5135" t="str">
        <f>VLOOKUP(E5135,Sheet2!A:B,2,FALSE)</f>
        <v>LEW</v>
      </c>
    </row>
    <row r="5136" spans="1:6" x14ac:dyDescent="0.25">
      <c r="A5136" s="17">
        <v>43130.288731388886</v>
      </c>
      <c r="B5136" s="2">
        <v>21032300154646</v>
      </c>
      <c r="C5136">
        <v>3.99</v>
      </c>
      <c r="D5136" t="s">
        <v>4</v>
      </c>
      <c r="E5136" s="3">
        <f t="shared" si="80"/>
        <v>21032</v>
      </c>
      <c r="F5136" t="str">
        <f>VLOOKUP(E5136,Sheet2!A:B,2,FALSE)</f>
        <v>LEW</v>
      </c>
    </row>
    <row r="5137" spans="1:6" x14ac:dyDescent="0.25">
      <c r="A5137" s="17">
        <v>43130.597120648148</v>
      </c>
      <c r="B5137" s="2">
        <v>21032300198957</v>
      </c>
      <c r="C5137">
        <v>1.69</v>
      </c>
      <c r="D5137" t="s">
        <v>4</v>
      </c>
      <c r="E5137" s="3">
        <f t="shared" si="80"/>
        <v>21032</v>
      </c>
      <c r="F5137" t="str">
        <f>VLOOKUP(E5137,Sheet2!A:B,2,FALSE)</f>
        <v>LEW</v>
      </c>
    </row>
    <row r="5138" spans="1:6" x14ac:dyDescent="0.25">
      <c r="A5138" s="17">
        <v>43130.686495671296</v>
      </c>
      <c r="B5138" s="2">
        <v>21032300123468</v>
      </c>
      <c r="C5138">
        <v>1.69</v>
      </c>
      <c r="D5138" t="s">
        <v>4</v>
      </c>
      <c r="E5138" s="3">
        <f t="shared" si="80"/>
        <v>21032</v>
      </c>
      <c r="F5138" t="str">
        <f>VLOOKUP(E5138,Sheet2!A:B,2,FALSE)</f>
        <v>LEW</v>
      </c>
    </row>
    <row r="5139" spans="1:6" x14ac:dyDescent="0.25">
      <c r="A5139" s="17">
        <v>43130.694051099534</v>
      </c>
      <c r="B5139" s="2">
        <v>21032300123468</v>
      </c>
      <c r="C5139">
        <v>1.69</v>
      </c>
      <c r="D5139" t="s">
        <v>4</v>
      </c>
      <c r="E5139" s="3">
        <f t="shared" si="80"/>
        <v>21032</v>
      </c>
      <c r="F5139" t="str">
        <f>VLOOKUP(E5139,Sheet2!A:B,2,FALSE)</f>
        <v>LEW</v>
      </c>
    </row>
    <row r="5140" spans="1:6" x14ac:dyDescent="0.25">
      <c r="A5140" s="17">
        <v>43130.696161354164</v>
      </c>
      <c r="B5140" s="2">
        <v>21032300123468</v>
      </c>
      <c r="C5140">
        <v>1.49</v>
      </c>
      <c r="D5140" t="s">
        <v>4</v>
      </c>
      <c r="E5140" s="3">
        <f t="shared" si="80"/>
        <v>21032</v>
      </c>
      <c r="F5140" t="str">
        <f>VLOOKUP(E5140,Sheet2!A:B,2,FALSE)</f>
        <v>LEW</v>
      </c>
    </row>
    <row r="5141" spans="1:6" x14ac:dyDescent="0.25">
      <c r="A5141" s="17">
        <v>43130.809465069447</v>
      </c>
      <c r="B5141" s="2">
        <v>21032300123468</v>
      </c>
      <c r="C5141">
        <v>1.99</v>
      </c>
      <c r="D5141" t="s">
        <v>4</v>
      </c>
      <c r="E5141" s="3">
        <f t="shared" si="80"/>
        <v>21032</v>
      </c>
      <c r="F5141" t="str">
        <f>VLOOKUP(E5141,Sheet2!A:B,2,FALSE)</f>
        <v>LEW</v>
      </c>
    </row>
    <row r="5142" spans="1:6" x14ac:dyDescent="0.25">
      <c r="A5142" s="17">
        <v>43131.312450787038</v>
      </c>
      <c r="B5142" s="2">
        <v>21032300183256</v>
      </c>
      <c r="C5142">
        <v>2.99</v>
      </c>
      <c r="D5142" t="s">
        <v>4</v>
      </c>
      <c r="E5142" s="3">
        <f t="shared" si="80"/>
        <v>21032</v>
      </c>
      <c r="F5142" t="str">
        <f>VLOOKUP(E5142,Sheet2!A:B,2,FALSE)</f>
        <v>LEW</v>
      </c>
    </row>
    <row r="5143" spans="1:6" x14ac:dyDescent="0.25">
      <c r="A5143" s="17">
        <v>43131.460243090274</v>
      </c>
      <c r="B5143" s="2">
        <v>21032300190426</v>
      </c>
      <c r="C5143">
        <v>1.49</v>
      </c>
      <c r="D5143" t="s">
        <v>3</v>
      </c>
      <c r="E5143" s="3">
        <f t="shared" si="80"/>
        <v>21032</v>
      </c>
      <c r="F5143" t="str">
        <f>VLOOKUP(E5143,Sheet2!A:B,2,FALSE)</f>
        <v>LEW</v>
      </c>
    </row>
    <row r="5144" spans="1:6" x14ac:dyDescent="0.25">
      <c r="A5144" s="17">
        <v>43131.728294351851</v>
      </c>
      <c r="B5144" s="2">
        <v>21032100019106</v>
      </c>
      <c r="C5144">
        <v>1.69</v>
      </c>
      <c r="D5144" t="s">
        <v>1</v>
      </c>
      <c r="E5144" s="3">
        <f t="shared" si="80"/>
        <v>21032</v>
      </c>
      <c r="F5144" t="str">
        <f>VLOOKUP(E5144,Sheet2!A:B,2,FALSE)</f>
        <v>LEW</v>
      </c>
    </row>
    <row r="5145" spans="1:6" x14ac:dyDescent="0.25">
      <c r="A5145" s="17">
        <v>43131.798804386577</v>
      </c>
      <c r="B5145" s="2">
        <v>21032300150644</v>
      </c>
      <c r="C5145">
        <v>1.99</v>
      </c>
      <c r="D5145" t="s">
        <v>0</v>
      </c>
      <c r="E5145" s="3">
        <f t="shared" si="80"/>
        <v>21032</v>
      </c>
      <c r="F5145" t="str">
        <f>VLOOKUP(E5145,Sheet2!A:B,2,FALSE)</f>
        <v>LEW</v>
      </c>
    </row>
    <row r="5146" spans="1:6" x14ac:dyDescent="0.25">
      <c r="A5146" s="17">
        <v>43131.897868541666</v>
      </c>
      <c r="B5146" s="2">
        <v>21032300150644</v>
      </c>
      <c r="C5146">
        <v>1.99</v>
      </c>
      <c r="D5146" t="s">
        <v>0</v>
      </c>
      <c r="E5146" s="3">
        <f t="shared" si="80"/>
        <v>21032</v>
      </c>
      <c r="F5146" t="str">
        <f>VLOOKUP(E5146,Sheet2!A:B,2,FALSE)</f>
        <v>LEW</v>
      </c>
    </row>
    <row r="5147" spans="1:6" x14ac:dyDescent="0.25">
      <c r="A5147" s="17">
        <v>43131.992097511575</v>
      </c>
      <c r="B5147" s="2">
        <v>21032300150644</v>
      </c>
      <c r="C5147">
        <v>1.99</v>
      </c>
      <c r="D5147" t="s">
        <v>0</v>
      </c>
      <c r="E5147" s="3">
        <f t="shared" si="80"/>
        <v>21032</v>
      </c>
      <c r="F5147" t="str">
        <f>VLOOKUP(E5147,Sheet2!A:B,2,FALSE)</f>
        <v>LEW</v>
      </c>
    </row>
    <row r="5148" spans="1:6" x14ac:dyDescent="0.25">
      <c r="A5148" s="17">
        <v>43100.945358425924</v>
      </c>
      <c r="B5148" s="2">
        <v>21014500351628</v>
      </c>
      <c r="C5148">
        <v>2.99</v>
      </c>
      <c r="D5148" t="s">
        <v>0</v>
      </c>
      <c r="E5148" s="3">
        <f t="shared" si="80"/>
        <v>21014</v>
      </c>
      <c r="F5148" t="str">
        <f>VLOOKUP(E5148,Sheet2!A:B,2,FALSE)</f>
        <v>LAR</v>
      </c>
    </row>
    <row r="5149" spans="1:6" x14ac:dyDescent="0.25">
      <c r="A5149" s="17">
        <v>43101.425567928243</v>
      </c>
      <c r="B5149" s="2">
        <v>21014500219080</v>
      </c>
      <c r="C5149">
        <v>2.29</v>
      </c>
      <c r="D5149" t="s">
        <v>1</v>
      </c>
      <c r="E5149" s="3">
        <f t="shared" si="80"/>
        <v>21014</v>
      </c>
      <c r="F5149" t="str">
        <f>VLOOKUP(E5149,Sheet2!A:B,2,FALSE)</f>
        <v>LAR</v>
      </c>
    </row>
    <row r="5150" spans="1:6" x14ac:dyDescent="0.25">
      <c r="A5150" s="17">
        <v>43101.431178483799</v>
      </c>
      <c r="B5150" s="2">
        <v>21014500150533</v>
      </c>
      <c r="C5150">
        <v>1.69</v>
      </c>
      <c r="D5150" t="s">
        <v>1</v>
      </c>
      <c r="E5150" s="3">
        <f t="shared" si="80"/>
        <v>21014</v>
      </c>
      <c r="F5150" t="str">
        <f>VLOOKUP(E5150,Sheet2!A:B,2,FALSE)</f>
        <v>LAR</v>
      </c>
    </row>
    <row r="5151" spans="1:6" x14ac:dyDescent="0.25">
      <c r="A5151" s="17">
        <v>43101.646455335649</v>
      </c>
      <c r="B5151" s="2">
        <v>21014300025760</v>
      </c>
      <c r="C5151">
        <v>0.49</v>
      </c>
      <c r="D5151" t="s">
        <v>1</v>
      </c>
      <c r="E5151" s="3">
        <f t="shared" si="80"/>
        <v>21014</v>
      </c>
      <c r="F5151" t="str">
        <f>VLOOKUP(E5151,Sheet2!A:B,2,FALSE)</f>
        <v>LAR</v>
      </c>
    </row>
    <row r="5152" spans="1:6" x14ac:dyDescent="0.25">
      <c r="A5152" s="17">
        <v>43101.777457870368</v>
      </c>
      <c r="B5152" s="2">
        <v>21014500334624</v>
      </c>
      <c r="C5152">
        <v>2.99</v>
      </c>
      <c r="D5152" t="s">
        <v>0</v>
      </c>
      <c r="E5152" s="3">
        <f t="shared" si="80"/>
        <v>21014</v>
      </c>
      <c r="F5152" t="str">
        <f>VLOOKUP(E5152,Sheet2!A:B,2,FALSE)</f>
        <v>LAR</v>
      </c>
    </row>
    <row r="5153" spans="1:6" x14ac:dyDescent="0.25">
      <c r="A5153" s="17">
        <v>43101.786388506946</v>
      </c>
      <c r="B5153" s="2">
        <v>21014500351628</v>
      </c>
      <c r="C5153">
        <v>2.99</v>
      </c>
      <c r="D5153" t="s">
        <v>0</v>
      </c>
      <c r="E5153" s="3">
        <f t="shared" si="80"/>
        <v>21014</v>
      </c>
      <c r="F5153" t="str">
        <f>VLOOKUP(E5153,Sheet2!A:B,2,FALSE)</f>
        <v>LAR</v>
      </c>
    </row>
    <row r="5154" spans="1:6" x14ac:dyDescent="0.25">
      <c r="A5154" s="17">
        <v>43101.819613148145</v>
      </c>
      <c r="B5154" s="2">
        <v>21014500148321</v>
      </c>
      <c r="C5154">
        <v>1.49</v>
      </c>
      <c r="D5154" t="s">
        <v>1</v>
      </c>
      <c r="E5154" s="3">
        <f t="shared" si="80"/>
        <v>21014</v>
      </c>
      <c r="F5154" t="str">
        <f>VLOOKUP(E5154,Sheet2!A:B,2,FALSE)</f>
        <v>LAR</v>
      </c>
    </row>
    <row r="5155" spans="1:6" x14ac:dyDescent="0.25">
      <c r="A5155" s="17">
        <v>43101.820190046295</v>
      </c>
      <c r="B5155" s="2">
        <v>21014500148321</v>
      </c>
      <c r="C5155">
        <v>2.4900000000000002</v>
      </c>
      <c r="D5155" t="s">
        <v>1</v>
      </c>
      <c r="E5155" s="3">
        <f t="shared" si="80"/>
        <v>21014</v>
      </c>
      <c r="F5155" t="str">
        <f>VLOOKUP(E5155,Sheet2!A:B,2,FALSE)</f>
        <v>LAR</v>
      </c>
    </row>
    <row r="5156" spans="1:6" x14ac:dyDescent="0.25">
      <c r="A5156" s="17">
        <v>43101.822800752314</v>
      </c>
      <c r="B5156" s="2">
        <v>21014500148321</v>
      </c>
      <c r="C5156">
        <v>1.99</v>
      </c>
      <c r="D5156" t="s">
        <v>1</v>
      </c>
      <c r="E5156" s="3">
        <f t="shared" si="80"/>
        <v>21014</v>
      </c>
      <c r="F5156" t="str">
        <f>VLOOKUP(E5156,Sheet2!A:B,2,FALSE)</f>
        <v>LAR</v>
      </c>
    </row>
    <row r="5157" spans="1:6" x14ac:dyDescent="0.25">
      <c r="A5157" s="17">
        <v>43101.822893425924</v>
      </c>
      <c r="B5157" s="2">
        <v>21014500148321</v>
      </c>
      <c r="C5157">
        <v>1.99</v>
      </c>
      <c r="D5157" t="s">
        <v>1</v>
      </c>
      <c r="E5157" s="3">
        <f t="shared" si="80"/>
        <v>21014</v>
      </c>
      <c r="F5157" t="str">
        <f>VLOOKUP(E5157,Sheet2!A:B,2,FALSE)</f>
        <v>LAR</v>
      </c>
    </row>
    <row r="5158" spans="1:6" x14ac:dyDescent="0.25">
      <c r="A5158" s="17">
        <v>43102.353514189817</v>
      </c>
      <c r="B5158" s="2">
        <v>21014500183369</v>
      </c>
      <c r="C5158">
        <v>0.49</v>
      </c>
      <c r="D5158" t="s">
        <v>1</v>
      </c>
      <c r="E5158" s="3">
        <f t="shared" si="80"/>
        <v>21014</v>
      </c>
      <c r="F5158" t="str">
        <f>VLOOKUP(E5158,Sheet2!A:B,2,FALSE)</f>
        <v>LAR</v>
      </c>
    </row>
    <row r="5159" spans="1:6" x14ac:dyDescent="0.25">
      <c r="A5159" s="17">
        <v>43102.427331296298</v>
      </c>
      <c r="B5159" s="2">
        <v>21014500222019</v>
      </c>
      <c r="C5159">
        <v>1.69</v>
      </c>
      <c r="D5159" t="s">
        <v>1</v>
      </c>
      <c r="E5159" s="3">
        <f t="shared" si="80"/>
        <v>21014</v>
      </c>
      <c r="F5159" t="str">
        <f>VLOOKUP(E5159,Sheet2!A:B,2,FALSE)</f>
        <v>LAR</v>
      </c>
    </row>
    <row r="5160" spans="1:6" x14ac:dyDescent="0.25">
      <c r="A5160" s="17">
        <v>43102.559564490744</v>
      </c>
      <c r="B5160" s="2">
        <v>21014500303173</v>
      </c>
      <c r="C5160">
        <v>1.69</v>
      </c>
      <c r="D5160" t="s">
        <v>1</v>
      </c>
      <c r="E5160" s="3">
        <f t="shared" si="80"/>
        <v>21014</v>
      </c>
      <c r="F5160" t="str">
        <f>VLOOKUP(E5160,Sheet2!A:B,2,FALSE)</f>
        <v>LAR</v>
      </c>
    </row>
    <row r="5161" spans="1:6" x14ac:dyDescent="0.25">
      <c r="A5161" s="17">
        <v>43102.559853101855</v>
      </c>
      <c r="B5161" s="2">
        <v>21014500303173</v>
      </c>
      <c r="C5161">
        <v>1.99</v>
      </c>
      <c r="D5161" t="s">
        <v>1</v>
      </c>
      <c r="E5161" s="3">
        <f t="shared" si="80"/>
        <v>21014</v>
      </c>
      <c r="F5161" t="str">
        <f>VLOOKUP(E5161,Sheet2!A:B,2,FALSE)</f>
        <v>LAR</v>
      </c>
    </row>
    <row r="5162" spans="1:6" x14ac:dyDescent="0.25">
      <c r="A5162" s="17">
        <v>43102.746873344906</v>
      </c>
      <c r="B5162" s="2">
        <v>21014500271289</v>
      </c>
      <c r="C5162">
        <v>1.29</v>
      </c>
      <c r="D5162" t="s">
        <v>1</v>
      </c>
      <c r="E5162" s="3">
        <f t="shared" si="80"/>
        <v>21014</v>
      </c>
      <c r="F5162" t="str">
        <f>VLOOKUP(E5162,Sheet2!A:B,2,FALSE)</f>
        <v>LAR</v>
      </c>
    </row>
    <row r="5163" spans="1:6" x14ac:dyDescent="0.25">
      <c r="A5163" s="17">
        <v>43102.747080914349</v>
      </c>
      <c r="B5163" s="2">
        <v>21014500286550</v>
      </c>
      <c r="C5163">
        <v>1.29</v>
      </c>
      <c r="D5163" t="s">
        <v>1</v>
      </c>
      <c r="E5163" s="3">
        <f t="shared" si="80"/>
        <v>21014</v>
      </c>
      <c r="F5163" t="str">
        <f>VLOOKUP(E5163,Sheet2!A:B,2,FALSE)</f>
        <v>LAR</v>
      </c>
    </row>
    <row r="5164" spans="1:6" x14ac:dyDescent="0.25">
      <c r="A5164" s="17">
        <v>43102.823442337962</v>
      </c>
      <c r="B5164" s="2">
        <v>21014500352832</v>
      </c>
      <c r="C5164">
        <v>3.99</v>
      </c>
      <c r="D5164" t="s">
        <v>4</v>
      </c>
      <c r="E5164" s="3">
        <f t="shared" si="80"/>
        <v>21014</v>
      </c>
      <c r="F5164" t="str">
        <f>VLOOKUP(E5164,Sheet2!A:B,2,FALSE)</f>
        <v>LAR</v>
      </c>
    </row>
    <row r="5165" spans="1:6" x14ac:dyDescent="0.25">
      <c r="A5165" s="17">
        <v>43102.840342546297</v>
      </c>
      <c r="B5165" s="2">
        <v>21014500355835</v>
      </c>
      <c r="C5165">
        <v>1.29</v>
      </c>
      <c r="D5165" t="s">
        <v>1</v>
      </c>
      <c r="E5165" s="3">
        <f t="shared" si="80"/>
        <v>21014</v>
      </c>
      <c r="F5165" t="str">
        <f>VLOOKUP(E5165,Sheet2!A:B,2,FALSE)</f>
        <v>LAR</v>
      </c>
    </row>
    <row r="5166" spans="1:6" x14ac:dyDescent="0.25">
      <c r="A5166" s="17">
        <v>43102.84516488426</v>
      </c>
      <c r="B5166" s="2">
        <v>21014500352832</v>
      </c>
      <c r="C5166">
        <v>1.99</v>
      </c>
      <c r="D5166" t="s">
        <v>4</v>
      </c>
      <c r="E5166" s="3">
        <f t="shared" si="80"/>
        <v>21014</v>
      </c>
      <c r="F5166" t="str">
        <f>VLOOKUP(E5166,Sheet2!A:B,2,FALSE)</f>
        <v>LAR</v>
      </c>
    </row>
    <row r="5167" spans="1:6" x14ac:dyDescent="0.25">
      <c r="A5167" s="17">
        <v>43102.915585532406</v>
      </c>
      <c r="B5167" s="2">
        <v>21014500334335</v>
      </c>
      <c r="C5167">
        <v>1.99</v>
      </c>
      <c r="D5167" t="s">
        <v>4</v>
      </c>
      <c r="E5167" s="3">
        <f t="shared" si="80"/>
        <v>21014</v>
      </c>
      <c r="F5167" t="str">
        <f>VLOOKUP(E5167,Sheet2!A:B,2,FALSE)</f>
        <v>LAR</v>
      </c>
    </row>
    <row r="5168" spans="1:6" x14ac:dyDescent="0.25">
      <c r="A5168" s="17">
        <v>43103.241298611109</v>
      </c>
      <c r="B5168" s="2">
        <v>21014500137365</v>
      </c>
      <c r="C5168">
        <v>3.99</v>
      </c>
      <c r="D5168" t="s">
        <v>4</v>
      </c>
      <c r="E5168" s="3">
        <f t="shared" si="80"/>
        <v>21014</v>
      </c>
      <c r="F5168" t="str">
        <f>VLOOKUP(E5168,Sheet2!A:B,2,FALSE)</f>
        <v>LAR</v>
      </c>
    </row>
    <row r="5169" spans="1:6" x14ac:dyDescent="0.25">
      <c r="A5169" s="17">
        <v>43103.768193379627</v>
      </c>
      <c r="B5169" s="2">
        <v>21014500179482</v>
      </c>
      <c r="C5169">
        <v>1.99</v>
      </c>
      <c r="D5169" t="s">
        <v>4</v>
      </c>
      <c r="E5169" s="3">
        <f t="shared" si="80"/>
        <v>21014</v>
      </c>
      <c r="F5169" t="str">
        <f>VLOOKUP(E5169,Sheet2!A:B,2,FALSE)</f>
        <v>LAR</v>
      </c>
    </row>
    <row r="5170" spans="1:6" x14ac:dyDescent="0.25">
      <c r="A5170" s="17">
        <v>43103.77354490741</v>
      </c>
      <c r="B5170" s="2">
        <v>21014500179482</v>
      </c>
      <c r="C5170">
        <v>1.69</v>
      </c>
      <c r="D5170" t="s">
        <v>1</v>
      </c>
      <c r="E5170" s="3">
        <f t="shared" si="80"/>
        <v>21014</v>
      </c>
      <c r="F5170" t="str">
        <f>VLOOKUP(E5170,Sheet2!A:B,2,FALSE)</f>
        <v>LAR</v>
      </c>
    </row>
    <row r="5171" spans="1:6" x14ac:dyDescent="0.25">
      <c r="A5171" s="17">
        <v>43103.842707974538</v>
      </c>
      <c r="B5171" s="2">
        <v>21014500352832</v>
      </c>
      <c r="C5171">
        <v>3.99</v>
      </c>
      <c r="D5171" t="s">
        <v>4</v>
      </c>
      <c r="E5171" s="3">
        <f t="shared" si="80"/>
        <v>21014</v>
      </c>
      <c r="F5171" t="str">
        <f>VLOOKUP(E5171,Sheet2!A:B,2,FALSE)</f>
        <v>LAR</v>
      </c>
    </row>
    <row r="5172" spans="1:6" x14ac:dyDescent="0.25">
      <c r="A5172" s="17">
        <v>43103.858641631945</v>
      </c>
      <c r="B5172" s="2">
        <v>21014500189903</v>
      </c>
      <c r="C5172">
        <v>3.19</v>
      </c>
      <c r="D5172" t="s">
        <v>4</v>
      </c>
      <c r="E5172" s="3">
        <f t="shared" si="80"/>
        <v>21014</v>
      </c>
      <c r="F5172" t="str">
        <f>VLOOKUP(E5172,Sheet2!A:B,2,FALSE)</f>
        <v>LAR</v>
      </c>
    </row>
    <row r="5173" spans="1:6" x14ac:dyDescent="0.25">
      <c r="A5173" s="17">
        <v>43104.228947407406</v>
      </c>
      <c r="B5173" s="2">
        <v>21014500189903</v>
      </c>
      <c r="C5173">
        <v>3.19</v>
      </c>
      <c r="D5173" t="s">
        <v>4</v>
      </c>
      <c r="E5173" s="3">
        <f t="shared" si="80"/>
        <v>21014</v>
      </c>
      <c r="F5173" t="str">
        <f>VLOOKUP(E5173,Sheet2!A:B,2,FALSE)</f>
        <v>LAR</v>
      </c>
    </row>
    <row r="5174" spans="1:6" x14ac:dyDescent="0.25">
      <c r="A5174" s="17">
        <v>43104.383600601854</v>
      </c>
      <c r="B5174" s="2">
        <v>21014500192782</v>
      </c>
      <c r="C5174">
        <v>2.19</v>
      </c>
      <c r="D5174" t="s">
        <v>1</v>
      </c>
      <c r="E5174" s="3">
        <f t="shared" si="80"/>
        <v>21014</v>
      </c>
      <c r="F5174" t="str">
        <f>VLOOKUP(E5174,Sheet2!A:B,2,FALSE)</f>
        <v>LAR</v>
      </c>
    </row>
    <row r="5175" spans="1:6" x14ac:dyDescent="0.25">
      <c r="A5175" s="17">
        <v>43104.445610162038</v>
      </c>
      <c r="B5175" s="2">
        <v>21014300061146</v>
      </c>
      <c r="C5175">
        <v>2.99</v>
      </c>
      <c r="D5175" t="s">
        <v>1</v>
      </c>
      <c r="E5175" s="3">
        <f t="shared" si="80"/>
        <v>21014</v>
      </c>
      <c r="F5175" t="str">
        <f>VLOOKUP(E5175,Sheet2!A:B,2,FALSE)</f>
        <v>LAR</v>
      </c>
    </row>
    <row r="5176" spans="1:6" x14ac:dyDescent="0.25">
      <c r="A5176" s="17">
        <v>43104.479735624998</v>
      </c>
      <c r="B5176" s="2">
        <v>21014500353079</v>
      </c>
      <c r="C5176">
        <v>3.99</v>
      </c>
      <c r="D5176" t="s">
        <v>4</v>
      </c>
      <c r="E5176" s="3">
        <f t="shared" si="80"/>
        <v>21014</v>
      </c>
      <c r="F5176" t="str">
        <f>VLOOKUP(E5176,Sheet2!A:B,2,FALSE)</f>
        <v>LAR</v>
      </c>
    </row>
    <row r="5177" spans="1:6" x14ac:dyDescent="0.25">
      <c r="A5177" s="17">
        <v>43104.607677233798</v>
      </c>
      <c r="B5177" s="2">
        <v>21014500130329</v>
      </c>
      <c r="C5177">
        <v>3.29</v>
      </c>
      <c r="D5177" t="s">
        <v>1</v>
      </c>
      <c r="E5177" s="3">
        <f t="shared" si="80"/>
        <v>21014</v>
      </c>
      <c r="F5177" t="str">
        <f>VLOOKUP(E5177,Sheet2!A:B,2,FALSE)</f>
        <v>LAR</v>
      </c>
    </row>
    <row r="5178" spans="1:6" x14ac:dyDescent="0.25">
      <c r="A5178" s="17">
        <v>43104.637131446761</v>
      </c>
      <c r="B5178" s="2">
        <v>21014500130329</v>
      </c>
      <c r="C5178">
        <v>0.99</v>
      </c>
      <c r="D5178" t="s">
        <v>1</v>
      </c>
      <c r="E5178" s="3">
        <f t="shared" si="80"/>
        <v>21014</v>
      </c>
      <c r="F5178" t="str">
        <f>VLOOKUP(E5178,Sheet2!A:B,2,FALSE)</f>
        <v>LAR</v>
      </c>
    </row>
    <row r="5179" spans="1:6" x14ac:dyDescent="0.25">
      <c r="A5179" s="17">
        <v>43104.641340682872</v>
      </c>
      <c r="B5179" s="2">
        <v>21014500130329</v>
      </c>
      <c r="C5179">
        <v>0.99</v>
      </c>
      <c r="D5179" t="s">
        <v>1</v>
      </c>
      <c r="E5179" s="3">
        <f t="shared" si="80"/>
        <v>21014</v>
      </c>
      <c r="F5179" t="str">
        <f>VLOOKUP(E5179,Sheet2!A:B,2,FALSE)</f>
        <v>LAR</v>
      </c>
    </row>
    <row r="5180" spans="1:6" x14ac:dyDescent="0.25">
      <c r="A5180" s="17">
        <v>43104.698142094909</v>
      </c>
      <c r="B5180" s="2">
        <v>21014500343443</v>
      </c>
      <c r="C5180">
        <v>3.99</v>
      </c>
      <c r="D5180" t="s">
        <v>4</v>
      </c>
      <c r="E5180" s="3">
        <f t="shared" si="80"/>
        <v>21014</v>
      </c>
      <c r="F5180" t="str">
        <f>VLOOKUP(E5180,Sheet2!A:B,2,FALSE)</f>
        <v>LAR</v>
      </c>
    </row>
    <row r="5181" spans="1:6" x14ac:dyDescent="0.25">
      <c r="A5181" s="17">
        <v>43104.701473587964</v>
      </c>
      <c r="B5181" s="2">
        <v>21014500134545</v>
      </c>
      <c r="C5181">
        <v>1.49</v>
      </c>
      <c r="D5181" t="s">
        <v>3</v>
      </c>
      <c r="E5181" s="3">
        <f t="shared" si="80"/>
        <v>21014</v>
      </c>
      <c r="F5181" t="str">
        <f>VLOOKUP(E5181,Sheet2!A:B,2,FALSE)</f>
        <v>LAR</v>
      </c>
    </row>
    <row r="5182" spans="1:6" x14ac:dyDescent="0.25">
      <c r="A5182" s="17">
        <v>43104.702005694446</v>
      </c>
      <c r="B5182" s="2">
        <v>21014500343443</v>
      </c>
      <c r="C5182">
        <v>3.99</v>
      </c>
      <c r="D5182" t="s">
        <v>4</v>
      </c>
      <c r="E5182" s="3">
        <f t="shared" si="80"/>
        <v>21014</v>
      </c>
      <c r="F5182" t="str">
        <f>VLOOKUP(E5182,Sheet2!A:B,2,FALSE)</f>
        <v>LAR</v>
      </c>
    </row>
    <row r="5183" spans="1:6" x14ac:dyDescent="0.25">
      <c r="A5183" s="17">
        <v>43104.704604942126</v>
      </c>
      <c r="B5183" s="2">
        <v>21014500343443</v>
      </c>
      <c r="C5183">
        <v>2.4900000000000002</v>
      </c>
      <c r="D5183" t="s">
        <v>4</v>
      </c>
      <c r="E5183" s="3">
        <f t="shared" si="80"/>
        <v>21014</v>
      </c>
      <c r="F5183" t="str">
        <f>VLOOKUP(E5183,Sheet2!A:B,2,FALSE)</f>
        <v>LAR</v>
      </c>
    </row>
    <row r="5184" spans="1:6" x14ac:dyDescent="0.25">
      <c r="A5184" s="17">
        <v>43104.722691886571</v>
      </c>
      <c r="B5184" s="2">
        <v>21014500134545</v>
      </c>
      <c r="C5184">
        <v>1.49</v>
      </c>
      <c r="D5184" t="s">
        <v>3</v>
      </c>
      <c r="E5184" s="3">
        <f t="shared" si="80"/>
        <v>21014</v>
      </c>
      <c r="F5184" t="str">
        <f>VLOOKUP(E5184,Sheet2!A:B,2,FALSE)</f>
        <v>LAR</v>
      </c>
    </row>
    <row r="5185" spans="1:6" x14ac:dyDescent="0.25">
      <c r="A5185" s="17">
        <v>43104.723002939812</v>
      </c>
      <c r="B5185" s="2">
        <v>21014500134545</v>
      </c>
      <c r="C5185">
        <v>1.49</v>
      </c>
      <c r="D5185" t="s">
        <v>3</v>
      </c>
      <c r="E5185" s="3">
        <f t="shared" si="80"/>
        <v>21014</v>
      </c>
      <c r="F5185" t="str">
        <f>VLOOKUP(E5185,Sheet2!A:B,2,FALSE)</f>
        <v>LAR</v>
      </c>
    </row>
    <row r="5186" spans="1:6" x14ac:dyDescent="0.25">
      <c r="A5186" s="17">
        <v>43104.727277824073</v>
      </c>
      <c r="B5186" s="2">
        <v>21014500134545</v>
      </c>
      <c r="C5186">
        <v>3.99</v>
      </c>
      <c r="D5186" t="s">
        <v>4</v>
      </c>
      <c r="E5186" s="3">
        <f t="shared" ref="E5186:E5249" si="81">_xlfn.NUMBERVALUE(LEFT(B5186,5), "#####")</f>
        <v>21014</v>
      </c>
      <c r="F5186" t="str">
        <f>VLOOKUP(E5186,Sheet2!A:B,2,FALSE)</f>
        <v>LAR</v>
      </c>
    </row>
    <row r="5187" spans="1:6" x14ac:dyDescent="0.25">
      <c r="A5187" s="17">
        <v>43104.790587118056</v>
      </c>
      <c r="B5187" s="2">
        <v>21014500343443</v>
      </c>
      <c r="C5187">
        <v>1.99</v>
      </c>
      <c r="D5187" t="s">
        <v>4</v>
      </c>
      <c r="E5187" s="3">
        <f t="shared" si="81"/>
        <v>21014</v>
      </c>
      <c r="F5187" t="str">
        <f>VLOOKUP(E5187,Sheet2!A:B,2,FALSE)</f>
        <v>LAR</v>
      </c>
    </row>
    <row r="5188" spans="1:6" x14ac:dyDescent="0.25">
      <c r="A5188" s="17">
        <v>43104.837714155095</v>
      </c>
      <c r="B5188" s="2">
        <v>21014500352824</v>
      </c>
      <c r="C5188">
        <v>0.49</v>
      </c>
      <c r="D5188" t="s">
        <v>1</v>
      </c>
      <c r="E5188" s="3">
        <f t="shared" si="81"/>
        <v>21014</v>
      </c>
      <c r="F5188" t="str">
        <f>VLOOKUP(E5188,Sheet2!A:B,2,FALSE)</f>
        <v>LAR</v>
      </c>
    </row>
    <row r="5189" spans="1:6" x14ac:dyDescent="0.25">
      <c r="A5189" s="17">
        <v>43105.83290228009</v>
      </c>
      <c r="B5189" s="2">
        <v>21014500288127</v>
      </c>
      <c r="C5189">
        <v>1.99</v>
      </c>
      <c r="D5189" t="s">
        <v>4</v>
      </c>
      <c r="E5189" s="3">
        <f t="shared" si="81"/>
        <v>21014</v>
      </c>
      <c r="F5189" t="str">
        <f>VLOOKUP(E5189,Sheet2!A:B,2,FALSE)</f>
        <v>LAR</v>
      </c>
    </row>
    <row r="5190" spans="1:6" x14ac:dyDescent="0.25">
      <c r="A5190" s="17">
        <v>43105.964626122688</v>
      </c>
      <c r="B5190" s="2">
        <v>21014500294182</v>
      </c>
      <c r="C5190">
        <v>1.99</v>
      </c>
      <c r="D5190" t="s">
        <v>0</v>
      </c>
      <c r="E5190" s="3">
        <f t="shared" si="81"/>
        <v>21014</v>
      </c>
      <c r="F5190" t="str">
        <f>VLOOKUP(E5190,Sheet2!A:B,2,FALSE)</f>
        <v>LAR</v>
      </c>
    </row>
    <row r="5191" spans="1:6" x14ac:dyDescent="0.25">
      <c r="A5191" s="17">
        <v>43106.577281666665</v>
      </c>
      <c r="B5191" s="2">
        <v>21014500299876</v>
      </c>
      <c r="C5191">
        <v>1.99</v>
      </c>
      <c r="D5191" t="s">
        <v>4</v>
      </c>
      <c r="E5191" s="3">
        <f t="shared" si="81"/>
        <v>21014</v>
      </c>
      <c r="F5191" t="str">
        <f>VLOOKUP(E5191,Sheet2!A:B,2,FALSE)</f>
        <v>LAR</v>
      </c>
    </row>
    <row r="5192" spans="1:6" x14ac:dyDescent="0.25">
      <c r="A5192" s="17">
        <v>43106.639409780095</v>
      </c>
      <c r="B5192" s="2">
        <v>21014500299876</v>
      </c>
      <c r="C5192">
        <v>1.99</v>
      </c>
      <c r="D5192" t="s">
        <v>4</v>
      </c>
      <c r="E5192" s="3">
        <f t="shared" si="81"/>
        <v>21014</v>
      </c>
      <c r="F5192" t="str">
        <f>VLOOKUP(E5192,Sheet2!A:B,2,FALSE)</f>
        <v>LAR</v>
      </c>
    </row>
    <row r="5193" spans="1:6" x14ac:dyDescent="0.25">
      <c r="A5193" s="17">
        <v>43106.892971319445</v>
      </c>
      <c r="B5193" s="2">
        <v>21014500131434</v>
      </c>
      <c r="C5193">
        <v>0.99</v>
      </c>
      <c r="D5193" t="s">
        <v>4</v>
      </c>
      <c r="E5193" s="3">
        <f t="shared" si="81"/>
        <v>21014</v>
      </c>
      <c r="F5193" t="str">
        <f>VLOOKUP(E5193,Sheet2!A:B,2,FALSE)</f>
        <v>LAR</v>
      </c>
    </row>
    <row r="5194" spans="1:6" x14ac:dyDescent="0.25">
      <c r="A5194" s="17">
        <v>43106.972083576387</v>
      </c>
      <c r="B5194" s="2">
        <v>21014500315839</v>
      </c>
      <c r="C5194">
        <v>2.99</v>
      </c>
      <c r="D5194" t="s">
        <v>0</v>
      </c>
      <c r="E5194" s="3">
        <f t="shared" si="81"/>
        <v>21014</v>
      </c>
      <c r="F5194" t="str">
        <f>VLOOKUP(E5194,Sheet2!A:B,2,FALSE)</f>
        <v>LAR</v>
      </c>
    </row>
    <row r="5195" spans="1:6" x14ac:dyDescent="0.25">
      <c r="A5195" s="17">
        <v>43106.978326041666</v>
      </c>
      <c r="B5195" s="2">
        <v>21014500294182</v>
      </c>
      <c r="C5195">
        <v>2.29</v>
      </c>
      <c r="D5195" t="s">
        <v>5</v>
      </c>
      <c r="E5195" s="3">
        <f t="shared" si="81"/>
        <v>21014</v>
      </c>
      <c r="F5195" t="str">
        <f>VLOOKUP(E5195,Sheet2!A:B,2,FALSE)</f>
        <v>LAR</v>
      </c>
    </row>
    <row r="5196" spans="1:6" x14ac:dyDescent="0.25">
      <c r="A5196" s="17">
        <v>43107.068957476855</v>
      </c>
      <c r="B5196" s="2">
        <v>21014500188418</v>
      </c>
      <c r="C5196">
        <v>0.99</v>
      </c>
      <c r="D5196" t="s">
        <v>4</v>
      </c>
      <c r="E5196" s="3">
        <f t="shared" si="81"/>
        <v>21014</v>
      </c>
      <c r="F5196" t="str">
        <f>VLOOKUP(E5196,Sheet2!A:B,2,FALSE)</f>
        <v>LAR</v>
      </c>
    </row>
    <row r="5197" spans="1:6" x14ac:dyDescent="0.25">
      <c r="A5197" s="17">
        <v>43107.069119548614</v>
      </c>
      <c r="B5197" s="2">
        <v>21014500188418</v>
      </c>
      <c r="C5197">
        <v>1.99</v>
      </c>
      <c r="D5197" t="s">
        <v>4</v>
      </c>
      <c r="E5197" s="3">
        <f t="shared" si="81"/>
        <v>21014</v>
      </c>
      <c r="F5197" t="str">
        <f>VLOOKUP(E5197,Sheet2!A:B,2,FALSE)</f>
        <v>LAR</v>
      </c>
    </row>
    <row r="5198" spans="1:6" x14ac:dyDescent="0.25">
      <c r="A5198" s="17">
        <v>43107.120462268518</v>
      </c>
      <c r="B5198" s="2">
        <v>21014500334624</v>
      </c>
      <c r="C5198">
        <v>1.49</v>
      </c>
      <c r="D5198" t="s">
        <v>3</v>
      </c>
      <c r="E5198" s="3">
        <f t="shared" si="81"/>
        <v>21014</v>
      </c>
      <c r="F5198" t="str">
        <f>VLOOKUP(E5198,Sheet2!A:B,2,FALSE)</f>
        <v>LAR</v>
      </c>
    </row>
    <row r="5199" spans="1:6" x14ac:dyDescent="0.25">
      <c r="A5199" s="17">
        <v>43107.122273946756</v>
      </c>
      <c r="B5199" s="2">
        <v>21014500334624</v>
      </c>
      <c r="C5199">
        <v>1.49</v>
      </c>
      <c r="D5199" t="s">
        <v>3</v>
      </c>
      <c r="E5199" s="3">
        <f t="shared" si="81"/>
        <v>21014</v>
      </c>
      <c r="F5199" t="str">
        <f>VLOOKUP(E5199,Sheet2!A:B,2,FALSE)</f>
        <v>LAR</v>
      </c>
    </row>
    <row r="5200" spans="1:6" x14ac:dyDescent="0.25">
      <c r="A5200" s="17">
        <v>43107.371024884262</v>
      </c>
      <c r="B5200" s="2">
        <v>21014500170747</v>
      </c>
      <c r="C5200">
        <v>1.99</v>
      </c>
      <c r="D5200" t="s">
        <v>1</v>
      </c>
      <c r="E5200" s="3">
        <f t="shared" si="81"/>
        <v>21014</v>
      </c>
      <c r="F5200" t="str">
        <f>VLOOKUP(E5200,Sheet2!A:B,2,FALSE)</f>
        <v>LAR</v>
      </c>
    </row>
    <row r="5201" spans="1:6" x14ac:dyDescent="0.25">
      <c r="A5201" s="17">
        <v>43107.371667476851</v>
      </c>
      <c r="B5201" s="2">
        <v>21014500170747</v>
      </c>
      <c r="C5201">
        <v>0.49</v>
      </c>
      <c r="D5201" t="s">
        <v>1</v>
      </c>
      <c r="E5201" s="3">
        <f t="shared" si="81"/>
        <v>21014</v>
      </c>
      <c r="F5201" t="str">
        <f>VLOOKUP(E5201,Sheet2!A:B,2,FALSE)</f>
        <v>LAR</v>
      </c>
    </row>
    <row r="5202" spans="1:6" x14ac:dyDescent="0.25">
      <c r="A5202" s="17">
        <v>43107.435095497684</v>
      </c>
      <c r="B5202" s="2">
        <v>21014500352550</v>
      </c>
      <c r="C5202">
        <v>3.99</v>
      </c>
      <c r="D5202" t="s">
        <v>4</v>
      </c>
      <c r="E5202" s="3">
        <f t="shared" si="81"/>
        <v>21014</v>
      </c>
      <c r="F5202" t="str">
        <f>VLOOKUP(E5202,Sheet2!A:B,2,FALSE)</f>
        <v>LAR</v>
      </c>
    </row>
    <row r="5203" spans="1:6" x14ac:dyDescent="0.25">
      <c r="A5203" s="17">
        <v>43107.492098402778</v>
      </c>
      <c r="B5203" s="2">
        <v>21014500353079</v>
      </c>
      <c r="C5203">
        <v>1.99</v>
      </c>
      <c r="D5203" t="s">
        <v>4</v>
      </c>
      <c r="E5203" s="3">
        <f t="shared" si="81"/>
        <v>21014</v>
      </c>
      <c r="F5203" t="str">
        <f>VLOOKUP(E5203,Sheet2!A:B,2,FALSE)</f>
        <v>LAR</v>
      </c>
    </row>
    <row r="5204" spans="1:6" x14ac:dyDescent="0.25">
      <c r="A5204" s="17">
        <v>43107.532286226851</v>
      </c>
      <c r="B5204" s="2">
        <v>21014500212366</v>
      </c>
      <c r="C5204">
        <v>3.19</v>
      </c>
      <c r="D5204" t="s">
        <v>4</v>
      </c>
      <c r="E5204" s="3">
        <f t="shared" si="81"/>
        <v>21014</v>
      </c>
      <c r="F5204" t="str">
        <f>VLOOKUP(E5204,Sheet2!A:B,2,FALSE)</f>
        <v>LAR</v>
      </c>
    </row>
    <row r="5205" spans="1:6" x14ac:dyDescent="0.25">
      <c r="A5205" s="17">
        <v>43107.798441828701</v>
      </c>
      <c r="B5205" s="2">
        <v>21014500269655</v>
      </c>
      <c r="C5205">
        <v>1.49</v>
      </c>
      <c r="D5205" t="s">
        <v>3</v>
      </c>
      <c r="E5205" s="3">
        <f t="shared" si="81"/>
        <v>21014</v>
      </c>
      <c r="F5205" t="str">
        <f>VLOOKUP(E5205,Sheet2!A:B,2,FALSE)</f>
        <v>LAR</v>
      </c>
    </row>
    <row r="5206" spans="1:6" x14ac:dyDescent="0.25">
      <c r="A5206" s="17">
        <v>43107.910473148149</v>
      </c>
      <c r="B5206" s="2">
        <v>21014500345711</v>
      </c>
      <c r="C5206">
        <v>2.4900000000000002</v>
      </c>
      <c r="D5206" t="s">
        <v>5</v>
      </c>
      <c r="E5206" s="3">
        <f t="shared" si="81"/>
        <v>21014</v>
      </c>
      <c r="F5206" t="str">
        <f>VLOOKUP(E5206,Sheet2!A:B,2,FALSE)</f>
        <v>LAR</v>
      </c>
    </row>
    <row r="5207" spans="1:6" x14ac:dyDescent="0.25">
      <c r="A5207" s="17">
        <v>43107.917605347226</v>
      </c>
      <c r="B5207" s="2">
        <v>21014500345711</v>
      </c>
      <c r="C5207">
        <v>0.94</v>
      </c>
      <c r="D5207" t="s">
        <v>5</v>
      </c>
      <c r="E5207" s="3">
        <f t="shared" si="81"/>
        <v>21014</v>
      </c>
      <c r="F5207" t="str">
        <f>VLOOKUP(E5207,Sheet2!A:B,2,FALSE)</f>
        <v>LAR</v>
      </c>
    </row>
    <row r="5208" spans="1:6" x14ac:dyDescent="0.25">
      <c r="A5208" s="17">
        <v>43107.917714884257</v>
      </c>
      <c r="B5208" s="2">
        <v>21014500345711</v>
      </c>
      <c r="C5208">
        <v>1.34</v>
      </c>
      <c r="D5208" t="s">
        <v>5</v>
      </c>
      <c r="E5208" s="3">
        <f t="shared" si="81"/>
        <v>21014</v>
      </c>
      <c r="F5208" t="str">
        <f>VLOOKUP(E5208,Sheet2!A:B,2,FALSE)</f>
        <v>LAR</v>
      </c>
    </row>
    <row r="5209" spans="1:6" x14ac:dyDescent="0.25">
      <c r="A5209" s="17">
        <v>43108.49851513889</v>
      </c>
      <c r="B5209" s="2">
        <v>21014500353079</v>
      </c>
      <c r="C5209">
        <v>1.69</v>
      </c>
      <c r="D5209" t="s">
        <v>1</v>
      </c>
      <c r="E5209" s="3">
        <f t="shared" si="81"/>
        <v>21014</v>
      </c>
      <c r="F5209" t="str">
        <f>VLOOKUP(E5209,Sheet2!A:B,2,FALSE)</f>
        <v>LAR</v>
      </c>
    </row>
    <row r="5210" spans="1:6" x14ac:dyDescent="0.25">
      <c r="A5210" s="17">
        <v>43108.501314502311</v>
      </c>
      <c r="B5210" s="2">
        <v>21014500259706</v>
      </c>
      <c r="C5210">
        <v>1.49</v>
      </c>
      <c r="D5210" t="s">
        <v>4</v>
      </c>
      <c r="E5210" s="3">
        <f t="shared" si="81"/>
        <v>21014</v>
      </c>
      <c r="F5210" t="str">
        <f>VLOOKUP(E5210,Sheet2!A:B,2,FALSE)</f>
        <v>LAR</v>
      </c>
    </row>
    <row r="5211" spans="1:6" x14ac:dyDescent="0.25">
      <c r="A5211" s="17">
        <v>43108.504507141202</v>
      </c>
      <c r="B5211" s="2">
        <v>21014500355835</v>
      </c>
      <c r="C5211">
        <v>1.49</v>
      </c>
      <c r="D5211" t="s">
        <v>3</v>
      </c>
      <c r="E5211" s="3">
        <f t="shared" si="81"/>
        <v>21014</v>
      </c>
      <c r="F5211" t="str">
        <f>VLOOKUP(E5211,Sheet2!A:B,2,FALSE)</f>
        <v>LAR</v>
      </c>
    </row>
    <row r="5212" spans="1:6" x14ac:dyDescent="0.25">
      <c r="A5212" s="17">
        <v>43108.673853020831</v>
      </c>
      <c r="B5212" s="2">
        <v>21014500345216</v>
      </c>
      <c r="C5212">
        <v>1.99</v>
      </c>
      <c r="D5212" t="s">
        <v>0</v>
      </c>
      <c r="E5212" s="3">
        <f t="shared" si="81"/>
        <v>21014</v>
      </c>
      <c r="F5212" t="str">
        <f>VLOOKUP(E5212,Sheet2!A:B,2,FALSE)</f>
        <v>LAR</v>
      </c>
    </row>
    <row r="5213" spans="1:6" x14ac:dyDescent="0.25">
      <c r="A5213" s="17">
        <v>43108.697296342594</v>
      </c>
      <c r="B5213" s="2">
        <v>21014500345216</v>
      </c>
      <c r="C5213">
        <v>2.99</v>
      </c>
      <c r="D5213" t="s">
        <v>0</v>
      </c>
      <c r="E5213" s="3">
        <f t="shared" si="81"/>
        <v>21014</v>
      </c>
      <c r="F5213" t="str">
        <f>VLOOKUP(E5213,Sheet2!A:B,2,FALSE)</f>
        <v>LAR</v>
      </c>
    </row>
    <row r="5214" spans="1:6" x14ac:dyDescent="0.25">
      <c r="A5214" s="17">
        <v>43108.734037083334</v>
      </c>
      <c r="B5214" s="2">
        <v>21014500285529</v>
      </c>
      <c r="C5214">
        <v>1.24</v>
      </c>
      <c r="D5214" t="s">
        <v>1</v>
      </c>
      <c r="E5214" s="3">
        <f t="shared" si="81"/>
        <v>21014</v>
      </c>
      <c r="F5214" t="str">
        <f>VLOOKUP(E5214,Sheet2!A:B,2,FALSE)</f>
        <v>LAR</v>
      </c>
    </row>
    <row r="5215" spans="1:6" x14ac:dyDescent="0.25">
      <c r="A5215" s="17">
        <v>43108.795371967593</v>
      </c>
      <c r="B5215" s="2">
        <v>21014500319682</v>
      </c>
      <c r="C5215">
        <v>1.29</v>
      </c>
      <c r="D5215" t="s">
        <v>1</v>
      </c>
      <c r="E5215" s="3">
        <f t="shared" si="81"/>
        <v>21014</v>
      </c>
      <c r="F5215" t="str">
        <f>VLOOKUP(E5215,Sheet2!A:B,2,FALSE)</f>
        <v>LAR</v>
      </c>
    </row>
    <row r="5216" spans="1:6" x14ac:dyDescent="0.25">
      <c r="A5216" s="17">
        <v>43108.875130717592</v>
      </c>
      <c r="B5216" s="2">
        <v>21014500333592</v>
      </c>
      <c r="C5216">
        <v>2.99</v>
      </c>
      <c r="D5216" t="s">
        <v>4</v>
      </c>
      <c r="E5216" s="3">
        <f t="shared" si="81"/>
        <v>21014</v>
      </c>
      <c r="F5216" t="str">
        <f>VLOOKUP(E5216,Sheet2!A:B,2,FALSE)</f>
        <v>LAR</v>
      </c>
    </row>
    <row r="5217" spans="1:6" x14ac:dyDescent="0.25">
      <c r="A5217" s="17">
        <v>43108.883565474534</v>
      </c>
      <c r="B5217" s="2">
        <v>21014500189903</v>
      </c>
      <c r="C5217">
        <v>2.99</v>
      </c>
      <c r="D5217" t="s">
        <v>4</v>
      </c>
      <c r="E5217" s="3">
        <f t="shared" si="81"/>
        <v>21014</v>
      </c>
      <c r="F5217" t="str">
        <f>VLOOKUP(E5217,Sheet2!A:B,2,FALSE)</f>
        <v>LAR</v>
      </c>
    </row>
    <row r="5218" spans="1:6" x14ac:dyDescent="0.25">
      <c r="A5218" s="17">
        <v>43108.891244444443</v>
      </c>
      <c r="B5218" s="2">
        <v>21014500333824</v>
      </c>
      <c r="C5218">
        <v>0.49</v>
      </c>
      <c r="D5218" t="s">
        <v>1</v>
      </c>
      <c r="E5218" s="3">
        <f t="shared" si="81"/>
        <v>21014</v>
      </c>
      <c r="F5218" t="str">
        <f>VLOOKUP(E5218,Sheet2!A:B,2,FALSE)</f>
        <v>LAR</v>
      </c>
    </row>
    <row r="5219" spans="1:6" x14ac:dyDescent="0.25">
      <c r="A5219" s="17">
        <v>43108.930616296297</v>
      </c>
      <c r="B5219" s="2">
        <v>21014300025760</v>
      </c>
      <c r="C5219">
        <v>0.49</v>
      </c>
      <c r="D5219" t="s">
        <v>1</v>
      </c>
      <c r="E5219" s="3">
        <f t="shared" si="81"/>
        <v>21014</v>
      </c>
      <c r="F5219" t="str">
        <f>VLOOKUP(E5219,Sheet2!A:B,2,FALSE)</f>
        <v>LAR</v>
      </c>
    </row>
    <row r="5220" spans="1:6" x14ac:dyDescent="0.25">
      <c r="A5220" s="17">
        <v>43109.524253356481</v>
      </c>
      <c r="B5220" s="2">
        <v>21014500303173</v>
      </c>
      <c r="C5220">
        <v>1.49</v>
      </c>
      <c r="D5220" t="s">
        <v>1</v>
      </c>
      <c r="E5220" s="3">
        <f t="shared" si="81"/>
        <v>21014</v>
      </c>
      <c r="F5220" t="str">
        <f>VLOOKUP(E5220,Sheet2!A:B,2,FALSE)</f>
        <v>LAR</v>
      </c>
    </row>
    <row r="5221" spans="1:6" x14ac:dyDescent="0.25">
      <c r="A5221" s="17">
        <v>43109.527094247685</v>
      </c>
      <c r="B5221" s="2">
        <v>21014500303173</v>
      </c>
      <c r="C5221">
        <v>0.49</v>
      </c>
      <c r="D5221" t="s">
        <v>1</v>
      </c>
      <c r="E5221" s="3">
        <f t="shared" si="81"/>
        <v>21014</v>
      </c>
      <c r="F5221" t="str">
        <f>VLOOKUP(E5221,Sheet2!A:B,2,FALSE)</f>
        <v>LAR</v>
      </c>
    </row>
    <row r="5222" spans="1:6" x14ac:dyDescent="0.25">
      <c r="A5222" s="17">
        <v>43109.614055983795</v>
      </c>
      <c r="B5222" s="2">
        <v>21014500271834</v>
      </c>
      <c r="C5222">
        <v>3.99</v>
      </c>
      <c r="D5222" t="s">
        <v>4</v>
      </c>
      <c r="E5222" s="3">
        <f t="shared" si="81"/>
        <v>21014</v>
      </c>
      <c r="F5222" t="str">
        <f>VLOOKUP(E5222,Sheet2!A:B,2,FALSE)</f>
        <v>LAR</v>
      </c>
    </row>
    <row r="5223" spans="1:6" x14ac:dyDescent="0.25">
      <c r="A5223" s="17">
        <v>43109.723032662034</v>
      </c>
      <c r="B5223" s="2">
        <v>21014500269655</v>
      </c>
      <c r="C5223">
        <v>1.49</v>
      </c>
      <c r="D5223" t="s">
        <v>3</v>
      </c>
      <c r="E5223" s="3">
        <f t="shared" si="81"/>
        <v>21014</v>
      </c>
      <c r="F5223" t="str">
        <f>VLOOKUP(E5223,Sheet2!A:B,2,FALSE)</f>
        <v>LAR</v>
      </c>
    </row>
    <row r="5224" spans="1:6" x14ac:dyDescent="0.25">
      <c r="A5224" s="17">
        <v>43109.760663564812</v>
      </c>
      <c r="B5224" s="2">
        <v>21014500286287</v>
      </c>
      <c r="C5224">
        <v>0.99</v>
      </c>
      <c r="D5224" t="s">
        <v>5</v>
      </c>
      <c r="E5224" s="3">
        <f t="shared" si="81"/>
        <v>21014</v>
      </c>
      <c r="F5224" t="str">
        <f>VLOOKUP(E5224,Sheet2!A:B,2,FALSE)</f>
        <v>LAR</v>
      </c>
    </row>
    <row r="5225" spans="1:6" x14ac:dyDescent="0.25">
      <c r="A5225" s="17">
        <v>43109.772980937501</v>
      </c>
      <c r="B5225" s="2">
        <v>21014500286287</v>
      </c>
      <c r="C5225">
        <v>1.49</v>
      </c>
      <c r="D5225" t="s">
        <v>5</v>
      </c>
      <c r="E5225" s="3">
        <f t="shared" si="81"/>
        <v>21014</v>
      </c>
      <c r="F5225" t="str">
        <f>VLOOKUP(E5225,Sheet2!A:B,2,FALSE)</f>
        <v>LAR</v>
      </c>
    </row>
    <row r="5226" spans="1:6" x14ac:dyDescent="0.25">
      <c r="A5226" s="17">
        <v>43109.787774872682</v>
      </c>
      <c r="B5226" s="2">
        <v>21014500286287</v>
      </c>
      <c r="C5226">
        <v>0.99</v>
      </c>
      <c r="D5226" t="s">
        <v>5</v>
      </c>
      <c r="E5226" s="3">
        <f t="shared" si="81"/>
        <v>21014</v>
      </c>
      <c r="F5226" t="str">
        <f>VLOOKUP(E5226,Sheet2!A:B,2,FALSE)</f>
        <v>LAR</v>
      </c>
    </row>
    <row r="5227" spans="1:6" x14ac:dyDescent="0.25">
      <c r="A5227" s="17">
        <v>43109.903873414354</v>
      </c>
      <c r="B5227" s="2">
        <v>21014500352832</v>
      </c>
      <c r="C5227">
        <v>0.49</v>
      </c>
      <c r="D5227" t="s">
        <v>4</v>
      </c>
      <c r="E5227" s="3">
        <f t="shared" si="81"/>
        <v>21014</v>
      </c>
      <c r="F5227" t="str">
        <f>VLOOKUP(E5227,Sheet2!A:B,2,FALSE)</f>
        <v>LAR</v>
      </c>
    </row>
    <row r="5228" spans="1:6" x14ac:dyDescent="0.25">
      <c r="A5228" s="17">
        <v>43109.915051238429</v>
      </c>
      <c r="B5228" s="2">
        <v>21014500294182</v>
      </c>
      <c r="C5228">
        <v>1.69</v>
      </c>
      <c r="D5228" t="s">
        <v>5</v>
      </c>
      <c r="E5228" s="3">
        <f t="shared" si="81"/>
        <v>21014</v>
      </c>
      <c r="F5228" t="str">
        <f>VLOOKUP(E5228,Sheet2!A:B,2,FALSE)</f>
        <v>LAR</v>
      </c>
    </row>
    <row r="5229" spans="1:6" x14ac:dyDescent="0.25">
      <c r="A5229" s="17">
        <v>43110.058801238425</v>
      </c>
      <c r="B5229" s="2">
        <v>21014500181801</v>
      </c>
      <c r="C5229">
        <v>0.49</v>
      </c>
      <c r="D5229" t="s">
        <v>1</v>
      </c>
      <c r="E5229" s="3">
        <f t="shared" si="81"/>
        <v>21014</v>
      </c>
      <c r="F5229" t="str">
        <f>VLOOKUP(E5229,Sheet2!A:B,2,FALSE)</f>
        <v>LAR</v>
      </c>
    </row>
    <row r="5230" spans="1:6" x14ac:dyDescent="0.25">
      <c r="A5230" s="17">
        <v>43110.05897140046</v>
      </c>
      <c r="B5230" s="2">
        <v>21014500181801</v>
      </c>
      <c r="C5230">
        <v>2.99</v>
      </c>
      <c r="D5230" t="s">
        <v>4</v>
      </c>
      <c r="E5230" s="3">
        <f t="shared" si="81"/>
        <v>21014</v>
      </c>
      <c r="F5230" t="str">
        <f>VLOOKUP(E5230,Sheet2!A:B,2,FALSE)</f>
        <v>LAR</v>
      </c>
    </row>
    <row r="5231" spans="1:6" x14ac:dyDescent="0.25">
      <c r="A5231" s="17">
        <v>43110.414313090281</v>
      </c>
      <c r="B5231" s="2">
        <v>21014500181801</v>
      </c>
      <c r="C5231">
        <v>1.49</v>
      </c>
      <c r="D5231" t="s">
        <v>1</v>
      </c>
      <c r="E5231" s="3">
        <f t="shared" si="81"/>
        <v>21014</v>
      </c>
      <c r="F5231" t="str">
        <f>VLOOKUP(E5231,Sheet2!A:B,2,FALSE)</f>
        <v>LAR</v>
      </c>
    </row>
    <row r="5232" spans="1:6" x14ac:dyDescent="0.25">
      <c r="A5232" s="17">
        <v>43110.418039826392</v>
      </c>
      <c r="B5232" s="2">
        <v>21014500181801</v>
      </c>
      <c r="C5232">
        <v>1.29</v>
      </c>
      <c r="D5232" t="s">
        <v>4</v>
      </c>
      <c r="E5232" s="3">
        <f t="shared" si="81"/>
        <v>21014</v>
      </c>
      <c r="F5232" t="str">
        <f>VLOOKUP(E5232,Sheet2!A:B,2,FALSE)</f>
        <v>LAR</v>
      </c>
    </row>
    <row r="5233" spans="1:6" x14ac:dyDescent="0.25">
      <c r="A5233" s="17">
        <v>43110.418205162037</v>
      </c>
      <c r="B5233" s="2">
        <v>21014500181801</v>
      </c>
      <c r="C5233">
        <v>1.99</v>
      </c>
      <c r="D5233" t="s">
        <v>4</v>
      </c>
      <c r="E5233" s="3">
        <f t="shared" si="81"/>
        <v>21014</v>
      </c>
      <c r="F5233" t="str">
        <f>VLOOKUP(E5233,Sheet2!A:B,2,FALSE)</f>
        <v>LAR</v>
      </c>
    </row>
    <row r="5234" spans="1:6" x14ac:dyDescent="0.25">
      <c r="A5234" s="17">
        <v>43110.533820960649</v>
      </c>
      <c r="B5234" s="2">
        <v>21014500299843</v>
      </c>
      <c r="C5234">
        <v>1.24</v>
      </c>
      <c r="D5234" t="s">
        <v>1</v>
      </c>
      <c r="E5234" s="3">
        <f t="shared" si="81"/>
        <v>21014</v>
      </c>
      <c r="F5234" t="str">
        <f>VLOOKUP(E5234,Sheet2!A:B,2,FALSE)</f>
        <v>LAR</v>
      </c>
    </row>
    <row r="5235" spans="1:6" x14ac:dyDescent="0.25">
      <c r="A5235" s="17">
        <v>43110.678248784723</v>
      </c>
      <c r="B5235" s="2">
        <v>21014500352832</v>
      </c>
      <c r="C5235">
        <v>2.4900000000000002</v>
      </c>
      <c r="D5235" t="s">
        <v>1</v>
      </c>
      <c r="E5235" s="3">
        <f t="shared" si="81"/>
        <v>21014</v>
      </c>
      <c r="F5235" t="str">
        <f>VLOOKUP(E5235,Sheet2!A:B,2,FALSE)</f>
        <v>LAR</v>
      </c>
    </row>
    <row r="5236" spans="1:6" x14ac:dyDescent="0.25">
      <c r="A5236" s="17">
        <v>43110.969820011574</v>
      </c>
      <c r="B5236" s="2">
        <v>21014500137365</v>
      </c>
      <c r="C5236">
        <v>2.99</v>
      </c>
      <c r="D5236" t="s">
        <v>4</v>
      </c>
      <c r="E5236" s="3">
        <f t="shared" si="81"/>
        <v>21014</v>
      </c>
      <c r="F5236" t="str">
        <f>VLOOKUP(E5236,Sheet2!A:B,2,FALSE)</f>
        <v>LAR</v>
      </c>
    </row>
    <row r="5237" spans="1:6" x14ac:dyDescent="0.25">
      <c r="A5237" s="17">
        <v>43111.243783981481</v>
      </c>
      <c r="B5237" s="2">
        <v>21014500235359</v>
      </c>
      <c r="C5237">
        <v>1.49</v>
      </c>
      <c r="D5237" t="s">
        <v>3</v>
      </c>
      <c r="E5237" s="3">
        <f t="shared" si="81"/>
        <v>21014</v>
      </c>
      <c r="F5237" t="str">
        <f>VLOOKUP(E5237,Sheet2!A:B,2,FALSE)</f>
        <v>LAR</v>
      </c>
    </row>
    <row r="5238" spans="1:6" x14ac:dyDescent="0.25">
      <c r="A5238" s="17">
        <v>43111.407293530094</v>
      </c>
      <c r="B5238" s="2">
        <v>21014500345216</v>
      </c>
      <c r="C5238">
        <v>2.99</v>
      </c>
      <c r="D5238" t="s">
        <v>0</v>
      </c>
      <c r="E5238" s="3">
        <f t="shared" si="81"/>
        <v>21014</v>
      </c>
      <c r="F5238" t="str">
        <f>VLOOKUP(E5238,Sheet2!A:B,2,FALSE)</f>
        <v>LAR</v>
      </c>
    </row>
    <row r="5239" spans="1:6" x14ac:dyDescent="0.25">
      <c r="A5239" s="17">
        <v>43111.542647222224</v>
      </c>
      <c r="B5239" s="2">
        <v>21014500345646</v>
      </c>
      <c r="C5239">
        <v>2.4900000000000002</v>
      </c>
      <c r="D5239" t="s">
        <v>1</v>
      </c>
      <c r="E5239" s="3">
        <f t="shared" si="81"/>
        <v>21014</v>
      </c>
      <c r="F5239" t="str">
        <f>VLOOKUP(E5239,Sheet2!A:B,2,FALSE)</f>
        <v>LAR</v>
      </c>
    </row>
    <row r="5240" spans="1:6" x14ac:dyDescent="0.25">
      <c r="A5240" s="17">
        <v>43111.543602928243</v>
      </c>
      <c r="B5240" s="2">
        <v>21014500345646</v>
      </c>
      <c r="C5240">
        <v>2.69</v>
      </c>
      <c r="D5240" t="s">
        <v>1</v>
      </c>
      <c r="E5240" s="3">
        <f t="shared" si="81"/>
        <v>21014</v>
      </c>
      <c r="F5240" t="str">
        <f>VLOOKUP(E5240,Sheet2!A:B,2,FALSE)</f>
        <v>LAR</v>
      </c>
    </row>
    <row r="5241" spans="1:6" x14ac:dyDescent="0.25">
      <c r="A5241" s="17">
        <v>43111.54428765046</v>
      </c>
      <c r="B5241" s="2">
        <v>21014500345646</v>
      </c>
      <c r="C5241">
        <v>1.99</v>
      </c>
      <c r="D5241" t="s">
        <v>1</v>
      </c>
      <c r="E5241" s="3">
        <f t="shared" si="81"/>
        <v>21014</v>
      </c>
      <c r="F5241" t="str">
        <f>VLOOKUP(E5241,Sheet2!A:B,2,FALSE)</f>
        <v>LAR</v>
      </c>
    </row>
    <row r="5242" spans="1:6" x14ac:dyDescent="0.25">
      <c r="A5242" s="17">
        <v>43111.589230659723</v>
      </c>
      <c r="B5242" s="2">
        <v>21014500188418</v>
      </c>
      <c r="C5242">
        <v>3.99</v>
      </c>
      <c r="D5242" t="s">
        <v>4</v>
      </c>
      <c r="E5242" s="3">
        <f t="shared" si="81"/>
        <v>21014</v>
      </c>
      <c r="F5242" t="str">
        <f>VLOOKUP(E5242,Sheet2!A:B,2,FALSE)</f>
        <v>LAR</v>
      </c>
    </row>
    <row r="5243" spans="1:6" x14ac:dyDescent="0.25">
      <c r="A5243" s="17">
        <v>43111.619841678243</v>
      </c>
      <c r="B5243" s="2">
        <v>21014500355868</v>
      </c>
      <c r="C5243">
        <v>2.99</v>
      </c>
      <c r="D5243" t="s">
        <v>0</v>
      </c>
      <c r="E5243" s="3">
        <f t="shared" si="81"/>
        <v>21014</v>
      </c>
      <c r="F5243" t="str">
        <f>VLOOKUP(E5243,Sheet2!A:B,2,FALSE)</f>
        <v>LAR</v>
      </c>
    </row>
    <row r="5244" spans="1:6" x14ac:dyDescent="0.25">
      <c r="A5244" s="17">
        <v>43111.792347939816</v>
      </c>
      <c r="B5244" s="2">
        <v>21014500134545</v>
      </c>
      <c r="C5244">
        <v>1.49</v>
      </c>
      <c r="D5244" t="s">
        <v>3</v>
      </c>
      <c r="E5244" s="3">
        <f t="shared" si="81"/>
        <v>21014</v>
      </c>
      <c r="F5244" t="str">
        <f>VLOOKUP(E5244,Sheet2!A:B,2,FALSE)</f>
        <v>LAR</v>
      </c>
    </row>
    <row r="5245" spans="1:6" x14ac:dyDescent="0.25">
      <c r="A5245" s="17">
        <v>43111.957300011571</v>
      </c>
      <c r="B5245" s="2">
        <v>21014500214693</v>
      </c>
      <c r="C5245">
        <v>1.99</v>
      </c>
      <c r="D5245" t="s">
        <v>1</v>
      </c>
      <c r="E5245" s="3">
        <f t="shared" si="81"/>
        <v>21014</v>
      </c>
      <c r="F5245" t="str">
        <f>VLOOKUP(E5245,Sheet2!A:B,2,FALSE)</f>
        <v>LAR</v>
      </c>
    </row>
    <row r="5246" spans="1:6" x14ac:dyDescent="0.25">
      <c r="A5246" s="17">
        <v>43112.400525370373</v>
      </c>
      <c r="B5246" s="2">
        <v>21014500357864</v>
      </c>
      <c r="C5246">
        <v>1.69</v>
      </c>
      <c r="D5246" t="s">
        <v>1</v>
      </c>
      <c r="E5246" s="3">
        <f t="shared" si="81"/>
        <v>21014</v>
      </c>
      <c r="F5246" t="str">
        <f>VLOOKUP(E5246,Sheet2!A:B,2,FALSE)</f>
        <v>LAR</v>
      </c>
    </row>
    <row r="5247" spans="1:6" x14ac:dyDescent="0.25">
      <c r="A5247" s="17">
        <v>43112.679689375</v>
      </c>
      <c r="B5247" s="2">
        <v>21014500353079</v>
      </c>
      <c r="C5247">
        <v>3.99</v>
      </c>
      <c r="D5247" t="s">
        <v>4</v>
      </c>
      <c r="E5247" s="3">
        <f t="shared" si="81"/>
        <v>21014</v>
      </c>
      <c r="F5247" t="str">
        <f>VLOOKUP(E5247,Sheet2!A:B,2,FALSE)</f>
        <v>LAR</v>
      </c>
    </row>
    <row r="5248" spans="1:6" x14ac:dyDescent="0.25">
      <c r="A5248" s="17">
        <v>43112.702244675929</v>
      </c>
      <c r="B5248" s="2">
        <v>21014500285529</v>
      </c>
      <c r="C5248">
        <v>2.99</v>
      </c>
      <c r="D5248" t="s">
        <v>0</v>
      </c>
      <c r="E5248" s="3">
        <f t="shared" si="81"/>
        <v>21014</v>
      </c>
      <c r="F5248" t="str">
        <f>VLOOKUP(E5248,Sheet2!A:B,2,FALSE)</f>
        <v>LAR</v>
      </c>
    </row>
    <row r="5249" spans="1:6" x14ac:dyDescent="0.25">
      <c r="A5249" s="17">
        <v>43113.012906446762</v>
      </c>
      <c r="B5249" s="2">
        <v>21014500336017</v>
      </c>
      <c r="C5249">
        <v>3.99</v>
      </c>
      <c r="D5249" t="s">
        <v>4</v>
      </c>
      <c r="E5249" s="3">
        <f t="shared" si="81"/>
        <v>21014</v>
      </c>
      <c r="F5249" t="str">
        <f>VLOOKUP(E5249,Sheet2!A:B,2,FALSE)</f>
        <v>LAR</v>
      </c>
    </row>
    <row r="5250" spans="1:6" x14ac:dyDescent="0.25">
      <c r="A5250" s="17">
        <v>43113.342250694448</v>
      </c>
      <c r="B5250" s="2">
        <v>21014500285453</v>
      </c>
      <c r="C5250">
        <v>1.49</v>
      </c>
      <c r="D5250" t="s">
        <v>1</v>
      </c>
      <c r="E5250" s="3">
        <f t="shared" ref="E5250:E5313" si="82">_xlfn.NUMBERVALUE(LEFT(B5250,5), "#####")</f>
        <v>21014</v>
      </c>
      <c r="F5250" t="str">
        <f>VLOOKUP(E5250,Sheet2!A:B,2,FALSE)</f>
        <v>LAR</v>
      </c>
    </row>
    <row r="5251" spans="1:6" x14ac:dyDescent="0.25">
      <c r="A5251" s="17">
        <v>43113.660603599536</v>
      </c>
      <c r="B5251" s="2">
        <v>21014100065156</v>
      </c>
      <c r="C5251">
        <v>3.99</v>
      </c>
      <c r="D5251" t="s">
        <v>4</v>
      </c>
      <c r="E5251" s="3">
        <f t="shared" si="82"/>
        <v>21014</v>
      </c>
      <c r="F5251" t="str">
        <f>VLOOKUP(E5251,Sheet2!A:B,2,FALSE)</f>
        <v>LAR</v>
      </c>
    </row>
    <row r="5252" spans="1:6" x14ac:dyDescent="0.25">
      <c r="A5252" s="17">
        <v>43113.74421837963</v>
      </c>
      <c r="B5252" s="2">
        <v>21014300025760</v>
      </c>
      <c r="C5252">
        <v>1.49</v>
      </c>
      <c r="D5252" t="s">
        <v>3</v>
      </c>
      <c r="E5252" s="3">
        <f t="shared" si="82"/>
        <v>21014</v>
      </c>
      <c r="F5252" t="str">
        <f>VLOOKUP(E5252,Sheet2!A:B,2,FALSE)</f>
        <v>LAR</v>
      </c>
    </row>
    <row r="5253" spans="1:6" x14ac:dyDescent="0.25">
      <c r="A5253" s="17">
        <v>43113.887091377313</v>
      </c>
      <c r="B5253" s="2">
        <v>21014500134305</v>
      </c>
      <c r="C5253">
        <v>1.29</v>
      </c>
      <c r="D5253" t="s">
        <v>1</v>
      </c>
      <c r="E5253" s="3">
        <f t="shared" si="82"/>
        <v>21014</v>
      </c>
      <c r="F5253" t="str">
        <f>VLOOKUP(E5253,Sheet2!A:B,2,FALSE)</f>
        <v>LAR</v>
      </c>
    </row>
    <row r="5254" spans="1:6" x14ac:dyDescent="0.25">
      <c r="A5254" s="17">
        <v>43113.928928020832</v>
      </c>
      <c r="B5254" s="2">
        <v>21014500250960</v>
      </c>
      <c r="C5254">
        <v>2.29</v>
      </c>
      <c r="D5254" t="s">
        <v>1</v>
      </c>
      <c r="E5254" s="3">
        <f t="shared" si="82"/>
        <v>21014</v>
      </c>
      <c r="F5254" t="str">
        <f>VLOOKUP(E5254,Sheet2!A:B,2,FALSE)</f>
        <v>LAR</v>
      </c>
    </row>
    <row r="5255" spans="1:6" x14ac:dyDescent="0.25">
      <c r="A5255" s="17">
        <v>43114.467191608797</v>
      </c>
      <c r="B5255" s="2">
        <v>21014500345216</v>
      </c>
      <c r="C5255">
        <v>1.99</v>
      </c>
      <c r="D5255" t="s">
        <v>0</v>
      </c>
      <c r="E5255" s="3">
        <f t="shared" si="82"/>
        <v>21014</v>
      </c>
      <c r="F5255" t="str">
        <f>VLOOKUP(E5255,Sheet2!A:B,2,FALSE)</f>
        <v>LAR</v>
      </c>
    </row>
    <row r="5256" spans="1:6" x14ac:dyDescent="0.25">
      <c r="A5256" s="17">
        <v>43114.625311967589</v>
      </c>
      <c r="B5256" s="2">
        <v>21014500173428</v>
      </c>
      <c r="C5256">
        <v>2.99</v>
      </c>
      <c r="D5256" t="s">
        <v>0</v>
      </c>
      <c r="E5256" s="3">
        <f t="shared" si="82"/>
        <v>21014</v>
      </c>
      <c r="F5256" t="str">
        <f>VLOOKUP(E5256,Sheet2!A:B,2,FALSE)</f>
        <v>LAR</v>
      </c>
    </row>
    <row r="5257" spans="1:6" x14ac:dyDescent="0.25">
      <c r="A5257" s="17">
        <v>43114.874927048608</v>
      </c>
      <c r="B5257" s="2">
        <v>21014500130329</v>
      </c>
      <c r="C5257">
        <v>1.29</v>
      </c>
      <c r="D5257" t="s">
        <v>1</v>
      </c>
      <c r="E5257" s="3">
        <f t="shared" si="82"/>
        <v>21014</v>
      </c>
      <c r="F5257" t="str">
        <f>VLOOKUP(E5257,Sheet2!A:B,2,FALSE)</f>
        <v>LAR</v>
      </c>
    </row>
    <row r="5258" spans="1:6" x14ac:dyDescent="0.25">
      <c r="A5258" s="17">
        <v>43114.979234502316</v>
      </c>
      <c r="B5258" s="2">
        <v>21014500334624</v>
      </c>
      <c r="C5258">
        <v>1.99</v>
      </c>
      <c r="D5258" t="s">
        <v>0</v>
      </c>
      <c r="E5258" s="3">
        <f t="shared" si="82"/>
        <v>21014</v>
      </c>
      <c r="F5258" t="str">
        <f>VLOOKUP(E5258,Sheet2!A:B,2,FALSE)</f>
        <v>LAR</v>
      </c>
    </row>
    <row r="5259" spans="1:6" x14ac:dyDescent="0.25">
      <c r="A5259" s="17">
        <v>43115.394824780094</v>
      </c>
      <c r="B5259" s="2">
        <v>21014500219080</v>
      </c>
      <c r="C5259">
        <v>1.84</v>
      </c>
      <c r="D5259" t="s">
        <v>1</v>
      </c>
      <c r="E5259" s="3">
        <f t="shared" si="82"/>
        <v>21014</v>
      </c>
      <c r="F5259" t="str">
        <f>VLOOKUP(E5259,Sheet2!A:B,2,FALSE)</f>
        <v>LAR</v>
      </c>
    </row>
    <row r="5260" spans="1:6" x14ac:dyDescent="0.25">
      <c r="A5260" s="17">
        <v>43115.493285023149</v>
      </c>
      <c r="B5260" s="2">
        <v>21014500361585</v>
      </c>
      <c r="C5260">
        <v>1.29</v>
      </c>
      <c r="D5260" t="s">
        <v>1</v>
      </c>
      <c r="E5260" s="3">
        <f t="shared" si="82"/>
        <v>21014</v>
      </c>
      <c r="F5260" t="str">
        <f>VLOOKUP(E5260,Sheet2!A:B,2,FALSE)</f>
        <v>LAR</v>
      </c>
    </row>
    <row r="5261" spans="1:6" x14ac:dyDescent="0.25">
      <c r="A5261" s="17">
        <v>43115.618270914354</v>
      </c>
      <c r="B5261" s="2">
        <v>21014500349572</v>
      </c>
      <c r="C5261">
        <v>0.99</v>
      </c>
      <c r="D5261" t="s">
        <v>1</v>
      </c>
      <c r="E5261" s="3">
        <f t="shared" si="82"/>
        <v>21014</v>
      </c>
      <c r="F5261" t="str">
        <f>VLOOKUP(E5261,Sheet2!A:B,2,FALSE)</f>
        <v>LAR</v>
      </c>
    </row>
    <row r="5262" spans="1:6" x14ac:dyDescent="0.25">
      <c r="A5262" s="17">
        <v>43116.048689097224</v>
      </c>
      <c r="B5262" s="2">
        <v>21014500345216</v>
      </c>
      <c r="C5262">
        <v>1.49</v>
      </c>
      <c r="D5262" t="s">
        <v>3</v>
      </c>
      <c r="E5262" s="3">
        <f t="shared" si="82"/>
        <v>21014</v>
      </c>
      <c r="F5262" t="str">
        <f>VLOOKUP(E5262,Sheet2!A:B,2,FALSE)</f>
        <v>LAR</v>
      </c>
    </row>
    <row r="5263" spans="1:6" x14ac:dyDescent="0.25">
      <c r="A5263" s="17">
        <v>43116.523877453707</v>
      </c>
      <c r="B5263" s="2">
        <v>21014500331927</v>
      </c>
      <c r="C5263">
        <v>1.69</v>
      </c>
      <c r="D5263" t="s">
        <v>1</v>
      </c>
      <c r="E5263" s="3">
        <f t="shared" si="82"/>
        <v>21014</v>
      </c>
      <c r="F5263" t="str">
        <f>VLOOKUP(E5263,Sheet2!A:B,2,FALSE)</f>
        <v>LAR</v>
      </c>
    </row>
    <row r="5264" spans="1:6" x14ac:dyDescent="0.25">
      <c r="A5264" s="17">
        <v>43116.523988541667</v>
      </c>
      <c r="B5264" s="2">
        <v>21014500331927</v>
      </c>
      <c r="C5264">
        <v>1.29</v>
      </c>
      <c r="D5264" t="s">
        <v>1</v>
      </c>
      <c r="E5264" s="3">
        <f t="shared" si="82"/>
        <v>21014</v>
      </c>
      <c r="F5264" t="str">
        <f>VLOOKUP(E5264,Sheet2!A:B,2,FALSE)</f>
        <v>LAR</v>
      </c>
    </row>
    <row r="5265" spans="1:6" x14ac:dyDescent="0.25">
      <c r="A5265" s="17">
        <v>43116.524083715274</v>
      </c>
      <c r="B5265" s="2">
        <v>21014500331927</v>
      </c>
      <c r="C5265">
        <v>1.99</v>
      </c>
      <c r="D5265" t="s">
        <v>1</v>
      </c>
      <c r="E5265" s="3">
        <f t="shared" si="82"/>
        <v>21014</v>
      </c>
      <c r="F5265" t="str">
        <f>VLOOKUP(E5265,Sheet2!A:B,2,FALSE)</f>
        <v>LAR</v>
      </c>
    </row>
    <row r="5266" spans="1:6" x14ac:dyDescent="0.25">
      <c r="A5266" s="17">
        <v>43116.52417582176</v>
      </c>
      <c r="B5266" s="2">
        <v>21014500331927</v>
      </c>
      <c r="C5266">
        <v>1.99</v>
      </c>
      <c r="D5266" t="s">
        <v>1</v>
      </c>
      <c r="E5266" s="3">
        <f t="shared" si="82"/>
        <v>21014</v>
      </c>
      <c r="F5266" t="str">
        <f>VLOOKUP(E5266,Sheet2!A:B,2,FALSE)</f>
        <v>LAR</v>
      </c>
    </row>
    <row r="5267" spans="1:6" x14ac:dyDescent="0.25">
      <c r="A5267" s="17">
        <v>43116.59885991898</v>
      </c>
      <c r="B5267" s="2">
        <v>21014500326828</v>
      </c>
      <c r="C5267">
        <v>0.69</v>
      </c>
      <c r="D5267" t="s">
        <v>4</v>
      </c>
      <c r="E5267" s="3">
        <f t="shared" si="82"/>
        <v>21014</v>
      </c>
      <c r="F5267" t="str">
        <f>VLOOKUP(E5267,Sheet2!A:B,2,FALSE)</f>
        <v>LAR</v>
      </c>
    </row>
    <row r="5268" spans="1:6" x14ac:dyDescent="0.25">
      <c r="A5268" s="17">
        <v>43116.608877743056</v>
      </c>
      <c r="B5268" s="2">
        <v>21014500018771</v>
      </c>
      <c r="C5268">
        <v>1.49</v>
      </c>
      <c r="D5268" t="s">
        <v>3</v>
      </c>
      <c r="E5268" s="3">
        <f t="shared" si="82"/>
        <v>21014</v>
      </c>
      <c r="F5268" t="str">
        <f>VLOOKUP(E5268,Sheet2!A:B,2,FALSE)</f>
        <v>LAR</v>
      </c>
    </row>
    <row r="5269" spans="1:6" x14ac:dyDescent="0.25">
      <c r="A5269" s="17">
        <v>43116.609203472224</v>
      </c>
      <c r="B5269" s="2">
        <v>21014500173220</v>
      </c>
      <c r="C5269">
        <v>0.99</v>
      </c>
      <c r="D5269" t="s">
        <v>1</v>
      </c>
      <c r="E5269" s="3">
        <f t="shared" si="82"/>
        <v>21014</v>
      </c>
      <c r="F5269" t="str">
        <f>VLOOKUP(E5269,Sheet2!A:B,2,FALSE)</f>
        <v>LAR</v>
      </c>
    </row>
    <row r="5270" spans="1:6" x14ac:dyDescent="0.25">
      <c r="A5270" s="17">
        <v>43116.653330069443</v>
      </c>
      <c r="B5270" s="2">
        <v>21014500173220</v>
      </c>
      <c r="C5270">
        <v>2.99</v>
      </c>
      <c r="D5270" t="s">
        <v>1</v>
      </c>
      <c r="E5270" s="3">
        <f t="shared" si="82"/>
        <v>21014</v>
      </c>
      <c r="F5270" t="str">
        <f>VLOOKUP(E5270,Sheet2!A:B,2,FALSE)</f>
        <v>LAR</v>
      </c>
    </row>
    <row r="5271" spans="1:6" x14ac:dyDescent="0.25">
      <c r="A5271" s="17">
        <v>43116.705781747682</v>
      </c>
      <c r="B5271" s="2">
        <v>21014500310293</v>
      </c>
      <c r="C5271">
        <v>0.99</v>
      </c>
      <c r="D5271" t="s">
        <v>1</v>
      </c>
      <c r="E5271" s="3">
        <f t="shared" si="82"/>
        <v>21014</v>
      </c>
      <c r="F5271" t="str">
        <f>VLOOKUP(E5271,Sheet2!A:B,2,FALSE)</f>
        <v>LAR</v>
      </c>
    </row>
    <row r="5272" spans="1:6" x14ac:dyDescent="0.25">
      <c r="A5272" s="17">
        <v>43116.708040555553</v>
      </c>
      <c r="B5272" s="2">
        <v>21014500310293</v>
      </c>
      <c r="C5272">
        <v>1.99</v>
      </c>
      <c r="D5272" t="s">
        <v>4</v>
      </c>
      <c r="E5272" s="3">
        <f t="shared" si="82"/>
        <v>21014</v>
      </c>
      <c r="F5272" t="str">
        <f>VLOOKUP(E5272,Sheet2!A:B,2,FALSE)</f>
        <v>LAR</v>
      </c>
    </row>
    <row r="5273" spans="1:6" x14ac:dyDescent="0.25">
      <c r="A5273" s="17">
        <v>43116.737515891204</v>
      </c>
      <c r="B5273" s="2">
        <v>21014500293515</v>
      </c>
      <c r="C5273">
        <v>3.99</v>
      </c>
      <c r="D5273" t="s">
        <v>4</v>
      </c>
      <c r="E5273" s="3">
        <f t="shared" si="82"/>
        <v>21014</v>
      </c>
      <c r="F5273" t="str">
        <f>VLOOKUP(E5273,Sheet2!A:B,2,FALSE)</f>
        <v>LAR</v>
      </c>
    </row>
    <row r="5274" spans="1:6" x14ac:dyDescent="0.25">
      <c r="A5274" s="17">
        <v>43116.91619935185</v>
      </c>
      <c r="B5274" s="2">
        <v>21014500310293</v>
      </c>
      <c r="C5274">
        <v>1.49</v>
      </c>
      <c r="D5274" t="s">
        <v>4</v>
      </c>
      <c r="E5274" s="3">
        <f t="shared" si="82"/>
        <v>21014</v>
      </c>
      <c r="F5274" t="str">
        <f>VLOOKUP(E5274,Sheet2!A:B,2,FALSE)</f>
        <v>LAR</v>
      </c>
    </row>
    <row r="5275" spans="1:6" x14ac:dyDescent="0.25">
      <c r="A5275" s="17">
        <v>43117.34042216435</v>
      </c>
      <c r="B5275" s="2">
        <v>21014500173220</v>
      </c>
      <c r="C5275">
        <v>1.99</v>
      </c>
      <c r="D5275" t="s">
        <v>1</v>
      </c>
      <c r="E5275" s="3">
        <f t="shared" si="82"/>
        <v>21014</v>
      </c>
      <c r="F5275" t="str">
        <f>VLOOKUP(E5275,Sheet2!A:B,2,FALSE)</f>
        <v>LAR</v>
      </c>
    </row>
    <row r="5276" spans="1:6" x14ac:dyDescent="0.25">
      <c r="A5276" s="17">
        <v>43117.59233190972</v>
      </c>
      <c r="B5276" s="2">
        <v>21014500176082</v>
      </c>
      <c r="C5276">
        <v>2.4900000000000002</v>
      </c>
      <c r="D5276" t="s">
        <v>1</v>
      </c>
      <c r="E5276" s="3">
        <f t="shared" si="82"/>
        <v>21014</v>
      </c>
      <c r="F5276" t="str">
        <f>VLOOKUP(E5276,Sheet2!A:B,2,FALSE)</f>
        <v>LAR</v>
      </c>
    </row>
    <row r="5277" spans="1:6" x14ac:dyDescent="0.25">
      <c r="A5277" s="17">
        <v>43117.596897361109</v>
      </c>
      <c r="B5277" s="2">
        <v>21014500176082</v>
      </c>
      <c r="C5277">
        <v>1.99</v>
      </c>
      <c r="D5277" t="s">
        <v>1</v>
      </c>
      <c r="E5277" s="3">
        <f t="shared" si="82"/>
        <v>21014</v>
      </c>
      <c r="F5277" t="str">
        <f>VLOOKUP(E5277,Sheet2!A:B,2,FALSE)</f>
        <v>LAR</v>
      </c>
    </row>
    <row r="5278" spans="1:6" x14ac:dyDescent="0.25">
      <c r="A5278" s="17">
        <v>43117.612870682868</v>
      </c>
      <c r="B5278" s="2">
        <v>21014500326828</v>
      </c>
      <c r="C5278">
        <v>0.49</v>
      </c>
      <c r="D5278" t="s">
        <v>1</v>
      </c>
      <c r="E5278" s="3">
        <f t="shared" si="82"/>
        <v>21014</v>
      </c>
      <c r="F5278" t="str">
        <f>VLOOKUP(E5278,Sheet2!A:B,2,FALSE)</f>
        <v>LAR</v>
      </c>
    </row>
    <row r="5279" spans="1:6" x14ac:dyDescent="0.25">
      <c r="A5279" s="17">
        <v>43117.81667896991</v>
      </c>
      <c r="B5279" s="2">
        <v>21014500336017</v>
      </c>
      <c r="C5279">
        <v>0.49</v>
      </c>
      <c r="D5279" t="s">
        <v>1</v>
      </c>
      <c r="E5279" s="3">
        <f t="shared" si="82"/>
        <v>21014</v>
      </c>
      <c r="F5279" t="str">
        <f>VLOOKUP(E5279,Sheet2!A:B,2,FALSE)</f>
        <v>LAR</v>
      </c>
    </row>
    <row r="5280" spans="1:6" x14ac:dyDescent="0.25">
      <c r="A5280" s="17">
        <v>43117.993500983794</v>
      </c>
      <c r="B5280" s="2">
        <v>21014500348905</v>
      </c>
      <c r="C5280">
        <v>1.99</v>
      </c>
      <c r="D5280" t="s">
        <v>4</v>
      </c>
      <c r="E5280" s="3">
        <f t="shared" si="82"/>
        <v>21014</v>
      </c>
      <c r="F5280" t="str">
        <f>VLOOKUP(E5280,Sheet2!A:B,2,FALSE)</f>
        <v>LAR</v>
      </c>
    </row>
    <row r="5281" spans="1:6" x14ac:dyDescent="0.25">
      <c r="A5281" s="17">
        <v>43118.436827187499</v>
      </c>
      <c r="B5281" s="2">
        <v>21014500330986</v>
      </c>
      <c r="C5281">
        <v>1.49</v>
      </c>
      <c r="D5281" t="s">
        <v>3</v>
      </c>
      <c r="E5281" s="3">
        <f t="shared" si="82"/>
        <v>21014</v>
      </c>
      <c r="F5281" t="str">
        <f>VLOOKUP(E5281,Sheet2!A:B,2,FALSE)</f>
        <v>LAR</v>
      </c>
    </row>
    <row r="5282" spans="1:6" x14ac:dyDescent="0.25">
      <c r="A5282" s="17">
        <v>43118.659912256946</v>
      </c>
      <c r="B5282" s="2">
        <v>21014500188418</v>
      </c>
      <c r="C5282">
        <v>3.99</v>
      </c>
      <c r="D5282" t="s">
        <v>4</v>
      </c>
      <c r="E5282" s="3">
        <f t="shared" si="82"/>
        <v>21014</v>
      </c>
      <c r="F5282" t="str">
        <f>VLOOKUP(E5282,Sheet2!A:B,2,FALSE)</f>
        <v>LAR</v>
      </c>
    </row>
    <row r="5283" spans="1:6" x14ac:dyDescent="0.25">
      <c r="A5283" s="17">
        <v>43118.668790902775</v>
      </c>
      <c r="B5283" s="2">
        <v>21014500189903</v>
      </c>
      <c r="C5283">
        <v>1.49</v>
      </c>
      <c r="D5283" t="s">
        <v>3</v>
      </c>
      <c r="E5283" s="3">
        <f t="shared" si="82"/>
        <v>21014</v>
      </c>
      <c r="F5283" t="str">
        <f>VLOOKUP(E5283,Sheet2!A:B,2,FALSE)</f>
        <v>LAR</v>
      </c>
    </row>
    <row r="5284" spans="1:6" x14ac:dyDescent="0.25">
      <c r="A5284" s="17">
        <v>43118.689805416667</v>
      </c>
      <c r="B5284" s="2">
        <v>21014500250465</v>
      </c>
      <c r="C5284">
        <v>1.99</v>
      </c>
      <c r="D5284" t="s">
        <v>1</v>
      </c>
      <c r="E5284" s="3">
        <f t="shared" si="82"/>
        <v>21014</v>
      </c>
      <c r="F5284" t="str">
        <f>VLOOKUP(E5284,Sheet2!A:B,2,FALSE)</f>
        <v>LAR</v>
      </c>
    </row>
    <row r="5285" spans="1:6" x14ac:dyDescent="0.25">
      <c r="A5285" s="17">
        <v>43118.690134398152</v>
      </c>
      <c r="B5285" s="2">
        <v>21014500250465</v>
      </c>
      <c r="C5285">
        <v>1.99</v>
      </c>
      <c r="D5285" t="s">
        <v>1</v>
      </c>
      <c r="E5285" s="3">
        <f t="shared" si="82"/>
        <v>21014</v>
      </c>
      <c r="F5285" t="str">
        <f>VLOOKUP(E5285,Sheet2!A:B,2,FALSE)</f>
        <v>LAR</v>
      </c>
    </row>
    <row r="5286" spans="1:6" x14ac:dyDescent="0.25">
      <c r="A5286" s="17">
        <v>43118.690760370373</v>
      </c>
      <c r="B5286" s="2">
        <v>21014500250465</v>
      </c>
      <c r="C5286">
        <v>1.49</v>
      </c>
      <c r="D5286" t="s">
        <v>1</v>
      </c>
      <c r="E5286" s="3">
        <f t="shared" si="82"/>
        <v>21014</v>
      </c>
      <c r="F5286" t="str">
        <f>VLOOKUP(E5286,Sheet2!A:B,2,FALSE)</f>
        <v>LAR</v>
      </c>
    </row>
    <row r="5287" spans="1:6" x14ac:dyDescent="0.25">
      <c r="A5287" s="17">
        <v>43118.691124363424</v>
      </c>
      <c r="B5287" s="2">
        <v>21014500250465</v>
      </c>
      <c r="C5287">
        <v>1.99</v>
      </c>
      <c r="D5287" t="s">
        <v>1</v>
      </c>
      <c r="E5287" s="3">
        <f t="shared" si="82"/>
        <v>21014</v>
      </c>
      <c r="F5287" t="str">
        <f>VLOOKUP(E5287,Sheet2!A:B,2,FALSE)</f>
        <v>LAR</v>
      </c>
    </row>
    <row r="5288" spans="1:6" x14ac:dyDescent="0.25">
      <c r="A5288" s="17">
        <v>43118.691904293984</v>
      </c>
      <c r="B5288" s="2">
        <v>21014500250465</v>
      </c>
      <c r="C5288">
        <v>2.4900000000000002</v>
      </c>
      <c r="D5288" t="s">
        <v>1</v>
      </c>
      <c r="E5288" s="3">
        <f t="shared" si="82"/>
        <v>21014</v>
      </c>
      <c r="F5288" t="str">
        <f>VLOOKUP(E5288,Sheet2!A:B,2,FALSE)</f>
        <v>LAR</v>
      </c>
    </row>
    <row r="5289" spans="1:6" x14ac:dyDescent="0.25">
      <c r="A5289" s="17">
        <v>43118.771582245368</v>
      </c>
      <c r="B5289" s="2">
        <v>21014500315557</v>
      </c>
      <c r="C5289">
        <v>0.99</v>
      </c>
      <c r="D5289" t="s">
        <v>1</v>
      </c>
      <c r="E5289" s="3">
        <f t="shared" si="82"/>
        <v>21014</v>
      </c>
      <c r="F5289" t="str">
        <f>VLOOKUP(E5289,Sheet2!A:B,2,FALSE)</f>
        <v>LAR</v>
      </c>
    </row>
    <row r="5290" spans="1:6" x14ac:dyDescent="0.25">
      <c r="A5290" s="17">
        <v>43120.362123032406</v>
      </c>
      <c r="B5290" s="2">
        <v>21014500332784</v>
      </c>
      <c r="C5290">
        <v>1.49</v>
      </c>
      <c r="D5290" t="s">
        <v>3</v>
      </c>
      <c r="E5290" s="3">
        <f t="shared" si="82"/>
        <v>21014</v>
      </c>
      <c r="F5290" t="str">
        <f>VLOOKUP(E5290,Sheet2!A:B,2,FALSE)</f>
        <v>LAR</v>
      </c>
    </row>
    <row r="5291" spans="1:6" x14ac:dyDescent="0.25">
      <c r="A5291" s="17">
        <v>43120.600409305553</v>
      </c>
      <c r="B5291" s="2">
        <v>21014500013491</v>
      </c>
      <c r="C5291">
        <v>0.99</v>
      </c>
      <c r="D5291" t="s">
        <v>1</v>
      </c>
      <c r="E5291" s="3">
        <f t="shared" si="82"/>
        <v>21014</v>
      </c>
      <c r="F5291" t="str">
        <f>VLOOKUP(E5291,Sheet2!A:B,2,FALSE)</f>
        <v>LAR</v>
      </c>
    </row>
    <row r="5292" spans="1:6" x14ac:dyDescent="0.25">
      <c r="A5292" s="17">
        <v>43120.667714537034</v>
      </c>
      <c r="B5292" s="2">
        <v>21014500137365</v>
      </c>
      <c r="C5292">
        <v>2.99</v>
      </c>
      <c r="D5292" t="s">
        <v>0</v>
      </c>
      <c r="E5292" s="3">
        <f t="shared" si="82"/>
        <v>21014</v>
      </c>
      <c r="F5292" t="str">
        <f>VLOOKUP(E5292,Sheet2!A:B,2,FALSE)</f>
        <v>LAR</v>
      </c>
    </row>
    <row r="5293" spans="1:6" x14ac:dyDescent="0.25">
      <c r="A5293" s="17">
        <v>43120.971696863424</v>
      </c>
      <c r="B5293" s="2">
        <v>21014500317926</v>
      </c>
      <c r="C5293">
        <v>2.99</v>
      </c>
      <c r="D5293" t="s">
        <v>4</v>
      </c>
      <c r="E5293" s="3">
        <f t="shared" si="82"/>
        <v>21014</v>
      </c>
      <c r="F5293" t="str">
        <f>VLOOKUP(E5293,Sheet2!A:B,2,FALSE)</f>
        <v>LAR</v>
      </c>
    </row>
    <row r="5294" spans="1:6" x14ac:dyDescent="0.25">
      <c r="A5294" s="17">
        <v>43121.792708275461</v>
      </c>
      <c r="B5294" s="2">
        <v>21014500207754</v>
      </c>
      <c r="C5294">
        <v>0.49</v>
      </c>
      <c r="D5294" t="s">
        <v>1</v>
      </c>
      <c r="E5294" s="3">
        <f t="shared" si="82"/>
        <v>21014</v>
      </c>
      <c r="F5294" t="str">
        <f>VLOOKUP(E5294,Sheet2!A:B,2,FALSE)</f>
        <v>LAR</v>
      </c>
    </row>
    <row r="5295" spans="1:6" x14ac:dyDescent="0.25">
      <c r="A5295" s="17">
        <v>43122.171098877312</v>
      </c>
      <c r="B5295" s="2">
        <v>21014500334624</v>
      </c>
      <c r="C5295">
        <v>1.99</v>
      </c>
      <c r="D5295" t="s">
        <v>0</v>
      </c>
      <c r="E5295" s="3">
        <f t="shared" si="82"/>
        <v>21014</v>
      </c>
      <c r="F5295" t="str">
        <f>VLOOKUP(E5295,Sheet2!A:B,2,FALSE)</f>
        <v>LAR</v>
      </c>
    </row>
    <row r="5296" spans="1:6" x14ac:dyDescent="0.25">
      <c r="A5296" s="17">
        <v>43122.446824479164</v>
      </c>
      <c r="B5296" s="2">
        <v>21014500361585</v>
      </c>
      <c r="C5296">
        <v>1.69</v>
      </c>
      <c r="D5296" t="s">
        <v>1</v>
      </c>
      <c r="E5296" s="3">
        <f t="shared" si="82"/>
        <v>21014</v>
      </c>
      <c r="F5296" t="str">
        <f>VLOOKUP(E5296,Sheet2!A:B,2,FALSE)</f>
        <v>LAR</v>
      </c>
    </row>
    <row r="5297" spans="1:6" x14ac:dyDescent="0.25">
      <c r="A5297" s="17">
        <v>43122.604267951392</v>
      </c>
      <c r="B5297" s="2">
        <v>21014500361585</v>
      </c>
      <c r="C5297">
        <v>1.49</v>
      </c>
      <c r="D5297" t="s">
        <v>1</v>
      </c>
      <c r="E5297" s="3">
        <f t="shared" si="82"/>
        <v>21014</v>
      </c>
      <c r="F5297" t="str">
        <f>VLOOKUP(E5297,Sheet2!A:B,2,FALSE)</f>
        <v>LAR</v>
      </c>
    </row>
    <row r="5298" spans="1:6" x14ac:dyDescent="0.25">
      <c r="A5298" s="17">
        <v>43122.903348946762</v>
      </c>
      <c r="B5298" s="2">
        <v>21014500002569</v>
      </c>
      <c r="C5298">
        <v>1.99</v>
      </c>
      <c r="D5298" t="s">
        <v>2</v>
      </c>
      <c r="E5298" s="3">
        <f t="shared" si="82"/>
        <v>21014</v>
      </c>
      <c r="F5298" t="str">
        <f>VLOOKUP(E5298,Sheet2!A:B,2,FALSE)</f>
        <v>LAR</v>
      </c>
    </row>
    <row r="5299" spans="1:6" x14ac:dyDescent="0.25">
      <c r="A5299" s="17">
        <v>43122.905310694441</v>
      </c>
      <c r="B5299" s="2">
        <v>21014500002569</v>
      </c>
      <c r="C5299">
        <v>1.99</v>
      </c>
      <c r="D5299" t="s">
        <v>2</v>
      </c>
      <c r="E5299" s="3">
        <f t="shared" si="82"/>
        <v>21014</v>
      </c>
      <c r="F5299" t="str">
        <f>VLOOKUP(E5299,Sheet2!A:B,2,FALSE)</f>
        <v>LAR</v>
      </c>
    </row>
    <row r="5300" spans="1:6" x14ac:dyDescent="0.25">
      <c r="A5300" s="17">
        <v>43122.906194699077</v>
      </c>
      <c r="B5300" s="2">
        <v>21014500002569</v>
      </c>
      <c r="C5300">
        <v>1.99</v>
      </c>
      <c r="D5300" t="s">
        <v>2</v>
      </c>
      <c r="E5300" s="3">
        <f t="shared" si="82"/>
        <v>21014</v>
      </c>
      <c r="F5300" t="str">
        <f>VLOOKUP(E5300,Sheet2!A:B,2,FALSE)</f>
        <v>LAR</v>
      </c>
    </row>
    <row r="5301" spans="1:6" x14ac:dyDescent="0.25">
      <c r="A5301" s="17">
        <v>43122.907045717591</v>
      </c>
      <c r="B5301" s="2">
        <v>21014500002569</v>
      </c>
      <c r="C5301">
        <v>1.99</v>
      </c>
      <c r="D5301" t="s">
        <v>2</v>
      </c>
      <c r="E5301" s="3">
        <f t="shared" si="82"/>
        <v>21014</v>
      </c>
      <c r="F5301" t="str">
        <f>VLOOKUP(E5301,Sheet2!A:B,2,FALSE)</f>
        <v>LAR</v>
      </c>
    </row>
    <row r="5302" spans="1:6" x14ac:dyDescent="0.25">
      <c r="A5302" s="17">
        <v>43122.907812129626</v>
      </c>
      <c r="B5302" s="2">
        <v>21014500002569</v>
      </c>
      <c r="C5302">
        <v>1.99</v>
      </c>
      <c r="D5302" t="s">
        <v>2</v>
      </c>
      <c r="E5302" s="3">
        <f t="shared" si="82"/>
        <v>21014</v>
      </c>
      <c r="F5302" t="str">
        <f>VLOOKUP(E5302,Sheet2!A:B,2,FALSE)</f>
        <v>LAR</v>
      </c>
    </row>
    <row r="5303" spans="1:6" x14ac:dyDescent="0.25">
      <c r="A5303" s="17">
        <v>43122.934718472221</v>
      </c>
      <c r="B5303" s="2">
        <v>21014500294182</v>
      </c>
      <c r="C5303">
        <v>2.29</v>
      </c>
      <c r="D5303" t="s">
        <v>5</v>
      </c>
      <c r="E5303" s="3">
        <f t="shared" si="82"/>
        <v>21014</v>
      </c>
      <c r="F5303" t="str">
        <f>VLOOKUP(E5303,Sheet2!A:B,2,FALSE)</f>
        <v>LAR</v>
      </c>
    </row>
    <row r="5304" spans="1:6" x14ac:dyDescent="0.25">
      <c r="A5304" s="17">
        <v>43122.954713206018</v>
      </c>
      <c r="B5304" s="2">
        <v>21014500310921</v>
      </c>
      <c r="C5304">
        <v>1.49</v>
      </c>
      <c r="D5304" t="s">
        <v>5</v>
      </c>
      <c r="E5304" s="3">
        <f t="shared" si="82"/>
        <v>21014</v>
      </c>
      <c r="F5304" t="str">
        <f>VLOOKUP(E5304,Sheet2!A:B,2,FALSE)</f>
        <v>LAR</v>
      </c>
    </row>
    <row r="5305" spans="1:6" x14ac:dyDescent="0.25">
      <c r="A5305" s="17">
        <v>43122.992635868053</v>
      </c>
      <c r="B5305" s="2">
        <v>21014500310921</v>
      </c>
      <c r="C5305">
        <v>1.99</v>
      </c>
      <c r="D5305" t="s">
        <v>5</v>
      </c>
      <c r="E5305" s="3">
        <f t="shared" si="82"/>
        <v>21014</v>
      </c>
      <c r="F5305" t="str">
        <f>VLOOKUP(E5305,Sheet2!A:B,2,FALSE)</f>
        <v>LAR</v>
      </c>
    </row>
    <row r="5306" spans="1:6" x14ac:dyDescent="0.25">
      <c r="A5306" s="17">
        <v>43123.688792928238</v>
      </c>
      <c r="B5306" s="2">
        <v>21014500294182</v>
      </c>
      <c r="C5306">
        <v>1.99</v>
      </c>
      <c r="D5306" t="s">
        <v>0</v>
      </c>
      <c r="E5306" s="3">
        <f t="shared" si="82"/>
        <v>21014</v>
      </c>
      <c r="F5306" t="str">
        <f>VLOOKUP(E5306,Sheet2!A:B,2,FALSE)</f>
        <v>LAR</v>
      </c>
    </row>
    <row r="5307" spans="1:6" x14ac:dyDescent="0.25">
      <c r="A5307" s="17">
        <v>43123.778460810187</v>
      </c>
      <c r="B5307" s="2">
        <v>21014500343443</v>
      </c>
      <c r="C5307">
        <v>1.49</v>
      </c>
      <c r="D5307" t="s">
        <v>3</v>
      </c>
      <c r="E5307" s="3">
        <f t="shared" si="82"/>
        <v>21014</v>
      </c>
      <c r="F5307" t="str">
        <f>VLOOKUP(E5307,Sheet2!A:B,2,FALSE)</f>
        <v>LAR</v>
      </c>
    </row>
    <row r="5308" spans="1:6" x14ac:dyDescent="0.25">
      <c r="A5308" s="17">
        <v>43123.929215636577</v>
      </c>
      <c r="B5308" s="2">
        <v>21014500353079</v>
      </c>
      <c r="C5308">
        <v>2.29</v>
      </c>
      <c r="D5308" t="s">
        <v>1</v>
      </c>
      <c r="E5308" s="3">
        <f t="shared" si="82"/>
        <v>21014</v>
      </c>
      <c r="F5308" t="str">
        <f>VLOOKUP(E5308,Sheet2!A:B,2,FALSE)</f>
        <v>LAR</v>
      </c>
    </row>
    <row r="5309" spans="1:6" x14ac:dyDescent="0.25">
      <c r="A5309" s="17">
        <v>43123.952046180559</v>
      </c>
      <c r="B5309" s="2">
        <v>21014500119629</v>
      </c>
      <c r="C5309">
        <v>1.34</v>
      </c>
      <c r="D5309" t="s">
        <v>5</v>
      </c>
      <c r="E5309" s="3">
        <f t="shared" si="82"/>
        <v>21014</v>
      </c>
      <c r="F5309" t="str">
        <f>VLOOKUP(E5309,Sheet2!A:B,2,FALSE)</f>
        <v>LAR</v>
      </c>
    </row>
    <row r="5310" spans="1:6" x14ac:dyDescent="0.25">
      <c r="A5310" s="17">
        <v>43124.527765300925</v>
      </c>
      <c r="B5310" s="2">
        <v>21014500137365</v>
      </c>
      <c r="C5310">
        <v>1.99</v>
      </c>
      <c r="D5310" t="s">
        <v>4</v>
      </c>
      <c r="E5310" s="3">
        <f t="shared" si="82"/>
        <v>21014</v>
      </c>
      <c r="F5310" t="str">
        <f>VLOOKUP(E5310,Sheet2!A:B,2,FALSE)</f>
        <v>LAR</v>
      </c>
    </row>
    <row r="5311" spans="1:6" x14ac:dyDescent="0.25">
      <c r="A5311" s="17">
        <v>43124.803482256946</v>
      </c>
      <c r="B5311" s="2">
        <v>21014500355835</v>
      </c>
      <c r="C5311">
        <v>1.49</v>
      </c>
      <c r="D5311" t="s">
        <v>2</v>
      </c>
      <c r="E5311" s="3">
        <f t="shared" si="82"/>
        <v>21014</v>
      </c>
      <c r="F5311" t="str">
        <f>VLOOKUP(E5311,Sheet2!A:B,2,FALSE)</f>
        <v>LAR</v>
      </c>
    </row>
    <row r="5312" spans="1:6" x14ac:dyDescent="0.25">
      <c r="A5312" s="17">
        <v>43124.932449398148</v>
      </c>
      <c r="B5312" s="2">
        <v>21014300061146</v>
      </c>
      <c r="C5312">
        <v>1.49</v>
      </c>
      <c r="D5312" t="s">
        <v>3</v>
      </c>
      <c r="E5312" s="3">
        <f t="shared" si="82"/>
        <v>21014</v>
      </c>
      <c r="F5312" t="str">
        <f>VLOOKUP(E5312,Sheet2!A:B,2,FALSE)</f>
        <v>LAR</v>
      </c>
    </row>
    <row r="5313" spans="1:6" x14ac:dyDescent="0.25">
      <c r="A5313" s="17">
        <v>43124.940206006948</v>
      </c>
      <c r="B5313" s="2">
        <v>21014500285529</v>
      </c>
      <c r="C5313">
        <v>1.99</v>
      </c>
      <c r="D5313" t="s">
        <v>2</v>
      </c>
      <c r="E5313" s="3">
        <f t="shared" si="82"/>
        <v>21014</v>
      </c>
      <c r="F5313" t="str">
        <f>VLOOKUP(E5313,Sheet2!A:B,2,FALSE)</f>
        <v>LAR</v>
      </c>
    </row>
    <row r="5314" spans="1:6" x14ac:dyDescent="0.25">
      <c r="A5314" s="17">
        <v>43125.525926666669</v>
      </c>
      <c r="B5314" s="2">
        <v>21014500188418</v>
      </c>
      <c r="C5314">
        <v>3.99</v>
      </c>
      <c r="D5314" t="s">
        <v>4</v>
      </c>
      <c r="E5314" s="3">
        <f t="shared" ref="E5314:E5377" si="83">_xlfn.NUMBERVALUE(LEFT(B5314,5), "#####")</f>
        <v>21014</v>
      </c>
      <c r="F5314" t="str">
        <f>VLOOKUP(E5314,Sheet2!A:B,2,FALSE)</f>
        <v>LAR</v>
      </c>
    </row>
    <row r="5315" spans="1:6" x14ac:dyDescent="0.25">
      <c r="A5315" s="17">
        <v>43125.954718796296</v>
      </c>
      <c r="B5315" s="2">
        <v>21014500310921</v>
      </c>
      <c r="C5315">
        <v>1.99</v>
      </c>
      <c r="D5315" t="s">
        <v>4</v>
      </c>
      <c r="E5315" s="3">
        <f t="shared" si="83"/>
        <v>21014</v>
      </c>
      <c r="F5315" t="str">
        <f>VLOOKUP(E5315,Sheet2!A:B,2,FALSE)</f>
        <v>LAR</v>
      </c>
    </row>
    <row r="5316" spans="1:6" x14ac:dyDescent="0.25">
      <c r="A5316" s="17">
        <v>43126.286424976854</v>
      </c>
      <c r="B5316" s="2">
        <v>21014500299843</v>
      </c>
      <c r="C5316">
        <v>2.99</v>
      </c>
      <c r="D5316" t="s">
        <v>4</v>
      </c>
      <c r="E5316" s="3">
        <f t="shared" si="83"/>
        <v>21014</v>
      </c>
      <c r="F5316" t="str">
        <f>VLOOKUP(E5316,Sheet2!A:B,2,FALSE)</f>
        <v>LAR</v>
      </c>
    </row>
    <row r="5317" spans="1:6" x14ac:dyDescent="0.25">
      <c r="A5317" s="17">
        <v>43126.429551956018</v>
      </c>
      <c r="B5317" s="2">
        <v>21014500293515</v>
      </c>
      <c r="C5317">
        <v>0.49</v>
      </c>
      <c r="D5317" t="s">
        <v>1</v>
      </c>
      <c r="E5317" s="3">
        <f t="shared" si="83"/>
        <v>21014</v>
      </c>
      <c r="F5317" t="str">
        <f>VLOOKUP(E5317,Sheet2!A:B,2,FALSE)</f>
        <v>LAR</v>
      </c>
    </row>
    <row r="5318" spans="1:6" x14ac:dyDescent="0.25">
      <c r="A5318" s="17">
        <v>43126.541934236113</v>
      </c>
      <c r="B5318" s="2">
        <v>21014500166331</v>
      </c>
      <c r="C5318">
        <v>0.49</v>
      </c>
      <c r="D5318" t="s">
        <v>1</v>
      </c>
      <c r="E5318" s="3">
        <f t="shared" si="83"/>
        <v>21014</v>
      </c>
      <c r="F5318" t="str">
        <f>VLOOKUP(E5318,Sheet2!A:B,2,FALSE)</f>
        <v>LAR</v>
      </c>
    </row>
    <row r="5319" spans="1:6" x14ac:dyDescent="0.25">
      <c r="A5319" s="17">
        <v>43126.543082847224</v>
      </c>
      <c r="B5319" s="2">
        <v>21014500166331</v>
      </c>
      <c r="C5319">
        <v>0.49</v>
      </c>
      <c r="D5319" t="s">
        <v>1</v>
      </c>
      <c r="E5319" s="3">
        <f t="shared" si="83"/>
        <v>21014</v>
      </c>
      <c r="F5319" t="str">
        <f>VLOOKUP(E5319,Sheet2!A:B,2,FALSE)</f>
        <v>LAR</v>
      </c>
    </row>
    <row r="5320" spans="1:6" x14ac:dyDescent="0.25">
      <c r="A5320" s="17">
        <v>43126.743909386576</v>
      </c>
      <c r="B5320" s="2">
        <v>21014500285529</v>
      </c>
      <c r="C5320">
        <v>1.99</v>
      </c>
      <c r="D5320" t="s">
        <v>2</v>
      </c>
      <c r="E5320" s="3">
        <f t="shared" si="83"/>
        <v>21014</v>
      </c>
      <c r="F5320" t="str">
        <f>VLOOKUP(E5320,Sheet2!A:B,2,FALSE)</f>
        <v>LAR</v>
      </c>
    </row>
    <row r="5321" spans="1:6" x14ac:dyDescent="0.25">
      <c r="A5321" s="17">
        <v>43126.755424884257</v>
      </c>
      <c r="B5321" s="2">
        <v>21014500285529</v>
      </c>
      <c r="C5321">
        <v>1.99</v>
      </c>
      <c r="D5321" t="s">
        <v>2</v>
      </c>
      <c r="E5321" s="3">
        <f t="shared" si="83"/>
        <v>21014</v>
      </c>
      <c r="F5321" t="str">
        <f>VLOOKUP(E5321,Sheet2!A:B,2,FALSE)</f>
        <v>LAR</v>
      </c>
    </row>
    <row r="5322" spans="1:6" x14ac:dyDescent="0.25">
      <c r="A5322" s="17">
        <v>43126.87281375</v>
      </c>
      <c r="B5322" s="2">
        <v>21014500355835</v>
      </c>
      <c r="C5322">
        <v>1.49</v>
      </c>
      <c r="D5322" t="s">
        <v>2</v>
      </c>
      <c r="E5322" s="3">
        <f t="shared" si="83"/>
        <v>21014</v>
      </c>
      <c r="F5322" t="str">
        <f>VLOOKUP(E5322,Sheet2!A:B,2,FALSE)</f>
        <v>LAR</v>
      </c>
    </row>
    <row r="5323" spans="1:6" x14ac:dyDescent="0.25">
      <c r="A5323" s="17">
        <v>43126.876210416667</v>
      </c>
      <c r="B5323" s="2">
        <v>21014500173220</v>
      </c>
      <c r="C5323">
        <v>2.29</v>
      </c>
      <c r="D5323" t="s">
        <v>1</v>
      </c>
      <c r="E5323" s="3">
        <f t="shared" si="83"/>
        <v>21014</v>
      </c>
      <c r="F5323" t="str">
        <f>VLOOKUP(E5323,Sheet2!A:B,2,FALSE)</f>
        <v>LAR</v>
      </c>
    </row>
    <row r="5324" spans="1:6" x14ac:dyDescent="0.25">
      <c r="A5324" s="17">
        <v>43126.915207349535</v>
      </c>
      <c r="B5324" s="2">
        <v>21014500179482</v>
      </c>
      <c r="C5324">
        <v>1.49</v>
      </c>
      <c r="D5324" t="s">
        <v>1</v>
      </c>
      <c r="E5324" s="3">
        <f t="shared" si="83"/>
        <v>21014</v>
      </c>
      <c r="F5324" t="str">
        <f>VLOOKUP(E5324,Sheet2!A:B,2,FALSE)</f>
        <v>LAR</v>
      </c>
    </row>
    <row r="5325" spans="1:6" x14ac:dyDescent="0.25">
      <c r="A5325" s="17">
        <v>43126.946580162039</v>
      </c>
      <c r="B5325" s="2">
        <v>21014500288127</v>
      </c>
      <c r="C5325">
        <v>1.99</v>
      </c>
      <c r="D5325" t="s">
        <v>4</v>
      </c>
      <c r="E5325" s="3">
        <f t="shared" si="83"/>
        <v>21014</v>
      </c>
      <c r="F5325" t="str">
        <f>VLOOKUP(E5325,Sheet2!A:B,2,FALSE)</f>
        <v>LAR</v>
      </c>
    </row>
    <row r="5326" spans="1:6" x14ac:dyDescent="0.25">
      <c r="A5326" s="17">
        <v>43127.374265798608</v>
      </c>
      <c r="B5326" s="2">
        <v>21014500289174</v>
      </c>
      <c r="C5326">
        <v>2.4900000000000002</v>
      </c>
      <c r="D5326" t="s">
        <v>5</v>
      </c>
      <c r="E5326" s="3">
        <f t="shared" si="83"/>
        <v>21014</v>
      </c>
      <c r="F5326" t="str">
        <f>VLOOKUP(E5326,Sheet2!A:B,2,FALSE)</f>
        <v>LAR</v>
      </c>
    </row>
    <row r="5327" spans="1:6" x14ac:dyDescent="0.25">
      <c r="A5327" s="17">
        <v>43127.536567650466</v>
      </c>
      <c r="B5327" s="2">
        <v>21014500137365</v>
      </c>
      <c r="C5327">
        <v>1.29</v>
      </c>
      <c r="D5327" t="s">
        <v>4</v>
      </c>
      <c r="E5327" s="3">
        <f t="shared" si="83"/>
        <v>21014</v>
      </c>
      <c r="F5327" t="str">
        <f>VLOOKUP(E5327,Sheet2!A:B,2,FALSE)</f>
        <v>LAR</v>
      </c>
    </row>
    <row r="5328" spans="1:6" x14ac:dyDescent="0.25">
      <c r="A5328" s="17">
        <v>43127.648136192132</v>
      </c>
      <c r="B5328" s="2">
        <v>21014500277815</v>
      </c>
      <c r="C5328">
        <v>1.99</v>
      </c>
      <c r="D5328" t="s">
        <v>4</v>
      </c>
      <c r="E5328" s="3">
        <f t="shared" si="83"/>
        <v>21014</v>
      </c>
      <c r="F5328" t="str">
        <f>VLOOKUP(E5328,Sheet2!A:B,2,FALSE)</f>
        <v>LAR</v>
      </c>
    </row>
    <row r="5329" spans="1:6" x14ac:dyDescent="0.25">
      <c r="A5329" s="17">
        <v>43127.701041736109</v>
      </c>
      <c r="B5329" s="2">
        <v>21014100065156</v>
      </c>
      <c r="C5329">
        <v>2.99</v>
      </c>
      <c r="D5329" t="s">
        <v>4</v>
      </c>
      <c r="E5329" s="3">
        <f t="shared" si="83"/>
        <v>21014</v>
      </c>
      <c r="F5329" t="str">
        <f>VLOOKUP(E5329,Sheet2!A:B,2,FALSE)</f>
        <v>LAR</v>
      </c>
    </row>
    <row r="5330" spans="1:6" x14ac:dyDescent="0.25">
      <c r="A5330" s="17">
        <v>43127.857590162035</v>
      </c>
      <c r="B5330" s="2">
        <v>21014500166463</v>
      </c>
      <c r="C5330">
        <v>0.99</v>
      </c>
      <c r="D5330" t="s">
        <v>5</v>
      </c>
      <c r="E5330" s="3">
        <f t="shared" si="83"/>
        <v>21014</v>
      </c>
      <c r="F5330" t="str">
        <f>VLOOKUP(E5330,Sheet2!A:B,2,FALSE)</f>
        <v>LAR</v>
      </c>
    </row>
    <row r="5331" spans="1:6" x14ac:dyDescent="0.25">
      <c r="A5331" s="17">
        <v>43128.397688391204</v>
      </c>
      <c r="B5331" s="2">
        <v>21014500315730</v>
      </c>
      <c r="C5331">
        <v>1.49</v>
      </c>
      <c r="D5331" t="s">
        <v>3</v>
      </c>
      <c r="E5331" s="3">
        <f t="shared" si="83"/>
        <v>21014</v>
      </c>
      <c r="F5331" t="str">
        <f>VLOOKUP(E5331,Sheet2!A:B,2,FALSE)</f>
        <v>LAR</v>
      </c>
    </row>
    <row r="5332" spans="1:6" x14ac:dyDescent="0.25">
      <c r="A5332" s="17">
        <v>43128.48100615741</v>
      </c>
      <c r="B5332" s="2">
        <v>21014500299876</v>
      </c>
      <c r="C5332">
        <v>3.99</v>
      </c>
      <c r="D5332" t="s">
        <v>4</v>
      </c>
      <c r="E5332" s="3">
        <f t="shared" si="83"/>
        <v>21014</v>
      </c>
      <c r="F5332" t="str">
        <f>VLOOKUP(E5332,Sheet2!A:B,2,FALSE)</f>
        <v>LAR</v>
      </c>
    </row>
    <row r="5333" spans="1:6" x14ac:dyDescent="0.25">
      <c r="A5333" s="17">
        <v>43128.482292638888</v>
      </c>
      <c r="B5333" s="2">
        <v>21014500299876</v>
      </c>
      <c r="C5333">
        <v>0.99</v>
      </c>
      <c r="D5333" t="s">
        <v>1</v>
      </c>
      <c r="E5333" s="3">
        <f t="shared" si="83"/>
        <v>21014</v>
      </c>
      <c r="F5333" t="str">
        <f>VLOOKUP(E5333,Sheet2!A:B,2,FALSE)</f>
        <v>LAR</v>
      </c>
    </row>
    <row r="5334" spans="1:6" x14ac:dyDescent="0.25">
      <c r="A5334" s="17">
        <v>43128.555466956015</v>
      </c>
      <c r="B5334" s="2">
        <v>21014500228347</v>
      </c>
      <c r="C5334">
        <v>1.99</v>
      </c>
      <c r="D5334" t="s">
        <v>4</v>
      </c>
      <c r="E5334" s="3">
        <f t="shared" si="83"/>
        <v>21014</v>
      </c>
      <c r="F5334" t="str">
        <f>VLOOKUP(E5334,Sheet2!A:B,2,FALSE)</f>
        <v>LAR</v>
      </c>
    </row>
    <row r="5335" spans="1:6" x14ac:dyDescent="0.25">
      <c r="A5335" s="17">
        <v>43128.58464940972</v>
      </c>
      <c r="B5335" s="2">
        <v>21014500183096</v>
      </c>
      <c r="C5335">
        <v>1.99</v>
      </c>
      <c r="D5335" t="s">
        <v>2</v>
      </c>
      <c r="E5335" s="3">
        <f t="shared" si="83"/>
        <v>21014</v>
      </c>
      <c r="F5335" t="str">
        <f>VLOOKUP(E5335,Sheet2!A:B,2,FALSE)</f>
        <v>LAR</v>
      </c>
    </row>
    <row r="5336" spans="1:6" x14ac:dyDescent="0.25">
      <c r="A5336" s="17">
        <v>43128.662234733798</v>
      </c>
      <c r="B5336" s="2">
        <v>21014500241134</v>
      </c>
      <c r="C5336">
        <v>1.24</v>
      </c>
      <c r="D5336" t="s">
        <v>1</v>
      </c>
      <c r="E5336" s="3">
        <f t="shared" si="83"/>
        <v>21014</v>
      </c>
      <c r="F5336" t="str">
        <f>VLOOKUP(E5336,Sheet2!A:B,2,FALSE)</f>
        <v>LAR</v>
      </c>
    </row>
    <row r="5337" spans="1:6" x14ac:dyDescent="0.25">
      <c r="A5337" s="17">
        <v>43128.815099386571</v>
      </c>
      <c r="B5337" s="2">
        <v>21014500333097</v>
      </c>
      <c r="C5337">
        <v>1.69</v>
      </c>
      <c r="D5337" t="s">
        <v>1</v>
      </c>
      <c r="E5337" s="3">
        <f t="shared" si="83"/>
        <v>21014</v>
      </c>
      <c r="F5337" t="str">
        <f>VLOOKUP(E5337,Sheet2!A:B,2,FALSE)</f>
        <v>LAR</v>
      </c>
    </row>
    <row r="5338" spans="1:6" x14ac:dyDescent="0.25">
      <c r="A5338" s="17">
        <v>43128.833284444445</v>
      </c>
      <c r="B5338" s="2">
        <v>21014500241134</v>
      </c>
      <c r="C5338">
        <v>2.4900000000000002</v>
      </c>
      <c r="D5338" t="s">
        <v>1</v>
      </c>
      <c r="E5338" s="3">
        <f t="shared" si="83"/>
        <v>21014</v>
      </c>
      <c r="F5338" t="str">
        <f>VLOOKUP(E5338,Sheet2!A:B,2,FALSE)</f>
        <v>LAR</v>
      </c>
    </row>
    <row r="5339" spans="1:6" x14ac:dyDescent="0.25">
      <c r="A5339" s="17">
        <v>43128.919942094908</v>
      </c>
      <c r="B5339" s="2">
        <v>21014500345711</v>
      </c>
      <c r="C5339">
        <v>3.69</v>
      </c>
      <c r="D5339" t="s">
        <v>5</v>
      </c>
      <c r="E5339" s="3">
        <f t="shared" si="83"/>
        <v>21014</v>
      </c>
      <c r="F5339" t="str">
        <f>VLOOKUP(E5339,Sheet2!A:B,2,FALSE)</f>
        <v>LAR</v>
      </c>
    </row>
    <row r="5340" spans="1:6" x14ac:dyDescent="0.25">
      <c r="A5340" s="17">
        <v>43128.923652557867</v>
      </c>
      <c r="B5340" s="2">
        <v>21014500345711</v>
      </c>
      <c r="C5340">
        <v>3.04</v>
      </c>
      <c r="D5340" t="s">
        <v>5</v>
      </c>
      <c r="E5340" s="3">
        <f t="shared" si="83"/>
        <v>21014</v>
      </c>
      <c r="F5340" t="str">
        <f>VLOOKUP(E5340,Sheet2!A:B,2,FALSE)</f>
        <v>LAR</v>
      </c>
    </row>
    <row r="5341" spans="1:6" x14ac:dyDescent="0.25">
      <c r="A5341" s="17">
        <v>43129.800260046293</v>
      </c>
      <c r="B5341" s="2">
        <v>21014500287277</v>
      </c>
      <c r="C5341">
        <v>2.4900000000000002</v>
      </c>
      <c r="D5341" t="s">
        <v>4</v>
      </c>
      <c r="E5341" s="3">
        <f t="shared" si="83"/>
        <v>21014</v>
      </c>
      <c r="F5341" t="str">
        <f>VLOOKUP(E5341,Sheet2!A:B,2,FALSE)</f>
        <v>LAR</v>
      </c>
    </row>
    <row r="5342" spans="1:6" x14ac:dyDescent="0.25">
      <c r="A5342" s="17">
        <v>43130.093155439812</v>
      </c>
      <c r="B5342" s="2">
        <v>21014500289174</v>
      </c>
      <c r="C5342">
        <v>1.29</v>
      </c>
      <c r="D5342" t="s">
        <v>5</v>
      </c>
      <c r="E5342" s="3">
        <f t="shared" si="83"/>
        <v>21014</v>
      </c>
      <c r="F5342" t="str">
        <f>VLOOKUP(E5342,Sheet2!A:B,2,FALSE)</f>
        <v>LAR</v>
      </c>
    </row>
    <row r="5343" spans="1:6" x14ac:dyDescent="0.25">
      <c r="A5343" s="17">
        <v>43130.094356365742</v>
      </c>
      <c r="B5343" s="2">
        <v>21014500289174</v>
      </c>
      <c r="C5343">
        <v>3.29</v>
      </c>
      <c r="D5343" t="s">
        <v>5</v>
      </c>
      <c r="E5343" s="3">
        <f t="shared" si="83"/>
        <v>21014</v>
      </c>
      <c r="F5343" t="str">
        <f>VLOOKUP(E5343,Sheet2!A:B,2,FALSE)</f>
        <v>LAR</v>
      </c>
    </row>
    <row r="5344" spans="1:6" x14ac:dyDescent="0.25">
      <c r="A5344" s="17">
        <v>43130.094718321758</v>
      </c>
      <c r="B5344" s="2">
        <v>21014500289174</v>
      </c>
      <c r="C5344">
        <v>1.99</v>
      </c>
      <c r="D5344" t="s">
        <v>5</v>
      </c>
      <c r="E5344" s="3">
        <f t="shared" si="83"/>
        <v>21014</v>
      </c>
      <c r="F5344" t="str">
        <f>VLOOKUP(E5344,Sheet2!A:B,2,FALSE)</f>
        <v>LAR</v>
      </c>
    </row>
    <row r="5345" spans="1:6" x14ac:dyDescent="0.25">
      <c r="A5345" s="17">
        <v>43130.095503321761</v>
      </c>
      <c r="B5345" s="2">
        <v>21014500289174</v>
      </c>
      <c r="C5345">
        <v>1.49</v>
      </c>
      <c r="D5345" t="s">
        <v>3</v>
      </c>
      <c r="E5345" s="3">
        <f t="shared" si="83"/>
        <v>21014</v>
      </c>
      <c r="F5345" t="str">
        <f>VLOOKUP(E5345,Sheet2!A:B,2,FALSE)</f>
        <v>LAR</v>
      </c>
    </row>
    <row r="5346" spans="1:6" x14ac:dyDescent="0.25">
      <c r="A5346" s="17">
        <v>43130.550808449072</v>
      </c>
      <c r="B5346" s="2">
        <v>21014500325085</v>
      </c>
      <c r="C5346">
        <v>3.99</v>
      </c>
      <c r="D5346" t="s">
        <v>4</v>
      </c>
      <c r="E5346" s="3">
        <f t="shared" si="83"/>
        <v>21014</v>
      </c>
      <c r="F5346" t="str">
        <f>VLOOKUP(E5346,Sheet2!A:B,2,FALSE)</f>
        <v>LAR</v>
      </c>
    </row>
    <row r="5347" spans="1:6" x14ac:dyDescent="0.25">
      <c r="A5347" s="17">
        <v>43130.636777511572</v>
      </c>
      <c r="B5347" s="2">
        <v>21014500166331</v>
      </c>
      <c r="C5347">
        <v>1.49</v>
      </c>
      <c r="D5347" t="s">
        <v>3</v>
      </c>
      <c r="E5347" s="3">
        <f t="shared" si="83"/>
        <v>21014</v>
      </c>
      <c r="F5347" t="str">
        <f>VLOOKUP(E5347,Sheet2!A:B,2,FALSE)</f>
        <v>LAR</v>
      </c>
    </row>
    <row r="5348" spans="1:6" x14ac:dyDescent="0.25">
      <c r="A5348" s="17">
        <v>43130.751158402774</v>
      </c>
      <c r="B5348" s="2">
        <v>21014500356494</v>
      </c>
      <c r="C5348">
        <v>1.99</v>
      </c>
      <c r="D5348" t="s">
        <v>4</v>
      </c>
      <c r="E5348" s="3">
        <f t="shared" si="83"/>
        <v>21014</v>
      </c>
      <c r="F5348" t="str">
        <f>VLOOKUP(E5348,Sheet2!A:B,2,FALSE)</f>
        <v>LAR</v>
      </c>
    </row>
    <row r="5349" spans="1:6" x14ac:dyDescent="0.25">
      <c r="A5349" s="17">
        <v>43131.093575648149</v>
      </c>
      <c r="B5349" s="2">
        <v>21014500277815</v>
      </c>
      <c r="C5349">
        <v>0.69</v>
      </c>
      <c r="D5349" t="s">
        <v>4</v>
      </c>
      <c r="E5349" s="3">
        <f t="shared" si="83"/>
        <v>21014</v>
      </c>
      <c r="F5349" t="str">
        <f>VLOOKUP(E5349,Sheet2!A:B,2,FALSE)</f>
        <v>LAR</v>
      </c>
    </row>
    <row r="5350" spans="1:6" x14ac:dyDescent="0.25">
      <c r="A5350" s="17">
        <v>43131.094982731483</v>
      </c>
      <c r="B5350" s="2">
        <v>21014500277815</v>
      </c>
      <c r="C5350">
        <v>2.99</v>
      </c>
      <c r="D5350" t="s">
        <v>4</v>
      </c>
      <c r="E5350" s="3">
        <f t="shared" si="83"/>
        <v>21014</v>
      </c>
      <c r="F5350" t="str">
        <f>VLOOKUP(E5350,Sheet2!A:B,2,FALSE)</f>
        <v>LAR</v>
      </c>
    </row>
    <row r="5351" spans="1:6" x14ac:dyDescent="0.25">
      <c r="A5351" s="17">
        <v>43131.09575015046</v>
      </c>
      <c r="B5351" s="2">
        <v>21014500277815</v>
      </c>
      <c r="C5351">
        <v>3.99</v>
      </c>
      <c r="D5351" t="s">
        <v>4</v>
      </c>
      <c r="E5351" s="3">
        <f t="shared" si="83"/>
        <v>21014</v>
      </c>
      <c r="F5351" t="str">
        <f>VLOOKUP(E5351,Sheet2!A:B,2,FALSE)</f>
        <v>LAR</v>
      </c>
    </row>
    <row r="5352" spans="1:6" x14ac:dyDescent="0.25">
      <c r="A5352" s="17">
        <v>43131.096384571756</v>
      </c>
      <c r="B5352" s="2">
        <v>21014500277815</v>
      </c>
      <c r="C5352">
        <v>1.99</v>
      </c>
      <c r="D5352" t="s">
        <v>4</v>
      </c>
      <c r="E5352" s="3">
        <f t="shared" si="83"/>
        <v>21014</v>
      </c>
      <c r="F5352" t="str">
        <f>VLOOKUP(E5352,Sheet2!A:B,2,FALSE)</f>
        <v>LAR</v>
      </c>
    </row>
    <row r="5353" spans="1:6" x14ac:dyDescent="0.25">
      <c r="A5353" s="17">
        <v>43131.340525497682</v>
      </c>
      <c r="B5353" s="2">
        <v>21014500345646</v>
      </c>
      <c r="C5353">
        <v>1.99</v>
      </c>
      <c r="D5353" t="s">
        <v>4</v>
      </c>
      <c r="E5353" s="3">
        <f t="shared" si="83"/>
        <v>21014</v>
      </c>
      <c r="F5353" t="str">
        <f>VLOOKUP(E5353,Sheet2!A:B,2,FALSE)</f>
        <v>LAR</v>
      </c>
    </row>
    <row r="5354" spans="1:6" x14ac:dyDescent="0.25">
      <c r="A5354" s="17">
        <v>43131.360845856485</v>
      </c>
      <c r="B5354" s="2">
        <v>21014300061146</v>
      </c>
      <c r="C5354">
        <v>1.49</v>
      </c>
      <c r="D5354" t="s">
        <v>3</v>
      </c>
      <c r="E5354" s="3">
        <f t="shared" si="83"/>
        <v>21014</v>
      </c>
      <c r="F5354" t="str">
        <f>VLOOKUP(E5354,Sheet2!A:B,2,FALSE)</f>
        <v>LAR</v>
      </c>
    </row>
    <row r="5355" spans="1:6" x14ac:dyDescent="0.25">
      <c r="A5355" s="17">
        <v>43131.361310671295</v>
      </c>
      <c r="B5355" s="2">
        <v>21014300061146</v>
      </c>
      <c r="C5355">
        <v>1.49</v>
      </c>
      <c r="D5355" t="s">
        <v>3</v>
      </c>
      <c r="E5355" s="3">
        <f t="shared" si="83"/>
        <v>21014</v>
      </c>
      <c r="F5355" t="str">
        <f>VLOOKUP(E5355,Sheet2!A:B,2,FALSE)</f>
        <v>LAR</v>
      </c>
    </row>
    <row r="5356" spans="1:6" x14ac:dyDescent="0.25">
      <c r="A5356" s="17">
        <v>43131.362597141204</v>
      </c>
      <c r="B5356" s="2">
        <v>21014300061146</v>
      </c>
      <c r="C5356">
        <v>1.29</v>
      </c>
      <c r="D5356" t="s">
        <v>1</v>
      </c>
      <c r="E5356" s="3">
        <f t="shared" si="83"/>
        <v>21014</v>
      </c>
      <c r="F5356" t="str">
        <f>VLOOKUP(E5356,Sheet2!A:B,2,FALSE)</f>
        <v>LAR</v>
      </c>
    </row>
    <row r="5357" spans="1:6" x14ac:dyDescent="0.25">
      <c r="A5357" s="17">
        <v>43131.380847083332</v>
      </c>
      <c r="B5357" s="2">
        <v>21014500303173</v>
      </c>
      <c r="C5357">
        <v>2.4900000000000002</v>
      </c>
      <c r="D5357" t="s">
        <v>1</v>
      </c>
      <c r="E5357" s="3">
        <f t="shared" si="83"/>
        <v>21014</v>
      </c>
      <c r="F5357" t="str">
        <f>VLOOKUP(E5357,Sheet2!A:B,2,FALSE)</f>
        <v>LAR</v>
      </c>
    </row>
    <row r="5358" spans="1:6" x14ac:dyDescent="0.25">
      <c r="A5358" s="17">
        <v>43131.515204907409</v>
      </c>
      <c r="B5358" s="2">
        <v>21014500130329</v>
      </c>
      <c r="C5358">
        <v>0.99</v>
      </c>
      <c r="D5358" t="s">
        <v>1</v>
      </c>
      <c r="E5358" s="3">
        <f t="shared" si="83"/>
        <v>21014</v>
      </c>
      <c r="F5358" t="str">
        <f>VLOOKUP(E5358,Sheet2!A:B,2,FALSE)</f>
        <v>LAR</v>
      </c>
    </row>
    <row r="5359" spans="1:6" x14ac:dyDescent="0.25">
      <c r="A5359" s="17">
        <v>43131.54843383102</v>
      </c>
      <c r="B5359" s="2">
        <v>21014500324658</v>
      </c>
      <c r="C5359">
        <v>1.49</v>
      </c>
      <c r="D5359" t="s">
        <v>1</v>
      </c>
      <c r="E5359" s="3">
        <f t="shared" si="83"/>
        <v>21014</v>
      </c>
      <c r="F5359" t="str">
        <f>VLOOKUP(E5359,Sheet2!A:B,2,FALSE)</f>
        <v>LAR</v>
      </c>
    </row>
    <row r="5360" spans="1:6" x14ac:dyDescent="0.25">
      <c r="A5360" s="17">
        <v>43131.549517534724</v>
      </c>
      <c r="B5360" s="2">
        <v>21014500324658</v>
      </c>
      <c r="C5360">
        <v>1.49</v>
      </c>
      <c r="D5360" t="s">
        <v>1</v>
      </c>
      <c r="E5360" s="3">
        <f t="shared" si="83"/>
        <v>21014</v>
      </c>
      <c r="F5360" t="str">
        <f>VLOOKUP(E5360,Sheet2!A:B,2,FALSE)</f>
        <v>LAR</v>
      </c>
    </row>
    <row r="5361" spans="1:6" x14ac:dyDescent="0.25">
      <c r="A5361" s="17">
        <v>43131.57750269676</v>
      </c>
      <c r="B5361" s="2">
        <v>21014500319682</v>
      </c>
      <c r="C5361">
        <v>1.29</v>
      </c>
      <c r="D5361" t="s">
        <v>1</v>
      </c>
      <c r="E5361" s="3">
        <f t="shared" si="83"/>
        <v>21014</v>
      </c>
      <c r="F5361" t="str">
        <f>VLOOKUP(E5361,Sheet2!A:B,2,FALSE)</f>
        <v>LAR</v>
      </c>
    </row>
    <row r="5362" spans="1:6" x14ac:dyDescent="0.25">
      <c r="A5362" s="17">
        <v>43131.578733518516</v>
      </c>
      <c r="B5362" s="2">
        <v>21014500181587</v>
      </c>
      <c r="C5362">
        <v>1.99</v>
      </c>
      <c r="D5362" t="s">
        <v>1</v>
      </c>
      <c r="E5362" s="3">
        <f t="shared" si="83"/>
        <v>21014</v>
      </c>
      <c r="F5362" t="str">
        <f>VLOOKUP(E5362,Sheet2!A:B,2,FALSE)</f>
        <v>LAR</v>
      </c>
    </row>
    <row r="5363" spans="1:6" x14ac:dyDescent="0.25">
      <c r="A5363" s="17">
        <v>43131.583134560184</v>
      </c>
      <c r="B5363" s="2">
        <v>21014500181587</v>
      </c>
      <c r="C5363">
        <v>2.4900000000000002</v>
      </c>
      <c r="D5363" t="s">
        <v>1</v>
      </c>
      <c r="E5363" s="3">
        <f t="shared" si="83"/>
        <v>21014</v>
      </c>
      <c r="F5363" t="str">
        <f>VLOOKUP(E5363,Sheet2!A:B,2,FALSE)</f>
        <v>LAR</v>
      </c>
    </row>
    <row r="5364" spans="1:6" x14ac:dyDescent="0.25">
      <c r="A5364" s="17">
        <v>43131.583501273148</v>
      </c>
      <c r="B5364" s="2">
        <v>21014500181587</v>
      </c>
      <c r="C5364">
        <v>2.4900000000000002</v>
      </c>
      <c r="D5364" t="s">
        <v>1</v>
      </c>
      <c r="E5364" s="3">
        <f t="shared" si="83"/>
        <v>21014</v>
      </c>
      <c r="F5364" t="str">
        <f>VLOOKUP(E5364,Sheet2!A:B,2,FALSE)</f>
        <v>LAR</v>
      </c>
    </row>
    <row r="5365" spans="1:6" x14ac:dyDescent="0.25">
      <c r="A5365" s="17">
        <v>43131.584325474534</v>
      </c>
      <c r="B5365" s="2">
        <v>21014500181587</v>
      </c>
      <c r="C5365">
        <v>2.29</v>
      </c>
      <c r="D5365" t="s">
        <v>1</v>
      </c>
      <c r="E5365" s="3">
        <f t="shared" si="83"/>
        <v>21014</v>
      </c>
      <c r="F5365" t="str">
        <f>VLOOKUP(E5365,Sheet2!A:B,2,FALSE)</f>
        <v>LAR</v>
      </c>
    </row>
    <row r="5366" spans="1:6" x14ac:dyDescent="0.25">
      <c r="A5366" s="17">
        <v>43131.597721550927</v>
      </c>
      <c r="B5366" s="2">
        <v>21014500184821</v>
      </c>
      <c r="C5366">
        <v>1.69</v>
      </c>
      <c r="D5366" t="s">
        <v>1</v>
      </c>
      <c r="E5366" s="3">
        <f t="shared" si="83"/>
        <v>21014</v>
      </c>
      <c r="F5366" t="str">
        <f>VLOOKUP(E5366,Sheet2!A:B,2,FALSE)</f>
        <v>LAR</v>
      </c>
    </row>
    <row r="5367" spans="1:6" x14ac:dyDescent="0.25">
      <c r="A5367" s="17">
        <v>43131.881175092596</v>
      </c>
      <c r="B5367" s="2">
        <v>21014500324658</v>
      </c>
      <c r="C5367">
        <v>1.29</v>
      </c>
      <c r="D5367" t="s">
        <v>1</v>
      </c>
      <c r="E5367" s="3">
        <f t="shared" si="83"/>
        <v>21014</v>
      </c>
      <c r="F5367" t="str">
        <f>VLOOKUP(E5367,Sheet2!A:B,2,FALSE)</f>
        <v>LAR</v>
      </c>
    </row>
    <row r="5368" spans="1:6" x14ac:dyDescent="0.25">
      <c r="A5368" s="17">
        <v>43131.882375659719</v>
      </c>
      <c r="B5368" s="2">
        <v>21014500324658</v>
      </c>
      <c r="C5368">
        <v>1.29</v>
      </c>
      <c r="D5368" t="s">
        <v>1</v>
      </c>
      <c r="E5368" s="3">
        <f t="shared" si="83"/>
        <v>21014</v>
      </c>
      <c r="F5368" t="str">
        <f>VLOOKUP(E5368,Sheet2!A:B,2,FALSE)</f>
        <v>LAR</v>
      </c>
    </row>
    <row r="5369" spans="1:6" x14ac:dyDescent="0.25">
      <c r="A5369" s="17">
        <v>43131.956937164352</v>
      </c>
      <c r="B5369" s="2">
        <v>21014500333097</v>
      </c>
      <c r="C5369">
        <v>1.99</v>
      </c>
      <c r="D5369" t="s">
        <v>1</v>
      </c>
      <c r="E5369" s="3">
        <f t="shared" si="83"/>
        <v>21014</v>
      </c>
      <c r="F5369" t="str">
        <f>VLOOKUP(E5369,Sheet2!A:B,2,FALSE)</f>
        <v>LAR</v>
      </c>
    </row>
    <row r="5370" spans="1:6" x14ac:dyDescent="0.25">
      <c r="A5370" s="17">
        <v>43101.493367974537</v>
      </c>
      <c r="B5370" s="2">
        <v>21013310016322</v>
      </c>
      <c r="C5370">
        <v>3.54</v>
      </c>
      <c r="D5370" t="s">
        <v>5</v>
      </c>
      <c r="E5370" s="3">
        <f t="shared" si="83"/>
        <v>21013</v>
      </c>
      <c r="F5370" t="str">
        <f>VLOOKUP(E5370,Sheet2!A:B,2,FALSE)</f>
        <v>KAT</v>
      </c>
    </row>
    <row r="5371" spans="1:6" x14ac:dyDescent="0.25">
      <c r="A5371" s="17">
        <v>43101.494694016204</v>
      </c>
      <c r="B5371" s="2">
        <v>21013310016322</v>
      </c>
      <c r="C5371">
        <v>2.04</v>
      </c>
      <c r="D5371" t="s">
        <v>5</v>
      </c>
      <c r="E5371" s="3">
        <f t="shared" si="83"/>
        <v>21013</v>
      </c>
      <c r="F5371" t="str">
        <f>VLOOKUP(E5371,Sheet2!A:B,2,FALSE)</f>
        <v>KAT</v>
      </c>
    </row>
    <row r="5372" spans="1:6" x14ac:dyDescent="0.25">
      <c r="A5372" s="17">
        <v>43102.675611122686</v>
      </c>
      <c r="B5372" s="2">
        <v>21013310029176</v>
      </c>
      <c r="C5372">
        <v>0.49</v>
      </c>
      <c r="D5372" t="s">
        <v>4</v>
      </c>
      <c r="E5372" s="3">
        <f t="shared" si="83"/>
        <v>21013</v>
      </c>
      <c r="F5372" t="str">
        <f>VLOOKUP(E5372,Sheet2!A:B,2,FALSE)</f>
        <v>KAT</v>
      </c>
    </row>
    <row r="5373" spans="1:6" x14ac:dyDescent="0.25">
      <c r="A5373" s="17">
        <v>43102.675819097225</v>
      </c>
      <c r="B5373" s="2">
        <v>21013310029176</v>
      </c>
      <c r="C5373">
        <v>1.29</v>
      </c>
      <c r="D5373" t="s">
        <v>4</v>
      </c>
      <c r="E5373" s="3">
        <f t="shared" si="83"/>
        <v>21013</v>
      </c>
      <c r="F5373" t="str">
        <f>VLOOKUP(E5373,Sheet2!A:B,2,FALSE)</f>
        <v>KAT</v>
      </c>
    </row>
    <row r="5374" spans="1:6" x14ac:dyDescent="0.25">
      <c r="A5374" s="17">
        <v>43102.81223116898</v>
      </c>
      <c r="B5374" s="2">
        <v>21013300007646</v>
      </c>
      <c r="C5374">
        <v>1.99</v>
      </c>
      <c r="D5374" t="s">
        <v>0</v>
      </c>
      <c r="E5374" s="3">
        <f t="shared" si="83"/>
        <v>21013</v>
      </c>
      <c r="F5374" t="str">
        <f>VLOOKUP(E5374,Sheet2!A:B,2,FALSE)</f>
        <v>KAT</v>
      </c>
    </row>
    <row r="5375" spans="1:6" x14ac:dyDescent="0.25">
      <c r="A5375" s="17">
        <v>43103.331828587965</v>
      </c>
      <c r="B5375" s="2">
        <v>21013310034978</v>
      </c>
      <c r="C5375">
        <v>3.99</v>
      </c>
      <c r="D5375" t="s">
        <v>4</v>
      </c>
      <c r="E5375" s="3">
        <f t="shared" si="83"/>
        <v>21013</v>
      </c>
      <c r="F5375" t="str">
        <f>VLOOKUP(E5375,Sheet2!A:B,2,FALSE)</f>
        <v>KAT</v>
      </c>
    </row>
    <row r="5376" spans="1:6" x14ac:dyDescent="0.25">
      <c r="A5376" s="17">
        <v>43103.353748067129</v>
      </c>
      <c r="B5376" s="2">
        <v>21013300046867</v>
      </c>
      <c r="C5376">
        <v>1.99</v>
      </c>
      <c r="D5376" t="s">
        <v>0</v>
      </c>
      <c r="E5376" s="3">
        <f t="shared" si="83"/>
        <v>21013</v>
      </c>
      <c r="F5376" t="str">
        <f>VLOOKUP(E5376,Sheet2!A:B,2,FALSE)</f>
        <v>KAT</v>
      </c>
    </row>
    <row r="5377" spans="1:6" x14ac:dyDescent="0.25">
      <c r="A5377" s="17">
        <v>43103.601982337961</v>
      </c>
      <c r="B5377" s="2">
        <v>21013310016488</v>
      </c>
      <c r="C5377">
        <v>1.99</v>
      </c>
      <c r="D5377" t="s">
        <v>4</v>
      </c>
      <c r="E5377" s="3">
        <f t="shared" si="83"/>
        <v>21013</v>
      </c>
      <c r="F5377" t="str">
        <f>VLOOKUP(E5377,Sheet2!A:B,2,FALSE)</f>
        <v>KAT</v>
      </c>
    </row>
    <row r="5378" spans="1:6" x14ac:dyDescent="0.25">
      <c r="A5378" s="17">
        <v>43103.726931828707</v>
      </c>
      <c r="B5378" s="2">
        <v>21013310007313</v>
      </c>
      <c r="C5378">
        <v>1.99</v>
      </c>
      <c r="D5378" t="s">
        <v>4</v>
      </c>
      <c r="E5378" s="3">
        <f t="shared" ref="E5378:E5441" si="84">_xlfn.NUMBERVALUE(LEFT(B5378,5), "#####")</f>
        <v>21013</v>
      </c>
      <c r="F5378" t="str">
        <f>VLOOKUP(E5378,Sheet2!A:B,2,FALSE)</f>
        <v>KAT</v>
      </c>
    </row>
    <row r="5379" spans="1:6" x14ac:dyDescent="0.25">
      <c r="A5379" s="17">
        <v>43105.758907523152</v>
      </c>
      <c r="B5379" s="2">
        <v>21013310023203</v>
      </c>
      <c r="C5379">
        <v>1.49</v>
      </c>
      <c r="D5379" t="s">
        <v>3</v>
      </c>
      <c r="E5379" s="3">
        <f t="shared" si="84"/>
        <v>21013</v>
      </c>
      <c r="F5379" t="str">
        <f>VLOOKUP(E5379,Sheet2!A:B,2,FALSE)</f>
        <v>KAT</v>
      </c>
    </row>
    <row r="5380" spans="1:6" x14ac:dyDescent="0.25">
      <c r="A5380" s="17">
        <v>43105.825673009262</v>
      </c>
      <c r="B5380" s="2">
        <v>21013310029176</v>
      </c>
      <c r="C5380">
        <v>1.99</v>
      </c>
      <c r="D5380" t="s">
        <v>2</v>
      </c>
      <c r="E5380" s="3">
        <f t="shared" si="84"/>
        <v>21013</v>
      </c>
      <c r="F5380" t="str">
        <f>VLOOKUP(E5380,Sheet2!A:B,2,FALSE)</f>
        <v>KAT</v>
      </c>
    </row>
    <row r="5381" spans="1:6" x14ac:dyDescent="0.25">
      <c r="A5381" s="17">
        <v>43106.417759270837</v>
      </c>
      <c r="B5381" s="2">
        <v>21013310034507</v>
      </c>
      <c r="C5381">
        <v>0.49</v>
      </c>
      <c r="D5381" t="s">
        <v>1</v>
      </c>
      <c r="E5381" s="3">
        <f t="shared" si="84"/>
        <v>21013</v>
      </c>
      <c r="F5381" t="str">
        <f>VLOOKUP(E5381,Sheet2!A:B,2,FALSE)</f>
        <v>KAT</v>
      </c>
    </row>
    <row r="5382" spans="1:6" x14ac:dyDescent="0.25">
      <c r="A5382" s="17">
        <v>43106.747309293984</v>
      </c>
      <c r="B5382" s="2">
        <v>21013310028152</v>
      </c>
      <c r="C5382">
        <v>3.99</v>
      </c>
      <c r="D5382" t="s">
        <v>4</v>
      </c>
      <c r="E5382" s="3">
        <f t="shared" si="84"/>
        <v>21013</v>
      </c>
      <c r="F5382" t="str">
        <f>VLOOKUP(E5382,Sheet2!A:B,2,FALSE)</f>
        <v>KAT</v>
      </c>
    </row>
    <row r="5383" spans="1:6" x14ac:dyDescent="0.25">
      <c r="A5383" s="17">
        <v>43106.811857430555</v>
      </c>
      <c r="B5383" s="2">
        <v>21013310029176</v>
      </c>
      <c r="C5383">
        <v>1.99</v>
      </c>
      <c r="D5383" t="s">
        <v>2</v>
      </c>
      <c r="E5383" s="3">
        <f t="shared" si="84"/>
        <v>21013</v>
      </c>
      <c r="F5383" t="str">
        <f>VLOOKUP(E5383,Sheet2!A:B,2,FALSE)</f>
        <v>KAT</v>
      </c>
    </row>
    <row r="5384" spans="1:6" x14ac:dyDescent="0.25">
      <c r="A5384" s="17">
        <v>43107.427918217596</v>
      </c>
      <c r="B5384" s="2">
        <v>21013310009418</v>
      </c>
      <c r="C5384">
        <v>3.99</v>
      </c>
      <c r="D5384" t="s">
        <v>4</v>
      </c>
      <c r="E5384" s="3">
        <f t="shared" si="84"/>
        <v>21013</v>
      </c>
      <c r="F5384" t="str">
        <f>VLOOKUP(E5384,Sheet2!A:B,2,FALSE)</f>
        <v>KAT</v>
      </c>
    </row>
    <row r="5385" spans="1:6" x14ac:dyDescent="0.25">
      <c r="A5385" s="17">
        <v>43107.587976273149</v>
      </c>
      <c r="B5385" s="2">
        <v>21013300046867</v>
      </c>
      <c r="C5385">
        <v>1.99</v>
      </c>
      <c r="D5385" t="s">
        <v>0</v>
      </c>
      <c r="E5385" s="3">
        <f t="shared" si="84"/>
        <v>21013</v>
      </c>
      <c r="F5385" t="str">
        <f>VLOOKUP(E5385,Sheet2!A:B,2,FALSE)</f>
        <v>KAT</v>
      </c>
    </row>
    <row r="5386" spans="1:6" x14ac:dyDescent="0.25">
      <c r="A5386" s="17">
        <v>43108.663278113425</v>
      </c>
      <c r="B5386" s="2">
        <v>21013300014519</v>
      </c>
      <c r="C5386">
        <v>2.99</v>
      </c>
      <c r="D5386" t="s">
        <v>0</v>
      </c>
      <c r="E5386" s="3">
        <f t="shared" si="84"/>
        <v>21013</v>
      </c>
      <c r="F5386" t="str">
        <f>VLOOKUP(E5386,Sheet2!A:B,2,FALSE)</f>
        <v>KAT</v>
      </c>
    </row>
    <row r="5387" spans="1:6" x14ac:dyDescent="0.25">
      <c r="A5387" s="17">
        <v>43109.607927025463</v>
      </c>
      <c r="B5387" s="2">
        <v>21013310016587</v>
      </c>
      <c r="C5387">
        <v>1.99</v>
      </c>
      <c r="D5387" t="s">
        <v>4</v>
      </c>
      <c r="E5387" s="3">
        <f t="shared" si="84"/>
        <v>21013</v>
      </c>
      <c r="F5387" t="str">
        <f>VLOOKUP(E5387,Sheet2!A:B,2,FALSE)</f>
        <v>KAT</v>
      </c>
    </row>
    <row r="5388" spans="1:6" x14ac:dyDescent="0.25">
      <c r="A5388" s="17">
        <v>43110.59583716435</v>
      </c>
      <c r="B5388" s="2">
        <v>21013310023203</v>
      </c>
      <c r="C5388">
        <v>1.49</v>
      </c>
      <c r="D5388" t="s">
        <v>3</v>
      </c>
      <c r="E5388" s="3">
        <f t="shared" si="84"/>
        <v>21013</v>
      </c>
      <c r="F5388" t="str">
        <f>VLOOKUP(E5388,Sheet2!A:B,2,FALSE)</f>
        <v>KAT</v>
      </c>
    </row>
    <row r="5389" spans="1:6" x14ac:dyDescent="0.25">
      <c r="A5389" s="17">
        <v>43110.844250891205</v>
      </c>
      <c r="B5389" s="2">
        <v>21013300050851</v>
      </c>
      <c r="C5389">
        <v>1.99</v>
      </c>
      <c r="D5389" t="s">
        <v>0</v>
      </c>
      <c r="E5389" s="3">
        <f t="shared" si="84"/>
        <v>21013</v>
      </c>
      <c r="F5389" t="str">
        <f>VLOOKUP(E5389,Sheet2!A:B,2,FALSE)</f>
        <v>KAT</v>
      </c>
    </row>
    <row r="5390" spans="1:6" x14ac:dyDescent="0.25">
      <c r="A5390" s="17">
        <v>43111.487870150464</v>
      </c>
      <c r="B5390" s="2">
        <v>21013310033822</v>
      </c>
      <c r="C5390">
        <v>1.49</v>
      </c>
      <c r="D5390" t="s">
        <v>3</v>
      </c>
      <c r="E5390" s="3">
        <f t="shared" si="84"/>
        <v>21013</v>
      </c>
      <c r="F5390" t="str">
        <f>VLOOKUP(E5390,Sheet2!A:B,2,FALSE)</f>
        <v>KAT</v>
      </c>
    </row>
    <row r="5391" spans="1:6" x14ac:dyDescent="0.25">
      <c r="A5391" s="17">
        <v>43111.883190995373</v>
      </c>
      <c r="B5391" s="2">
        <v>21013310007669</v>
      </c>
      <c r="C5391">
        <v>2.4900000000000002</v>
      </c>
      <c r="D5391" t="s">
        <v>4</v>
      </c>
      <c r="E5391" s="3">
        <f t="shared" si="84"/>
        <v>21013</v>
      </c>
      <c r="F5391" t="str">
        <f>VLOOKUP(E5391,Sheet2!A:B,2,FALSE)</f>
        <v>KAT</v>
      </c>
    </row>
    <row r="5392" spans="1:6" x14ac:dyDescent="0.25">
      <c r="A5392" s="17">
        <v>43112.35627300926</v>
      </c>
      <c r="B5392" s="2">
        <v>21013300046867</v>
      </c>
      <c r="C5392">
        <v>1.49</v>
      </c>
      <c r="D5392" t="s">
        <v>0</v>
      </c>
      <c r="E5392" s="3">
        <f t="shared" si="84"/>
        <v>21013</v>
      </c>
      <c r="F5392" t="str">
        <f>VLOOKUP(E5392,Sheet2!A:B,2,FALSE)</f>
        <v>KAT</v>
      </c>
    </row>
    <row r="5393" spans="1:6" x14ac:dyDescent="0.25">
      <c r="A5393" s="17">
        <v>43112.377944826389</v>
      </c>
      <c r="B5393" s="2">
        <v>21013310028152</v>
      </c>
      <c r="C5393">
        <v>1.99</v>
      </c>
      <c r="D5393" t="s">
        <v>4</v>
      </c>
      <c r="E5393" s="3">
        <f t="shared" si="84"/>
        <v>21013</v>
      </c>
      <c r="F5393" t="str">
        <f>VLOOKUP(E5393,Sheet2!A:B,2,FALSE)</f>
        <v>KAT</v>
      </c>
    </row>
    <row r="5394" spans="1:6" x14ac:dyDescent="0.25">
      <c r="A5394" s="17">
        <v>43112.429510752314</v>
      </c>
      <c r="B5394" s="2">
        <v>21013310020506</v>
      </c>
      <c r="C5394">
        <v>2.99</v>
      </c>
      <c r="D5394" t="s">
        <v>4</v>
      </c>
      <c r="E5394" s="3">
        <f t="shared" si="84"/>
        <v>21013</v>
      </c>
      <c r="F5394" t="str">
        <f>VLOOKUP(E5394,Sheet2!A:B,2,FALSE)</f>
        <v>KAT</v>
      </c>
    </row>
    <row r="5395" spans="1:6" x14ac:dyDescent="0.25">
      <c r="A5395" s="17">
        <v>43113.389792337963</v>
      </c>
      <c r="B5395" s="2">
        <v>21013310033822</v>
      </c>
      <c r="C5395">
        <v>1.49</v>
      </c>
      <c r="D5395" t="s">
        <v>3</v>
      </c>
      <c r="E5395" s="3">
        <f t="shared" si="84"/>
        <v>21013</v>
      </c>
      <c r="F5395" t="str">
        <f>VLOOKUP(E5395,Sheet2!A:B,2,FALSE)</f>
        <v>KAT</v>
      </c>
    </row>
    <row r="5396" spans="1:6" x14ac:dyDescent="0.25">
      <c r="A5396" s="17">
        <v>43113.389930578705</v>
      </c>
      <c r="B5396" s="2">
        <v>21013310033822</v>
      </c>
      <c r="C5396">
        <v>1.49</v>
      </c>
      <c r="D5396" t="s">
        <v>3</v>
      </c>
      <c r="E5396" s="3">
        <f t="shared" si="84"/>
        <v>21013</v>
      </c>
      <c r="F5396" t="str">
        <f>VLOOKUP(E5396,Sheet2!A:B,2,FALSE)</f>
        <v>KAT</v>
      </c>
    </row>
    <row r="5397" spans="1:6" x14ac:dyDescent="0.25">
      <c r="A5397" s="17">
        <v>43113.62635471065</v>
      </c>
      <c r="B5397" s="2">
        <v>21013310007313</v>
      </c>
      <c r="C5397">
        <v>2.99</v>
      </c>
      <c r="D5397" t="s">
        <v>4</v>
      </c>
      <c r="E5397" s="3">
        <f t="shared" si="84"/>
        <v>21013</v>
      </c>
      <c r="F5397" t="str">
        <f>VLOOKUP(E5397,Sheet2!A:B,2,FALSE)</f>
        <v>KAT</v>
      </c>
    </row>
    <row r="5398" spans="1:6" x14ac:dyDescent="0.25">
      <c r="A5398" s="17">
        <v>43113.627838101849</v>
      </c>
      <c r="B5398" s="2">
        <v>21013310007313</v>
      </c>
      <c r="C5398">
        <v>0.69</v>
      </c>
      <c r="D5398" t="s">
        <v>1</v>
      </c>
      <c r="E5398" s="3">
        <f t="shared" si="84"/>
        <v>21013</v>
      </c>
      <c r="F5398" t="str">
        <f>VLOOKUP(E5398,Sheet2!A:B,2,FALSE)</f>
        <v>KAT</v>
      </c>
    </row>
    <row r="5399" spans="1:6" x14ac:dyDescent="0.25">
      <c r="A5399" s="17">
        <v>43114.398223449076</v>
      </c>
      <c r="B5399" s="2">
        <v>21013310007313</v>
      </c>
      <c r="C5399">
        <v>0.99</v>
      </c>
      <c r="D5399" t="s">
        <v>5</v>
      </c>
      <c r="E5399" s="3">
        <f t="shared" si="84"/>
        <v>21013</v>
      </c>
      <c r="F5399" t="str">
        <f>VLOOKUP(E5399,Sheet2!A:B,2,FALSE)</f>
        <v>KAT</v>
      </c>
    </row>
    <row r="5400" spans="1:6" x14ac:dyDescent="0.25">
      <c r="A5400" s="17">
        <v>43114.398454652779</v>
      </c>
      <c r="B5400" s="2">
        <v>21013310007313</v>
      </c>
      <c r="C5400">
        <v>1.29</v>
      </c>
      <c r="D5400" t="s">
        <v>5</v>
      </c>
      <c r="E5400" s="3">
        <f t="shared" si="84"/>
        <v>21013</v>
      </c>
      <c r="F5400" t="str">
        <f>VLOOKUP(E5400,Sheet2!A:B,2,FALSE)</f>
        <v>KAT</v>
      </c>
    </row>
    <row r="5401" spans="1:6" x14ac:dyDescent="0.25">
      <c r="A5401" s="17">
        <v>43114.782316701392</v>
      </c>
      <c r="B5401" s="2">
        <v>21013300014519</v>
      </c>
      <c r="C5401">
        <v>1.99</v>
      </c>
      <c r="D5401" t="s">
        <v>4</v>
      </c>
      <c r="E5401" s="3">
        <f t="shared" si="84"/>
        <v>21013</v>
      </c>
      <c r="F5401" t="str">
        <f>VLOOKUP(E5401,Sheet2!A:B,2,FALSE)</f>
        <v>KAT</v>
      </c>
    </row>
    <row r="5402" spans="1:6" x14ac:dyDescent="0.25">
      <c r="A5402" s="17">
        <v>43114.789655868059</v>
      </c>
      <c r="B5402" s="2">
        <v>21013310029176</v>
      </c>
      <c r="C5402">
        <v>1.99</v>
      </c>
      <c r="D5402" t="s">
        <v>2</v>
      </c>
      <c r="E5402" s="3">
        <f t="shared" si="84"/>
        <v>21013</v>
      </c>
      <c r="F5402" t="str">
        <f>VLOOKUP(E5402,Sheet2!A:B,2,FALSE)</f>
        <v>KAT</v>
      </c>
    </row>
    <row r="5403" spans="1:6" x14ac:dyDescent="0.25">
      <c r="A5403" s="17">
        <v>43114.978472800925</v>
      </c>
      <c r="B5403" s="2">
        <v>21013300017967</v>
      </c>
      <c r="C5403">
        <v>1.49</v>
      </c>
      <c r="D5403" t="s">
        <v>3</v>
      </c>
      <c r="E5403" s="3">
        <f t="shared" si="84"/>
        <v>21013</v>
      </c>
      <c r="F5403" t="str">
        <f>VLOOKUP(E5403,Sheet2!A:B,2,FALSE)</f>
        <v>KAT</v>
      </c>
    </row>
    <row r="5404" spans="1:6" x14ac:dyDescent="0.25">
      <c r="A5404" s="17">
        <v>43114.978906979166</v>
      </c>
      <c r="B5404" s="2">
        <v>21013300017967</v>
      </c>
      <c r="C5404">
        <v>1.49</v>
      </c>
      <c r="D5404" t="s">
        <v>3</v>
      </c>
      <c r="E5404" s="3">
        <f t="shared" si="84"/>
        <v>21013</v>
      </c>
      <c r="F5404" t="str">
        <f>VLOOKUP(E5404,Sheet2!A:B,2,FALSE)</f>
        <v>KAT</v>
      </c>
    </row>
    <row r="5405" spans="1:6" x14ac:dyDescent="0.25">
      <c r="A5405" s="17">
        <v>43114.979207303244</v>
      </c>
      <c r="B5405" s="2">
        <v>21013300017967</v>
      </c>
      <c r="C5405">
        <v>1.49</v>
      </c>
      <c r="D5405" t="s">
        <v>3</v>
      </c>
      <c r="E5405" s="3">
        <f t="shared" si="84"/>
        <v>21013</v>
      </c>
      <c r="F5405" t="str">
        <f>VLOOKUP(E5405,Sheet2!A:B,2,FALSE)</f>
        <v>KAT</v>
      </c>
    </row>
    <row r="5406" spans="1:6" x14ac:dyDescent="0.25">
      <c r="A5406" s="17">
        <v>43115.548542094904</v>
      </c>
      <c r="B5406" s="2">
        <v>21013300046867</v>
      </c>
      <c r="C5406">
        <v>2.99</v>
      </c>
      <c r="D5406" t="s">
        <v>0</v>
      </c>
      <c r="E5406" s="3">
        <f t="shared" si="84"/>
        <v>21013</v>
      </c>
      <c r="F5406" t="str">
        <f>VLOOKUP(E5406,Sheet2!A:B,2,FALSE)</f>
        <v>KAT</v>
      </c>
    </row>
    <row r="5407" spans="1:6" x14ac:dyDescent="0.25">
      <c r="A5407" s="17">
        <v>43115.837109872686</v>
      </c>
      <c r="B5407" s="2">
        <v>21013300055090</v>
      </c>
      <c r="C5407">
        <v>2.4900000000000002</v>
      </c>
      <c r="D5407" t="s">
        <v>5</v>
      </c>
      <c r="E5407" s="3">
        <f t="shared" si="84"/>
        <v>21013</v>
      </c>
      <c r="F5407" t="str">
        <f>VLOOKUP(E5407,Sheet2!A:B,2,FALSE)</f>
        <v>KAT</v>
      </c>
    </row>
    <row r="5408" spans="1:6" x14ac:dyDescent="0.25">
      <c r="A5408" s="17">
        <v>43115.837854837962</v>
      </c>
      <c r="B5408" s="2">
        <v>21013300055090</v>
      </c>
      <c r="C5408">
        <v>0.49</v>
      </c>
      <c r="D5408" t="s">
        <v>1</v>
      </c>
      <c r="E5408" s="3">
        <f t="shared" si="84"/>
        <v>21013</v>
      </c>
      <c r="F5408" t="str">
        <f>VLOOKUP(E5408,Sheet2!A:B,2,FALSE)</f>
        <v>KAT</v>
      </c>
    </row>
    <row r="5409" spans="1:6" x14ac:dyDescent="0.25">
      <c r="A5409" s="17">
        <v>43115.911280462962</v>
      </c>
      <c r="B5409" s="2">
        <v>21013310016322</v>
      </c>
      <c r="C5409">
        <v>2.4900000000000002</v>
      </c>
      <c r="D5409" t="s">
        <v>5</v>
      </c>
      <c r="E5409" s="3">
        <f t="shared" si="84"/>
        <v>21013</v>
      </c>
      <c r="F5409" t="str">
        <f>VLOOKUP(E5409,Sheet2!A:B,2,FALSE)</f>
        <v>KAT</v>
      </c>
    </row>
    <row r="5410" spans="1:6" x14ac:dyDescent="0.25">
      <c r="A5410" s="17">
        <v>43116.858822337963</v>
      </c>
      <c r="B5410" s="2">
        <v>21013300055090</v>
      </c>
      <c r="C5410">
        <v>2.4900000000000002</v>
      </c>
      <c r="D5410" t="s">
        <v>5</v>
      </c>
      <c r="E5410" s="3">
        <f t="shared" si="84"/>
        <v>21013</v>
      </c>
      <c r="F5410" t="str">
        <f>VLOOKUP(E5410,Sheet2!A:B,2,FALSE)</f>
        <v>KAT</v>
      </c>
    </row>
    <row r="5411" spans="1:6" x14ac:dyDescent="0.25">
      <c r="A5411" s="17">
        <v>43116.859462905093</v>
      </c>
      <c r="B5411" s="2">
        <v>21013300055090</v>
      </c>
      <c r="C5411">
        <v>1.1399999999999999</v>
      </c>
      <c r="D5411" t="s">
        <v>5</v>
      </c>
      <c r="E5411" s="3">
        <f t="shared" si="84"/>
        <v>21013</v>
      </c>
      <c r="F5411" t="str">
        <f>VLOOKUP(E5411,Sheet2!A:B,2,FALSE)</f>
        <v>KAT</v>
      </c>
    </row>
    <row r="5412" spans="1:6" x14ac:dyDescent="0.25">
      <c r="A5412" s="17">
        <v>43116.860729641201</v>
      </c>
      <c r="B5412" s="2">
        <v>21013300055090</v>
      </c>
      <c r="C5412">
        <v>1.99</v>
      </c>
      <c r="D5412" t="s">
        <v>5</v>
      </c>
      <c r="E5412" s="3">
        <f t="shared" si="84"/>
        <v>21013</v>
      </c>
      <c r="F5412" t="str">
        <f>VLOOKUP(E5412,Sheet2!A:B,2,FALSE)</f>
        <v>KAT</v>
      </c>
    </row>
    <row r="5413" spans="1:6" x14ac:dyDescent="0.25">
      <c r="A5413" s="17">
        <v>43117.968877824074</v>
      </c>
      <c r="B5413" s="2">
        <v>21013310023203</v>
      </c>
      <c r="C5413">
        <v>1.49</v>
      </c>
      <c r="D5413" t="s">
        <v>3</v>
      </c>
      <c r="E5413" s="3">
        <f t="shared" si="84"/>
        <v>21013</v>
      </c>
      <c r="F5413" t="str">
        <f>VLOOKUP(E5413,Sheet2!A:B,2,FALSE)</f>
        <v>KAT</v>
      </c>
    </row>
    <row r="5414" spans="1:6" x14ac:dyDescent="0.25">
      <c r="A5414" s="17">
        <v>43119.613713032406</v>
      </c>
      <c r="B5414" s="2">
        <v>21013310009418</v>
      </c>
      <c r="C5414">
        <v>1.49</v>
      </c>
      <c r="D5414" t="s">
        <v>1</v>
      </c>
      <c r="E5414" s="3">
        <f t="shared" si="84"/>
        <v>21013</v>
      </c>
      <c r="F5414" t="str">
        <f>VLOOKUP(E5414,Sheet2!A:B,2,FALSE)</f>
        <v>KAT</v>
      </c>
    </row>
    <row r="5415" spans="1:6" x14ac:dyDescent="0.25">
      <c r="A5415" s="17">
        <v>43121.416328842592</v>
      </c>
      <c r="B5415" s="2">
        <v>21013310016686</v>
      </c>
      <c r="C5415">
        <v>2.29</v>
      </c>
      <c r="D5415" t="s">
        <v>1</v>
      </c>
      <c r="E5415" s="3">
        <f t="shared" si="84"/>
        <v>21013</v>
      </c>
      <c r="F5415" t="str">
        <f>VLOOKUP(E5415,Sheet2!A:B,2,FALSE)</f>
        <v>KAT</v>
      </c>
    </row>
    <row r="5416" spans="1:6" x14ac:dyDescent="0.25">
      <c r="A5416" s="17">
        <v>43122.351751898146</v>
      </c>
      <c r="B5416" s="2">
        <v>21013310033822</v>
      </c>
      <c r="C5416">
        <v>1.49</v>
      </c>
      <c r="D5416" t="s">
        <v>3</v>
      </c>
      <c r="E5416" s="3">
        <f t="shared" si="84"/>
        <v>21013</v>
      </c>
      <c r="F5416" t="str">
        <f>VLOOKUP(E5416,Sheet2!A:B,2,FALSE)</f>
        <v>KAT</v>
      </c>
    </row>
    <row r="5417" spans="1:6" x14ac:dyDescent="0.25">
      <c r="A5417" s="17">
        <v>43122.663020208332</v>
      </c>
      <c r="B5417" s="2">
        <v>21013310007669</v>
      </c>
      <c r="C5417">
        <v>3.19</v>
      </c>
      <c r="D5417" t="s">
        <v>4</v>
      </c>
      <c r="E5417" s="3">
        <f t="shared" si="84"/>
        <v>21013</v>
      </c>
      <c r="F5417" t="str">
        <f>VLOOKUP(E5417,Sheet2!A:B,2,FALSE)</f>
        <v>KAT</v>
      </c>
    </row>
    <row r="5418" spans="1:6" x14ac:dyDescent="0.25">
      <c r="A5418" s="17">
        <v>43122.663929062503</v>
      </c>
      <c r="B5418" s="2">
        <v>21013310007669</v>
      </c>
      <c r="C5418">
        <v>1.99</v>
      </c>
      <c r="D5418" t="s">
        <v>4</v>
      </c>
      <c r="E5418" s="3">
        <f t="shared" si="84"/>
        <v>21013</v>
      </c>
      <c r="F5418" t="str">
        <f>VLOOKUP(E5418,Sheet2!A:B,2,FALSE)</f>
        <v>KAT</v>
      </c>
    </row>
    <row r="5419" spans="1:6" x14ac:dyDescent="0.25">
      <c r="A5419" s="17">
        <v>43123.012239224539</v>
      </c>
      <c r="B5419" s="2">
        <v>21013300017967</v>
      </c>
      <c r="C5419">
        <v>1.49</v>
      </c>
      <c r="D5419" t="s">
        <v>3</v>
      </c>
      <c r="E5419" s="3">
        <f t="shared" si="84"/>
        <v>21013</v>
      </c>
      <c r="F5419" t="str">
        <f>VLOOKUP(E5419,Sheet2!A:B,2,FALSE)</f>
        <v>KAT</v>
      </c>
    </row>
    <row r="5420" spans="1:6" x14ac:dyDescent="0.25">
      <c r="A5420" s="17">
        <v>43123.61669141204</v>
      </c>
      <c r="B5420" s="2">
        <v>21013310016686</v>
      </c>
      <c r="C5420">
        <v>1.29</v>
      </c>
      <c r="D5420" t="s">
        <v>1</v>
      </c>
      <c r="E5420" s="3">
        <f t="shared" si="84"/>
        <v>21013</v>
      </c>
      <c r="F5420" t="str">
        <f>VLOOKUP(E5420,Sheet2!A:B,2,FALSE)</f>
        <v>KAT</v>
      </c>
    </row>
    <row r="5421" spans="1:6" x14ac:dyDescent="0.25">
      <c r="A5421" s="17">
        <v>43125.323906076388</v>
      </c>
      <c r="B5421" s="2">
        <v>21013310016686</v>
      </c>
      <c r="C5421">
        <v>1.69</v>
      </c>
      <c r="D5421" t="s">
        <v>1</v>
      </c>
      <c r="E5421" s="3">
        <f t="shared" si="84"/>
        <v>21013</v>
      </c>
      <c r="F5421" t="str">
        <f>VLOOKUP(E5421,Sheet2!A:B,2,FALSE)</f>
        <v>KAT</v>
      </c>
    </row>
    <row r="5422" spans="1:6" x14ac:dyDescent="0.25">
      <c r="A5422" s="17">
        <v>43125.336050682869</v>
      </c>
      <c r="B5422" s="2">
        <v>21013310016439</v>
      </c>
      <c r="C5422">
        <v>1.99</v>
      </c>
      <c r="D5422" t="s">
        <v>0</v>
      </c>
      <c r="E5422" s="3">
        <f t="shared" si="84"/>
        <v>21013</v>
      </c>
      <c r="F5422" t="str">
        <f>VLOOKUP(E5422,Sheet2!A:B,2,FALSE)</f>
        <v>KAT</v>
      </c>
    </row>
    <row r="5423" spans="1:6" x14ac:dyDescent="0.25">
      <c r="A5423" s="17">
        <v>43125.520347858794</v>
      </c>
      <c r="B5423" s="2">
        <v>21013310009541</v>
      </c>
      <c r="C5423">
        <v>3.99</v>
      </c>
      <c r="D5423" t="s">
        <v>4</v>
      </c>
      <c r="E5423" s="3">
        <f t="shared" si="84"/>
        <v>21013</v>
      </c>
      <c r="F5423" t="str">
        <f>VLOOKUP(E5423,Sheet2!A:B,2,FALSE)</f>
        <v>KAT</v>
      </c>
    </row>
    <row r="5424" spans="1:6" x14ac:dyDescent="0.25">
      <c r="A5424" s="17">
        <v>43125.624920925926</v>
      </c>
      <c r="B5424" s="2">
        <v>21013300066956</v>
      </c>
      <c r="C5424">
        <v>1.99</v>
      </c>
      <c r="D5424" t="s">
        <v>4</v>
      </c>
      <c r="E5424" s="3">
        <f t="shared" si="84"/>
        <v>21013</v>
      </c>
      <c r="F5424" t="str">
        <f>VLOOKUP(E5424,Sheet2!A:B,2,FALSE)</f>
        <v>KAT</v>
      </c>
    </row>
    <row r="5425" spans="1:6" x14ac:dyDescent="0.25">
      <c r="A5425" s="17">
        <v>43126.948823715276</v>
      </c>
      <c r="B5425" s="2">
        <v>21013310016322</v>
      </c>
      <c r="C5425">
        <v>0.49</v>
      </c>
      <c r="D5425" t="s">
        <v>5</v>
      </c>
      <c r="E5425" s="3">
        <f t="shared" si="84"/>
        <v>21013</v>
      </c>
      <c r="F5425" t="str">
        <f>VLOOKUP(E5425,Sheet2!A:B,2,FALSE)</f>
        <v>KAT</v>
      </c>
    </row>
    <row r="5426" spans="1:6" x14ac:dyDescent="0.25">
      <c r="A5426" s="17">
        <v>43127.559478958334</v>
      </c>
      <c r="B5426" s="2">
        <v>21013310023203</v>
      </c>
      <c r="C5426">
        <v>1.49</v>
      </c>
      <c r="D5426" t="s">
        <v>3</v>
      </c>
      <c r="E5426" s="3">
        <f t="shared" si="84"/>
        <v>21013</v>
      </c>
      <c r="F5426" t="str">
        <f>VLOOKUP(E5426,Sheet2!A:B,2,FALSE)</f>
        <v>KAT</v>
      </c>
    </row>
    <row r="5427" spans="1:6" x14ac:dyDescent="0.25">
      <c r="A5427" s="17">
        <v>43127.93647197917</v>
      </c>
      <c r="B5427" s="2">
        <v>21013310030190</v>
      </c>
      <c r="C5427">
        <v>1.99</v>
      </c>
      <c r="D5427" t="s">
        <v>3</v>
      </c>
      <c r="E5427" s="3">
        <f t="shared" si="84"/>
        <v>21013</v>
      </c>
      <c r="F5427" t="str">
        <f>VLOOKUP(E5427,Sheet2!A:B,2,FALSE)</f>
        <v>KAT</v>
      </c>
    </row>
    <row r="5428" spans="1:6" x14ac:dyDescent="0.25">
      <c r="A5428" s="17">
        <v>43129.360549710647</v>
      </c>
      <c r="B5428" s="2">
        <v>21013300066956</v>
      </c>
      <c r="C5428">
        <v>1.99</v>
      </c>
      <c r="D5428" t="s">
        <v>4</v>
      </c>
      <c r="E5428" s="3">
        <f t="shared" si="84"/>
        <v>21013</v>
      </c>
      <c r="F5428" t="str">
        <f>VLOOKUP(E5428,Sheet2!A:B,2,FALSE)</f>
        <v>KAT</v>
      </c>
    </row>
    <row r="5429" spans="1:6" x14ac:dyDescent="0.25">
      <c r="A5429" s="17">
        <v>43129.605412511577</v>
      </c>
      <c r="B5429" s="2">
        <v>21013300017967</v>
      </c>
      <c r="C5429">
        <v>1.49</v>
      </c>
      <c r="D5429" t="s">
        <v>3</v>
      </c>
      <c r="E5429" s="3">
        <f t="shared" si="84"/>
        <v>21013</v>
      </c>
      <c r="F5429" t="str">
        <f>VLOOKUP(E5429,Sheet2!A:B,2,FALSE)</f>
        <v>KAT</v>
      </c>
    </row>
    <row r="5430" spans="1:6" x14ac:dyDescent="0.25">
      <c r="A5430" s="17">
        <v>43129.858182094904</v>
      </c>
      <c r="B5430" s="2">
        <v>21013310023203</v>
      </c>
      <c r="C5430">
        <v>1.49</v>
      </c>
      <c r="D5430" t="s">
        <v>3</v>
      </c>
      <c r="E5430" s="3">
        <f t="shared" si="84"/>
        <v>21013</v>
      </c>
      <c r="F5430" t="str">
        <f>VLOOKUP(E5430,Sheet2!A:B,2,FALSE)</f>
        <v>KAT</v>
      </c>
    </row>
    <row r="5431" spans="1:6" x14ac:dyDescent="0.25">
      <c r="A5431" s="17">
        <v>43130.32753145833</v>
      </c>
      <c r="B5431" s="2">
        <v>21013100045127</v>
      </c>
      <c r="C5431">
        <v>1.29</v>
      </c>
      <c r="D5431" t="s">
        <v>1</v>
      </c>
      <c r="E5431" s="3">
        <f t="shared" si="84"/>
        <v>21013</v>
      </c>
      <c r="F5431" t="str">
        <f>VLOOKUP(E5431,Sheet2!A:B,2,FALSE)</f>
        <v>KAT</v>
      </c>
    </row>
    <row r="5432" spans="1:6" x14ac:dyDescent="0.25">
      <c r="A5432" s="17">
        <v>43130.328352500001</v>
      </c>
      <c r="B5432" s="2">
        <v>21013100045127</v>
      </c>
      <c r="C5432">
        <v>0.99</v>
      </c>
      <c r="D5432" t="s">
        <v>1</v>
      </c>
      <c r="E5432" s="3">
        <f t="shared" si="84"/>
        <v>21013</v>
      </c>
      <c r="F5432" t="str">
        <f>VLOOKUP(E5432,Sheet2!A:B,2,FALSE)</f>
        <v>KAT</v>
      </c>
    </row>
    <row r="5433" spans="1:6" x14ac:dyDescent="0.25">
      <c r="A5433" s="17">
        <v>43130.7374715162</v>
      </c>
      <c r="B5433" s="2">
        <v>21013300066956</v>
      </c>
      <c r="C5433">
        <v>2.99</v>
      </c>
      <c r="D5433" t="s">
        <v>4</v>
      </c>
      <c r="E5433" s="3">
        <f t="shared" si="84"/>
        <v>21013</v>
      </c>
      <c r="F5433" t="str">
        <f>VLOOKUP(E5433,Sheet2!A:B,2,FALSE)</f>
        <v>KAT</v>
      </c>
    </row>
    <row r="5434" spans="1:6" x14ac:dyDescent="0.25">
      <c r="A5434" s="17">
        <v>43130.7893572338</v>
      </c>
      <c r="B5434" s="2">
        <v>21013300046867</v>
      </c>
      <c r="C5434">
        <v>1.99</v>
      </c>
      <c r="D5434" t="s">
        <v>0</v>
      </c>
      <c r="E5434" s="3">
        <f t="shared" si="84"/>
        <v>21013</v>
      </c>
      <c r="F5434" t="str">
        <f>VLOOKUP(E5434,Sheet2!A:B,2,FALSE)</f>
        <v>KAT</v>
      </c>
    </row>
    <row r="5435" spans="1:6" x14ac:dyDescent="0.25">
      <c r="A5435" s="17">
        <v>43131.543302361111</v>
      </c>
      <c r="B5435" s="2">
        <v>21013310009418</v>
      </c>
      <c r="C5435">
        <v>3.99</v>
      </c>
      <c r="D5435" t="s">
        <v>4</v>
      </c>
      <c r="E5435" s="3">
        <f t="shared" si="84"/>
        <v>21013</v>
      </c>
      <c r="F5435" t="str">
        <f>VLOOKUP(E5435,Sheet2!A:B,2,FALSE)</f>
        <v>KAT</v>
      </c>
    </row>
    <row r="5436" spans="1:6" x14ac:dyDescent="0.25">
      <c r="A5436" s="17">
        <v>43131.632352152781</v>
      </c>
      <c r="B5436" s="2">
        <v>21013310016587</v>
      </c>
      <c r="C5436">
        <v>1.99</v>
      </c>
      <c r="D5436" t="s">
        <v>4</v>
      </c>
      <c r="E5436" s="3">
        <f t="shared" si="84"/>
        <v>21013</v>
      </c>
      <c r="F5436" t="str">
        <f>VLOOKUP(E5436,Sheet2!A:B,2,FALSE)</f>
        <v>KAT</v>
      </c>
    </row>
    <row r="5437" spans="1:6" x14ac:dyDescent="0.25">
      <c r="A5437" s="17">
        <v>43101.402082708337</v>
      </c>
      <c r="B5437" s="2">
        <v>21012300088952</v>
      </c>
      <c r="C5437">
        <v>1.99</v>
      </c>
      <c r="D5437" t="s">
        <v>4</v>
      </c>
      <c r="E5437" s="3">
        <f t="shared" si="84"/>
        <v>21012</v>
      </c>
      <c r="F5437" t="str">
        <f>VLOOKUP(E5437,Sheet2!A:B,2,FALSE)</f>
        <v>IRV</v>
      </c>
    </row>
    <row r="5438" spans="1:6" x14ac:dyDescent="0.25">
      <c r="A5438" s="17">
        <v>43102.11520270833</v>
      </c>
      <c r="B5438" s="2">
        <v>21012300131976</v>
      </c>
      <c r="C5438">
        <v>2.99</v>
      </c>
      <c r="D5438" t="s">
        <v>0</v>
      </c>
      <c r="E5438" s="3">
        <f t="shared" si="84"/>
        <v>21012</v>
      </c>
      <c r="F5438" t="str">
        <f>VLOOKUP(E5438,Sheet2!A:B,2,FALSE)</f>
        <v>IRV</v>
      </c>
    </row>
    <row r="5439" spans="1:6" x14ac:dyDescent="0.25">
      <c r="A5439" s="17">
        <v>43102.490394166663</v>
      </c>
      <c r="B5439" s="2">
        <v>21012300065190</v>
      </c>
      <c r="C5439">
        <v>0.99</v>
      </c>
      <c r="D5439" t="s">
        <v>4</v>
      </c>
      <c r="E5439" s="3">
        <f t="shared" si="84"/>
        <v>21012</v>
      </c>
      <c r="F5439" t="str">
        <f>VLOOKUP(E5439,Sheet2!A:B,2,FALSE)</f>
        <v>IRV</v>
      </c>
    </row>
    <row r="5440" spans="1:6" x14ac:dyDescent="0.25">
      <c r="A5440" s="17">
        <v>43104.468437974538</v>
      </c>
      <c r="B5440" s="2">
        <v>21012300137932</v>
      </c>
      <c r="C5440">
        <v>0.49</v>
      </c>
      <c r="D5440" t="s">
        <v>1</v>
      </c>
      <c r="E5440" s="3">
        <f t="shared" si="84"/>
        <v>21012</v>
      </c>
      <c r="F5440" t="str">
        <f>VLOOKUP(E5440,Sheet2!A:B,2,FALSE)</f>
        <v>IRV</v>
      </c>
    </row>
    <row r="5441" spans="1:6" x14ac:dyDescent="0.25">
      <c r="A5441" s="17">
        <v>43104.746899027778</v>
      </c>
      <c r="B5441" s="2">
        <v>21012300137932</v>
      </c>
      <c r="C5441">
        <v>2.99</v>
      </c>
      <c r="D5441" t="s">
        <v>0</v>
      </c>
      <c r="E5441" s="3">
        <f t="shared" si="84"/>
        <v>21012</v>
      </c>
      <c r="F5441" t="str">
        <f>VLOOKUP(E5441,Sheet2!A:B,2,FALSE)</f>
        <v>IRV</v>
      </c>
    </row>
    <row r="5442" spans="1:6" x14ac:dyDescent="0.25">
      <c r="A5442" s="17">
        <v>43105.700416504631</v>
      </c>
      <c r="B5442" s="2">
        <v>21012300088952</v>
      </c>
      <c r="C5442">
        <v>0.99</v>
      </c>
      <c r="D5442" t="s">
        <v>1</v>
      </c>
      <c r="E5442" s="3">
        <f t="shared" ref="E5442:E5505" si="85">_xlfn.NUMBERVALUE(LEFT(B5442,5), "#####")</f>
        <v>21012</v>
      </c>
      <c r="F5442" t="str">
        <f>VLOOKUP(E5442,Sheet2!A:B,2,FALSE)</f>
        <v>IRV</v>
      </c>
    </row>
    <row r="5443" spans="1:6" x14ac:dyDescent="0.25">
      <c r="A5443" s="17">
        <v>43106.601619791669</v>
      </c>
      <c r="B5443" s="2">
        <v>21012300146727</v>
      </c>
      <c r="C5443">
        <v>1.69</v>
      </c>
      <c r="D5443" t="s">
        <v>1</v>
      </c>
      <c r="E5443" s="3">
        <f t="shared" si="85"/>
        <v>21012</v>
      </c>
      <c r="F5443" t="str">
        <f>VLOOKUP(E5443,Sheet2!A:B,2,FALSE)</f>
        <v>IRV</v>
      </c>
    </row>
    <row r="5444" spans="1:6" x14ac:dyDescent="0.25">
      <c r="A5444" s="17">
        <v>43106.601883275463</v>
      </c>
      <c r="B5444" s="2">
        <v>21012300146727</v>
      </c>
      <c r="C5444">
        <v>1.69</v>
      </c>
      <c r="D5444" t="s">
        <v>1</v>
      </c>
      <c r="E5444" s="3">
        <f t="shared" si="85"/>
        <v>21012</v>
      </c>
      <c r="F5444" t="str">
        <f>VLOOKUP(E5444,Sheet2!A:B,2,FALSE)</f>
        <v>IRV</v>
      </c>
    </row>
    <row r="5445" spans="1:6" x14ac:dyDescent="0.25">
      <c r="A5445" s="17">
        <v>43106.963140879627</v>
      </c>
      <c r="B5445" s="2">
        <v>21012300131505</v>
      </c>
      <c r="C5445">
        <v>2.4900000000000002</v>
      </c>
      <c r="D5445" t="s">
        <v>1</v>
      </c>
      <c r="E5445" s="3">
        <f t="shared" si="85"/>
        <v>21012</v>
      </c>
      <c r="F5445" t="str">
        <f>VLOOKUP(E5445,Sheet2!A:B,2,FALSE)</f>
        <v>IRV</v>
      </c>
    </row>
    <row r="5446" spans="1:6" x14ac:dyDescent="0.25">
      <c r="A5446" s="17">
        <v>43108.465196180558</v>
      </c>
      <c r="B5446" s="2">
        <v>21012300135175</v>
      </c>
      <c r="C5446">
        <v>1.99</v>
      </c>
      <c r="D5446" t="s">
        <v>1</v>
      </c>
      <c r="E5446" s="3">
        <f t="shared" si="85"/>
        <v>21012</v>
      </c>
      <c r="F5446" t="str">
        <f>VLOOKUP(E5446,Sheet2!A:B,2,FALSE)</f>
        <v>IRV</v>
      </c>
    </row>
    <row r="5447" spans="1:6" x14ac:dyDescent="0.25">
      <c r="A5447" s="17">
        <v>43108.4666</v>
      </c>
      <c r="B5447" s="2">
        <v>21012300135175</v>
      </c>
      <c r="C5447">
        <v>0.99</v>
      </c>
      <c r="D5447" t="s">
        <v>1</v>
      </c>
      <c r="E5447" s="3">
        <f t="shared" si="85"/>
        <v>21012</v>
      </c>
      <c r="F5447" t="str">
        <f>VLOOKUP(E5447,Sheet2!A:B,2,FALSE)</f>
        <v>IRV</v>
      </c>
    </row>
    <row r="5448" spans="1:6" x14ac:dyDescent="0.25">
      <c r="A5448" s="17">
        <v>43108.799535972219</v>
      </c>
      <c r="B5448" s="2">
        <v>21012300080561</v>
      </c>
      <c r="C5448">
        <v>1.49</v>
      </c>
      <c r="D5448" t="s">
        <v>3</v>
      </c>
      <c r="E5448" s="3">
        <f t="shared" si="85"/>
        <v>21012</v>
      </c>
      <c r="F5448" t="str">
        <f>VLOOKUP(E5448,Sheet2!A:B,2,FALSE)</f>
        <v>IRV</v>
      </c>
    </row>
    <row r="5449" spans="1:6" x14ac:dyDescent="0.25">
      <c r="A5449" s="17">
        <v>43108.807730127315</v>
      </c>
      <c r="B5449" s="2">
        <v>21012300080561</v>
      </c>
      <c r="C5449">
        <v>2.99</v>
      </c>
      <c r="D5449" t="s">
        <v>0</v>
      </c>
      <c r="E5449" s="3">
        <f t="shared" si="85"/>
        <v>21012</v>
      </c>
      <c r="F5449" t="str">
        <f>VLOOKUP(E5449,Sheet2!A:B,2,FALSE)</f>
        <v>IRV</v>
      </c>
    </row>
    <row r="5450" spans="1:6" x14ac:dyDescent="0.25">
      <c r="A5450" s="17">
        <v>43109.005562569444</v>
      </c>
      <c r="B5450" s="2">
        <v>21012300081965</v>
      </c>
      <c r="C5450">
        <v>3.99</v>
      </c>
      <c r="D5450" t="s">
        <v>4</v>
      </c>
      <c r="E5450" s="3">
        <f t="shared" si="85"/>
        <v>21012</v>
      </c>
      <c r="F5450" t="str">
        <f>VLOOKUP(E5450,Sheet2!A:B,2,FALSE)</f>
        <v>IRV</v>
      </c>
    </row>
    <row r="5451" spans="1:6" x14ac:dyDescent="0.25">
      <c r="A5451" s="17">
        <v>43109.789426342591</v>
      </c>
      <c r="B5451" s="2">
        <v>21012300142320</v>
      </c>
      <c r="C5451">
        <v>0.99</v>
      </c>
      <c r="D5451" t="s">
        <v>1</v>
      </c>
      <c r="E5451" s="3">
        <f t="shared" si="85"/>
        <v>21012</v>
      </c>
      <c r="F5451" t="str">
        <f>VLOOKUP(E5451,Sheet2!A:B,2,FALSE)</f>
        <v>IRV</v>
      </c>
    </row>
    <row r="5452" spans="1:6" x14ac:dyDescent="0.25">
      <c r="A5452" s="17">
        <v>43112.340916886576</v>
      </c>
      <c r="B5452" s="2">
        <v>21012300134707</v>
      </c>
      <c r="C5452">
        <v>1.69</v>
      </c>
      <c r="D5452" t="s">
        <v>4</v>
      </c>
      <c r="E5452" s="3">
        <f t="shared" si="85"/>
        <v>21012</v>
      </c>
      <c r="F5452" t="str">
        <f>VLOOKUP(E5452,Sheet2!A:B,2,FALSE)</f>
        <v>IRV</v>
      </c>
    </row>
    <row r="5453" spans="1:6" x14ac:dyDescent="0.25">
      <c r="A5453" s="17">
        <v>43112.648284120369</v>
      </c>
      <c r="B5453" s="2">
        <v>21012300111648</v>
      </c>
      <c r="C5453">
        <v>2.99</v>
      </c>
      <c r="D5453" t="s">
        <v>0</v>
      </c>
      <c r="E5453" s="3">
        <f t="shared" si="85"/>
        <v>21012</v>
      </c>
      <c r="F5453" t="str">
        <f>VLOOKUP(E5453,Sheet2!A:B,2,FALSE)</f>
        <v>IRV</v>
      </c>
    </row>
    <row r="5454" spans="1:6" x14ac:dyDescent="0.25">
      <c r="A5454" s="17">
        <v>43112.832056550928</v>
      </c>
      <c r="B5454" s="2">
        <v>21012300062767</v>
      </c>
      <c r="C5454">
        <v>1.49</v>
      </c>
      <c r="D5454" t="s">
        <v>3</v>
      </c>
      <c r="E5454" s="3">
        <f t="shared" si="85"/>
        <v>21012</v>
      </c>
      <c r="F5454" t="str">
        <f>VLOOKUP(E5454,Sheet2!A:B,2,FALSE)</f>
        <v>IRV</v>
      </c>
    </row>
    <row r="5455" spans="1:6" x14ac:dyDescent="0.25">
      <c r="A5455" s="17">
        <v>43113.303925451386</v>
      </c>
      <c r="B5455" s="2">
        <v>21012300135027</v>
      </c>
      <c r="C5455">
        <v>1.99</v>
      </c>
      <c r="D5455" t="s">
        <v>4</v>
      </c>
      <c r="E5455" s="3">
        <f t="shared" si="85"/>
        <v>21012</v>
      </c>
      <c r="F5455" t="str">
        <f>VLOOKUP(E5455,Sheet2!A:B,2,FALSE)</f>
        <v>IRV</v>
      </c>
    </row>
    <row r="5456" spans="1:6" x14ac:dyDescent="0.25">
      <c r="A5456" s="17">
        <v>43113.609861435187</v>
      </c>
      <c r="B5456" s="2">
        <v>21012300088341</v>
      </c>
      <c r="C5456">
        <v>3.99</v>
      </c>
      <c r="D5456" t="s">
        <v>4</v>
      </c>
      <c r="E5456" s="3">
        <f t="shared" si="85"/>
        <v>21012</v>
      </c>
      <c r="F5456" t="str">
        <f>VLOOKUP(E5456,Sheet2!A:B,2,FALSE)</f>
        <v>IRV</v>
      </c>
    </row>
    <row r="5457" spans="1:6" x14ac:dyDescent="0.25">
      <c r="A5457" s="17">
        <v>43113.725787905096</v>
      </c>
      <c r="B5457" s="2">
        <v>21012300065190</v>
      </c>
      <c r="C5457">
        <v>0.99</v>
      </c>
      <c r="D5457" t="s">
        <v>4</v>
      </c>
      <c r="E5457" s="3">
        <f t="shared" si="85"/>
        <v>21012</v>
      </c>
      <c r="F5457" t="str">
        <f>VLOOKUP(E5457,Sheet2!A:B,2,FALSE)</f>
        <v>IRV</v>
      </c>
    </row>
    <row r="5458" spans="1:6" x14ac:dyDescent="0.25">
      <c r="A5458" s="17">
        <v>43113.870400532411</v>
      </c>
      <c r="B5458" s="2">
        <v>21012300125820</v>
      </c>
      <c r="C5458">
        <v>1.99</v>
      </c>
      <c r="D5458" t="s">
        <v>4</v>
      </c>
      <c r="E5458" s="3">
        <f t="shared" si="85"/>
        <v>21012</v>
      </c>
      <c r="F5458" t="str">
        <f>VLOOKUP(E5458,Sheet2!A:B,2,FALSE)</f>
        <v>IRV</v>
      </c>
    </row>
    <row r="5459" spans="1:6" x14ac:dyDescent="0.25">
      <c r="A5459" s="17">
        <v>43113.870605069445</v>
      </c>
      <c r="B5459" s="2">
        <v>21012300125820</v>
      </c>
      <c r="C5459">
        <v>1.99</v>
      </c>
      <c r="D5459" t="s">
        <v>4</v>
      </c>
      <c r="E5459" s="3">
        <f t="shared" si="85"/>
        <v>21012</v>
      </c>
      <c r="F5459" t="str">
        <f>VLOOKUP(E5459,Sheet2!A:B,2,FALSE)</f>
        <v>IRV</v>
      </c>
    </row>
    <row r="5460" spans="1:6" x14ac:dyDescent="0.25">
      <c r="A5460" s="17">
        <v>43114.604547766205</v>
      </c>
      <c r="B5460" s="2">
        <v>21012300062767</v>
      </c>
      <c r="C5460">
        <v>1.99</v>
      </c>
      <c r="D5460" t="s">
        <v>0</v>
      </c>
      <c r="E5460" s="3">
        <f t="shared" si="85"/>
        <v>21012</v>
      </c>
      <c r="F5460" t="str">
        <f>VLOOKUP(E5460,Sheet2!A:B,2,FALSE)</f>
        <v>IRV</v>
      </c>
    </row>
    <row r="5461" spans="1:6" x14ac:dyDescent="0.25">
      <c r="A5461" s="17">
        <v>43114.728251458335</v>
      </c>
      <c r="B5461" s="2">
        <v>21012300137932</v>
      </c>
      <c r="C5461">
        <v>2.99</v>
      </c>
      <c r="D5461" t="s">
        <v>0</v>
      </c>
      <c r="E5461" s="3">
        <f t="shared" si="85"/>
        <v>21012</v>
      </c>
      <c r="F5461" t="str">
        <f>VLOOKUP(E5461,Sheet2!A:B,2,FALSE)</f>
        <v>IRV</v>
      </c>
    </row>
    <row r="5462" spans="1:6" x14ac:dyDescent="0.25">
      <c r="A5462" s="17">
        <v>43115.393268854168</v>
      </c>
      <c r="B5462" s="2">
        <v>21012300088952</v>
      </c>
      <c r="C5462">
        <v>1.99</v>
      </c>
      <c r="D5462" t="s">
        <v>4</v>
      </c>
      <c r="E5462" s="3">
        <f t="shared" si="85"/>
        <v>21012</v>
      </c>
      <c r="F5462" t="str">
        <f>VLOOKUP(E5462,Sheet2!A:B,2,FALSE)</f>
        <v>IRV</v>
      </c>
    </row>
    <row r="5463" spans="1:6" x14ac:dyDescent="0.25">
      <c r="A5463" s="17">
        <v>43115.397112789353</v>
      </c>
      <c r="B5463" s="2">
        <v>21012300088952</v>
      </c>
      <c r="C5463">
        <v>1.99</v>
      </c>
      <c r="D5463" t="s">
        <v>4</v>
      </c>
      <c r="E5463" s="3">
        <f t="shared" si="85"/>
        <v>21012</v>
      </c>
      <c r="F5463" t="str">
        <f>VLOOKUP(E5463,Sheet2!A:B,2,FALSE)</f>
        <v>IRV</v>
      </c>
    </row>
    <row r="5464" spans="1:6" x14ac:dyDescent="0.25">
      <c r="A5464" s="17">
        <v>43116.495365162038</v>
      </c>
      <c r="B5464" s="2">
        <v>21012300092772</v>
      </c>
      <c r="C5464">
        <v>1.99</v>
      </c>
      <c r="D5464" t="s">
        <v>0</v>
      </c>
      <c r="E5464" s="3">
        <f t="shared" si="85"/>
        <v>21012</v>
      </c>
      <c r="F5464" t="str">
        <f>VLOOKUP(E5464,Sheet2!A:B,2,FALSE)</f>
        <v>IRV</v>
      </c>
    </row>
    <row r="5465" spans="1:6" x14ac:dyDescent="0.25">
      <c r="A5465" s="17">
        <v>43116.793904282407</v>
      </c>
      <c r="B5465" s="2">
        <v>21012300144060</v>
      </c>
      <c r="C5465">
        <v>1.99</v>
      </c>
      <c r="D5465" t="s">
        <v>4</v>
      </c>
      <c r="E5465" s="3">
        <f t="shared" si="85"/>
        <v>21012</v>
      </c>
      <c r="F5465" t="str">
        <f>VLOOKUP(E5465,Sheet2!A:B,2,FALSE)</f>
        <v>IRV</v>
      </c>
    </row>
    <row r="5466" spans="1:6" x14ac:dyDescent="0.25">
      <c r="A5466" s="17">
        <v>43117.755803680557</v>
      </c>
      <c r="B5466" s="2">
        <v>21012300109642</v>
      </c>
      <c r="C5466">
        <v>1.69</v>
      </c>
      <c r="D5466" t="s">
        <v>1</v>
      </c>
      <c r="E5466" s="3">
        <f t="shared" si="85"/>
        <v>21012</v>
      </c>
      <c r="F5466" t="str">
        <f>VLOOKUP(E5466,Sheet2!A:B,2,FALSE)</f>
        <v>IRV</v>
      </c>
    </row>
    <row r="5467" spans="1:6" x14ac:dyDescent="0.25">
      <c r="A5467" s="17">
        <v>43117.757138310182</v>
      </c>
      <c r="B5467" s="2">
        <v>21012300109642</v>
      </c>
      <c r="C5467">
        <v>2.4900000000000002</v>
      </c>
      <c r="D5467" t="s">
        <v>1</v>
      </c>
      <c r="E5467" s="3">
        <f t="shared" si="85"/>
        <v>21012</v>
      </c>
      <c r="F5467" t="str">
        <f>VLOOKUP(E5467,Sheet2!A:B,2,FALSE)</f>
        <v>IRV</v>
      </c>
    </row>
    <row r="5468" spans="1:6" x14ac:dyDescent="0.25">
      <c r="A5468" s="17">
        <v>43117.998683900463</v>
      </c>
      <c r="B5468" s="2">
        <v>21012300088341</v>
      </c>
      <c r="C5468">
        <v>3.99</v>
      </c>
      <c r="D5468" t="s">
        <v>4</v>
      </c>
      <c r="E5468" s="3">
        <f t="shared" si="85"/>
        <v>21012</v>
      </c>
      <c r="F5468" t="str">
        <f>VLOOKUP(E5468,Sheet2!A:B,2,FALSE)</f>
        <v>IRV</v>
      </c>
    </row>
    <row r="5469" spans="1:6" x14ac:dyDescent="0.25">
      <c r="A5469" s="17">
        <v>43118.568721851851</v>
      </c>
      <c r="B5469" s="2">
        <v>21012300101623</v>
      </c>
      <c r="C5469">
        <v>1.99</v>
      </c>
      <c r="D5469" t="s">
        <v>1</v>
      </c>
      <c r="E5469" s="3">
        <f t="shared" si="85"/>
        <v>21012</v>
      </c>
      <c r="F5469" t="str">
        <f>VLOOKUP(E5469,Sheet2!A:B,2,FALSE)</f>
        <v>IRV</v>
      </c>
    </row>
    <row r="5470" spans="1:6" x14ac:dyDescent="0.25">
      <c r="A5470" s="17">
        <v>43118.898003564813</v>
      </c>
      <c r="B5470" s="2">
        <v>21012300088341</v>
      </c>
      <c r="C5470">
        <v>1.99</v>
      </c>
      <c r="D5470" t="s">
        <v>4</v>
      </c>
      <c r="E5470" s="3">
        <f t="shared" si="85"/>
        <v>21012</v>
      </c>
      <c r="F5470" t="str">
        <f>VLOOKUP(E5470,Sheet2!A:B,2,FALSE)</f>
        <v>IRV</v>
      </c>
    </row>
    <row r="5471" spans="1:6" x14ac:dyDescent="0.25">
      <c r="A5471" s="17">
        <v>43118.899324479164</v>
      </c>
      <c r="B5471" s="2">
        <v>21012300088341</v>
      </c>
      <c r="C5471">
        <v>1.99</v>
      </c>
      <c r="D5471" t="s">
        <v>4</v>
      </c>
      <c r="E5471" s="3">
        <f t="shared" si="85"/>
        <v>21012</v>
      </c>
      <c r="F5471" t="str">
        <f>VLOOKUP(E5471,Sheet2!A:B,2,FALSE)</f>
        <v>IRV</v>
      </c>
    </row>
    <row r="5472" spans="1:6" x14ac:dyDescent="0.25">
      <c r="A5472" s="17">
        <v>43118.929451192133</v>
      </c>
      <c r="B5472" s="2">
        <v>21012300143252</v>
      </c>
      <c r="C5472">
        <v>1.69</v>
      </c>
      <c r="D5472" t="s">
        <v>1</v>
      </c>
      <c r="E5472" s="3">
        <f t="shared" si="85"/>
        <v>21012</v>
      </c>
      <c r="F5472" t="str">
        <f>VLOOKUP(E5472,Sheet2!A:B,2,FALSE)</f>
        <v>IRV</v>
      </c>
    </row>
    <row r="5473" spans="1:6" x14ac:dyDescent="0.25">
      <c r="A5473" s="17">
        <v>43119.525922986111</v>
      </c>
      <c r="B5473" s="2">
        <v>21012300134707</v>
      </c>
      <c r="C5473">
        <v>1.49</v>
      </c>
      <c r="D5473" t="s">
        <v>3</v>
      </c>
      <c r="E5473" s="3">
        <f t="shared" si="85"/>
        <v>21012</v>
      </c>
      <c r="F5473" t="str">
        <f>VLOOKUP(E5473,Sheet2!A:B,2,FALSE)</f>
        <v>IRV</v>
      </c>
    </row>
    <row r="5474" spans="1:6" x14ac:dyDescent="0.25">
      <c r="A5474" s="17">
        <v>43119.54508758102</v>
      </c>
      <c r="B5474" s="2">
        <v>21012300134707</v>
      </c>
      <c r="C5474">
        <v>0.99</v>
      </c>
      <c r="D5474" t="s">
        <v>1</v>
      </c>
      <c r="E5474" s="3">
        <f t="shared" si="85"/>
        <v>21012</v>
      </c>
      <c r="F5474" t="str">
        <f>VLOOKUP(E5474,Sheet2!A:B,2,FALSE)</f>
        <v>IRV</v>
      </c>
    </row>
    <row r="5475" spans="1:6" x14ac:dyDescent="0.25">
      <c r="A5475" s="17">
        <v>43119.57527739583</v>
      </c>
      <c r="B5475" s="2">
        <v>21012300130549</v>
      </c>
      <c r="C5475">
        <v>1.99</v>
      </c>
      <c r="D5475" t="s">
        <v>0</v>
      </c>
      <c r="E5475" s="3">
        <f t="shared" si="85"/>
        <v>21012</v>
      </c>
      <c r="F5475" t="str">
        <f>VLOOKUP(E5475,Sheet2!A:B,2,FALSE)</f>
        <v>IRV</v>
      </c>
    </row>
    <row r="5476" spans="1:6" x14ac:dyDescent="0.25">
      <c r="A5476" s="17">
        <v>43119.750932627314</v>
      </c>
      <c r="B5476" s="2">
        <v>21012300137932</v>
      </c>
      <c r="C5476">
        <v>2.39</v>
      </c>
      <c r="D5476" t="s">
        <v>0</v>
      </c>
      <c r="E5476" s="3">
        <f t="shared" si="85"/>
        <v>21012</v>
      </c>
      <c r="F5476" t="str">
        <f>VLOOKUP(E5476,Sheet2!A:B,2,FALSE)</f>
        <v>IRV</v>
      </c>
    </row>
    <row r="5477" spans="1:6" x14ac:dyDescent="0.25">
      <c r="A5477" s="17">
        <v>43121.404035312502</v>
      </c>
      <c r="B5477" s="2">
        <v>21012300134707</v>
      </c>
      <c r="C5477">
        <v>1.49</v>
      </c>
      <c r="D5477" t="s">
        <v>4</v>
      </c>
      <c r="E5477" s="3">
        <f t="shared" si="85"/>
        <v>21012</v>
      </c>
      <c r="F5477" t="str">
        <f>VLOOKUP(E5477,Sheet2!A:B,2,FALSE)</f>
        <v>IRV</v>
      </c>
    </row>
    <row r="5478" spans="1:6" x14ac:dyDescent="0.25">
      <c r="A5478" s="17">
        <v>43122.649184722221</v>
      </c>
      <c r="B5478" s="2">
        <v>21012300143294</v>
      </c>
      <c r="C5478">
        <v>1.24</v>
      </c>
      <c r="D5478" t="s">
        <v>1</v>
      </c>
      <c r="E5478" s="3">
        <f t="shared" si="85"/>
        <v>21012</v>
      </c>
      <c r="F5478" t="str">
        <f>VLOOKUP(E5478,Sheet2!A:B,2,FALSE)</f>
        <v>IRV</v>
      </c>
    </row>
    <row r="5479" spans="1:6" x14ac:dyDescent="0.25">
      <c r="A5479" s="17">
        <v>43122.655675717593</v>
      </c>
      <c r="B5479" s="2">
        <v>21012300112299</v>
      </c>
      <c r="C5479">
        <v>0.49</v>
      </c>
      <c r="D5479" t="s">
        <v>1</v>
      </c>
      <c r="E5479" s="3">
        <f t="shared" si="85"/>
        <v>21012</v>
      </c>
      <c r="F5479" t="str">
        <f>VLOOKUP(E5479,Sheet2!A:B,2,FALSE)</f>
        <v>IRV</v>
      </c>
    </row>
    <row r="5480" spans="1:6" x14ac:dyDescent="0.25">
      <c r="A5480" s="17">
        <v>43122.888152557869</v>
      </c>
      <c r="B5480" s="2">
        <v>21012300101623</v>
      </c>
      <c r="C5480">
        <v>3.29</v>
      </c>
      <c r="D5480" t="s">
        <v>1</v>
      </c>
      <c r="E5480" s="3">
        <f t="shared" si="85"/>
        <v>21012</v>
      </c>
      <c r="F5480" t="str">
        <f>VLOOKUP(E5480,Sheet2!A:B,2,FALSE)</f>
        <v>IRV</v>
      </c>
    </row>
    <row r="5481" spans="1:6" x14ac:dyDescent="0.25">
      <c r="A5481" s="17">
        <v>43124.12599212963</v>
      </c>
      <c r="B5481" s="2">
        <v>21012300087103</v>
      </c>
      <c r="C5481">
        <v>1.29</v>
      </c>
      <c r="D5481" t="s">
        <v>5</v>
      </c>
      <c r="E5481" s="3">
        <f t="shared" si="85"/>
        <v>21012</v>
      </c>
      <c r="F5481" t="str">
        <f>VLOOKUP(E5481,Sheet2!A:B,2,FALSE)</f>
        <v>IRV</v>
      </c>
    </row>
    <row r="5482" spans="1:6" x14ac:dyDescent="0.25">
      <c r="A5482" s="17">
        <v>43124.128067858794</v>
      </c>
      <c r="B5482" s="2">
        <v>21012300087103</v>
      </c>
      <c r="C5482">
        <v>1.69</v>
      </c>
      <c r="D5482" t="s">
        <v>5</v>
      </c>
      <c r="E5482" s="3">
        <f t="shared" si="85"/>
        <v>21012</v>
      </c>
      <c r="F5482" t="str">
        <f>VLOOKUP(E5482,Sheet2!A:B,2,FALSE)</f>
        <v>IRV</v>
      </c>
    </row>
    <row r="5483" spans="1:6" x14ac:dyDescent="0.25">
      <c r="A5483" s="17">
        <v>43124.372874201392</v>
      </c>
      <c r="B5483" s="2">
        <v>21012300129079</v>
      </c>
      <c r="C5483">
        <v>2.4900000000000002</v>
      </c>
      <c r="D5483" t="s">
        <v>1</v>
      </c>
      <c r="E5483" s="3">
        <f t="shared" si="85"/>
        <v>21012</v>
      </c>
      <c r="F5483" t="str">
        <f>VLOOKUP(E5483,Sheet2!A:B,2,FALSE)</f>
        <v>IRV</v>
      </c>
    </row>
    <row r="5484" spans="1:6" x14ac:dyDescent="0.25">
      <c r="A5484" s="17">
        <v>43125.359930196762</v>
      </c>
      <c r="B5484" s="2">
        <v>21012300131505</v>
      </c>
      <c r="C5484">
        <v>0.99</v>
      </c>
      <c r="D5484" t="s">
        <v>1</v>
      </c>
      <c r="E5484" s="3">
        <f t="shared" si="85"/>
        <v>21012</v>
      </c>
      <c r="F5484" t="str">
        <f>VLOOKUP(E5484,Sheet2!A:B,2,FALSE)</f>
        <v>IRV</v>
      </c>
    </row>
    <row r="5485" spans="1:6" x14ac:dyDescent="0.25">
      <c r="A5485" s="17">
        <v>43125.360558425928</v>
      </c>
      <c r="B5485" s="2">
        <v>21012300131505</v>
      </c>
      <c r="C5485">
        <v>0.99</v>
      </c>
      <c r="D5485" t="s">
        <v>1</v>
      </c>
      <c r="E5485" s="3">
        <f t="shared" si="85"/>
        <v>21012</v>
      </c>
      <c r="F5485" t="str">
        <f>VLOOKUP(E5485,Sheet2!A:B,2,FALSE)</f>
        <v>IRV</v>
      </c>
    </row>
    <row r="5486" spans="1:6" x14ac:dyDescent="0.25">
      <c r="A5486" s="17">
        <v>43125.361550138892</v>
      </c>
      <c r="B5486" s="2">
        <v>21012300131505</v>
      </c>
      <c r="C5486">
        <v>0.99</v>
      </c>
      <c r="D5486" t="s">
        <v>1</v>
      </c>
      <c r="E5486" s="3">
        <f t="shared" si="85"/>
        <v>21012</v>
      </c>
      <c r="F5486" t="str">
        <f>VLOOKUP(E5486,Sheet2!A:B,2,FALSE)</f>
        <v>IRV</v>
      </c>
    </row>
    <row r="5487" spans="1:6" x14ac:dyDescent="0.25">
      <c r="A5487" s="17">
        <v>43127.367464351853</v>
      </c>
      <c r="B5487" s="2">
        <v>21012300130549</v>
      </c>
      <c r="C5487">
        <v>1.49</v>
      </c>
      <c r="D5487" t="s">
        <v>4</v>
      </c>
      <c r="E5487" s="3">
        <f t="shared" si="85"/>
        <v>21012</v>
      </c>
      <c r="F5487" t="str">
        <f>VLOOKUP(E5487,Sheet2!A:B,2,FALSE)</f>
        <v>IRV</v>
      </c>
    </row>
    <row r="5488" spans="1:6" x14ac:dyDescent="0.25">
      <c r="A5488" s="17">
        <v>43127.432636608799</v>
      </c>
      <c r="B5488" s="2">
        <v>21012300143138</v>
      </c>
      <c r="C5488">
        <v>1.49</v>
      </c>
      <c r="D5488" t="s">
        <v>3</v>
      </c>
      <c r="E5488" s="3">
        <f t="shared" si="85"/>
        <v>21012</v>
      </c>
      <c r="F5488" t="str">
        <f>VLOOKUP(E5488,Sheet2!A:B,2,FALSE)</f>
        <v>IRV</v>
      </c>
    </row>
    <row r="5489" spans="1:6" x14ac:dyDescent="0.25">
      <c r="A5489" s="17">
        <v>43127.636745312499</v>
      </c>
      <c r="B5489" s="2">
        <v>21012300026366</v>
      </c>
      <c r="C5489">
        <v>1.69</v>
      </c>
      <c r="D5489" t="s">
        <v>1</v>
      </c>
      <c r="E5489" s="3">
        <f t="shared" si="85"/>
        <v>21012</v>
      </c>
      <c r="F5489" t="str">
        <f>VLOOKUP(E5489,Sheet2!A:B,2,FALSE)</f>
        <v>IRV</v>
      </c>
    </row>
    <row r="5490" spans="1:6" x14ac:dyDescent="0.25">
      <c r="A5490" s="17">
        <v>43128.025035370367</v>
      </c>
      <c r="B5490" s="2">
        <v>21012300081965</v>
      </c>
      <c r="C5490">
        <v>3.19</v>
      </c>
      <c r="D5490" t="s">
        <v>4</v>
      </c>
      <c r="E5490" s="3">
        <f t="shared" si="85"/>
        <v>21012</v>
      </c>
      <c r="F5490" t="str">
        <f>VLOOKUP(E5490,Sheet2!A:B,2,FALSE)</f>
        <v>IRV</v>
      </c>
    </row>
    <row r="5491" spans="1:6" x14ac:dyDescent="0.25">
      <c r="A5491" s="17">
        <v>43128.392130347223</v>
      </c>
      <c r="B5491" s="2">
        <v>21012300081965</v>
      </c>
      <c r="C5491">
        <v>1.99</v>
      </c>
      <c r="D5491" t="s">
        <v>4</v>
      </c>
      <c r="E5491" s="3">
        <f t="shared" si="85"/>
        <v>21012</v>
      </c>
      <c r="F5491" t="str">
        <f>VLOOKUP(E5491,Sheet2!A:B,2,FALSE)</f>
        <v>IRV</v>
      </c>
    </row>
    <row r="5492" spans="1:6" x14ac:dyDescent="0.25">
      <c r="A5492" s="17">
        <v>43128.393347118057</v>
      </c>
      <c r="B5492" s="2">
        <v>21012300081965</v>
      </c>
      <c r="C5492">
        <v>3.99</v>
      </c>
      <c r="D5492" t="s">
        <v>4</v>
      </c>
      <c r="E5492" s="3">
        <f t="shared" si="85"/>
        <v>21012</v>
      </c>
      <c r="F5492" t="str">
        <f>VLOOKUP(E5492,Sheet2!A:B,2,FALSE)</f>
        <v>IRV</v>
      </c>
    </row>
    <row r="5493" spans="1:6" x14ac:dyDescent="0.25">
      <c r="A5493" s="17">
        <v>43128.436750381945</v>
      </c>
      <c r="B5493" s="2">
        <v>21012300088952</v>
      </c>
      <c r="C5493">
        <v>1.99</v>
      </c>
      <c r="D5493" t="s">
        <v>4</v>
      </c>
      <c r="E5493" s="3">
        <f t="shared" si="85"/>
        <v>21012</v>
      </c>
      <c r="F5493" t="str">
        <f>VLOOKUP(E5493,Sheet2!A:B,2,FALSE)</f>
        <v>IRV</v>
      </c>
    </row>
    <row r="5494" spans="1:6" x14ac:dyDescent="0.25">
      <c r="A5494" s="17">
        <v>43129.985189398147</v>
      </c>
      <c r="B5494" s="2">
        <v>21012300087103</v>
      </c>
      <c r="C5494">
        <v>2.4900000000000002</v>
      </c>
      <c r="D5494" t="s">
        <v>5</v>
      </c>
      <c r="E5494" s="3">
        <f t="shared" si="85"/>
        <v>21012</v>
      </c>
      <c r="F5494" t="str">
        <f>VLOOKUP(E5494,Sheet2!A:B,2,FALSE)</f>
        <v>IRV</v>
      </c>
    </row>
    <row r="5495" spans="1:6" x14ac:dyDescent="0.25">
      <c r="A5495" s="17">
        <v>43129.988910370368</v>
      </c>
      <c r="B5495" s="2">
        <v>21012300087103</v>
      </c>
      <c r="C5495">
        <v>2.4900000000000002</v>
      </c>
      <c r="D5495" t="s">
        <v>5</v>
      </c>
      <c r="E5495" s="3">
        <f t="shared" si="85"/>
        <v>21012</v>
      </c>
      <c r="F5495" t="str">
        <f>VLOOKUP(E5495,Sheet2!A:B,2,FALSE)</f>
        <v>IRV</v>
      </c>
    </row>
    <row r="5496" spans="1:6" x14ac:dyDescent="0.25">
      <c r="A5496" s="17">
        <v>43130.021408599539</v>
      </c>
      <c r="B5496" s="2">
        <v>21012300087103</v>
      </c>
      <c r="C5496">
        <v>2.4900000000000002</v>
      </c>
      <c r="D5496" t="s">
        <v>5</v>
      </c>
      <c r="E5496" s="3">
        <f t="shared" si="85"/>
        <v>21012</v>
      </c>
      <c r="F5496" t="str">
        <f>VLOOKUP(E5496,Sheet2!A:B,2,FALSE)</f>
        <v>IRV</v>
      </c>
    </row>
    <row r="5497" spans="1:6" x14ac:dyDescent="0.25">
      <c r="A5497" s="17">
        <v>43131.977683321762</v>
      </c>
      <c r="B5497" s="2">
        <v>21012300081965</v>
      </c>
      <c r="C5497">
        <v>2.4900000000000002</v>
      </c>
      <c r="D5497" t="s">
        <v>5</v>
      </c>
      <c r="E5497" s="3">
        <f t="shared" si="85"/>
        <v>21012</v>
      </c>
      <c r="F5497" t="str">
        <f>VLOOKUP(E5497,Sheet2!A:B,2,FALSE)</f>
        <v>IRV</v>
      </c>
    </row>
    <row r="5498" spans="1:6" x14ac:dyDescent="0.25">
      <c r="A5498" s="17">
        <v>43101.109476273145</v>
      </c>
      <c r="B5498" s="2">
        <v>21011300158682</v>
      </c>
      <c r="C5498">
        <v>0.99</v>
      </c>
      <c r="D5498" t="s">
        <v>1</v>
      </c>
      <c r="E5498" s="3">
        <f t="shared" si="85"/>
        <v>21011</v>
      </c>
      <c r="F5498" t="str">
        <f>VLOOKUP(E5498,Sheet2!A:B,2,FALSE)</f>
        <v>HAS</v>
      </c>
    </row>
    <row r="5499" spans="1:6" x14ac:dyDescent="0.25">
      <c r="A5499" s="17">
        <v>43101.110912615739</v>
      </c>
      <c r="B5499" s="2">
        <v>21011300158682</v>
      </c>
      <c r="C5499">
        <v>0.99</v>
      </c>
      <c r="D5499" t="s">
        <v>1</v>
      </c>
      <c r="E5499" s="3">
        <f t="shared" si="85"/>
        <v>21011</v>
      </c>
      <c r="F5499" t="str">
        <f>VLOOKUP(E5499,Sheet2!A:B,2,FALSE)</f>
        <v>HAS</v>
      </c>
    </row>
    <row r="5500" spans="1:6" x14ac:dyDescent="0.25">
      <c r="A5500" s="17">
        <v>43101.114175497685</v>
      </c>
      <c r="B5500" s="2">
        <v>21011300158682</v>
      </c>
      <c r="C5500">
        <v>0.49</v>
      </c>
      <c r="D5500" t="s">
        <v>1</v>
      </c>
      <c r="E5500" s="3">
        <f t="shared" si="85"/>
        <v>21011</v>
      </c>
      <c r="F5500" t="str">
        <f>VLOOKUP(E5500,Sheet2!A:B,2,FALSE)</f>
        <v>HAS</v>
      </c>
    </row>
    <row r="5501" spans="1:6" x14ac:dyDescent="0.25">
      <c r="A5501" s="17">
        <v>43101.46653229167</v>
      </c>
      <c r="B5501" s="2">
        <v>21011300171149</v>
      </c>
      <c r="C5501">
        <v>3.99</v>
      </c>
      <c r="D5501" t="s">
        <v>4</v>
      </c>
      <c r="E5501" s="3">
        <f t="shared" si="85"/>
        <v>21011</v>
      </c>
      <c r="F5501" t="str">
        <f>VLOOKUP(E5501,Sheet2!A:B,2,FALSE)</f>
        <v>HAS</v>
      </c>
    </row>
    <row r="5502" spans="1:6" x14ac:dyDescent="0.25">
      <c r="A5502" s="17">
        <v>43101.747507094908</v>
      </c>
      <c r="B5502" s="2">
        <v>21011300041409</v>
      </c>
      <c r="C5502">
        <v>1.49</v>
      </c>
      <c r="D5502" t="s">
        <v>3</v>
      </c>
      <c r="E5502" s="3">
        <f t="shared" si="85"/>
        <v>21011</v>
      </c>
      <c r="F5502" t="str">
        <f>VLOOKUP(E5502,Sheet2!A:B,2,FALSE)</f>
        <v>HAS</v>
      </c>
    </row>
    <row r="5503" spans="1:6" x14ac:dyDescent="0.25">
      <c r="A5503" s="17">
        <v>43101.881643564811</v>
      </c>
      <c r="B5503" s="2">
        <v>21011300081603</v>
      </c>
      <c r="C5503">
        <v>1.69</v>
      </c>
      <c r="D5503" t="s">
        <v>1</v>
      </c>
      <c r="E5503" s="3">
        <f t="shared" si="85"/>
        <v>21011</v>
      </c>
      <c r="F5503" t="str">
        <f>VLOOKUP(E5503,Sheet2!A:B,2,FALSE)</f>
        <v>HAS</v>
      </c>
    </row>
    <row r="5504" spans="1:6" x14ac:dyDescent="0.25">
      <c r="A5504" s="17">
        <v>43102.355515601848</v>
      </c>
      <c r="B5504" s="2">
        <v>21011300138957</v>
      </c>
      <c r="C5504">
        <v>1.99</v>
      </c>
      <c r="D5504" t="s">
        <v>4</v>
      </c>
      <c r="E5504" s="3">
        <f t="shared" si="85"/>
        <v>21011</v>
      </c>
      <c r="F5504" t="str">
        <f>VLOOKUP(E5504,Sheet2!A:B,2,FALSE)</f>
        <v>HAS</v>
      </c>
    </row>
    <row r="5505" spans="1:6" x14ac:dyDescent="0.25">
      <c r="A5505" s="17">
        <v>43102.488219548613</v>
      </c>
      <c r="B5505" s="2">
        <v>21011300176072</v>
      </c>
      <c r="C5505">
        <v>1.99</v>
      </c>
      <c r="D5505" t="s">
        <v>1</v>
      </c>
      <c r="E5505" s="3">
        <f t="shared" si="85"/>
        <v>21011</v>
      </c>
      <c r="F5505" t="str">
        <f>VLOOKUP(E5505,Sheet2!A:B,2,FALSE)</f>
        <v>HAS</v>
      </c>
    </row>
    <row r="5506" spans="1:6" x14ac:dyDescent="0.25">
      <c r="A5506" s="17">
        <v>43102.490065011574</v>
      </c>
      <c r="B5506" s="2">
        <v>21011300176072</v>
      </c>
      <c r="C5506">
        <v>1.49</v>
      </c>
      <c r="D5506" t="s">
        <v>1</v>
      </c>
      <c r="E5506" s="3">
        <f t="shared" ref="E5506:E5569" si="86">_xlfn.NUMBERVALUE(LEFT(B5506,5), "#####")</f>
        <v>21011</v>
      </c>
      <c r="F5506" t="str">
        <f>VLOOKUP(E5506,Sheet2!A:B,2,FALSE)</f>
        <v>HAS</v>
      </c>
    </row>
    <row r="5507" spans="1:6" x14ac:dyDescent="0.25">
      <c r="A5507" s="17">
        <v>43102.507904918981</v>
      </c>
      <c r="B5507" s="2">
        <v>21011300176072</v>
      </c>
      <c r="C5507">
        <v>0.69</v>
      </c>
      <c r="D5507" t="s">
        <v>4</v>
      </c>
      <c r="E5507" s="3">
        <f t="shared" si="86"/>
        <v>21011</v>
      </c>
      <c r="F5507" t="str">
        <f>VLOOKUP(E5507,Sheet2!A:B,2,FALSE)</f>
        <v>HAS</v>
      </c>
    </row>
    <row r="5508" spans="1:6" x14ac:dyDescent="0.25">
      <c r="A5508" s="17">
        <v>43102.76625630787</v>
      </c>
      <c r="B5508" s="2">
        <v>21011300157569</v>
      </c>
      <c r="C5508">
        <v>1.69</v>
      </c>
      <c r="D5508" t="s">
        <v>1</v>
      </c>
      <c r="E5508" s="3">
        <f t="shared" si="86"/>
        <v>21011</v>
      </c>
      <c r="F5508" t="str">
        <f>VLOOKUP(E5508,Sheet2!A:B,2,FALSE)</f>
        <v>HAS</v>
      </c>
    </row>
    <row r="5509" spans="1:6" x14ac:dyDescent="0.25">
      <c r="A5509" s="17">
        <v>43102.891954907405</v>
      </c>
      <c r="B5509" s="2">
        <v>21011300158781</v>
      </c>
      <c r="C5509">
        <v>1.99</v>
      </c>
      <c r="D5509" t="s">
        <v>2</v>
      </c>
      <c r="E5509" s="3">
        <f t="shared" si="86"/>
        <v>21011</v>
      </c>
      <c r="F5509" t="str">
        <f>VLOOKUP(E5509,Sheet2!A:B,2,FALSE)</f>
        <v>HAS</v>
      </c>
    </row>
    <row r="5510" spans="1:6" x14ac:dyDescent="0.25">
      <c r="A5510" s="17">
        <v>43103.923518715281</v>
      </c>
      <c r="B5510" s="2">
        <v>21011300180579</v>
      </c>
      <c r="C5510">
        <v>1.99</v>
      </c>
      <c r="D5510" t="s">
        <v>4</v>
      </c>
      <c r="E5510" s="3">
        <f t="shared" si="86"/>
        <v>21011</v>
      </c>
      <c r="F5510" t="str">
        <f>VLOOKUP(E5510,Sheet2!A:B,2,FALSE)</f>
        <v>HAS</v>
      </c>
    </row>
    <row r="5511" spans="1:6" x14ac:dyDescent="0.25">
      <c r="A5511" s="17">
        <v>43105.628373518521</v>
      </c>
      <c r="B5511" s="2">
        <v>21011300135896</v>
      </c>
      <c r="C5511">
        <v>1.99</v>
      </c>
      <c r="D5511" t="s">
        <v>1</v>
      </c>
      <c r="E5511" s="3">
        <f t="shared" si="86"/>
        <v>21011</v>
      </c>
      <c r="F5511" t="str">
        <f>VLOOKUP(E5511,Sheet2!A:B,2,FALSE)</f>
        <v>HAS</v>
      </c>
    </row>
    <row r="5512" spans="1:6" x14ac:dyDescent="0.25">
      <c r="A5512" s="17">
        <v>43105.643974930557</v>
      </c>
      <c r="B5512" s="2">
        <v>21011300135896</v>
      </c>
      <c r="C5512">
        <v>2.29</v>
      </c>
      <c r="D5512" t="s">
        <v>1</v>
      </c>
      <c r="E5512" s="3">
        <f t="shared" si="86"/>
        <v>21011</v>
      </c>
      <c r="F5512" t="str">
        <f>VLOOKUP(E5512,Sheet2!A:B,2,FALSE)</f>
        <v>HAS</v>
      </c>
    </row>
    <row r="5513" spans="1:6" x14ac:dyDescent="0.25">
      <c r="A5513" s="17">
        <v>43105.798512314817</v>
      </c>
      <c r="B5513" s="2">
        <v>21011300130277</v>
      </c>
      <c r="C5513">
        <v>1.49</v>
      </c>
      <c r="D5513" t="s">
        <v>3</v>
      </c>
      <c r="E5513" s="3">
        <f t="shared" si="86"/>
        <v>21011</v>
      </c>
      <c r="F5513" t="str">
        <f>VLOOKUP(E5513,Sheet2!A:B,2,FALSE)</f>
        <v>HAS</v>
      </c>
    </row>
    <row r="5514" spans="1:6" x14ac:dyDescent="0.25">
      <c r="A5514" s="17">
        <v>43106.390355162039</v>
      </c>
      <c r="B5514" s="2">
        <v>21011300159615</v>
      </c>
      <c r="C5514">
        <v>0.99</v>
      </c>
      <c r="D5514" t="s">
        <v>1</v>
      </c>
      <c r="E5514" s="3">
        <f t="shared" si="86"/>
        <v>21011</v>
      </c>
      <c r="F5514" t="str">
        <f>VLOOKUP(E5514,Sheet2!A:B,2,FALSE)</f>
        <v>HAS</v>
      </c>
    </row>
    <row r="5515" spans="1:6" x14ac:dyDescent="0.25">
      <c r="A5515" s="17">
        <v>43107.403520370368</v>
      </c>
      <c r="B5515" s="2">
        <v>21011300171149</v>
      </c>
      <c r="C5515">
        <v>3.99</v>
      </c>
      <c r="D5515" t="s">
        <v>4</v>
      </c>
      <c r="E5515" s="3">
        <f t="shared" si="86"/>
        <v>21011</v>
      </c>
      <c r="F5515" t="str">
        <f>VLOOKUP(E5515,Sheet2!A:B,2,FALSE)</f>
        <v>HAS</v>
      </c>
    </row>
    <row r="5516" spans="1:6" x14ac:dyDescent="0.25">
      <c r="A5516" s="17">
        <v>43107.432711273148</v>
      </c>
      <c r="B5516" s="2">
        <v>21011300112432</v>
      </c>
      <c r="C5516">
        <v>0.49</v>
      </c>
      <c r="D5516" t="s">
        <v>4</v>
      </c>
      <c r="E5516" s="3">
        <f t="shared" si="86"/>
        <v>21011</v>
      </c>
      <c r="F5516" t="str">
        <f>VLOOKUP(E5516,Sheet2!A:B,2,FALSE)</f>
        <v>HAS</v>
      </c>
    </row>
    <row r="5517" spans="1:6" x14ac:dyDescent="0.25">
      <c r="A5517" s="17">
        <v>43107.538960208331</v>
      </c>
      <c r="B5517" s="2">
        <v>21011300160225</v>
      </c>
      <c r="C5517">
        <v>0.99</v>
      </c>
      <c r="D5517" t="s">
        <v>4</v>
      </c>
      <c r="E5517" s="3">
        <f t="shared" si="86"/>
        <v>21011</v>
      </c>
      <c r="F5517" t="str">
        <f>VLOOKUP(E5517,Sheet2!A:B,2,FALSE)</f>
        <v>HAS</v>
      </c>
    </row>
    <row r="5518" spans="1:6" x14ac:dyDescent="0.25">
      <c r="A5518" s="17">
        <v>43107.539120648151</v>
      </c>
      <c r="B5518" s="2">
        <v>21011300160225</v>
      </c>
      <c r="C5518">
        <v>0.99</v>
      </c>
      <c r="D5518" t="s">
        <v>4</v>
      </c>
      <c r="E5518" s="3">
        <f t="shared" si="86"/>
        <v>21011</v>
      </c>
      <c r="F5518" t="str">
        <f>VLOOKUP(E5518,Sheet2!A:B,2,FALSE)</f>
        <v>HAS</v>
      </c>
    </row>
    <row r="5519" spans="1:6" x14ac:dyDescent="0.25">
      <c r="A5519" s="17">
        <v>43107.699678715275</v>
      </c>
      <c r="B5519" s="2">
        <v>21011300160225</v>
      </c>
      <c r="C5519">
        <v>0.99</v>
      </c>
      <c r="D5519" t="s">
        <v>4</v>
      </c>
      <c r="E5519" s="3">
        <f t="shared" si="86"/>
        <v>21011</v>
      </c>
      <c r="F5519" t="str">
        <f>VLOOKUP(E5519,Sheet2!A:B,2,FALSE)</f>
        <v>HAS</v>
      </c>
    </row>
    <row r="5520" spans="1:6" x14ac:dyDescent="0.25">
      <c r="A5520" s="17">
        <v>43108.514815127317</v>
      </c>
      <c r="B5520" s="2">
        <v>21011300180579</v>
      </c>
      <c r="C5520">
        <v>1.99</v>
      </c>
      <c r="D5520" t="s">
        <v>4</v>
      </c>
      <c r="E5520" s="3">
        <f t="shared" si="86"/>
        <v>21011</v>
      </c>
      <c r="F5520" t="str">
        <f>VLOOKUP(E5520,Sheet2!A:B,2,FALSE)</f>
        <v>HAS</v>
      </c>
    </row>
    <row r="5521" spans="1:6" x14ac:dyDescent="0.25">
      <c r="A5521" s="17">
        <v>43108.531885497687</v>
      </c>
      <c r="B5521" s="2">
        <v>21011300048990</v>
      </c>
      <c r="C5521">
        <v>1.49</v>
      </c>
      <c r="D5521" t="s">
        <v>4</v>
      </c>
      <c r="E5521" s="3">
        <f t="shared" si="86"/>
        <v>21011</v>
      </c>
      <c r="F5521" t="str">
        <f>VLOOKUP(E5521,Sheet2!A:B,2,FALSE)</f>
        <v>HAS</v>
      </c>
    </row>
    <row r="5522" spans="1:6" x14ac:dyDescent="0.25">
      <c r="A5522" s="17">
        <v>43108.548764953703</v>
      </c>
      <c r="B5522" s="2">
        <v>21011300160225</v>
      </c>
      <c r="C5522">
        <v>0.99</v>
      </c>
      <c r="D5522" t="s">
        <v>4</v>
      </c>
      <c r="E5522" s="3">
        <f t="shared" si="86"/>
        <v>21011</v>
      </c>
      <c r="F5522" t="str">
        <f>VLOOKUP(E5522,Sheet2!A:B,2,FALSE)</f>
        <v>HAS</v>
      </c>
    </row>
    <row r="5523" spans="1:6" x14ac:dyDescent="0.25">
      <c r="A5523" s="17">
        <v>43110.810570833331</v>
      </c>
      <c r="B5523" s="2">
        <v>21011300160225</v>
      </c>
      <c r="C5523">
        <v>1.99</v>
      </c>
      <c r="D5523" t="s">
        <v>4</v>
      </c>
      <c r="E5523" s="3">
        <f t="shared" si="86"/>
        <v>21011</v>
      </c>
      <c r="F5523" t="str">
        <f>VLOOKUP(E5523,Sheet2!A:B,2,FALSE)</f>
        <v>HAS</v>
      </c>
    </row>
    <row r="5524" spans="1:6" x14ac:dyDescent="0.25">
      <c r="A5524" s="17">
        <v>43111.437427268516</v>
      </c>
      <c r="B5524" s="2">
        <v>21011300067651</v>
      </c>
      <c r="C5524">
        <v>1.69</v>
      </c>
      <c r="D5524" t="s">
        <v>1</v>
      </c>
      <c r="E5524" s="3">
        <f t="shared" si="86"/>
        <v>21011</v>
      </c>
      <c r="F5524" t="str">
        <f>VLOOKUP(E5524,Sheet2!A:B,2,FALSE)</f>
        <v>HAS</v>
      </c>
    </row>
    <row r="5525" spans="1:6" x14ac:dyDescent="0.25">
      <c r="A5525" s="17">
        <v>43111.437859363425</v>
      </c>
      <c r="B5525" s="2">
        <v>21011300067651</v>
      </c>
      <c r="C5525">
        <v>1.49</v>
      </c>
      <c r="D5525" t="s">
        <v>4</v>
      </c>
      <c r="E5525" s="3">
        <f t="shared" si="86"/>
        <v>21011</v>
      </c>
      <c r="F5525" t="str">
        <f>VLOOKUP(E5525,Sheet2!A:B,2,FALSE)</f>
        <v>HAS</v>
      </c>
    </row>
    <row r="5526" spans="1:6" x14ac:dyDescent="0.25">
      <c r="A5526" s="17">
        <v>43111.588603379627</v>
      </c>
      <c r="B5526" s="2">
        <v>21011300180579</v>
      </c>
      <c r="C5526">
        <v>3.99</v>
      </c>
      <c r="D5526" t="s">
        <v>4</v>
      </c>
      <c r="E5526" s="3">
        <f t="shared" si="86"/>
        <v>21011</v>
      </c>
      <c r="F5526" t="str">
        <f>VLOOKUP(E5526,Sheet2!A:B,2,FALSE)</f>
        <v>HAS</v>
      </c>
    </row>
    <row r="5527" spans="1:6" x14ac:dyDescent="0.25">
      <c r="A5527" s="17">
        <v>43111.752694571762</v>
      </c>
      <c r="B5527" s="2">
        <v>21011300175900</v>
      </c>
      <c r="C5527">
        <v>2.99</v>
      </c>
      <c r="D5527" t="s">
        <v>4</v>
      </c>
      <c r="E5527" s="3">
        <f t="shared" si="86"/>
        <v>21011</v>
      </c>
      <c r="F5527" t="str">
        <f>VLOOKUP(E5527,Sheet2!A:B,2,FALSE)</f>
        <v>HAS</v>
      </c>
    </row>
    <row r="5528" spans="1:6" x14ac:dyDescent="0.25">
      <c r="A5528" s="17">
        <v>43111.756815914348</v>
      </c>
      <c r="B5528" s="2">
        <v>21011300155357</v>
      </c>
      <c r="C5528">
        <v>2.29</v>
      </c>
      <c r="D5528" t="s">
        <v>1</v>
      </c>
      <c r="E5528" s="3">
        <f t="shared" si="86"/>
        <v>21011</v>
      </c>
      <c r="F5528" t="str">
        <f>VLOOKUP(E5528,Sheet2!A:B,2,FALSE)</f>
        <v>HAS</v>
      </c>
    </row>
    <row r="5529" spans="1:6" x14ac:dyDescent="0.25">
      <c r="A5529" s="17">
        <v>43111.917817662033</v>
      </c>
      <c r="B5529" s="2">
        <v>21011300175900</v>
      </c>
      <c r="C5529">
        <v>1.99</v>
      </c>
      <c r="D5529" t="s">
        <v>4</v>
      </c>
      <c r="E5529" s="3">
        <f t="shared" si="86"/>
        <v>21011</v>
      </c>
      <c r="F5529" t="str">
        <f>VLOOKUP(E5529,Sheet2!A:B,2,FALSE)</f>
        <v>HAS</v>
      </c>
    </row>
    <row r="5530" spans="1:6" x14ac:dyDescent="0.25">
      <c r="A5530" s="17">
        <v>43112.644755127316</v>
      </c>
      <c r="B5530" s="2">
        <v>21011300141654</v>
      </c>
      <c r="C5530">
        <v>0.99</v>
      </c>
      <c r="D5530" t="s">
        <v>1</v>
      </c>
      <c r="E5530" s="3">
        <f t="shared" si="86"/>
        <v>21011</v>
      </c>
      <c r="F5530" t="str">
        <f>VLOOKUP(E5530,Sheet2!A:B,2,FALSE)</f>
        <v>HAS</v>
      </c>
    </row>
    <row r="5531" spans="1:6" x14ac:dyDescent="0.25">
      <c r="A5531" s="17">
        <v>43112.737640173611</v>
      </c>
      <c r="B5531" s="2">
        <v>21011300170570</v>
      </c>
      <c r="C5531">
        <v>0.99</v>
      </c>
      <c r="D5531" t="s">
        <v>1</v>
      </c>
      <c r="E5531" s="3">
        <f t="shared" si="86"/>
        <v>21011</v>
      </c>
      <c r="F5531" t="str">
        <f>VLOOKUP(E5531,Sheet2!A:B,2,FALSE)</f>
        <v>HAS</v>
      </c>
    </row>
    <row r="5532" spans="1:6" x14ac:dyDescent="0.25">
      <c r="A5532" s="17">
        <v>43113.27935300926</v>
      </c>
      <c r="B5532" s="2">
        <v>21011300156942</v>
      </c>
      <c r="C5532">
        <v>2.4900000000000002</v>
      </c>
      <c r="D5532" t="s">
        <v>1</v>
      </c>
      <c r="E5532" s="3">
        <f t="shared" si="86"/>
        <v>21011</v>
      </c>
      <c r="F5532" t="str">
        <f>VLOOKUP(E5532,Sheet2!A:B,2,FALSE)</f>
        <v>HAS</v>
      </c>
    </row>
    <row r="5533" spans="1:6" x14ac:dyDescent="0.25">
      <c r="A5533" s="17">
        <v>43113.566156562498</v>
      </c>
      <c r="B5533" s="2">
        <v>21011300087626</v>
      </c>
      <c r="C5533">
        <v>1.99</v>
      </c>
      <c r="D5533" t="s">
        <v>4</v>
      </c>
      <c r="E5533" s="3">
        <f t="shared" si="86"/>
        <v>21011</v>
      </c>
      <c r="F5533" t="str">
        <f>VLOOKUP(E5533,Sheet2!A:B,2,FALSE)</f>
        <v>HAS</v>
      </c>
    </row>
    <row r="5534" spans="1:6" x14ac:dyDescent="0.25">
      <c r="A5534" s="17">
        <v>43114.38730253472</v>
      </c>
      <c r="B5534" s="2">
        <v>21011300156942</v>
      </c>
      <c r="C5534">
        <v>2.4900000000000002</v>
      </c>
      <c r="D5534" t="s">
        <v>1</v>
      </c>
      <c r="E5534" s="3">
        <f t="shared" si="86"/>
        <v>21011</v>
      </c>
      <c r="F5534" t="str">
        <f>VLOOKUP(E5534,Sheet2!A:B,2,FALSE)</f>
        <v>HAS</v>
      </c>
    </row>
    <row r="5535" spans="1:6" x14ac:dyDescent="0.25">
      <c r="A5535" s="17">
        <v>43114.736213194446</v>
      </c>
      <c r="B5535" s="2">
        <v>21011300060755</v>
      </c>
      <c r="C5535">
        <v>1.49</v>
      </c>
      <c r="D5535" t="s">
        <v>3</v>
      </c>
      <c r="E5535" s="3">
        <f t="shared" si="86"/>
        <v>21011</v>
      </c>
      <c r="F5535" t="str">
        <f>VLOOKUP(E5535,Sheet2!A:B,2,FALSE)</f>
        <v>HAS</v>
      </c>
    </row>
    <row r="5536" spans="1:6" x14ac:dyDescent="0.25">
      <c r="A5536" s="17">
        <v>43114.866238078706</v>
      </c>
      <c r="B5536" s="2">
        <v>21011300171149</v>
      </c>
      <c r="C5536">
        <v>3.19</v>
      </c>
      <c r="D5536" t="s">
        <v>4</v>
      </c>
      <c r="E5536" s="3">
        <f t="shared" si="86"/>
        <v>21011</v>
      </c>
      <c r="F5536" t="str">
        <f>VLOOKUP(E5536,Sheet2!A:B,2,FALSE)</f>
        <v>HAS</v>
      </c>
    </row>
    <row r="5537" spans="1:6" x14ac:dyDescent="0.25">
      <c r="A5537" s="17">
        <v>43114.921134305558</v>
      </c>
      <c r="B5537" s="2">
        <v>21011300180579</v>
      </c>
      <c r="C5537">
        <v>3.99</v>
      </c>
      <c r="D5537" t="s">
        <v>4</v>
      </c>
      <c r="E5537" s="3">
        <f t="shared" si="86"/>
        <v>21011</v>
      </c>
      <c r="F5537" t="str">
        <f>VLOOKUP(E5537,Sheet2!A:B,2,FALSE)</f>
        <v>HAS</v>
      </c>
    </row>
    <row r="5538" spans="1:6" x14ac:dyDescent="0.25">
      <c r="A5538" s="17">
        <v>43115.235449305554</v>
      </c>
      <c r="B5538" s="2">
        <v>21011300067651</v>
      </c>
      <c r="C5538">
        <v>1.49</v>
      </c>
      <c r="D5538" t="s">
        <v>3</v>
      </c>
      <c r="E5538" s="3">
        <f t="shared" si="86"/>
        <v>21011</v>
      </c>
      <c r="F5538" t="str">
        <f>VLOOKUP(E5538,Sheet2!A:B,2,FALSE)</f>
        <v>HAS</v>
      </c>
    </row>
    <row r="5539" spans="1:6" x14ac:dyDescent="0.25">
      <c r="A5539" s="17">
        <v>43115.237138657409</v>
      </c>
      <c r="B5539" s="2">
        <v>21011300067651</v>
      </c>
      <c r="C5539">
        <v>2.99</v>
      </c>
      <c r="D5539" t="s">
        <v>0</v>
      </c>
      <c r="E5539" s="3">
        <f t="shared" si="86"/>
        <v>21011</v>
      </c>
      <c r="F5539" t="str">
        <f>VLOOKUP(E5539,Sheet2!A:B,2,FALSE)</f>
        <v>HAS</v>
      </c>
    </row>
    <row r="5540" spans="1:6" x14ac:dyDescent="0.25">
      <c r="A5540" s="17">
        <v>43115.318179814814</v>
      </c>
      <c r="B5540" s="2">
        <v>21011300171115</v>
      </c>
      <c r="C5540">
        <v>1.99</v>
      </c>
      <c r="D5540" t="s">
        <v>4</v>
      </c>
      <c r="E5540" s="3">
        <f t="shared" si="86"/>
        <v>21011</v>
      </c>
      <c r="F5540" t="str">
        <f>VLOOKUP(E5540,Sheet2!A:B,2,FALSE)</f>
        <v>HAS</v>
      </c>
    </row>
    <row r="5541" spans="1:6" x14ac:dyDescent="0.25">
      <c r="A5541" s="17">
        <v>43115.684215034722</v>
      </c>
      <c r="B5541" s="2">
        <v>21011300093582</v>
      </c>
      <c r="C5541">
        <v>1.99</v>
      </c>
      <c r="D5541" t="s">
        <v>4</v>
      </c>
      <c r="E5541" s="3">
        <f t="shared" si="86"/>
        <v>21011</v>
      </c>
      <c r="F5541" t="str">
        <f>VLOOKUP(E5541,Sheet2!A:B,2,FALSE)</f>
        <v>HAS</v>
      </c>
    </row>
    <row r="5542" spans="1:6" x14ac:dyDescent="0.25">
      <c r="A5542" s="17">
        <v>43115.684613252313</v>
      </c>
      <c r="B5542" s="2">
        <v>21011300093582</v>
      </c>
      <c r="C5542">
        <v>3.99</v>
      </c>
      <c r="D5542" t="s">
        <v>4</v>
      </c>
      <c r="E5542" s="3">
        <f t="shared" si="86"/>
        <v>21011</v>
      </c>
      <c r="F5542" t="str">
        <f>VLOOKUP(E5542,Sheet2!A:B,2,FALSE)</f>
        <v>HAS</v>
      </c>
    </row>
    <row r="5543" spans="1:6" x14ac:dyDescent="0.25">
      <c r="A5543" s="17">
        <v>43115.817469872687</v>
      </c>
      <c r="B5543" s="2">
        <v>21011300139468</v>
      </c>
      <c r="C5543">
        <v>2.4900000000000002</v>
      </c>
      <c r="D5543" t="s">
        <v>1</v>
      </c>
      <c r="E5543" s="3">
        <f t="shared" si="86"/>
        <v>21011</v>
      </c>
      <c r="F5543" t="str">
        <f>VLOOKUP(E5543,Sheet2!A:B,2,FALSE)</f>
        <v>HAS</v>
      </c>
    </row>
    <row r="5544" spans="1:6" x14ac:dyDescent="0.25">
      <c r="A5544" s="17">
        <v>43115.914715219908</v>
      </c>
      <c r="B5544" s="2">
        <v>21011300148857</v>
      </c>
      <c r="C5544">
        <v>1.29</v>
      </c>
      <c r="D5544" t="s">
        <v>1</v>
      </c>
      <c r="E5544" s="3">
        <f t="shared" si="86"/>
        <v>21011</v>
      </c>
      <c r="F5544" t="str">
        <f>VLOOKUP(E5544,Sheet2!A:B,2,FALSE)</f>
        <v>HAS</v>
      </c>
    </row>
    <row r="5545" spans="1:6" x14ac:dyDescent="0.25">
      <c r="A5545" s="17">
        <v>43115.919208402775</v>
      </c>
      <c r="B5545" s="2">
        <v>21011300148857</v>
      </c>
      <c r="C5545">
        <v>2.29</v>
      </c>
      <c r="D5545" t="s">
        <v>1</v>
      </c>
      <c r="E5545" s="3">
        <f t="shared" si="86"/>
        <v>21011</v>
      </c>
      <c r="F5545" t="str">
        <f>VLOOKUP(E5545,Sheet2!A:B,2,FALSE)</f>
        <v>HAS</v>
      </c>
    </row>
    <row r="5546" spans="1:6" x14ac:dyDescent="0.25">
      <c r="A5546" s="17">
        <v>43116.162265231484</v>
      </c>
      <c r="B5546" s="2">
        <v>21011300093582</v>
      </c>
      <c r="C5546">
        <v>3.99</v>
      </c>
      <c r="D5546" t="s">
        <v>4</v>
      </c>
      <c r="E5546" s="3">
        <f t="shared" si="86"/>
        <v>21011</v>
      </c>
      <c r="F5546" t="str">
        <f>VLOOKUP(E5546,Sheet2!A:B,2,FALSE)</f>
        <v>HAS</v>
      </c>
    </row>
    <row r="5547" spans="1:6" x14ac:dyDescent="0.25">
      <c r="A5547" s="17">
        <v>43116.283656157408</v>
      </c>
      <c r="B5547" s="2">
        <v>21011300156942</v>
      </c>
      <c r="C5547">
        <v>1.99</v>
      </c>
      <c r="D5547" t="s">
        <v>1</v>
      </c>
      <c r="E5547" s="3">
        <f t="shared" si="86"/>
        <v>21011</v>
      </c>
      <c r="F5547" t="str">
        <f>VLOOKUP(E5547,Sheet2!A:B,2,FALSE)</f>
        <v>HAS</v>
      </c>
    </row>
    <row r="5548" spans="1:6" x14ac:dyDescent="0.25">
      <c r="A5548" s="17">
        <v>43117.574154398149</v>
      </c>
      <c r="B5548" s="2">
        <v>21011300170026</v>
      </c>
      <c r="C5548">
        <v>2.4900000000000002</v>
      </c>
      <c r="D5548" t="s">
        <v>5</v>
      </c>
      <c r="E5548" s="3">
        <f t="shared" si="86"/>
        <v>21011</v>
      </c>
      <c r="F5548" t="str">
        <f>VLOOKUP(E5548,Sheet2!A:B,2,FALSE)</f>
        <v>HAS</v>
      </c>
    </row>
    <row r="5549" spans="1:6" x14ac:dyDescent="0.25">
      <c r="A5549" s="17">
        <v>43117.597825868055</v>
      </c>
      <c r="B5549" s="2">
        <v>21011300174267</v>
      </c>
      <c r="C5549">
        <v>2.29</v>
      </c>
      <c r="D5549" t="s">
        <v>5</v>
      </c>
      <c r="E5549" s="3">
        <f t="shared" si="86"/>
        <v>21011</v>
      </c>
      <c r="F5549" t="str">
        <f>VLOOKUP(E5549,Sheet2!A:B,2,FALSE)</f>
        <v>HAS</v>
      </c>
    </row>
    <row r="5550" spans="1:6" x14ac:dyDescent="0.25">
      <c r="A5550" s="17">
        <v>43117.818482187497</v>
      </c>
      <c r="B5550" s="2">
        <v>21011300139468</v>
      </c>
      <c r="C5550">
        <v>2.4900000000000002</v>
      </c>
      <c r="D5550" t="s">
        <v>5</v>
      </c>
      <c r="E5550" s="3">
        <f t="shared" si="86"/>
        <v>21011</v>
      </c>
      <c r="F5550" t="str">
        <f>VLOOKUP(E5550,Sheet2!A:B,2,FALSE)</f>
        <v>HAS</v>
      </c>
    </row>
    <row r="5551" spans="1:6" x14ac:dyDescent="0.25">
      <c r="A5551" s="17">
        <v>43118.665879120374</v>
      </c>
      <c r="B5551" s="2">
        <v>21011300180579</v>
      </c>
      <c r="C5551">
        <v>3.99</v>
      </c>
      <c r="D5551" t="s">
        <v>4</v>
      </c>
      <c r="E5551" s="3">
        <f t="shared" si="86"/>
        <v>21011</v>
      </c>
      <c r="F5551" t="str">
        <f>VLOOKUP(E5551,Sheet2!A:B,2,FALSE)</f>
        <v>HAS</v>
      </c>
    </row>
    <row r="5552" spans="1:6" x14ac:dyDescent="0.25">
      <c r="A5552" s="17">
        <v>43118.812907118052</v>
      </c>
      <c r="B5552" s="2">
        <v>21011300186113</v>
      </c>
      <c r="C5552">
        <v>2.99</v>
      </c>
      <c r="D5552" t="s">
        <v>0</v>
      </c>
      <c r="E5552" s="3">
        <f t="shared" si="86"/>
        <v>21011</v>
      </c>
      <c r="F5552" t="str">
        <f>VLOOKUP(E5552,Sheet2!A:B,2,FALSE)</f>
        <v>HAS</v>
      </c>
    </row>
    <row r="5553" spans="1:6" x14ac:dyDescent="0.25">
      <c r="A5553" s="17">
        <v>43119.472071805554</v>
      </c>
      <c r="B5553" s="2">
        <v>21011300067651</v>
      </c>
      <c r="C5553">
        <v>1.99</v>
      </c>
      <c r="D5553" t="s">
        <v>4</v>
      </c>
      <c r="E5553" s="3">
        <f t="shared" si="86"/>
        <v>21011</v>
      </c>
      <c r="F5553" t="str">
        <f>VLOOKUP(E5553,Sheet2!A:B,2,FALSE)</f>
        <v>HAS</v>
      </c>
    </row>
    <row r="5554" spans="1:6" x14ac:dyDescent="0.25">
      <c r="A5554" s="17">
        <v>43119.91429212963</v>
      </c>
      <c r="B5554" s="2">
        <v>21011300163179</v>
      </c>
      <c r="C5554">
        <v>1.49</v>
      </c>
      <c r="D5554" t="s">
        <v>3</v>
      </c>
      <c r="E5554" s="3">
        <f t="shared" si="86"/>
        <v>21011</v>
      </c>
      <c r="F5554" t="str">
        <f>VLOOKUP(E5554,Sheet2!A:B,2,FALSE)</f>
        <v>HAS</v>
      </c>
    </row>
    <row r="5555" spans="1:6" x14ac:dyDescent="0.25">
      <c r="A5555" s="17">
        <v>43120.513677777781</v>
      </c>
      <c r="B5555" s="2">
        <v>21011300156942</v>
      </c>
      <c r="C5555">
        <v>0.49</v>
      </c>
      <c r="D5555" t="s">
        <v>1</v>
      </c>
      <c r="E5555" s="3">
        <f t="shared" si="86"/>
        <v>21011</v>
      </c>
      <c r="F5555" t="str">
        <f>VLOOKUP(E5555,Sheet2!A:B,2,FALSE)</f>
        <v>HAS</v>
      </c>
    </row>
    <row r="5556" spans="1:6" x14ac:dyDescent="0.25">
      <c r="A5556" s="17">
        <v>43120.574964212959</v>
      </c>
      <c r="B5556" s="2">
        <v>21011300151331</v>
      </c>
      <c r="C5556">
        <v>1.49</v>
      </c>
      <c r="D5556" t="s">
        <v>3</v>
      </c>
      <c r="E5556" s="3">
        <f t="shared" si="86"/>
        <v>21011</v>
      </c>
      <c r="F5556" t="str">
        <f>VLOOKUP(E5556,Sheet2!A:B,2,FALSE)</f>
        <v>HAS</v>
      </c>
    </row>
    <row r="5557" spans="1:6" x14ac:dyDescent="0.25">
      <c r="A5557" s="17">
        <v>43121.755392164348</v>
      </c>
      <c r="B5557" s="2">
        <v>21011300099894</v>
      </c>
      <c r="C5557">
        <v>1.69</v>
      </c>
      <c r="D5557" t="s">
        <v>1</v>
      </c>
      <c r="E5557" s="3">
        <f t="shared" si="86"/>
        <v>21011</v>
      </c>
      <c r="F5557" t="str">
        <f>VLOOKUP(E5557,Sheet2!A:B,2,FALSE)</f>
        <v>HAS</v>
      </c>
    </row>
    <row r="5558" spans="1:6" x14ac:dyDescent="0.25">
      <c r="A5558" s="17">
        <v>43121.75674650463</v>
      </c>
      <c r="B5558" s="2">
        <v>21011300099894</v>
      </c>
      <c r="C5558">
        <v>1.99</v>
      </c>
      <c r="D5558" t="s">
        <v>1</v>
      </c>
      <c r="E5558" s="3">
        <f t="shared" si="86"/>
        <v>21011</v>
      </c>
      <c r="F5558" t="str">
        <f>VLOOKUP(E5558,Sheet2!A:B,2,FALSE)</f>
        <v>HAS</v>
      </c>
    </row>
    <row r="5559" spans="1:6" x14ac:dyDescent="0.25">
      <c r="A5559" s="17">
        <v>43122.744933935188</v>
      </c>
      <c r="B5559" s="2">
        <v>21011300099894</v>
      </c>
      <c r="C5559">
        <v>0.99</v>
      </c>
      <c r="D5559" t="s">
        <v>1</v>
      </c>
      <c r="E5559" s="3">
        <f t="shared" si="86"/>
        <v>21011</v>
      </c>
      <c r="F5559" t="str">
        <f>VLOOKUP(E5559,Sheet2!A:B,2,FALSE)</f>
        <v>HAS</v>
      </c>
    </row>
    <row r="5560" spans="1:6" x14ac:dyDescent="0.25">
      <c r="A5560" s="17">
        <v>43122.767509421297</v>
      </c>
      <c r="B5560" s="2">
        <v>21011300146851</v>
      </c>
      <c r="C5560">
        <v>1.99</v>
      </c>
      <c r="D5560" t="s">
        <v>4</v>
      </c>
      <c r="E5560" s="3">
        <f t="shared" si="86"/>
        <v>21011</v>
      </c>
      <c r="F5560" t="str">
        <f>VLOOKUP(E5560,Sheet2!A:B,2,FALSE)</f>
        <v>HAS</v>
      </c>
    </row>
    <row r="5561" spans="1:6" x14ac:dyDescent="0.25">
      <c r="A5561" s="17">
        <v>43122.963179421298</v>
      </c>
      <c r="B5561" s="2">
        <v>21011300184878</v>
      </c>
      <c r="C5561">
        <v>3.69</v>
      </c>
      <c r="D5561" t="s">
        <v>1</v>
      </c>
      <c r="E5561" s="3">
        <f t="shared" si="86"/>
        <v>21011</v>
      </c>
      <c r="F5561" t="str">
        <f>VLOOKUP(E5561,Sheet2!A:B,2,FALSE)</f>
        <v>HAS</v>
      </c>
    </row>
    <row r="5562" spans="1:6" x14ac:dyDescent="0.25">
      <c r="A5562" s="17">
        <v>43123.760427731482</v>
      </c>
      <c r="B5562" s="2">
        <v>21011300175900</v>
      </c>
      <c r="C5562">
        <v>1.99</v>
      </c>
      <c r="D5562" t="s">
        <v>4</v>
      </c>
      <c r="E5562" s="3">
        <f t="shared" si="86"/>
        <v>21011</v>
      </c>
      <c r="F5562" t="str">
        <f>VLOOKUP(E5562,Sheet2!A:B,2,FALSE)</f>
        <v>HAS</v>
      </c>
    </row>
    <row r="5563" spans="1:6" x14ac:dyDescent="0.25">
      <c r="A5563" s="17">
        <v>43123.977936527779</v>
      </c>
      <c r="B5563" s="2">
        <v>21011300167626</v>
      </c>
      <c r="C5563">
        <v>2.99</v>
      </c>
      <c r="D5563" t="s">
        <v>0</v>
      </c>
      <c r="E5563" s="3">
        <f t="shared" si="86"/>
        <v>21011</v>
      </c>
      <c r="F5563" t="str">
        <f>VLOOKUP(E5563,Sheet2!A:B,2,FALSE)</f>
        <v>HAS</v>
      </c>
    </row>
    <row r="5564" spans="1:6" x14ac:dyDescent="0.25">
      <c r="A5564" s="17">
        <v>43124.025494618058</v>
      </c>
      <c r="B5564" s="2">
        <v>21011300167626</v>
      </c>
      <c r="C5564">
        <v>1.49</v>
      </c>
      <c r="D5564" t="s">
        <v>3</v>
      </c>
      <c r="E5564" s="3">
        <f t="shared" si="86"/>
        <v>21011</v>
      </c>
      <c r="F5564" t="str">
        <f>VLOOKUP(E5564,Sheet2!A:B,2,FALSE)</f>
        <v>HAS</v>
      </c>
    </row>
    <row r="5565" spans="1:6" x14ac:dyDescent="0.25">
      <c r="A5565" s="17">
        <v>43124.642948182867</v>
      </c>
      <c r="B5565" s="2">
        <v>21011300160423</v>
      </c>
      <c r="C5565">
        <v>1.99</v>
      </c>
      <c r="D5565" t="s">
        <v>1</v>
      </c>
      <c r="E5565" s="3">
        <f t="shared" si="86"/>
        <v>21011</v>
      </c>
      <c r="F5565" t="str">
        <f>VLOOKUP(E5565,Sheet2!A:B,2,FALSE)</f>
        <v>HAS</v>
      </c>
    </row>
    <row r="5566" spans="1:6" x14ac:dyDescent="0.25">
      <c r="A5566" s="17">
        <v>43124.64422396991</v>
      </c>
      <c r="B5566" s="2">
        <v>21011300160423</v>
      </c>
      <c r="C5566">
        <v>1.99</v>
      </c>
      <c r="D5566" t="s">
        <v>1</v>
      </c>
      <c r="E5566" s="3">
        <f t="shared" si="86"/>
        <v>21011</v>
      </c>
      <c r="F5566" t="str">
        <f>VLOOKUP(E5566,Sheet2!A:B,2,FALSE)</f>
        <v>HAS</v>
      </c>
    </row>
    <row r="5567" spans="1:6" x14ac:dyDescent="0.25">
      <c r="A5567" s="17">
        <v>43125.340925486111</v>
      </c>
      <c r="B5567" s="2">
        <v>21011300148857</v>
      </c>
      <c r="C5567">
        <v>1.99</v>
      </c>
      <c r="D5567" t="s">
        <v>4</v>
      </c>
      <c r="E5567" s="3">
        <f t="shared" si="86"/>
        <v>21011</v>
      </c>
      <c r="F5567" t="str">
        <f>VLOOKUP(E5567,Sheet2!A:B,2,FALSE)</f>
        <v>HAS</v>
      </c>
    </row>
    <row r="5568" spans="1:6" x14ac:dyDescent="0.25">
      <c r="A5568" s="17">
        <v>43125.541810625</v>
      </c>
      <c r="B5568" s="2">
        <v>21011300176072</v>
      </c>
      <c r="C5568">
        <v>0.69</v>
      </c>
      <c r="D5568" t="s">
        <v>4</v>
      </c>
      <c r="E5568" s="3">
        <f t="shared" si="86"/>
        <v>21011</v>
      </c>
      <c r="F5568" t="str">
        <f>VLOOKUP(E5568,Sheet2!A:B,2,FALSE)</f>
        <v>HAS</v>
      </c>
    </row>
    <row r="5569" spans="1:6" x14ac:dyDescent="0.25">
      <c r="A5569" s="17">
        <v>43125.617840266204</v>
      </c>
      <c r="B5569" s="2">
        <v>21011300081603</v>
      </c>
      <c r="C5569">
        <v>3.99</v>
      </c>
      <c r="D5569" t="s">
        <v>4</v>
      </c>
      <c r="E5569" s="3">
        <f t="shared" si="86"/>
        <v>21011</v>
      </c>
      <c r="F5569" t="str">
        <f>VLOOKUP(E5569,Sheet2!A:B,2,FALSE)</f>
        <v>HAS</v>
      </c>
    </row>
    <row r="5570" spans="1:6" x14ac:dyDescent="0.25">
      <c r="A5570" s="17">
        <v>43126.749471041665</v>
      </c>
      <c r="B5570" s="2">
        <v>21011300017607</v>
      </c>
      <c r="C5570">
        <v>1.49</v>
      </c>
      <c r="D5570" t="s">
        <v>3</v>
      </c>
      <c r="E5570" s="3">
        <f t="shared" ref="E5570:E5633" si="87">_xlfn.NUMBERVALUE(LEFT(B5570,5), "#####")</f>
        <v>21011</v>
      </c>
      <c r="F5570" t="str">
        <f>VLOOKUP(E5570,Sheet2!A:B,2,FALSE)</f>
        <v>HAS</v>
      </c>
    </row>
    <row r="5571" spans="1:6" x14ac:dyDescent="0.25">
      <c r="A5571" s="17">
        <v>43126.76759787037</v>
      </c>
      <c r="B5571" s="2">
        <v>21011300143270</v>
      </c>
      <c r="C5571">
        <v>2.99</v>
      </c>
      <c r="D5571" t="s">
        <v>4</v>
      </c>
      <c r="E5571" s="3">
        <f t="shared" si="87"/>
        <v>21011</v>
      </c>
      <c r="F5571" t="str">
        <f>VLOOKUP(E5571,Sheet2!A:B,2,FALSE)</f>
        <v>HAS</v>
      </c>
    </row>
    <row r="5572" spans="1:6" x14ac:dyDescent="0.25">
      <c r="A5572" s="17">
        <v>43126.906700405096</v>
      </c>
      <c r="B5572" s="2">
        <v>21011300008069</v>
      </c>
      <c r="C5572">
        <v>1.69</v>
      </c>
      <c r="D5572" t="s">
        <v>4</v>
      </c>
      <c r="E5572" s="3">
        <f t="shared" si="87"/>
        <v>21011</v>
      </c>
      <c r="F5572" t="str">
        <f>VLOOKUP(E5572,Sheet2!A:B,2,FALSE)</f>
        <v>HAS</v>
      </c>
    </row>
    <row r="5573" spans="1:6" x14ac:dyDescent="0.25">
      <c r="A5573" s="17">
        <v>43127.301262824076</v>
      </c>
      <c r="B5573" s="2">
        <v>21011300157569</v>
      </c>
      <c r="C5573">
        <v>2.99</v>
      </c>
      <c r="D5573" t="s">
        <v>0</v>
      </c>
      <c r="E5573" s="3">
        <f t="shared" si="87"/>
        <v>21011</v>
      </c>
      <c r="F5573" t="str">
        <f>VLOOKUP(E5573,Sheet2!A:B,2,FALSE)</f>
        <v>HAS</v>
      </c>
    </row>
    <row r="5574" spans="1:6" x14ac:dyDescent="0.25">
      <c r="A5574" s="17">
        <v>43127.835083449078</v>
      </c>
      <c r="B5574" s="2">
        <v>21011300148857</v>
      </c>
      <c r="C5574">
        <v>1.99</v>
      </c>
      <c r="D5574" t="s">
        <v>4</v>
      </c>
      <c r="E5574" s="3">
        <f t="shared" si="87"/>
        <v>21011</v>
      </c>
      <c r="F5574" t="str">
        <f>VLOOKUP(E5574,Sheet2!A:B,2,FALSE)</f>
        <v>HAS</v>
      </c>
    </row>
    <row r="5575" spans="1:6" x14ac:dyDescent="0.25">
      <c r="A5575" s="17">
        <v>43127.836900821756</v>
      </c>
      <c r="B5575" s="2">
        <v>21011300148857</v>
      </c>
      <c r="C5575">
        <v>3.99</v>
      </c>
      <c r="D5575" t="s">
        <v>4</v>
      </c>
      <c r="E5575" s="3">
        <f t="shared" si="87"/>
        <v>21011</v>
      </c>
      <c r="F5575" t="str">
        <f>VLOOKUP(E5575,Sheet2!A:B,2,FALSE)</f>
        <v>HAS</v>
      </c>
    </row>
    <row r="5576" spans="1:6" x14ac:dyDescent="0.25">
      <c r="A5576" s="17">
        <v>43127.862593124999</v>
      </c>
      <c r="B5576" s="2">
        <v>21011300167626</v>
      </c>
      <c r="C5576">
        <v>2.99</v>
      </c>
      <c r="D5576" t="s">
        <v>0</v>
      </c>
      <c r="E5576" s="3">
        <f t="shared" si="87"/>
        <v>21011</v>
      </c>
      <c r="F5576" t="str">
        <f>VLOOKUP(E5576,Sheet2!A:B,2,FALSE)</f>
        <v>HAS</v>
      </c>
    </row>
    <row r="5577" spans="1:6" x14ac:dyDescent="0.25">
      <c r="A5577" s="17">
        <v>43128.481694131944</v>
      </c>
      <c r="B5577" s="2">
        <v>21011300121276</v>
      </c>
      <c r="C5577">
        <v>1.99</v>
      </c>
      <c r="D5577" t="s">
        <v>1</v>
      </c>
      <c r="E5577" s="3">
        <f t="shared" si="87"/>
        <v>21011</v>
      </c>
      <c r="F5577" t="str">
        <f>VLOOKUP(E5577,Sheet2!A:B,2,FALSE)</f>
        <v>HAS</v>
      </c>
    </row>
    <row r="5578" spans="1:6" x14ac:dyDescent="0.25">
      <c r="A5578" s="17">
        <v>43128.787172453704</v>
      </c>
      <c r="B5578" s="2">
        <v>21011300139468</v>
      </c>
      <c r="C5578">
        <v>1.24</v>
      </c>
      <c r="D5578" t="s">
        <v>1</v>
      </c>
      <c r="E5578" s="3">
        <f t="shared" si="87"/>
        <v>21011</v>
      </c>
      <c r="F5578" t="str">
        <f>VLOOKUP(E5578,Sheet2!A:B,2,FALSE)</f>
        <v>HAS</v>
      </c>
    </row>
    <row r="5579" spans="1:6" x14ac:dyDescent="0.25">
      <c r="A5579" s="17">
        <v>43128.787397731481</v>
      </c>
      <c r="B5579" s="2">
        <v>21011300139468</v>
      </c>
      <c r="C5579">
        <v>2.29</v>
      </c>
      <c r="D5579" t="s">
        <v>4</v>
      </c>
      <c r="E5579" s="3">
        <f t="shared" si="87"/>
        <v>21011</v>
      </c>
      <c r="F5579" t="str">
        <f>VLOOKUP(E5579,Sheet2!A:B,2,FALSE)</f>
        <v>HAS</v>
      </c>
    </row>
    <row r="5580" spans="1:6" x14ac:dyDescent="0.25">
      <c r="A5580" s="17">
        <v>43128.788469861109</v>
      </c>
      <c r="B5580" s="2">
        <v>21011300139468</v>
      </c>
      <c r="C5580">
        <v>3.99</v>
      </c>
      <c r="D5580" t="s">
        <v>4</v>
      </c>
      <c r="E5580" s="3">
        <f t="shared" si="87"/>
        <v>21011</v>
      </c>
      <c r="F5580" t="str">
        <f>VLOOKUP(E5580,Sheet2!A:B,2,FALSE)</f>
        <v>HAS</v>
      </c>
    </row>
    <row r="5581" spans="1:6" x14ac:dyDescent="0.25">
      <c r="A5581" s="17">
        <v>43128.797193645834</v>
      </c>
      <c r="B5581" s="2">
        <v>21011300114842</v>
      </c>
      <c r="C5581">
        <v>3.99</v>
      </c>
      <c r="D5581" t="s">
        <v>4</v>
      </c>
      <c r="E5581" s="3">
        <f t="shared" si="87"/>
        <v>21011</v>
      </c>
      <c r="F5581" t="str">
        <f>VLOOKUP(E5581,Sheet2!A:B,2,FALSE)</f>
        <v>HAS</v>
      </c>
    </row>
    <row r="5582" spans="1:6" x14ac:dyDescent="0.25">
      <c r="A5582" s="17">
        <v>43128.859027824074</v>
      </c>
      <c r="B5582" s="2">
        <v>21011300184878</v>
      </c>
      <c r="C5582">
        <v>2.4900000000000002</v>
      </c>
      <c r="D5582" t="s">
        <v>1</v>
      </c>
      <c r="E5582" s="3">
        <f t="shared" si="87"/>
        <v>21011</v>
      </c>
      <c r="F5582" t="str">
        <f>VLOOKUP(E5582,Sheet2!A:B,2,FALSE)</f>
        <v>HAS</v>
      </c>
    </row>
    <row r="5583" spans="1:6" x14ac:dyDescent="0.25">
      <c r="A5583" s="17">
        <v>43129.256204050929</v>
      </c>
      <c r="B5583" s="2">
        <v>21011300121276</v>
      </c>
      <c r="C5583">
        <v>2.29</v>
      </c>
      <c r="D5583" t="s">
        <v>1</v>
      </c>
      <c r="E5583" s="3">
        <f t="shared" si="87"/>
        <v>21011</v>
      </c>
      <c r="F5583" t="str">
        <f>VLOOKUP(E5583,Sheet2!A:B,2,FALSE)</f>
        <v>HAS</v>
      </c>
    </row>
    <row r="5584" spans="1:6" x14ac:dyDescent="0.25">
      <c r="A5584" s="17">
        <v>43129.556673900464</v>
      </c>
      <c r="B5584" s="2">
        <v>21011300186980</v>
      </c>
      <c r="C5584">
        <v>1.99</v>
      </c>
      <c r="D5584" t="s">
        <v>4</v>
      </c>
      <c r="E5584" s="3">
        <f t="shared" si="87"/>
        <v>21011</v>
      </c>
      <c r="F5584" t="str">
        <f>VLOOKUP(E5584,Sheet2!A:B,2,FALSE)</f>
        <v>HAS</v>
      </c>
    </row>
    <row r="5585" spans="1:6" x14ac:dyDescent="0.25">
      <c r="A5585" s="17">
        <v>43129.752693923612</v>
      </c>
      <c r="B5585" s="2">
        <v>21011300176973</v>
      </c>
      <c r="C5585">
        <v>1.49</v>
      </c>
      <c r="D5585" t="s">
        <v>1</v>
      </c>
      <c r="E5585" s="3">
        <f t="shared" si="87"/>
        <v>21011</v>
      </c>
      <c r="F5585" t="str">
        <f>VLOOKUP(E5585,Sheet2!A:B,2,FALSE)</f>
        <v>HAS</v>
      </c>
    </row>
    <row r="5586" spans="1:6" x14ac:dyDescent="0.25">
      <c r="A5586" s="17">
        <v>43129.753608206018</v>
      </c>
      <c r="B5586" s="2">
        <v>21011300176973</v>
      </c>
      <c r="C5586">
        <v>0.99</v>
      </c>
      <c r="D5586" t="s">
        <v>1</v>
      </c>
      <c r="E5586" s="3">
        <f t="shared" si="87"/>
        <v>21011</v>
      </c>
      <c r="F5586" t="str">
        <f>VLOOKUP(E5586,Sheet2!A:B,2,FALSE)</f>
        <v>HAS</v>
      </c>
    </row>
    <row r="5587" spans="1:6" x14ac:dyDescent="0.25">
      <c r="A5587" s="17">
        <v>43129.9307487037</v>
      </c>
      <c r="B5587" s="2">
        <v>21011300170026</v>
      </c>
      <c r="C5587">
        <v>1.99</v>
      </c>
      <c r="D5587" t="s">
        <v>5</v>
      </c>
      <c r="E5587" s="3">
        <f t="shared" si="87"/>
        <v>21011</v>
      </c>
      <c r="F5587" t="str">
        <f>VLOOKUP(E5587,Sheet2!A:B,2,FALSE)</f>
        <v>HAS</v>
      </c>
    </row>
    <row r="5588" spans="1:6" x14ac:dyDescent="0.25">
      <c r="A5588" s="17">
        <v>43129.931872534726</v>
      </c>
      <c r="B5588" s="2">
        <v>21011300170026</v>
      </c>
      <c r="C5588">
        <v>1.99</v>
      </c>
      <c r="D5588" t="s">
        <v>5</v>
      </c>
      <c r="E5588" s="3">
        <f t="shared" si="87"/>
        <v>21011</v>
      </c>
      <c r="F5588" t="str">
        <f>VLOOKUP(E5588,Sheet2!A:B,2,FALSE)</f>
        <v>HAS</v>
      </c>
    </row>
    <row r="5589" spans="1:6" x14ac:dyDescent="0.25">
      <c r="A5589" s="17">
        <v>43129.9321021875</v>
      </c>
      <c r="B5589" s="2">
        <v>21011300170026</v>
      </c>
      <c r="C5589">
        <v>1.99</v>
      </c>
      <c r="D5589" t="s">
        <v>5</v>
      </c>
      <c r="E5589" s="3">
        <f t="shared" si="87"/>
        <v>21011</v>
      </c>
      <c r="F5589" t="str">
        <f>VLOOKUP(E5589,Sheet2!A:B,2,FALSE)</f>
        <v>HAS</v>
      </c>
    </row>
    <row r="5590" spans="1:6" x14ac:dyDescent="0.25">
      <c r="A5590" s="17">
        <v>43129.932647037036</v>
      </c>
      <c r="B5590" s="2">
        <v>21011300170026</v>
      </c>
      <c r="C5590">
        <v>1.29</v>
      </c>
      <c r="D5590" t="s">
        <v>5</v>
      </c>
      <c r="E5590" s="3">
        <f t="shared" si="87"/>
        <v>21011</v>
      </c>
      <c r="F5590" t="str">
        <f>VLOOKUP(E5590,Sheet2!A:B,2,FALSE)</f>
        <v>HAS</v>
      </c>
    </row>
    <row r="5591" spans="1:6" x14ac:dyDescent="0.25">
      <c r="A5591" s="17">
        <v>43129.99608730324</v>
      </c>
      <c r="B5591" s="2">
        <v>21011300157569</v>
      </c>
      <c r="C5591">
        <v>2.4900000000000002</v>
      </c>
      <c r="D5591" t="s">
        <v>1</v>
      </c>
      <c r="E5591" s="3">
        <f t="shared" si="87"/>
        <v>21011</v>
      </c>
      <c r="F5591" t="str">
        <f>VLOOKUP(E5591,Sheet2!A:B,2,FALSE)</f>
        <v>HAS</v>
      </c>
    </row>
    <row r="5592" spans="1:6" x14ac:dyDescent="0.25">
      <c r="A5592" s="17">
        <v>43130.56301135417</v>
      </c>
      <c r="B5592" s="2">
        <v>21011300019827</v>
      </c>
      <c r="C5592">
        <v>1.49</v>
      </c>
      <c r="D5592" t="s">
        <v>4</v>
      </c>
      <c r="E5592" s="3">
        <f t="shared" si="87"/>
        <v>21011</v>
      </c>
      <c r="F5592" t="str">
        <f>VLOOKUP(E5592,Sheet2!A:B,2,FALSE)</f>
        <v>HAS</v>
      </c>
    </row>
    <row r="5593" spans="1:6" x14ac:dyDescent="0.25">
      <c r="A5593" s="17">
        <v>43131.719538275465</v>
      </c>
      <c r="B5593" s="2">
        <v>21011100057530</v>
      </c>
      <c r="C5593">
        <v>1.99</v>
      </c>
      <c r="D5593" t="s">
        <v>1</v>
      </c>
      <c r="E5593" s="3">
        <f t="shared" si="87"/>
        <v>21011</v>
      </c>
      <c r="F5593" t="str">
        <f>VLOOKUP(E5593,Sheet2!A:B,2,FALSE)</f>
        <v>HAS</v>
      </c>
    </row>
    <row r="5594" spans="1:6" x14ac:dyDescent="0.25">
      <c r="A5594" s="17">
        <v>43100.891873425928</v>
      </c>
      <c r="B5594" s="2">
        <v>21010300261058</v>
      </c>
      <c r="C5594">
        <v>2.99</v>
      </c>
      <c r="D5594" t="s">
        <v>0</v>
      </c>
      <c r="E5594" s="3">
        <f t="shared" si="87"/>
        <v>21010</v>
      </c>
      <c r="F5594" t="str">
        <f>VLOOKUP(E5594,Sheet2!A:B,2,FALSE)</f>
        <v>HAR</v>
      </c>
    </row>
    <row r="5595" spans="1:6" x14ac:dyDescent="0.25">
      <c r="A5595" s="17">
        <v>43100.960758321758</v>
      </c>
      <c r="B5595" s="2">
        <v>21010300261058</v>
      </c>
      <c r="C5595">
        <v>1.49</v>
      </c>
      <c r="D5595" t="s">
        <v>3</v>
      </c>
      <c r="E5595" s="3">
        <f t="shared" si="87"/>
        <v>21010</v>
      </c>
      <c r="F5595" t="str">
        <f>VLOOKUP(E5595,Sheet2!A:B,2,FALSE)</f>
        <v>HAR</v>
      </c>
    </row>
    <row r="5596" spans="1:6" x14ac:dyDescent="0.25">
      <c r="A5596" s="17">
        <v>43100.994642453705</v>
      </c>
      <c r="B5596" s="2">
        <v>21010300193574</v>
      </c>
      <c r="C5596">
        <v>2.99</v>
      </c>
      <c r="D5596" t="s">
        <v>0</v>
      </c>
      <c r="E5596" s="3">
        <f t="shared" si="87"/>
        <v>21010</v>
      </c>
      <c r="F5596" t="str">
        <f>VLOOKUP(E5596,Sheet2!A:B,2,FALSE)</f>
        <v>HAR</v>
      </c>
    </row>
    <row r="5597" spans="1:6" x14ac:dyDescent="0.25">
      <c r="A5597" s="17">
        <v>43100.996846967595</v>
      </c>
      <c r="B5597" s="2">
        <v>21010300193574</v>
      </c>
      <c r="C5597">
        <v>2.99</v>
      </c>
      <c r="D5597" t="s">
        <v>0</v>
      </c>
      <c r="E5597" s="3">
        <f t="shared" si="87"/>
        <v>21010</v>
      </c>
      <c r="F5597" t="str">
        <f>VLOOKUP(E5597,Sheet2!A:B,2,FALSE)</f>
        <v>HAR</v>
      </c>
    </row>
    <row r="5598" spans="1:6" x14ac:dyDescent="0.25">
      <c r="A5598" s="17">
        <v>43101.488728101853</v>
      </c>
      <c r="B5598" s="2">
        <v>21010300346057</v>
      </c>
      <c r="C5598">
        <v>2.99</v>
      </c>
      <c r="D5598" t="s">
        <v>0</v>
      </c>
      <c r="E5598" s="3">
        <f t="shared" si="87"/>
        <v>21010</v>
      </c>
      <c r="F5598" t="str">
        <f>VLOOKUP(E5598,Sheet2!A:B,2,FALSE)</f>
        <v>HAR</v>
      </c>
    </row>
    <row r="5599" spans="1:6" x14ac:dyDescent="0.25">
      <c r="A5599" s="17">
        <v>43101.550500763886</v>
      </c>
      <c r="B5599" s="2">
        <v>21010300263393</v>
      </c>
      <c r="C5599">
        <v>3.99</v>
      </c>
      <c r="D5599" t="s">
        <v>4</v>
      </c>
      <c r="E5599" s="3">
        <f t="shared" si="87"/>
        <v>21010</v>
      </c>
      <c r="F5599" t="str">
        <f>VLOOKUP(E5599,Sheet2!A:B,2,FALSE)</f>
        <v>HAR</v>
      </c>
    </row>
    <row r="5600" spans="1:6" x14ac:dyDescent="0.25">
      <c r="A5600" s="17">
        <v>43101.746393518515</v>
      </c>
      <c r="B5600" s="2">
        <v>21010300277609</v>
      </c>
      <c r="C5600">
        <v>1.29</v>
      </c>
      <c r="D5600" t="s">
        <v>1</v>
      </c>
      <c r="E5600" s="3">
        <f t="shared" si="87"/>
        <v>21010</v>
      </c>
      <c r="F5600" t="str">
        <f>VLOOKUP(E5600,Sheet2!A:B,2,FALSE)</f>
        <v>HAR</v>
      </c>
    </row>
    <row r="5601" spans="1:6" x14ac:dyDescent="0.25">
      <c r="A5601" s="17">
        <v>43101.746650914349</v>
      </c>
      <c r="B5601" s="2">
        <v>21010300277609</v>
      </c>
      <c r="C5601">
        <v>1.99</v>
      </c>
      <c r="D5601" t="s">
        <v>1</v>
      </c>
      <c r="E5601" s="3">
        <f t="shared" si="87"/>
        <v>21010</v>
      </c>
      <c r="F5601" t="str">
        <f>VLOOKUP(E5601,Sheet2!A:B,2,FALSE)</f>
        <v>HAR</v>
      </c>
    </row>
    <row r="5602" spans="1:6" x14ac:dyDescent="0.25">
      <c r="A5602" s="17">
        <v>43101.746924710649</v>
      </c>
      <c r="B5602" s="2">
        <v>21010300277609</v>
      </c>
      <c r="C5602">
        <v>2.4900000000000002</v>
      </c>
      <c r="D5602" t="s">
        <v>1</v>
      </c>
      <c r="E5602" s="3">
        <f t="shared" si="87"/>
        <v>21010</v>
      </c>
      <c r="F5602" t="str">
        <f>VLOOKUP(E5602,Sheet2!A:B,2,FALSE)</f>
        <v>HAR</v>
      </c>
    </row>
    <row r="5603" spans="1:6" x14ac:dyDescent="0.25">
      <c r="A5603" s="17">
        <v>43101.784967604166</v>
      </c>
      <c r="B5603" s="2">
        <v>21010300277609</v>
      </c>
      <c r="C5603">
        <v>1.49</v>
      </c>
      <c r="D5603" t="s">
        <v>3</v>
      </c>
      <c r="E5603" s="3">
        <f t="shared" si="87"/>
        <v>21010</v>
      </c>
      <c r="F5603" t="str">
        <f>VLOOKUP(E5603,Sheet2!A:B,2,FALSE)</f>
        <v>HAR</v>
      </c>
    </row>
    <row r="5604" spans="1:6" x14ac:dyDescent="0.25">
      <c r="A5604" s="17">
        <v>43101.917969421294</v>
      </c>
      <c r="B5604" s="2">
        <v>21010300383563</v>
      </c>
      <c r="C5604">
        <v>3.29</v>
      </c>
      <c r="D5604" t="s">
        <v>1</v>
      </c>
      <c r="E5604" s="3">
        <f t="shared" si="87"/>
        <v>21010</v>
      </c>
      <c r="F5604" t="str">
        <f>VLOOKUP(E5604,Sheet2!A:B,2,FALSE)</f>
        <v>HAR</v>
      </c>
    </row>
    <row r="5605" spans="1:6" x14ac:dyDescent="0.25">
      <c r="A5605" s="17">
        <v>43101.951976435186</v>
      </c>
      <c r="B5605" s="2">
        <v>21010300170408</v>
      </c>
      <c r="C5605">
        <v>1.99</v>
      </c>
      <c r="D5605" t="s">
        <v>1</v>
      </c>
      <c r="E5605" s="3">
        <f t="shared" si="87"/>
        <v>21010</v>
      </c>
      <c r="F5605" t="str">
        <f>VLOOKUP(E5605,Sheet2!A:B,2,FALSE)</f>
        <v>HAR</v>
      </c>
    </row>
    <row r="5606" spans="1:6" x14ac:dyDescent="0.25">
      <c r="A5606" s="17">
        <v>43102.640406284721</v>
      </c>
      <c r="B5606" s="2">
        <v>21010300338591</v>
      </c>
      <c r="C5606">
        <v>0.99</v>
      </c>
      <c r="D5606" t="s">
        <v>1</v>
      </c>
      <c r="E5606" s="3">
        <f t="shared" si="87"/>
        <v>21010</v>
      </c>
      <c r="F5606" t="str">
        <f>VLOOKUP(E5606,Sheet2!A:B,2,FALSE)</f>
        <v>HAR</v>
      </c>
    </row>
    <row r="5607" spans="1:6" x14ac:dyDescent="0.25">
      <c r="A5607" s="17">
        <v>43102.644722731478</v>
      </c>
      <c r="B5607" s="2">
        <v>21010300338591</v>
      </c>
      <c r="C5607">
        <v>2.99</v>
      </c>
      <c r="D5607" t="s">
        <v>4</v>
      </c>
      <c r="E5607" s="3">
        <f t="shared" si="87"/>
        <v>21010</v>
      </c>
      <c r="F5607" t="str">
        <f>VLOOKUP(E5607,Sheet2!A:B,2,FALSE)</f>
        <v>HAR</v>
      </c>
    </row>
    <row r="5608" spans="1:6" x14ac:dyDescent="0.25">
      <c r="A5608" s="17">
        <v>43102.861310949076</v>
      </c>
      <c r="B5608" s="2">
        <v>21010300142340</v>
      </c>
      <c r="C5608">
        <v>1.99</v>
      </c>
      <c r="D5608" t="s">
        <v>0</v>
      </c>
      <c r="E5608" s="3">
        <f t="shared" si="87"/>
        <v>21010</v>
      </c>
      <c r="F5608" t="str">
        <f>VLOOKUP(E5608,Sheet2!A:B,2,FALSE)</f>
        <v>HAR</v>
      </c>
    </row>
    <row r="5609" spans="1:6" x14ac:dyDescent="0.25">
      <c r="A5609" s="17">
        <v>43103.580652013887</v>
      </c>
      <c r="B5609" s="2">
        <v>21010300383878</v>
      </c>
      <c r="C5609">
        <v>1.99</v>
      </c>
      <c r="D5609" t="s">
        <v>0</v>
      </c>
      <c r="E5609" s="3">
        <f t="shared" si="87"/>
        <v>21010</v>
      </c>
      <c r="F5609" t="str">
        <f>VLOOKUP(E5609,Sheet2!A:B,2,FALSE)</f>
        <v>HAR</v>
      </c>
    </row>
    <row r="5610" spans="1:6" x14ac:dyDescent="0.25">
      <c r="A5610" s="17">
        <v>43103.591090682872</v>
      </c>
      <c r="B5610" s="2">
        <v>21010300142340</v>
      </c>
      <c r="C5610">
        <v>1.99</v>
      </c>
      <c r="D5610" t="s">
        <v>0</v>
      </c>
      <c r="E5610" s="3">
        <f t="shared" si="87"/>
        <v>21010</v>
      </c>
      <c r="F5610" t="str">
        <f>VLOOKUP(E5610,Sheet2!A:B,2,FALSE)</f>
        <v>HAR</v>
      </c>
    </row>
    <row r="5611" spans="1:6" x14ac:dyDescent="0.25">
      <c r="A5611" s="17">
        <v>43103.742755740743</v>
      </c>
      <c r="B5611" s="2">
        <v>21010300142340</v>
      </c>
      <c r="C5611">
        <v>1.99</v>
      </c>
      <c r="D5611" t="s">
        <v>0</v>
      </c>
      <c r="E5611" s="3">
        <f t="shared" si="87"/>
        <v>21010</v>
      </c>
      <c r="F5611" t="str">
        <f>VLOOKUP(E5611,Sheet2!A:B,2,FALSE)</f>
        <v>HAR</v>
      </c>
    </row>
    <row r="5612" spans="1:6" x14ac:dyDescent="0.25">
      <c r="A5612" s="17">
        <v>43104.893391631944</v>
      </c>
      <c r="B5612" s="2">
        <v>21010300389925</v>
      </c>
      <c r="C5612">
        <v>1.99</v>
      </c>
      <c r="D5612" t="s">
        <v>4</v>
      </c>
      <c r="E5612" s="3">
        <f t="shared" si="87"/>
        <v>21010</v>
      </c>
      <c r="F5612" t="str">
        <f>VLOOKUP(E5612,Sheet2!A:B,2,FALSE)</f>
        <v>HAR</v>
      </c>
    </row>
    <row r="5613" spans="1:6" x14ac:dyDescent="0.25">
      <c r="A5613" s="17">
        <v>43106.429853576388</v>
      </c>
      <c r="B5613" s="2">
        <v>21010300378472</v>
      </c>
      <c r="C5613">
        <v>1.49</v>
      </c>
      <c r="D5613" t="s">
        <v>3</v>
      </c>
      <c r="E5613" s="3">
        <f t="shared" si="87"/>
        <v>21010</v>
      </c>
      <c r="F5613" t="str">
        <f>VLOOKUP(E5613,Sheet2!A:B,2,FALSE)</f>
        <v>HAR</v>
      </c>
    </row>
    <row r="5614" spans="1:6" x14ac:dyDescent="0.25">
      <c r="A5614" s="17">
        <v>43106.430319247687</v>
      </c>
      <c r="B5614" s="2">
        <v>21010300378472</v>
      </c>
      <c r="C5614">
        <v>1.49</v>
      </c>
      <c r="D5614" t="s">
        <v>3</v>
      </c>
      <c r="E5614" s="3">
        <f t="shared" si="87"/>
        <v>21010</v>
      </c>
      <c r="F5614" t="str">
        <f>VLOOKUP(E5614,Sheet2!A:B,2,FALSE)</f>
        <v>HAR</v>
      </c>
    </row>
    <row r="5615" spans="1:6" x14ac:dyDescent="0.25">
      <c r="A5615" s="17">
        <v>43106.436417002318</v>
      </c>
      <c r="B5615" s="2">
        <v>21010300378472</v>
      </c>
      <c r="C5615">
        <v>0.69</v>
      </c>
      <c r="D5615" t="s">
        <v>1</v>
      </c>
      <c r="E5615" s="3">
        <f t="shared" si="87"/>
        <v>21010</v>
      </c>
      <c r="F5615" t="str">
        <f>VLOOKUP(E5615,Sheet2!A:B,2,FALSE)</f>
        <v>HAR</v>
      </c>
    </row>
    <row r="5616" spans="1:6" x14ac:dyDescent="0.25">
      <c r="A5616" s="17">
        <v>43106.473917858799</v>
      </c>
      <c r="B5616" s="2">
        <v>21010300278417</v>
      </c>
      <c r="C5616">
        <v>2.29</v>
      </c>
      <c r="D5616" t="s">
        <v>5</v>
      </c>
      <c r="E5616" s="3">
        <f t="shared" si="87"/>
        <v>21010</v>
      </c>
      <c r="F5616" t="str">
        <f>VLOOKUP(E5616,Sheet2!A:B,2,FALSE)</f>
        <v>HAR</v>
      </c>
    </row>
    <row r="5617" spans="1:6" x14ac:dyDescent="0.25">
      <c r="A5617" s="17">
        <v>43106.47515622685</v>
      </c>
      <c r="B5617" s="2">
        <v>21010300278417</v>
      </c>
      <c r="C5617">
        <v>1.69</v>
      </c>
      <c r="D5617" t="s">
        <v>1</v>
      </c>
      <c r="E5617" s="3">
        <f t="shared" si="87"/>
        <v>21010</v>
      </c>
      <c r="F5617" t="str">
        <f>VLOOKUP(E5617,Sheet2!A:B,2,FALSE)</f>
        <v>HAR</v>
      </c>
    </row>
    <row r="5618" spans="1:6" x14ac:dyDescent="0.25">
      <c r="A5618" s="17">
        <v>43106.481475219909</v>
      </c>
      <c r="B5618" s="2">
        <v>21010300278417</v>
      </c>
      <c r="C5618">
        <v>0.99</v>
      </c>
      <c r="D5618" t="s">
        <v>1</v>
      </c>
      <c r="E5618" s="3">
        <f t="shared" si="87"/>
        <v>21010</v>
      </c>
      <c r="F5618" t="str">
        <f>VLOOKUP(E5618,Sheet2!A:B,2,FALSE)</f>
        <v>HAR</v>
      </c>
    </row>
    <row r="5619" spans="1:6" x14ac:dyDescent="0.25">
      <c r="A5619" s="17">
        <v>43106.544628136573</v>
      </c>
      <c r="B5619" s="2">
        <v>21010300137530</v>
      </c>
      <c r="C5619">
        <v>2.99</v>
      </c>
      <c r="D5619" t="s">
        <v>4</v>
      </c>
      <c r="E5619" s="3">
        <f t="shared" si="87"/>
        <v>21010</v>
      </c>
      <c r="F5619" t="str">
        <f>VLOOKUP(E5619,Sheet2!A:B,2,FALSE)</f>
        <v>HAR</v>
      </c>
    </row>
    <row r="5620" spans="1:6" x14ac:dyDescent="0.25">
      <c r="A5620" s="17">
        <v>43106.597675740741</v>
      </c>
      <c r="B5620" s="2">
        <v>21010300378639</v>
      </c>
      <c r="C5620">
        <v>3.99</v>
      </c>
      <c r="D5620" t="s">
        <v>4</v>
      </c>
      <c r="E5620" s="3">
        <f t="shared" si="87"/>
        <v>21010</v>
      </c>
      <c r="F5620" t="str">
        <f>VLOOKUP(E5620,Sheet2!A:B,2,FALSE)</f>
        <v>HAR</v>
      </c>
    </row>
    <row r="5621" spans="1:6" x14ac:dyDescent="0.25">
      <c r="A5621" s="17">
        <v>43106.7126406713</v>
      </c>
      <c r="B5621" s="2">
        <v>21010300377037</v>
      </c>
      <c r="C5621">
        <v>2.29</v>
      </c>
      <c r="D5621" t="s">
        <v>1</v>
      </c>
      <c r="E5621" s="3">
        <f t="shared" si="87"/>
        <v>21010</v>
      </c>
      <c r="F5621" t="str">
        <f>VLOOKUP(E5621,Sheet2!A:B,2,FALSE)</f>
        <v>HAR</v>
      </c>
    </row>
    <row r="5622" spans="1:6" x14ac:dyDescent="0.25">
      <c r="A5622" s="17">
        <v>43107.581958379633</v>
      </c>
      <c r="B5622" s="2">
        <v>21010300195090</v>
      </c>
      <c r="C5622">
        <v>1.49</v>
      </c>
      <c r="D5622" t="s">
        <v>3</v>
      </c>
      <c r="E5622" s="3">
        <f t="shared" si="87"/>
        <v>21010</v>
      </c>
      <c r="F5622" t="str">
        <f>VLOOKUP(E5622,Sheet2!A:B,2,FALSE)</f>
        <v>HAR</v>
      </c>
    </row>
    <row r="5623" spans="1:6" x14ac:dyDescent="0.25">
      <c r="A5623" s="17">
        <v>43107.601168530091</v>
      </c>
      <c r="B5623" s="2">
        <v>21010300195090</v>
      </c>
      <c r="C5623">
        <v>1.49</v>
      </c>
      <c r="D5623" t="s">
        <v>3</v>
      </c>
      <c r="E5623" s="3">
        <f t="shared" si="87"/>
        <v>21010</v>
      </c>
      <c r="F5623" t="str">
        <f>VLOOKUP(E5623,Sheet2!A:B,2,FALSE)</f>
        <v>HAR</v>
      </c>
    </row>
    <row r="5624" spans="1:6" x14ac:dyDescent="0.25">
      <c r="A5624" s="17">
        <v>43107.853920046298</v>
      </c>
      <c r="B5624" s="2">
        <v>21010300373135</v>
      </c>
      <c r="C5624">
        <v>1.49</v>
      </c>
      <c r="D5624" t="s">
        <v>3</v>
      </c>
      <c r="E5624" s="3">
        <f t="shared" si="87"/>
        <v>21010</v>
      </c>
      <c r="F5624" t="str">
        <f>VLOOKUP(E5624,Sheet2!A:B,2,FALSE)</f>
        <v>HAR</v>
      </c>
    </row>
    <row r="5625" spans="1:6" x14ac:dyDescent="0.25">
      <c r="A5625" s="17">
        <v>43107.85603278935</v>
      </c>
      <c r="B5625" s="2">
        <v>21010300378878</v>
      </c>
      <c r="C5625">
        <v>0.49</v>
      </c>
      <c r="D5625" t="s">
        <v>1</v>
      </c>
      <c r="E5625" s="3">
        <f t="shared" si="87"/>
        <v>21010</v>
      </c>
      <c r="F5625" t="str">
        <f>VLOOKUP(E5625,Sheet2!A:B,2,FALSE)</f>
        <v>HAR</v>
      </c>
    </row>
    <row r="5626" spans="1:6" x14ac:dyDescent="0.25">
      <c r="A5626" s="17">
        <v>43108.393168819443</v>
      </c>
      <c r="B5626" s="2">
        <v>21010300237371</v>
      </c>
      <c r="C5626">
        <v>0.49</v>
      </c>
      <c r="D5626" t="s">
        <v>1</v>
      </c>
      <c r="E5626" s="3">
        <f t="shared" si="87"/>
        <v>21010</v>
      </c>
      <c r="F5626" t="str">
        <f>VLOOKUP(E5626,Sheet2!A:B,2,FALSE)</f>
        <v>HAR</v>
      </c>
    </row>
    <row r="5627" spans="1:6" x14ac:dyDescent="0.25">
      <c r="A5627" s="17">
        <v>43108.393992199075</v>
      </c>
      <c r="B5627" s="2">
        <v>21010300237371</v>
      </c>
      <c r="C5627">
        <v>1.29</v>
      </c>
      <c r="D5627" t="s">
        <v>4</v>
      </c>
      <c r="E5627" s="3">
        <f t="shared" si="87"/>
        <v>21010</v>
      </c>
      <c r="F5627" t="str">
        <f>VLOOKUP(E5627,Sheet2!A:B,2,FALSE)</f>
        <v>HAR</v>
      </c>
    </row>
    <row r="5628" spans="1:6" x14ac:dyDescent="0.25">
      <c r="A5628" s="17">
        <v>43108.600409189814</v>
      </c>
      <c r="B5628" s="2">
        <v>21010300383878</v>
      </c>
      <c r="C5628">
        <v>1.49</v>
      </c>
      <c r="D5628" t="s">
        <v>0</v>
      </c>
      <c r="E5628" s="3">
        <f t="shared" si="87"/>
        <v>21010</v>
      </c>
      <c r="F5628" t="str">
        <f>VLOOKUP(E5628,Sheet2!A:B,2,FALSE)</f>
        <v>HAR</v>
      </c>
    </row>
    <row r="5629" spans="1:6" x14ac:dyDescent="0.25">
      <c r="A5629" s="17">
        <v>43108.617522476852</v>
      </c>
      <c r="B5629" s="2">
        <v>21010300201591</v>
      </c>
      <c r="C5629">
        <v>2.4900000000000002</v>
      </c>
      <c r="D5629" t="s">
        <v>1</v>
      </c>
      <c r="E5629" s="3">
        <f t="shared" si="87"/>
        <v>21010</v>
      </c>
      <c r="F5629" t="str">
        <f>VLOOKUP(E5629,Sheet2!A:B,2,FALSE)</f>
        <v>HAR</v>
      </c>
    </row>
    <row r="5630" spans="1:6" x14ac:dyDescent="0.25">
      <c r="A5630" s="17">
        <v>43108.619911504633</v>
      </c>
      <c r="B5630" s="2">
        <v>21010300301854</v>
      </c>
      <c r="C5630">
        <v>3.99</v>
      </c>
      <c r="D5630" t="s">
        <v>4</v>
      </c>
      <c r="E5630" s="3">
        <f t="shared" si="87"/>
        <v>21010</v>
      </c>
      <c r="F5630" t="str">
        <f>VLOOKUP(E5630,Sheet2!A:B,2,FALSE)</f>
        <v>HAR</v>
      </c>
    </row>
    <row r="5631" spans="1:6" x14ac:dyDescent="0.25">
      <c r="A5631" s="17">
        <v>43108.892216990738</v>
      </c>
      <c r="B5631" s="2">
        <v>21010300276734</v>
      </c>
      <c r="C5631">
        <v>2.4900000000000002</v>
      </c>
      <c r="D5631" t="s">
        <v>1</v>
      </c>
      <c r="E5631" s="3">
        <f t="shared" si="87"/>
        <v>21010</v>
      </c>
      <c r="F5631" t="str">
        <f>VLOOKUP(E5631,Sheet2!A:B,2,FALSE)</f>
        <v>HAR</v>
      </c>
    </row>
    <row r="5632" spans="1:6" x14ac:dyDescent="0.25">
      <c r="A5632" s="17">
        <v>43108.899258726851</v>
      </c>
      <c r="B5632" s="2">
        <v>21010300276734</v>
      </c>
      <c r="C5632">
        <v>1.99</v>
      </c>
      <c r="D5632" t="s">
        <v>1</v>
      </c>
      <c r="E5632" s="3">
        <f t="shared" si="87"/>
        <v>21010</v>
      </c>
      <c r="F5632" t="str">
        <f>VLOOKUP(E5632,Sheet2!A:B,2,FALSE)</f>
        <v>HAR</v>
      </c>
    </row>
    <row r="5633" spans="1:6" x14ac:dyDescent="0.25">
      <c r="A5633" s="17">
        <v>43109.877379432874</v>
      </c>
      <c r="B5633" s="2">
        <v>21010300204892</v>
      </c>
      <c r="C5633">
        <v>2.99</v>
      </c>
      <c r="D5633" t="s">
        <v>4</v>
      </c>
      <c r="E5633" s="3">
        <f t="shared" si="87"/>
        <v>21010</v>
      </c>
      <c r="F5633" t="str">
        <f>VLOOKUP(E5633,Sheet2!A:B,2,FALSE)</f>
        <v>HAR</v>
      </c>
    </row>
    <row r="5634" spans="1:6" x14ac:dyDescent="0.25">
      <c r="A5634" s="17">
        <v>43110.476733217591</v>
      </c>
      <c r="B5634" s="2">
        <v>21010300343450</v>
      </c>
      <c r="C5634">
        <v>3.99</v>
      </c>
      <c r="D5634" t="s">
        <v>4</v>
      </c>
      <c r="E5634" s="3">
        <f t="shared" ref="E5634:E5697" si="88">_xlfn.NUMBERVALUE(LEFT(B5634,5), "#####")</f>
        <v>21010</v>
      </c>
      <c r="F5634" t="str">
        <f>VLOOKUP(E5634,Sheet2!A:B,2,FALSE)</f>
        <v>HAR</v>
      </c>
    </row>
    <row r="5635" spans="1:6" x14ac:dyDescent="0.25">
      <c r="A5635" s="17">
        <v>43110.761837743055</v>
      </c>
      <c r="B5635" s="2">
        <v>21010300277609</v>
      </c>
      <c r="C5635">
        <v>1.49</v>
      </c>
      <c r="D5635" t="s">
        <v>3</v>
      </c>
      <c r="E5635" s="3">
        <f t="shared" si="88"/>
        <v>21010</v>
      </c>
      <c r="F5635" t="str">
        <f>VLOOKUP(E5635,Sheet2!A:B,2,FALSE)</f>
        <v>HAR</v>
      </c>
    </row>
    <row r="5636" spans="1:6" x14ac:dyDescent="0.25">
      <c r="A5636" s="17">
        <v>43111.438244502315</v>
      </c>
      <c r="B5636" s="2">
        <v>21010300321795</v>
      </c>
      <c r="C5636">
        <v>2.99</v>
      </c>
      <c r="D5636" t="s">
        <v>4</v>
      </c>
      <c r="E5636" s="3">
        <f t="shared" si="88"/>
        <v>21010</v>
      </c>
      <c r="F5636" t="str">
        <f>VLOOKUP(E5636,Sheet2!A:B,2,FALSE)</f>
        <v>HAR</v>
      </c>
    </row>
    <row r="5637" spans="1:6" x14ac:dyDescent="0.25">
      <c r="A5637" s="17">
        <v>43111.441973263885</v>
      </c>
      <c r="B5637" s="2">
        <v>21010300321795</v>
      </c>
      <c r="C5637">
        <v>1.99</v>
      </c>
      <c r="D5637" t="s">
        <v>4</v>
      </c>
      <c r="E5637" s="3">
        <f t="shared" si="88"/>
        <v>21010</v>
      </c>
      <c r="F5637" t="str">
        <f>VLOOKUP(E5637,Sheet2!A:B,2,FALSE)</f>
        <v>HAR</v>
      </c>
    </row>
    <row r="5638" spans="1:6" x14ac:dyDescent="0.25">
      <c r="A5638" s="17">
        <v>43111.623905694447</v>
      </c>
      <c r="B5638" s="2">
        <v>21010100066111</v>
      </c>
      <c r="C5638">
        <v>3.69</v>
      </c>
      <c r="D5638" t="s">
        <v>4</v>
      </c>
      <c r="E5638" s="3">
        <f t="shared" si="88"/>
        <v>21010</v>
      </c>
      <c r="F5638" t="str">
        <f>VLOOKUP(E5638,Sheet2!A:B,2,FALSE)</f>
        <v>HAR</v>
      </c>
    </row>
    <row r="5639" spans="1:6" x14ac:dyDescent="0.25">
      <c r="A5639" s="17">
        <v>43111.728614560183</v>
      </c>
      <c r="B5639" s="2">
        <v>21010300137878</v>
      </c>
      <c r="C5639">
        <v>3.69</v>
      </c>
      <c r="D5639" t="s">
        <v>4</v>
      </c>
      <c r="E5639" s="3">
        <f t="shared" si="88"/>
        <v>21010</v>
      </c>
      <c r="F5639" t="str">
        <f>VLOOKUP(E5639,Sheet2!A:B,2,FALSE)</f>
        <v>HAR</v>
      </c>
    </row>
    <row r="5640" spans="1:6" x14ac:dyDescent="0.25">
      <c r="A5640" s="17">
        <v>43111.731105509258</v>
      </c>
      <c r="B5640" s="2">
        <v>21010300390733</v>
      </c>
      <c r="C5640">
        <v>1.49</v>
      </c>
      <c r="D5640" t="s">
        <v>3</v>
      </c>
      <c r="E5640" s="3">
        <f t="shared" si="88"/>
        <v>21010</v>
      </c>
      <c r="F5640" t="str">
        <f>VLOOKUP(E5640,Sheet2!A:B,2,FALSE)</f>
        <v>HAR</v>
      </c>
    </row>
    <row r="5641" spans="1:6" x14ac:dyDescent="0.25">
      <c r="A5641" s="17">
        <v>43111.919235879628</v>
      </c>
      <c r="B5641" s="2">
        <v>21010300142340</v>
      </c>
      <c r="C5641">
        <v>1.69</v>
      </c>
      <c r="D5641" t="s">
        <v>1</v>
      </c>
      <c r="E5641" s="3">
        <f t="shared" si="88"/>
        <v>21010</v>
      </c>
      <c r="F5641" t="str">
        <f>VLOOKUP(E5641,Sheet2!A:B,2,FALSE)</f>
        <v>HAR</v>
      </c>
    </row>
    <row r="5642" spans="1:6" x14ac:dyDescent="0.25">
      <c r="A5642" s="17">
        <v>43111.974404976849</v>
      </c>
      <c r="B5642" s="2">
        <v>21010300321555</v>
      </c>
      <c r="C5642">
        <v>1.29</v>
      </c>
      <c r="D5642" t="s">
        <v>1</v>
      </c>
      <c r="E5642" s="3">
        <f t="shared" si="88"/>
        <v>21010</v>
      </c>
      <c r="F5642" t="str">
        <f>VLOOKUP(E5642,Sheet2!A:B,2,FALSE)</f>
        <v>HAR</v>
      </c>
    </row>
    <row r="5643" spans="1:6" x14ac:dyDescent="0.25">
      <c r="A5643" s="17">
        <v>43112.286688587963</v>
      </c>
      <c r="B5643" s="2">
        <v>21010300270166</v>
      </c>
      <c r="C5643">
        <v>1.99</v>
      </c>
      <c r="D5643" t="s">
        <v>4</v>
      </c>
      <c r="E5643" s="3">
        <f t="shared" si="88"/>
        <v>21010</v>
      </c>
      <c r="F5643" t="str">
        <f>VLOOKUP(E5643,Sheet2!A:B,2,FALSE)</f>
        <v>HAR</v>
      </c>
    </row>
    <row r="5644" spans="1:6" x14ac:dyDescent="0.25">
      <c r="A5644" s="17">
        <v>43112.678205509263</v>
      </c>
      <c r="B5644" s="2">
        <v>21010300390733</v>
      </c>
      <c r="C5644">
        <v>1.49</v>
      </c>
      <c r="D5644" t="s">
        <v>3</v>
      </c>
      <c r="E5644" s="3">
        <f t="shared" si="88"/>
        <v>21010</v>
      </c>
      <c r="F5644" t="str">
        <f>VLOOKUP(E5644,Sheet2!A:B,2,FALSE)</f>
        <v>HAR</v>
      </c>
    </row>
    <row r="5645" spans="1:6" x14ac:dyDescent="0.25">
      <c r="A5645" s="17">
        <v>43112.953476608796</v>
      </c>
      <c r="B5645" s="2">
        <v>21010300335779</v>
      </c>
      <c r="C5645">
        <v>0.69</v>
      </c>
      <c r="D5645" t="s">
        <v>4</v>
      </c>
      <c r="E5645" s="3">
        <f t="shared" si="88"/>
        <v>21010</v>
      </c>
      <c r="F5645" t="str">
        <f>VLOOKUP(E5645,Sheet2!A:B,2,FALSE)</f>
        <v>HAR</v>
      </c>
    </row>
    <row r="5646" spans="1:6" x14ac:dyDescent="0.25">
      <c r="A5646" s="17">
        <v>43113.144860798609</v>
      </c>
      <c r="B5646" s="2">
        <v>21010300364027</v>
      </c>
      <c r="C5646">
        <v>2.29</v>
      </c>
      <c r="D5646" t="s">
        <v>1</v>
      </c>
      <c r="E5646" s="3">
        <f t="shared" si="88"/>
        <v>21010</v>
      </c>
      <c r="F5646" t="str">
        <f>VLOOKUP(E5646,Sheet2!A:B,2,FALSE)</f>
        <v>HAR</v>
      </c>
    </row>
    <row r="5647" spans="1:6" x14ac:dyDescent="0.25">
      <c r="A5647" s="17">
        <v>43113.145167071758</v>
      </c>
      <c r="B5647" s="2">
        <v>21010300364027</v>
      </c>
      <c r="C5647">
        <v>1.69</v>
      </c>
      <c r="D5647" t="s">
        <v>1</v>
      </c>
      <c r="E5647" s="3">
        <f t="shared" si="88"/>
        <v>21010</v>
      </c>
      <c r="F5647" t="str">
        <f>VLOOKUP(E5647,Sheet2!A:B,2,FALSE)</f>
        <v>HAR</v>
      </c>
    </row>
    <row r="5648" spans="1:6" x14ac:dyDescent="0.25">
      <c r="A5648" s="17">
        <v>43113.360076759258</v>
      </c>
      <c r="B5648" s="2">
        <v>21010300311135</v>
      </c>
      <c r="C5648">
        <v>3.99</v>
      </c>
      <c r="D5648" t="s">
        <v>4</v>
      </c>
      <c r="E5648" s="3">
        <f t="shared" si="88"/>
        <v>21010</v>
      </c>
      <c r="F5648" t="str">
        <f>VLOOKUP(E5648,Sheet2!A:B,2,FALSE)</f>
        <v>HAR</v>
      </c>
    </row>
    <row r="5649" spans="1:6" x14ac:dyDescent="0.25">
      <c r="A5649" s="17">
        <v>43113.401771805555</v>
      </c>
      <c r="B5649" s="2">
        <v>21010300270166</v>
      </c>
      <c r="C5649">
        <v>1.99</v>
      </c>
      <c r="D5649" t="s">
        <v>4</v>
      </c>
      <c r="E5649" s="3">
        <f t="shared" si="88"/>
        <v>21010</v>
      </c>
      <c r="F5649" t="str">
        <f>VLOOKUP(E5649,Sheet2!A:B,2,FALSE)</f>
        <v>HAR</v>
      </c>
    </row>
    <row r="5650" spans="1:6" x14ac:dyDescent="0.25">
      <c r="A5650" s="17">
        <v>43113.410961898146</v>
      </c>
      <c r="B5650" s="2">
        <v>21010300270166</v>
      </c>
      <c r="C5650">
        <v>1.99</v>
      </c>
      <c r="D5650" t="s">
        <v>4</v>
      </c>
      <c r="E5650" s="3">
        <f t="shared" si="88"/>
        <v>21010</v>
      </c>
      <c r="F5650" t="str">
        <f>VLOOKUP(E5650,Sheet2!A:B,2,FALSE)</f>
        <v>HAR</v>
      </c>
    </row>
    <row r="5651" spans="1:6" x14ac:dyDescent="0.25">
      <c r="A5651" s="17">
        <v>43113.506059560183</v>
      </c>
      <c r="B5651" s="2">
        <v>21010300390733</v>
      </c>
      <c r="C5651">
        <v>1.49</v>
      </c>
      <c r="D5651" t="s">
        <v>3</v>
      </c>
      <c r="E5651" s="3">
        <f t="shared" si="88"/>
        <v>21010</v>
      </c>
      <c r="F5651" t="str">
        <f>VLOOKUP(E5651,Sheet2!A:B,2,FALSE)</f>
        <v>HAR</v>
      </c>
    </row>
    <row r="5652" spans="1:6" x14ac:dyDescent="0.25">
      <c r="A5652" s="17">
        <v>43113.535532465277</v>
      </c>
      <c r="B5652" s="2">
        <v>21010300378639</v>
      </c>
      <c r="C5652">
        <v>3.29</v>
      </c>
      <c r="D5652" t="s">
        <v>4</v>
      </c>
      <c r="E5652" s="3">
        <f t="shared" si="88"/>
        <v>21010</v>
      </c>
      <c r="F5652" t="str">
        <f>VLOOKUP(E5652,Sheet2!A:B,2,FALSE)</f>
        <v>HAR</v>
      </c>
    </row>
    <row r="5653" spans="1:6" x14ac:dyDescent="0.25">
      <c r="A5653" s="17">
        <v>43113.78746162037</v>
      </c>
      <c r="B5653" s="2">
        <v>21010300301854</v>
      </c>
      <c r="C5653">
        <v>2.99</v>
      </c>
      <c r="D5653" t="s">
        <v>4</v>
      </c>
      <c r="E5653" s="3">
        <f t="shared" si="88"/>
        <v>21010</v>
      </c>
      <c r="F5653" t="str">
        <f>VLOOKUP(E5653,Sheet2!A:B,2,FALSE)</f>
        <v>HAR</v>
      </c>
    </row>
    <row r="5654" spans="1:6" x14ac:dyDescent="0.25">
      <c r="A5654" s="17">
        <v>43113.81577627315</v>
      </c>
      <c r="B5654" s="2">
        <v>21010300262825</v>
      </c>
      <c r="C5654">
        <v>1.99</v>
      </c>
      <c r="D5654" t="s">
        <v>2</v>
      </c>
      <c r="E5654" s="3">
        <f t="shared" si="88"/>
        <v>21010</v>
      </c>
      <c r="F5654" t="str">
        <f>VLOOKUP(E5654,Sheet2!A:B,2,FALSE)</f>
        <v>HAR</v>
      </c>
    </row>
    <row r="5655" spans="1:6" x14ac:dyDescent="0.25">
      <c r="A5655" s="17">
        <v>43113.909318935184</v>
      </c>
      <c r="B5655" s="2">
        <v>21010300262825</v>
      </c>
      <c r="C5655">
        <v>1.99</v>
      </c>
      <c r="D5655" t="s">
        <v>2</v>
      </c>
      <c r="E5655" s="3">
        <f t="shared" si="88"/>
        <v>21010</v>
      </c>
      <c r="F5655" t="str">
        <f>VLOOKUP(E5655,Sheet2!A:B,2,FALSE)</f>
        <v>HAR</v>
      </c>
    </row>
    <row r="5656" spans="1:6" x14ac:dyDescent="0.25">
      <c r="A5656" s="17">
        <v>43113.943789340279</v>
      </c>
      <c r="B5656" s="2">
        <v>21010300262825</v>
      </c>
      <c r="C5656">
        <v>1.99</v>
      </c>
      <c r="D5656" t="s">
        <v>2</v>
      </c>
      <c r="E5656" s="3">
        <f t="shared" si="88"/>
        <v>21010</v>
      </c>
      <c r="F5656" t="str">
        <f>VLOOKUP(E5656,Sheet2!A:B,2,FALSE)</f>
        <v>HAR</v>
      </c>
    </row>
    <row r="5657" spans="1:6" x14ac:dyDescent="0.25">
      <c r="A5657" s="17">
        <v>43113.993500138888</v>
      </c>
      <c r="B5657" s="2">
        <v>21010300262825</v>
      </c>
      <c r="C5657">
        <v>1.99</v>
      </c>
      <c r="D5657" t="s">
        <v>2</v>
      </c>
      <c r="E5657" s="3">
        <f t="shared" si="88"/>
        <v>21010</v>
      </c>
      <c r="F5657" t="str">
        <f>VLOOKUP(E5657,Sheet2!A:B,2,FALSE)</f>
        <v>HAR</v>
      </c>
    </row>
    <row r="5658" spans="1:6" x14ac:dyDescent="0.25">
      <c r="A5658" s="17">
        <v>43114.028635277777</v>
      </c>
      <c r="B5658" s="2">
        <v>21010300262825</v>
      </c>
      <c r="C5658">
        <v>1.99</v>
      </c>
      <c r="D5658" t="s">
        <v>2</v>
      </c>
      <c r="E5658" s="3">
        <f t="shared" si="88"/>
        <v>21010</v>
      </c>
      <c r="F5658" t="str">
        <f>VLOOKUP(E5658,Sheet2!A:B,2,FALSE)</f>
        <v>HAR</v>
      </c>
    </row>
    <row r="5659" spans="1:6" x14ac:dyDescent="0.25">
      <c r="A5659" s="17">
        <v>43114.069162546293</v>
      </c>
      <c r="B5659" s="2">
        <v>21010300315045</v>
      </c>
      <c r="C5659">
        <v>1.99</v>
      </c>
      <c r="D5659" t="s">
        <v>2</v>
      </c>
      <c r="E5659" s="3">
        <f t="shared" si="88"/>
        <v>21010</v>
      </c>
      <c r="F5659" t="str">
        <f>VLOOKUP(E5659,Sheet2!A:B,2,FALSE)</f>
        <v>HAR</v>
      </c>
    </row>
    <row r="5660" spans="1:6" x14ac:dyDescent="0.25">
      <c r="A5660" s="17">
        <v>43114.101643865739</v>
      </c>
      <c r="B5660" s="2">
        <v>21010300315045</v>
      </c>
      <c r="C5660">
        <v>1.99</v>
      </c>
      <c r="D5660" t="s">
        <v>2</v>
      </c>
      <c r="E5660" s="3">
        <f t="shared" si="88"/>
        <v>21010</v>
      </c>
      <c r="F5660" t="str">
        <f>VLOOKUP(E5660,Sheet2!A:B,2,FALSE)</f>
        <v>HAR</v>
      </c>
    </row>
    <row r="5661" spans="1:6" x14ac:dyDescent="0.25">
      <c r="A5661" s="17">
        <v>43114.284188865742</v>
      </c>
      <c r="B5661" s="2">
        <v>21010300201591</v>
      </c>
      <c r="C5661">
        <v>2.99</v>
      </c>
      <c r="D5661" t="s">
        <v>4</v>
      </c>
      <c r="E5661" s="3">
        <f t="shared" si="88"/>
        <v>21010</v>
      </c>
      <c r="F5661" t="str">
        <f>VLOOKUP(E5661,Sheet2!A:B,2,FALSE)</f>
        <v>HAR</v>
      </c>
    </row>
    <row r="5662" spans="1:6" x14ac:dyDescent="0.25">
      <c r="A5662" s="17">
        <v>43114.481525370371</v>
      </c>
      <c r="B5662" s="2">
        <v>21010300209297</v>
      </c>
      <c r="C5662">
        <v>0.99</v>
      </c>
      <c r="D5662" t="s">
        <v>1</v>
      </c>
      <c r="E5662" s="3">
        <f t="shared" si="88"/>
        <v>21010</v>
      </c>
      <c r="F5662" t="str">
        <f>VLOOKUP(E5662,Sheet2!A:B,2,FALSE)</f>
        <v>HAR</v>
      </c>
    </row>
    <row r="5663" spans="1:6" x14ac:dyDescent="0.25">
      <c r="A5663" s="17">
        <v>43114.687967048609</v>
      </c>
      <c r="B5663" s="2">
        <v>21010300323254</v>
      </c>
      <c r="C5663">
        <v>3.19</v>
      </c>
      <c r="D5663" t="s">
        <v>4</v>
      </c>
      <c r="E5663" s="3">
        <f t="shared" si="88"/>
        <v>21010</v>
      </c>
      <c r="F5663" t="str">
        <f>VLOOKUP(E5663,Sheet2!A:B,2,FALSE)</f>
        <v>HAR</v>
      </c>
    </row>
    <row r="5664" spans="1:6" x14ac:dyDescent="0.25">
      <c r="A5664" s="17">
        <v>43114.691051724534</v>
      </c>
      <c r="B5664" s="2">
        <v>21010300323254</v>
      </c>
      <c r="C5664">
        <v>1.49</v>
      </c>
      <c r="D5664" t="s">
        <v>1</v>
      </c>
      <c r="E5664" s="3">
        <f t="shared" si="88"/>
        <v>21010</v>
      </c>
      <c r="F5664" t="str">
        <f>VLOOKUP(E5664,Sheet2!A:B,2,FALSE)</f>
        <v>HAR</v>
      </c>
    </row>
    <row r="5665" spans="1:6" x14ac:dyDescent="0.25">
      <c r="A5665" s="17">
        <v>43114.819111898149</v>
      </c>
      <c r="B5665" s="2">
        <v>21010300335928</v>
      </c>
      <c r="C5665">
        <v>1.99</v>
      </c>
      <c r="D5665" t="s">
        <v>4</v>
      </c>
      <c r="E5665" s="3">
        <f t="shared" si="88"/>
        <v>21010</v>
      </c>
      <c r="F5665" t="str">
        <f>VLOOKUP(E5665,Sheet2!A:B,2,FALSE)</f>
        <v>HAR</v>
      </c>
    </row>
    <row r="5666" spans="1:6" x14ac:dyDescent="0.25">
      <c r="A5666" s="17">
        <v>43114.956778333333</v>
      </c>
      <c r="B5666" s="2">
        <v>21010300334780</v>
      </c>
      <c r="C5666">
        <v>1.49</v>
      </c>
      <c r="D5666" t="s">
        <v>3</v>
      </c>
      <c r="E5666" s="3">
        <f t="shared" si="88"/>
        <v>21010</v>
      </c>
      <c r="F5666" t="str">
        <f>VLOOKUP(E5666,Sheet2!A:B,2,FALSE)</f>
        <v>HAR</v>
      </c>
    </row>
    <row r="5667" spans="1:6" x14ac:dyDescent="0.25">
      <c r="A5667" s="17">
        <v>43115.688203229169</v>
      </c>
      <c r="B5667" s="2">
        <v>21010300383878</v>
      </c>
      <c r="C5667">
        <v>1.49</v>
      </c>
      <c r="D5667" t="s">
        <v>0</v>
      </c>
      <c r="E5667" s="3">
        <f t="shared" si="88"/>
        <v>21010</v>
      </c>
      <c r="F5667" t="str">
        <f>VLOOKUP(E5667,Sheet2!A:B,2,FALSE)</f>
        <v>HAR</v>
      </c>
    </row>
    <row r="5668" spans="1:6" x14ac:dyDescent="0.25">
      <c r="A5668" s="17">
        <v>43116.556883923608</v>
      </c>
      <c r="B5668" s="2">
        <v>21010300353335</v>
      </c>
      <c r="C5668">
        <v>2.99</v>
      </c>
      <c r="D5668" t="s">
        <v>0</v>
      </c>
      <c r="E5668" s="3">
        <f t="shared" si="88"/>
        <v>21010</v>
      </c>
      <c r="F5668" t="str">
        <f>VLOOKUP(E5668,Sheet2!A:B,2,FALSE)</f>
        <v>HAR</v>
      </c>
    </row>
    <row r="5669" spans="1:6" x14ac:dyDescent="0.25">
      <c r="A5669" s="17">
        <v>43116.621476886576</v>
      </c>
      <c r="B5669" s="2">
        <v>21010300201591</v>
      </c>
      <c r="C5669">
        <v>0.49</v>
      </c>
      <c r="D5669" t="s">
        <v>4</v>
      </c>
      <c r="E5669" s="3">
        <f t="shared" si="88"/>
        <v>21010</v>
      </c>
      <c r="F5669" t="str">
        <f>VLOOKUP(E5669,Sheet2!A:B,2,FALSE)</f>
        <v>HAR</v>
      </c>
    </row>
    <row r="5670" spans="1:6" x14ac:dyDescent="0.25">
      <c r="A5670" s="17">
        <v>43116.762453449075</v>
      </c>
      <c r="B5670" s="2">
        <v>21010300311135</v>
      </c>
      <c r="C5670">
        <v>1.99</v>
      </c>
      <c r="D5670" t="s">
        <v>4</v>
      </c>
      <c r="E5670" s="3">
        <f t="shared" si="88"/>
        <v>21010</v>
      </c>
      <c r="F5670" t="str">
        <f>VLOOKUP(E5670,Sheet2!A:B,2,FALSE)</f>
        <v>HAR</v>
      </c>
    </row>
    <row r="5671" spans="1:6" x14ac:dyDescent="0.25">
      <c r="A5671" s="17">
        <v>43116.847691805553</v>
      </c>
      <c r="B5671" s="2">
        <v>21010300203290</v>
      </c>
      <c r="C5671">
        <v>1.99</v>
      </c>
      <c r="D5671" t="s">
        <v>0</v>
      </c>
      <c r="E5671" s="3">
        <f t="shared" si="88"/>
        <v>21010</v>
      </c>
      <c r="F5671" t="str">
        <f>VLOOKUP(E5671,Sheet2!A:B,2,FALSE)</f>
        <v>HAR</v>
      </c>
    </row>
    <row r="5672" spans="1:6" x14ac:dyDescent="0.25">
      <c r="A5672" s="17">
        <v>43117.281551203705</v>
      </c>
      <c r="B5672" s="2">
        <v>21010300270166</v>
      </c>
      <c r="C5672">
        <v>3.99</v>
      </c>
      <c r="D5672" t="s">
        <v>4</v>
      </c>
      <c r="E5672" s="3">
        <f t="shared" si="88"/>
        <v>21010</v>
      </c>
      <c r="F5672" t="str">
        <f>VLOOKUP(E5672,Sheet2!A:B,2,FALSE)</f>
        <v>HAR</v>
      </c>
    </row>
    <row r="5673" spans="1:6" x14ac:dyDescent="0.25">
      <c r="A5673" s="17">
        <v>43117.311045428243</v>
      </c>
      <c r="B5673" s="2">
        <v>21010300270166</v>
      </c>
      <c r="C5673">
        <v>1.99</v>
      </c>
      <c r="D5673" t="s">
        <v>4</v>
      </c>
      <c r="E5673" s="3">
        <f t="shared" si="88"/>
        <v>21010</v>
      </c>
      <c r="F5673" t="str">
        <f>VLOOKUP(E5673,Sheet2!A:B,2,FALSE)</f>
        <v>HAR</v>
      </c>
    </row>
    <row r="5674" spans="1:6" x14ac:dyDescent="0.25">
      <c r="A5674" s="17">
        <v>43117.330500613425</v>
      </c>
      <c r="B5674" s="2">
        <v>21010300388950</v>
      </c>
      <c r="C5674">
        <v>1.69</v>
      </c>
      <c r="D5674" t="s">
        <v>1</v>
      </c>
      <c r="E5674" s="3">
        <f t="shared" si="88"/>
        <v>21010</v>
      </c>
      <c r="F5674" t="str">
        <f>VLOOKUP(E5674,Sheet2!A:B,2,FALSE)</f>
        <v>HAR</v>
      </c>
    </row>
    <row r="5675" spans="1:6" x14ac:dyDescent="0.25">
      <c r="A5675" s="17">
        <v>43117.346045671293</v>
      </c>
      <c r="B5675" s="2">
        <v>21010300388950</v>
      </c>
      <c r="C5675">
        <v>2.29</v>
      </c>
      <c r="D5675" t="s">
        <v>1</v>
      </c>
      <c r="E5675" s="3">
        <f t="shared" si="88"/>
        <v>21010</v>
      </c>
      <c r="F5675" t="str">
        <f>VLOOKUP(E5675,Sheet2!A:B,2,FALSE)</f>
        <v>HAR</v>
      </c>
    </row>
    <row r="5676" spans="1:6" x14ac:dyDescent="0.25">
      <c r="A5676" s="17">
        <v>43117.850167986115</v>
      </c>
      <c r="B5676" s="2">
        <v>21010300204892</v>
      </c>
      <c r="C5676">
        <v>1.99</v>
      </c>
      <c r="D5676" t="s">
        <v>4</v>
      </c>
      <c r="E5676" s="3">
        <f t="shared" si="88"/>
        <v>21010</v>
      </c>
      <c r="F5676" t="str">
        <f>VLOOKUP(E5676,Sheet2!A:B,2,FALSE)</f>
        <v>HAR</v>
      </c>
    </row>
    <row r="5677" spans="1:6" x14ac:dyDescent="0.25">
      <c r="A5677" s="17">
        <v>43117.905740243055</v>
      </c>
      <c r="B5677" s="2">
        <v>21010300228909</v>
      </c>
      <c r="C5677">
        <v>3.99</v>
      </c>
      <c r="D5677" t="s">
        <v>4</v>
      </c>
      <c r="E5677" s="3">
        <f t="shared" si="88"/>
        <v>21010</v>
      </c>
      <c r="F5677" t="str">
        <f>VLOOKUP(E5677,Sheet2!A:B,2,FALSE)</f>
        <v>HAR</v>
      </c>
    </row>
    <row r="5678" spans="1:6" x14ac:dyDescent="0.25">
      <c r="A5678" s="17">
        <v>43118.180979432873</v>
      </c>
      <c r="B5678" s="2">
        <v>21010300251141</v>
      </c>
      <c r="C5678">
        <v>0.99</v>
      </c>
      <c r="D5678" t="s">
        <v>4</v>
      </c>
      <c r="E5678" s="3">
        <f t="shared" si="88"/>
        <v>21010</v>
      </c>
      <c r="F5678" t="str">
        <f>VLOOKUP(E5678,Sheet2!A:B,2,FALSE)</f>
        <v>HAR</v>
      </c>
    </row>
    <row r="5679" spans="1:6" x14ac:dyDescent="0.25">
      <c r="A5679" s="17">
        <v>43118.183097719906</v>
      </c>
      <c r="B5679" s="2">
        <v>21010300251141</v>
      </c>
      <c r="C5679">
        <v>2.69</v>
      </c>
      <c r="D5679" t="s">
        <v>4</v>
      </c>
      <c r="E5679" s="3">
        <f t="shared" si="88"/>
        <v>21010</v>
      </c>
      <c r="F5679" t="str">
        <f>VLOOKUP(E5679,Sheet2!A:B,2,FALSE)</f>
        <v>HAR</v>
      </c>
    </row>
    <row r="5680" spans="1:6" x14ac:dyDescent="0.25">
      <c r="A5680" s="17">
        <v>43118.191106446757</v>
      </c>
      <c r="B5680" s="2">
        <v>21010300251141</v>
      </c>
      <c r="C5680">
        <v>0.49</v>
      </c>
      <c r="D5680" t="s">
        <v>1</v>
      </c>
      <c r="E5680" s="3">
        <f t="shared" si="88"/>
        <v>21010</v>
      </c>
      <c r="F5680" t="str">
        <f>VLOOKUP(E5680,Sheet2!A:B,2,FALSE)</f>
        <v>HAR</v>
      </c>
    </row>
    <row r="5681" spans="1:6" x14ac:dyDescent="0.25">
      <c r="A5681" s="17">
        <v>43118.230434930556</v>
      </c>
      <c r="B5681" s="2">
        <v>21010300186552</v>
      </c>
      <c r="C5681">
        <v>1.99</v>
      </c>
      <c r="D5681" t="s">
        <v>3</v>
      </c>
      <c r="E5681" s="3">
        <f t="shared" si="88"/>
        <v>21010</v>
      </c>
      <c r="F5681" t="str">
        <f>VLOOKUP(E5681,Sheet2!A:B,2,FALSE)</f>
        <v>HAR</v>
      </c>
    </row>
    <row r="5682" spans="1:6" x14ac:dyDescent="0.25">
      <c r="A5682" s="17">
        <v>43118.715171365744</v>
      </c>
      <c r="B5682" s="2">
        <v>21010300383878</v>
      </c>
      <c r="C5682">
        <v>1.49</v>
      </c>
      <c r="D5682" t="s">
        <v>0</v>
      </c>
      <c r="E5682" s="3">
        <f t="shared" si="88"/>
        <v>21010</v>
      </c>
      <c r="F5682" t="str">
        <f>VLOOKUP(E5682,Sheet2!A:B,2,FALSE)</f>
        <v>HAR</v>
      </c>
    </row>
    <row r="5683" spans="1:6" x14ac:dyDescent="0.25">
      <c r="A5683" s="17">
        <v>43118.758181759258</v>
      </c>
      <c r="B5683" s="2">
        <v>21010300338591</v>
      </c>
      <c r="C5683">
        <v>3.19</v>
      </c>
      <c r="D5683" t="s">
        <v>4</v>
      </c>
      <c r="E5683" s="3">
        <f t="shared" si="88"/>
        <v>21010</v>
      </c>
      <c r="F5683" t="str">
        <f>VLOOKUP(E5683,Sheet2!A:B,2,FALSE)</f>
        <v>HAR</v>
      </c>
    </row>
    <row r="5684" spans="1:6" x14ac:dyDescent="0.25">
      <c r="A5684" s="17">
        <v>43119.389441643521</v>
      </c>
      <c r="B5684" s="2">
        <v>21010300324245</v>
      </c>
      <c r="C5684">
        <v>0.99</v>
      </c>
      <c r="D5684" t="s">
        <v>1</v>
      </c>
      <c r="E5684" s="3">
        <f t="shared" si="88"/>
        <v>21010</v>
      </c>
      <c r="F5684" t="str">
        <f>VLOOKUP(E5684,Sheet2!A:B,2,FALSE)</f>
        <v>HAR</v>
      </c>
    </row>
    <row r="5685" spans="1:6" x14ac:dyDescent="0.25">
      <c r="A5685" s="17">
        <v>43119.717191481483</v>
      </c>
      <c r="B5685" s="2">
        <v>21010300311135</v>
      </c>
      <c r="C5685">
        <v>1.99</v>
      </c>
      <c r="D5685" t="s">
        <v>4</v>
      </c>
      <c r="E5685" s="3">
        <f t="shared" si="88"/>
        <v>21010</v>
      </c>
      <c r="F5685" t="str">
        <f>VLOOKUP(E5685,Sheet2!A:B,2,FALSE)</f>
        <v>HAR</v>
      </c>
    </row>
    <row r="5686" spans="1:6" x14ac:dyDescent="0.25">
      <c r="A5686" s="17">
        <v>43120.321011412037</v>
      </c>
      <c r="B5686" s="2">
        <v>21010300204892</v>
      </c>
      <c r="C5686">
        <v>3.99</v>
      </c>
      <c r="D5686" t="s">
        <v>4</v>
      </c>
      <c r="E5686" s="3">
        <f t="shared" si="88"/>
        <v>21010</v>
      </c>
      <c r="F5686" t="str">
        <f>VLOOKUP(E5686,Sheet2!A:B,2,FALSE)</f>
        <v>HAR</v>
      </c>
    </row>
    <row r="5687" spans="1:6" x14ac:dyDescent="0.25">
      <c r="A5687" s="17">
        <v>43120.740483900459</v>
      </c>
      <c r="B5687" s="2">
        <v>21010300378878</v>
      </c>
      <c r="C5687">
        <v>1.99</v>
      </c>
      <c r="D5687" t="s">
        <v>1</v>
      </c>
      <c r="E5687" s="3">
        <f t="shared" si="88"/>
        <v>21010</v>
      </c>
      <c r="F5687" t="str">
        <f>VLOOKUP(E5687,Sheet2!A:B,2,FALSE)</f>
        <v>HAR</v>
      </c>
    </row>
    <row r="5688" spans="1:6" x14ac:dyDescent="0.25">
      <c r="A5688" s="17">
        <v>43120.744876296296</v>
      </c>
      <c r="B5688" s="2">
        <v>21010300378878</v>
      </c>
      <c r="C5688">
        <v>0.99</v>
      </c>
      <c r="D5688" t="s">
        <v>0</v>
      </c>
      <c r="E5688" s="3">
        <f t="shared" si="88"/>
        <v>21010</v>
      </c>
      <c r="F5688" t="str">
        <f>VLOOKUP(E5688,Sheet2!A:B,2,FALSE)</f>
        <v>HAR</v>
      </c>
    </row>
    <row r="5689" spans="1:6" x14ac:dyDescent="0.25">
      <c r="A5689" s="17">
        <v>43120.751904444442</v>
      </c>
      <c r="B5689" s="2">
        <v>21010300378878</v>
      </c>
      <c r="C5689">
        <v>0.99</v>
      </c>
      <c r="D5689" t="s">
        <v>1</v>
      </c>
      <c r="E5689" s="3">
        <f t="shared" si="88"/>
        <v>21010</v>
      </c>
      <c r="F5689" t="str">
        <f>VLOOKUP(E5689,Sheet2!A:B,2,FALSE)</f>
        <v>HAR</v>
      </c>
    </row>
    <row r="5690" spans="1:6" x14ac:dyDescent="0.25">
      <c r="A5690" s="17">
        <v>43120.846221307867</v>
      </c>
      <c r="B5690" s="2">
        <v>21010300378878</v>
      </c>
      <c r="C5690">
        <v>1.99</v>
      </c>
      <c r="D5690" t="s">
        <v>0</v>
      </c>
      <c r="E5690" s="3">
        <f t="shared" si="88"/>
        <v>21010</v>
      </c>
      <c r="F5690" t="str">
        <f>VLOOKUP(E5690,Sheet2!A:B,2,FALSE)</f>
        <v>HAR</v>
      </c>
    </row>
    <row r="5691" spans="1:6" x14ac:dyDescent="0.25">
      <c r="A5691" s="17">
        <v>43121.43394599537</v>
      </c>
      <c r="B5691" s="2">
        <v>21010300387572</v>
      </c>
      <c r="C5691">
        <v>0.99</v>
      </c>
      <c r="D5691" t="s">
        <v>4</v>
      </c>
      <c r="E5691" s="3">
        <f t="shared" si="88"/>
        <v>21010</v>
      </c>
      <c r="F5691" t="str">
        <f>VLOOKUP(E5691,Sheet2!A:B,2,FALSE)</f>
        <v>HAR</v>
      </c>
    </row>
    <row r="5692" spans="1:6" x14ac:dyDescent="0.25">
      <c r="A5692" s="17">
        <v>43121.435273807867</v>
      </c>
      <c r="B5692" s="2">
        <v>21010300387572</v>
      </c>
      <c r="C5692">
        <v>3.99</v>
      </c>
      <c r="D5692" t="s">
        <v>4</v>
      </c>
      <c r="E5692" s="3">
        <f t="shared" si="88"/>
        <v>21010</v>
      </c>
      <c r="F5692" t="str">
        <f>VLOOKUP(E5692,Sheet2!A:B,2,FALSE)</f>
        <v>HAR</v>
      </c>
    </row>
    <row r="5693" spans="1:6" x14ac:dyDescent="0.25">
      <c r="A5693" s="17">
        <v>43121.437594780095</v>
      </c>
      <c r="B5693" s="2">
        <v>21010300387572</v>
      </c>
      <c r="C5693">
        <v>1.99</v>
      </c>
      <c r="D5693" t="s">
        <v>4</v>
      </c>
      <c r="E5693" s="3">
        <f t="shared" si="88"/>
        <v>21010</v>
      </c>
      <c r="F5693" t="str">
        <f>VLOOKUP(E5693,Sheet2!A:B,2,FALSE)</f>
        <v>HAR</v>
      </c>
    </row>
    <row r="5694" spans="1:6" x14ac:dyDescent="0.25">
      <c r="A5694" s="17">
        <v>43121.47339295139</v>
      </c>
      <c r="B5694" s="2">
        <v>21010300377037</v>
      </c>
      <c r="C5694">
        <v>0.99</v>
      </c>
      <c r="D5694" t="s">
        <v>1</v>
      </c>
      <c r="E5694" s="3">
        <f t="shared" si="88"/>
        <v>21010</v>
      </c>
      <c r="F5694" t="str">
        <f>VLOOKUP(E5694,Sheet2!A:B,2,FALSE)</f>
        <v>HAR</v>
      </c>
    </row>
    <row r="5695" spans="1:6" x14ac:dyDescent="0.25">
      <c r="A5695" s="17">
        <v>43122.695536886575</v>
      </c>
      <c r="B5695" s="2">
        <v>21010300383878</v>
      </c>
      <c r="C5695">
        <v>1.49</v>
      </c>
      <c r="D5695" t="s">
        <v>0</v>
      </c>
      <c r="E5695" s="3">
        <f t="shared" si="88"/>
        <v>21010</v>
      </c>
      <c r="F5695" t="str">
        <f>VLOOKUP(E5695,Sheet2!A:B,2,FALSE)</f>
        <v>HAR</v>
      </c>
    </row>
    <row r="5696" spans="1:6" x14ac:dyDescent="0.25">
      <c r="A5696" s="17">
        <v>43123.375534305553</v>
      </c>
      <c r="B5696" s="2">
        <v>21010300322595</v>
      </c>
      <c r="C5696">
        <v>1.99</v>
      </c>
      <c r="D5696" t="s">
        <v>4</v>
      </c>
      <c r="E5696" s="3">
        <f t="shared" si="88"/>
        <v>21010</v>
      </c>
      <c r="F5696" t="str">
        <f>VLOOKUP(E5696,Sheet2!A:B,2,FALSE)</f>
        <v>HAR</v>
      </c>
    </row>
    <row r="5697" spans="1:6" x14ac:dyDescent="0.25">
      <c r="A5697" s="17">
        <v>43123.509423043979</v>
      </c>
      <c r="B5697" s="2">
        <v>21010300378639</v>
      </c>
      <c r="C5697">
        <v>0.99</v>
      </c>
      <c r="D5697" t="s">
        <v>4</v>
      </c>
      <c r="E5697" s="3">
        <f t="shared" si="88"/>
        <v>21010</v>
      </c>
      <c r="F5697" t="str">
        <f>VLOOKUP(E5697,Sheet2!A:B,2,FALSE)</f>
        <v>HAR</v>
      </c>
    </row>
    <row r="5698" spans="1:6" x14ac:dyDescent="0.25">
      <c r="A5698" s="17">
        <v>43123.759224675923</v>
      </c>
      <c r="B5698" s="2">
        <v>21010300364845</v>
      </c>
      <c r="C5698">
        <v>0.49</v>
      </c>
      <c r="D5698" t="s">
        <v>1</v>
      </c>
      <c r="E5698" s="3">
        <f t="shared" ref="E5698:E5761" si="89">_xlfn.NUMBERVALUE(LEFT(B5698,5), "#####")</f>
        <v>21010</v>
      </c>
      <c r="F5698" t="str">
        <f>VLOOKUP(E5698,Sheet2!A:B,2,FALSE)</f>
        <v>HAR</v>
      </c>
    </row>
    <row r="5699" spans="1:6" x14ac:dyDescent="0.25">
      <c r="A5699" s="17">
        <v>43123.772457673615</v>
      </c>
      <c r="B5699" s="2">
        <v>21010300364845</v>
      </c>
      <c r="C5699">
        <v>1.99</v>
      </c>
      <c r="D5699" t="s">
        <v>1</v>
      </c>
      <c r="E5699" s="3">
        <f t="shared" si="89"/>
        <v>21010</v>
      </c>
      <c r="F5699" t="str">
        <f>VLOOKUP(E5699,Sheet2!A:B,2,FALSE)</f>
        <v>HAR</v>
      </c>
    </row>
    <row r="5700" spans="1:6" x14ac:dyDescent="0.25">
      <c r="A5700" s="17">
        <v>43123.772985648146</v>
      </c>
      <c r="B5700" s="2">
        <v>21010300364845</v>
      </c>
      <c r="C5700">
        <v>0.49</v>
      </c>
      <c r="D5700" t="s">
        <v>4</v>
      </c>
      <c r="E5700" s="3">
        <f t="shared" si="89"/>
        <v>21010</v>
      </c>
      <c r="F5700" t="str">
        <f>VLOOKUP(E5700,Sheet2!A:B,2,FALSE)</f>
        <v>HAR</v>
      </c>
    </row>
    <row r="5701" spans="1:6" x14ac:dyDescent="0.25">
      <c r="A5701" s="17">
        <v>43123.773851006947</v>
      </c>
      <c r="B5701" s="2">
        <v>21010300364845</v>
      </c>
      <c r="C5701">
        <v>1.99</v>
      </c>
      <c r="D5701" t="s">
        <v>1</v>
      </c>
      <c r="E5701" s="3">
        <f t="shared" si="89"/>
        <v>21010</v>
      </c>
      <c r="F5701" t="str">
        <f>VLOOKUP(E5701,Sheet2!A:B,2,FALSE)</f>
        <v>HAR</v>
      </c>
    </row>
    <row r="5702" spans="1:6" x14ac:dyDescent="0.25">
      <c r="A5702" s="17">
        <v>43123.776001863429</v>
      </c>
      <c r="B5702" s="2">
        <v>21010300364845</v>
      </c>
      <c r="C5702">
        <v>1.49</v>
      </c>
      <c r="D5702" t="s">
        <v>1</v>
      </c>
      <c r="E5702" s="3">
        <f t="shared" si="89"/>
        <v>21010</v>
      </c>
      <c r="F5702" t="str">
        <f>VLOOKUP(E5702,Sheet2!A:B,2,FALSE)</f>
        <v>HAR</v>
      </c>
    </row>
    <row r="5703" spans="1:6" x14ac:dyDescent="0.25">
      <c r="A5703" s="17">
        <v>43124.492891493057</v>
      </c>
      <c r="B5703" s="2">
        <v>21010300346057</v>
      </c>
      <c r="C5703">
        <v>1.49</v>
      </c>
      <c r="D5703" t="s">
        <v>3</v>
      </c>
      <c r="E5703" s="3">
        <f t="shared" si="89"/>
        <v>21010</v>
      </c>
      <c r="F5703" t="str">
        <f>VLOOKUP(E5703,Sheet2!A:B,2,FALSE)</f>
        <v>HAR</v>
      </c>
    </row>
    <row r="5704" spans="1:6" x14ac:dyDescent="0.25">
      <c r="A5704" s="17">
        <v>43124.69490386574</v>
      </c>
      <c r="B5704" s="2">
        <v>21010300281742</v>
      </c>
      <c r="C5704">
        <v>3.99</v>
      </c>
      <c r="D5704" t="s">
        <v>4</v>
      </c>
      <c r="E5704" s="3">
        <f t="shared" si="89"/>
        <v>21010</v>
      </c>
      <c r="F5704" t="str">
        <f>VLOOKUP(E5704,Sheet2!A:B,2,FALSE)</f>
        <v>HAR</v>
      </c>
    </row>
    <row r="5705" spans="1:6" x14ac:dyDescent="0.25">
      <c r="A5705" s="17">
        <v>43124.778582824074</v>
      </c>
      <c r="B5705" s="2">
        <v>21010300354838</v>
      </c>
      <c r="C5705">
        <v>2.09</v>
      </c>
      <c r="D5705" t="s">
        <v>1</v>
      </c>
      <c r="E5705" s="3">
        <f t="shared" si="89"/>
        <v>21010</v>
      </c>
      <c r="F5705" t="str">
        <f>VLOOKUP(E5705,Sheet2!A:B,2,FALSE)</f>
        <v>HAR</v>
      </c>
    </row>
    <row r="5706" spans="1:6" x14ac:dyDescent="0.25">
      <c r="A5706" s="17">
        <v>43125.775394178243</v>
      </c>
      <c r="B5706" s="2">
        <v>21010300193574</v>
      </c>
      <c r="C5706">
        <v>2.99</v>
      </c>
      <c r="D5706" t="s">
        <v>0</v>
      </c>
      <c r="E5706" s="3">
        <f t="shared" si="89"/>
        <v>21010</v>
      </c>
      <c r="F5706" t="str">
        <f>VLOOKUP(E5706,Sheet2!A:B,2,FALSE)</f>
        <v>HAR</v>
      </c>
    </row>
    <row r="5707" spans="1:6" x14ac:dyDescent="0.25">
      <c r="A5707" s="17">
        <v>43126.222541296294</v>
      </c>
      <c r="B5707" s="2">
        <v>21010300193574</v>
      </c>
      <c r="C5707">
        <v>2.99</v>
      </c>
      <c r="D5707" t="s">
        <v>0</v>
      </c>
      <c r="E5707" s="3">
        <f t="shared" si="89"/>
        <v>21010</v>
      </c>
      <c r="F5707" t="str">
        <f>VLOOKUP(E5707,Sheet2!A:B,2,FALSE)</f>
        <v>HAR</v>
      </c>
    </row>
    <row r="5708" spans="1:6" x14ac:dyDescent="0.25">
      <c r="A5708" s="17">
        <v>43126.307637442129</v>
      </c>
      <c r="B5708" s="2">
        <v>21010300338153</v>
      </c>
      <c r="C5708">
        <v>0.99</v>
      </c>
      <c r="D5708" t="s">
        <v>1</v>
      </c>
      <c r="E5708" s="3">
        <f t="shared" si="89"/>
        <v>21010</v>
      </c>
      <c r="F5708" t="str">
        <f>VLOOKUP(E5708,Sheet2!A:B,2,FALSE)</f>
        <v>HAR</v>
      </c>
    </row>
    <row r="5709" spans="1:6" x14ac:dyDescent="0.25">
      <c r="A5709" s="17">
        <v>43126.59128479167</v>
      </c>
      <c r="B5709" s="2">
        <v>21010300378639</v>
      </c>
      <c r="C5709">
        <v>3.99</v>
      </c>
      <c r="D5709" t="s">
        <v>4</v>
      </c>
      <c r="E5709" s="3">
        <f t="shared" si="89"/>
        <v>21010</v>
      </c>
      <c r="F5709" t="str">
        <f>VLOOKUP(E5709,Sheet2!A:B,2,FALSE)</f>
        <v>HAR</v>
      </c>
    </row>
    <row r="5710" spans="1:6" x14ac:dyDescent="0.25">
      <c r="A5710" s="17">
        <v>43126.710055555559</v>
      </c>
      <c r="B5710" s="2">
        <v>21010300354838</v>
      </c>
      <c r="C5710">
        <v>1.49</v>
      </c>
      <c r="D5710" t="s">
        <v>2</v>
      </c>
      <c r="E5710" s="3">
        <f t="shared" si="89"/>
        <v>21010</v>
      </c>
      <c r="F5710" t="str">
        <f>VLOOKUP(E5710,Sheet2!A:B,2,FALSE)</f>
        <v>HAR</v>
      </c>
    </row>
    <row r="5711" spans="1:6" x14ac:dyDescent="0.25">
      <c r="A5711" s="17">
        <v>43126.809773738423</v>
      </c>
      <c r="B5711" s="2">
        <v>21010300276452</v>
      </c>
      <c r="C5711">
        <v>1.69</v>
      </c>
      <c r="D5711" t="s">
        <v>1</v>
      </c>
      <c r="E5711" s="3">
        <f t="shared" si="89"/>
        <v>21010</v>
      </c>
      <c r="F5711" t="str">
        <f>VLOOKUP(E5711,Sheet2!A:B,2,FALSE)</f>
        <v>HAR</v>
      </c>
    </row>
    <row r="5712" spans="1:6" x14ac:dyDescent="0.25">
      <c r="A5712" s="17">
        <v>43126.876731331016</v>
      </c>
      <c r="B5712" s="2">
        <v>21010300378639</v>
      </c>
      <c r="C5712">
        <v>1.29</v>
      </c>
      <c r="D5712" t="s">
        <v>1</v>
      </c>
      <c r="E5712" s="3">
        <f t="shared" si="89"/>
        <v>21010</v>
      </c>
      <c r="F5712" t="str">
        <f>VLOOKUP(E5712,Sheet2!A:B,2,FALSE)</f>
        <v>HAR</v>
      </c>
    </row>
    <row r="5713" spans="1:6" x14ac:dyDescent="0.25">
      <c r="A5713" s="17">
        <v>43126.920437592591</v>
      </c>
      <c r="B5713" s="2">
        <v>21010300117664</v>
      </c>
      <c r="C5713">
        <v>2.69</v>
      </c>
      <c r="D5713" t="s">
        <v>1</v>
      </c>
      <c r="E5713" s="3">
        <f t="shared" si="89"/>
        <v>21010</v>
      </c>
      <c r="F5713" t="str">
        <f>VLOOKUP(E5713,Sheet2!A:B,2,FALSE)</f>
        <v>HAR</v>
      </c>
    </row>
    <row r="5714" spans="1:6" x14ac:dyDescent="0.25">
      <c r="A5714" s="17">
        <v>43127.240198217594</v>
      </c>
      <c r="B5714" s="2">
        <v>21010300338260</v>
      </c>
      <c r="C5714">
        <v>2.29</v>
      </c>
      <c r="D5714" t="s">
        <v>1</v>
      </c>
      <c r="E5714" s="3">
        <f t="shared" si="89"/>
        <v>21010</v>
      </c>
      <c r="F5714" t="str">
        <f>VLOOKUP(E5714,Sheet2!A:B,2,FALSE)</f>
        <v>HAR</v>
      </c>
    </row>
    <row r="5715" spans="1:6" x14ac:dyDescent="0.25">
      <c r="A5715" s="17">
        <v>43127.430460069445</v>
      </c>
      <c r="B5715" s="2">
        <v>21010300142340</v>
      </c>
      <c r="C5715">
        <v>2.99</v>
      </c>
      <c r="D5715" t="s">
        <v>0</v>
      </c>
      <c r="E5715" s="3">
        <f t="shared" si="89"/>
        <v>21010</v>
      </c>
      <c r="F5715" t="str">
        <f>VLOOKUP(E5715,Sheet2!A:B,2,FALSE)</f>
        <v>HAR</v>
      </c>
    </row>
    <row r="5716" spans="1:6" x14ac:dyDescent="0.25">
      <c r="A5716" s="17">
        <v>43127.740866886576</v>
      </c>
      <c r="B5716" s="2">
        <v>21010300338674</v>
      </c>
      <c r="C5716">
        <v>1.99</v>
      </c>
      <c r="D5716" t="s">
        <v>0</v>
      </c>
      <c r="E5716" s="3">
        <f t="shared" si="89"/>
        <v>21010</v>
      </c>
      <c r="F5716" t="str">
        <f>VLOOKUP(E5716,Sheet2!A:B,2,FALSE)</f>
        <v>HAR</v>
      </c>
    </row>
    <row r="5717" spans="1:6" x14ac:dyDescent="0.25">
      <c r="A5717" s="17">
        <v>43127.832411759257</v>
      </c>
      <c r="B5717" s="2">
        <v>21010300203290</v>
      </c>
      <c r="C5717">
        <v>3.99</v>
      </c>
      <c r="D5717" t="s">
        <v>4</v>
      </c>
      <c r="E5717" s="3">
        <f t="shared" si="89"/>
        <v>21010</v>
      </c>
      <c r="F5717" t="str">
        <f>VLOOKUP(E5717,Sheet2!A:B,2,FALSE)</f>
        <v>HAR</v>
      </c>
    </row>
    <row r="5718" spans="1:6" x14ac:dyDescent="0.25">
      <c r="A5718" s="17">
        <v>43128.523262523151</v>
      </c>
      <c r="B5718" s="2">
        <v>21010300338591</v>
      </c>
      <c r="C5718">
        <v>3.99</v>
      </c>
      <c r="D5718" t="s">
        <v>4</v>
      </c>
      <c r="E5718" s="3">
        <f t="shared" si="89"/>
        <v>21010</v>
      </c>
      <c r="F5718" t="str">
        <f>VLOOKUP(E5718,Sheet2!A:B,2,FALSE)</f>
        <v>HAR</v>
      </c>
    </row>
    <row r="5719" spans="1:6" x14ac:dyDescent="0.25">
      <c r="A5719" s="17">
        <v>43128.880740601853</v>
      </c>
      <c r="B5719" s="2">
        <v>21010300335779</v>
      </c>
      <c r="C5719">
        <v>1.99</v>
      </c>
      <c r="D5719" t="s">
        <v>4</v>
      </c>
      <c r="E5719" s="3">
        <f t="shared" si="89"/>
        <v>21010</v>
      </c>
      <c r="F5719" t="str">
        <f>VLOOKUP(E5719,Sheet2!A:B,2,FALSE)</f>
        <v>HAR</v>
      </c>
    </row>
    <row r="5720" spans="1:6" x14ac:dyDescent="0.25">
      <c r="A5720" s="17">
        <v>43128.885605381947</v>
      </c>
      <c r="B5720" s="2">
        <v>21010300337684</v>
      </c>
      <c r="C5720">
        <v>1.99</v>
      </c>
      <c r="D5720" t="s">
        <v>4</v>
      </c>
      <c r="E5720" s="3">
        <f t="shared" si="89"/>
        <v>21010</v>
      </c>
      <c r="F5720" t="str">
        <f>VLOOKUP(E5720,Sheet2!A:B,2,FALSE)</f>
        <v>HAR</v>
      </c>
    </row>
    <row r="5721" spans="1:6" x14ac:dyDescent="0.25">
      <c r="A5721" s="17">
        <v>43128.891380601854</v>
      </c>
      <c r="B5721" s="2">
        <v>21010300335779</v>
      </c>
      <c r="C5721">
        <v>2.29</v>
      </c>
      <c r="D5721" t="s">
        <v>4</v>
      </c>
      <c r="E5721" s="3">
        <f t="shared" si="89"/>
        <v>21010</v>
      </c>
      <c r="F5721" t="str">
        <f>VLOOKUP(E5721,Sheet2!A:B,2,FALSE)</f>
        <v>HAR</v>
      </c>
    </row>
    <row r="5722" spans="1:6" x14ac:dyDescent="0.25">
      <c r="A5722" s="17">
        <v>43128.892750937499</v>
      </c>
      <c r="B5722" s="2">
        <v>21010300335779</v>
      </c>
      <c r="C5722">
        <v>0.99</v>
      </c>
      <c r="D5722" t="s">
        <v>1</v>
      </c>
      <c r="E5722" s="3">
        <f t="shared" si="89"/>
        <v>21010</v>
      </c>
      <c r="F5722" t="str">
        <f>VLOOKUP(E5722,Sheet2!A:B,2,FALSE)</f>
        <v>HAR</v>
      </c>
    </row>
    <row r="5723" spans="1:6" x14ac:dyDescent="0.25">
      <c r="A5723" s="17">
        <v>43128.896084120373</v>
      </c>
      <c r="B5723" s="2">
        <v>21010300335779</v>
      </c>
      <c r="C5723">
        <v>0.69</v>
      </c>
      <c r="D5723" t="s">
        <v>1</v>
      </c>
      <c r="E5723" s="3">
        <f t="shared" si="89"/>
        <v>21010</v>
      </c>
      <c r="F5723" t="str">
        <f>VLOOKUP(E5723,Sheet2!A:B,2,FALSE)</f>
        <v>HAR</v>
      </c>
    </row>
    <row r="5724" spans="1:6" x14ac:dyDescent="0.25">
      <c r="A5724" s="17">
        <v>43129.306823287036</v>
      </c>
      <c r="B5724" s="2">
        <v>21010300388950</v>
      </c>
      <c r="C5724">
        <v>1.29</v>
      </c>
      <c r="D5724" t="s">
        <v>1</v>
      </c>
      <c r="E5724" s="3">
        <f t="shared" si="89"/>
        <v>21010</v>
      </c>
      <c r="F5724" t="str">
        <f>VLOOKUP(E5724,Sheet2!A:B,2,FALSE)</f>
        <v>HAR</v>
      </c>
    </row>
    <row r="5725" spans="1:6" x14ac:dyDescent="0.25">
      <c r="A5725" s="17">
        <v>43129.351145162036</v>
      </c>
      <c r="B5725" s="2">
        <v>21010300193574</v>
      </c>
      <c r="C5725">
        <v>2.99</v>
      </c>
      <c r="D5725" t="s">
        <v>0</v>
      </c>
      <c r="E5725" s="3">
        <f t="shared" si="89"/>
        <v>21010</v>
      </c>
      <c r="F5725" t="str">
        <f>VLOOKUP(E5725,Sheet2!A:B,2,FALSE)</f>
        <v>HAR</v>
      </c>
    </row>
    <row r="5726" spans="1:6" x14ac:dyDescent="0.25">
      <c r="A5726" s="17">
        <v>43129.6441528125</v>
      </c>
      <c r="B5726" s="2">
        <v>21010300354838</v>
      </c>
      <c r="C5726">
        <v>1.69</v>
      </c>
      <c r="D5726" t="s">
        <v>1</v>
      </c>
      <c r="E5726" s="3">
        <f t="shared" si="89"/>
        <v>21010</v>
      </c>
      <c r="F5726" t="str">
        <f>VLOOKUP(E5726,Sheet2!A:B,2,FALSE)</f>
        <v>HAR</v>
      </c>
    </row>
    <row r="5727" spans="1:6" x14ac:dyDescent="0.25">
      <c r="A5727" s="17">
        <v>43129.644697731484</v>
      </c>
      <c r="B5727" s="2">
        <v>21010300354838</v>
      </c>
      <c r="C5727">
        <v>2.69</v>
      </c>
      <c r="D5727" t="s">
        <v>1</v>
      </c>
      <c r="E5727" s="3">
        <f t="shared" si="89"/>
        <v>21010</v>
      </c>
      <c r="F5727" t="str">
        <f>VLOOKUP(E5727,Sheet2!A:B,2,FALSE)</f>
        <v>HAR</v>
      </c>
    </row>
    <row r="5728" spans="1:6" x14ac:dyDescent="0.25">
      <c r="A5728" s="17">
        <v>43129.646181666663</v>
      </c>
      <c r="B5728" s="2">
        <v>21010300354838</v>
      </c>
      <c r="C5728">
        <v>1.99</v>
      </c>
      <c r="D5728" t="s">
        <v>1</v>
      </c>
      <c r="E5728" s="3">
        <f t="shared" si="89"/>
        <v>21010</v>
      </c>
      <c r="F5728" t="str">
        <f>VLOOKUP(E5728,Sheet2!A:B,2,FALSE)</f>
        <v>HAR</v>
      </c>
    </row>
    <row r="5729" spans="1:6" x14ac:dyDescent="0.25">
      <c r="A5729" s="17">
        <v>43129.766670671299</v>
      </c>
      <c r="B5729" s="2">
        <v>21010300203290</v>
      </c>
      <c r="C5729">
        <v>1.99</v>
      </c>
      <c r="D5729" t="s">
        <v>2</v>
      </c>
      <c r="E5729" s="3">
        <f t="shared" si="89"/>
        <v>21010</v>
      </c>
      <c r="F5729" t="str">
        <f>VLOOKUP(E5729,Sheet2!A:B,2,FALSE)</f>
        <v>HAR</v>
      </c>
    </row>
    <row r="5730" spans="1:6" x14ac:dyDescent="0.25">
      <c r="A5730" s="17">
        <v>43129.766727395836</v>
      </c>
      <c r="B5730" s="2">
        <v>21010300203290</v>
      </c>
      <c r="C5730">
        <v>1.99</v>
      </c>
      <c r="D5730" t="s">
        <v>2</v>
      </c>
      <c r="E5730" s="3">
        <f t="shared" si="89"/>
        <v>21010</v>
      </c>
      <c r="F5730" t="str">
        <f>VLOOKUP(E5730,Sheet2!A:B,2,FALSE)</f>
        <v>HAR</v>
      </c>
    </row>
    <row r="5731" spans="1:6" x14ac:dyDescent="0.25">
      <c r="A5731" s="17">
        <v>43129.766775856478</v>
      </c>
      <c r="B5731" s="2">
        <v>21010300203290</v>
      </c>
      <c r="C5731">
        <v>1.99</v>
      </c>
      <c r="D5731" t="s">
        <v>2</v>
      </c>
      <c r="E5731" s="3">
        <f t="shared" si="89"/>
        <v>21010</v>
      </c>
      <c r="F5731" t="str">
        <f>VLOOKUP(E5731,Sheet2!A:B,2,FALSE)</f>
        <v>HAR</v>
      </c>
    </row>
    <row r="5732" spans="1:6" x14ac:dyDescent="0.25">
      <c r="A5732" s="17">
        <v>43129.83818903935</v>
      </c>
      <c r="B5732" s="2">
        <v>21010300116260</v>
      </c>
      <c r="C5732">
        <v>0.99</v>
      </c>
      <c r="D5732" t="s">
        <v>1</v>
      </c>
      <c r="E5732" s="3">
        <f t="shared" si="89"/>
        <v>21010</v>
      </c>
      <c r="F5732" t="str">
        <f>VLOOKUP(E5732,Sheet2!A:B,2,FALSE)</f>
        <v>HAR</v>
      </c>
    </row>
    <row r="5733" spans="1:6" x14ac:dyDescent="0.25">
      <c r="A5733" s="17">
        <v>43130.023096203702</v>
      </c>
      <c r="B5733" s="2">
        <v>21010300336348</v>
      </c>
      <c r="C5733">
        <v>2.4900000000000002</v>
      </c>
      <c r="D5733" t="s">
        <v>4</v>
      </c>
      <c r="E5733" s="3">
        <f t="shared" si="89"/>
        <v>21010</v>
      </c>
      <c r="F5733" t="str">
        <f>VLOOKUP(E5733,Sheet2!A:B,2,FALSE)</f>
        <v>HAR</v>
      </c>
    </row>
    <row r="5734" spans="1:6" x14ac:dyDescent="0.25">
      <c r="A5734" s="17">
        <v>43130.057859618057</v>
      </c>
      <c r="B5734" s="2">
        <v>21010300336348</v>
      </c>
      <c r="C5734">
        <v>1.69</v>
      </c>
      <c r="D5734" t="s">
        <v>1</v>
      </c>
      <c r="E5734" s="3">
        <f t="shared" si="89"/>
        <v>21010</v>
      </c>
      <c r="F5734" t="str">
        <f>VLOOKUP(E5734,Sheet2!A:B,2,FALSE)</f>
        <v>HAR</v>
      </c>
    </row>
    <row r="5735" spans="1:6" x14ac:dyDescent="0.25">
      <c r="A5735" s="17">
        <v>43131.293358020834</v>
      </c>
      <c r="B5735" s="2">
        <v>21010300193574</v>
      </c>
      <c r="C5735">
        <v>2.39</v>
      </c>
      <c r="D5735" t="s">
        <v>0</v>
      </c>
      <c r="E5735" s="3">
        <f t="shared" si="89"/>
        <v>21010</v>
      </c>
      <c r="F5735" t="str">
        <f>VLOOKUP(E5735,Sheet2!A:B,2,FALSE)</f>
        <v>HAR</v>
      </c>
    </row>
    <row r="5736" spans="1:6" x14ac:dyDescent="0.25">
      <c r="A5736" s="17">
        <v>43131.546454513889</v>
      </c>
      <c r="B5736" s="2">
        <v>21010300204892</v>
      </c>
      <c r="C5736">
        <v>1.49</v>
      </c>
      <c r="D5736" t="s">
        <v>3</v>
      </c>
      <c r="E5736" s="3">
        <f t="shared" si="89"/>
        <v>21010</v>
      </c>
      <c r="F5736" t="str">
        <f>VLOOKUP(E5736,Sheet2!A:B,2,FALSE)</f>
        <v>HAR</v>
      </c>
    </row>
    <row r="5737" spans="1:6" x14ac:dyDescent="0.25">
      <c r="A5737" s="17">
        <v>43131.56378733796</v>
      </c>
      <c r="B5737" s="2">
        <v>21010300204892</v>
      </c>
      <c r="C5737">
        <v>1.49</v>
      </c>
      <c r="D5737" t="s">
        <v>3</v>
      </c>
      <c r="E5737" s="3">
        <f t="shared" si="89"/>
        <v>21010</v>
      </c>
      <c r="F5737" t="str">
        <f>VLOOKUP(E5737,Sheet2!A:B,2,FALSE)</f>
        <v>HAR</v>
      </c>
    </row>
    <row r="5738" spans="1:6" x14ac:dyDescent="0.25">
      <c r="A5738" s="17">
        <v>43131.639017442132</v>
      </c>
      <c r="B5738" s="2">
        <v>21010300269689</v>
      </c>
      <c r="C5738">
        <v>1.49</v>
      </c>
      <c r="D5738" t="s">
        <v>3</v>
      </c>
      <c r="E5738" s="3">
        <f t="shared" si="89"/>
        <v>21010</v>
      </c>
      <c r="F5738" t="str">
        <f>VLOOKUP(E5738,Sheet2!A:B,2,FALSE)</f>
        <v>HAR</v>
      </c>
    </row>
    <row r="5739" spans="1:6" x14ac:dyDescent="0.25">
      <c r="A5739" s="17">
        <v>43131.79504261574</v>
      </c>
      <c r="B5739" s="2">
        <v>21010300278417</v>
      </c>
      <c r="C5739">
        <v>2.29</v>
      </c>
      <c r="D5739" t="s">
        <v>1</v>
      </c>
      <c r="E5739" s="3">
        <f t="shared" si="89"/>
        <v>21010</v>
      </c>
      <c r="F5739" t="str">
        <f>VLOOKUP(E5739,Sheet2!A:B,2,FALSE)</f>
        <v>HAR</v>
      </c>
    </row>
    <row r="5740" spans="1:6" x14ac:dyDescent="0.25">
      <c r="A5740" s="17">
        <v>43131.872491087961</v>
      </c>
      <c r="B5740" s="2">
        <v>21010300252909</v>
      </c>
      <c r="C5740">
        <v>2.29</v>
      </c>
      <c r="D5740" t="s">
        <v>4</v>
      </c>
      <c r="E5740" s="3">
        <f t="shared" si="89"/>
        <v>21010</v>
      </c>
      <c r="F5740" t="str">
        <f>VLOOKUP(E5740,Sheet2!A:B,2,FALSE)</f>
        <v>HAR</v>
      </c>
    </row>
    <row r="5741" spans="1:6" x14ac:dyDescent="0.25">
      <c r="A5741" s="17">
        <v>43100.916312314817</v>
      </c>
      <c r="B5741" s="2">
        <v>21009350059727</v>
      </c>
      <c r="C5741">
        <v>1.44</v>
      </c>
      <c r="D5741" t="s">
        <v>1</v>
      </c>
      <c r="E5741" s="3">
        <f t="shared" si="89"/>
        <v>21009</v>
      </c>
      <c r="F5741" t="str">
        <f>VLOOKUP(E5741,Sheet2!A:B,2,FALSE)</f>
        <v>GRE</v>
      </c>
    </row>
    <row r="5742" spans="1:6" x14ac:dyDescent="0.25">
      <c r="A5742" s="17">
        <v>43100.917849872683</v>
      </c>
      <c r="B5742" s="2">
        <v>21009350059727</v>
      </c>
      <c r="C5742">
        <v>1.44</v>
      </c>
      <c r="D5742" t="s">
        <v>1</v>
      </c>
      <c r="E5742" s="3">
        <f t="shared" si="89"/>
        <v>21009</v>
      </c>
      <c r="F5742" t="str">
        <f>VLOOKUP(E5742,Sheet2!A:B,2,FALSE)</f>
        <v>GRE</v>
      </c>
    </row>
    <row r="5743" spans="1:6" x14ac:dyDescent="0.25">
      <c r="A5743" s="17">
        <v>43101.060184849535</v>
      </c>
      <c r="B5743" s="2">
        <v>21009350102477</v>
      </c>
      <c r="C5743">
        <v>2.99</v>
      </c>
      <c r="D5743" t="s">
        <v>4</v>
      </c>
      <c r="E5743" s="3">
        <f t="shared" si="89"/>
        <v>21009</v>
      </c>
      <c r="F5743" t="str">
        <f>VLOOKUP(E5743,Sheet2!A:B,2,FALSE)</f>
        <v>GRE</v>
      </c>
    </row>
    <row r="5744" spans="1:6" x14ac:dyDescent="0.25">
      <c r="A5744" s="17">
        <v>43101.074566053241</v>
      </c>
      <c r="B5744" s="2">
        <v>21009350026890</v>
      </c>
      <c r="C5744">
        <v>1.99</v>
      </c>
      <c r="D5744" t="s">
        <v>1</v>
      </c>
      <c r="E5744" s="3">
        <f t="shared" si="89"/>
        <v>21009</v>
      </c>
      <c r="F5744" t="str">
        <f>VLOOKUP(E5744,Sheet2!A:B,2,FALSE)</f>
        <v>GRE</v>
      </c>
    </row>
    <row r="5745" spans="1:6" x14ac:dyDescent="0.25">
      <c r="A5745" s="17">
        <v>43101.304756967591</v>
      </c>
      <c r="B5745" s="2">
        <v>21009350037723</v>
      </c>
      <c r="C5745">
        <v>1.99</v>
      </c>
      <c r="D5745" t="s">
        <v>4</v>
      </c>
      <c r="E5745" s="3">
        <f t="shared" si="89"/>
        <v>21009</v>
      </c>
      <c r="F5745" t="str">
        <f>VLOOKUP(E5745,Sheet2!A:B,2,FALSE)</f>
        <v>GRE</v>
      </c>
    </row>
    <row r="5746" spans="1:6" x14ac:dyDescent="0.25">
      <c r="A5746" s="17">
        <v>43101.358760914351</v>
      </c>
      <c r="B5746" s="2">
        <v>21009350082992</v>
      </c>
      <c r="C5746">
        <v>1.49</v>
      </c>
      <c r="D5746" t="s">
        <v>3</v>
      </c>
      <c r="E5746" s="3">
        <f t="shared" si="89"/>
        <v>21009</v>
      </c>
      <c r="F5746" t="str">
        <f>VLOOKUP(E5746,Sheet2!A:B,2,FALSE)</f>
        <v>GRE</v>
      </c>
    </row>
    <row r="5747" spans="1:6" x14ac:dyDescent="0.25">
      <c r="A5747" s="17">
        <v>43101.502637268517</v>
      </c>
      <c r="B5747" s="2">
        <v>21009300562911</v>
      </c>
      <c r="C5747">
        <v>2.69</v>
      </c>
      <c r="D5747" t="s">
        <v>1</v>
      </c>
      <c r="E5747" s="3">
        <f t="shared" si="89"/>
        <v>21009</v>
      </c>
      <c r="F5747" t="str">
        <f>VLOOKUP(E5747,Sheet2!A:B,2,FALSE)</f>
        <v>GRE</v>
      </c>
    </row>
    <row r="5748" spans="1:6" x14ac:dyDescent="0.25">
      <c r="A5748" s="17">
        <v>43101.507147592594</v>
      </c>
      <c r="B5748" s="2">
        <v>21009300504749</v>
      </c>
      <c r="C5748">
        <v>1.99</v>
      </c>
      <c r="D5748" t="s">
        <v>1</v>
      </c>
      <c r="E5748" s="3">
        <f t="shared" si="89"/>
        <v>21009</v>
      </c>
      <c r="F5748" t="str">
        <f>VLOOKUP(E5748,Sheet2!A:B,2,FALSE)</f>
        <v>GRE</v>
      </c>
    </row>
    <row r="5749" spans="1:6" x14ac:dyDescent="0.25">
      <c r="A5749" s="17">
        <v>43101.518503842592</v>
      </c>
      <c r="B5749" s="2">
        <v>21009350021016</v>
      </c>
      <c r="C5749">
        <v>2.99</v>
      </c>
      <c r="D5749" t="s">
        <v>4</v>
      </c>
      <c r="E5749" s="3">
        <f t="shared" si="89"/>
        <v>21009</v>
      </c>
      <c r="F5749" t="str">
        <f>VLOOKUP(E5749,Sheet2!A:B,2,FALSE)</f>
        <v>GRE</v>
      </c>
    </row>
    <row r="5750" spans="1:6" x14ac:dyDescent="0.25">
      <c r="A5750" s="17">
        <v>43101.622963599541</v>
      </c>
      <c r="B5750" s="2">
        <v>21009300554710</v>
      </c>
      <c r="C5750">
        <v>1.49</v>
      </c>
      <c r="D5750" t="s">
        <v>3</v>
      </c>
      <c r="E5750" s="3">
        <f t="shared" si="89"/>
        <v>21009</v>
      </c>
      <c r="F5750" t="str">
        <f>VLOOKUP(E5750,Sheet2!A:B,2,FALSE)</f>
        <v>GRE</v>
      </c>
    </row>
    <row r="5751" spans="1:6" x14ac:dyDescent="0.25">
      <c r="A5751" s="17">
        <v>43101.623502083334</v>
      </c>
      <c r="B5751" s="2">
        <v>21009300554710</v>
      </c>
      <c r="C5751">
        <v>1.49</v>
      </c>
      <c r="D5751" t="s">
        <v>3</v>
      </c>
      <c r="E5751" s="3">
        <f t="shared" si="89"/>
        <v>21009</v>
      </c>
      <c r="F5751" t="str">
        <f>VLOOKUP(E5751,Sheet2!A:B,2,FALSE)</f>
        <v>GRE</v>
      </c>
    </row>
    <row r="5752" spans="1:6" x14ac:dyDescent="0.25">
      <c r="A5752" s="17">
        <v>43101.628173495374</v>
      </c>
      <c r="B5752" s="2">
        <v>21009300471097</v>
      </c>
      <c r="C5752">
        <v>1.49</v>
      </c>
      <c r="D5752" t="s">
        <v>4</v>
      </c>
      <c r="E5752" s="3">
        <f t="shared" si="89"/>
        <v>21009</v>
      </c>
      <c r="F5752" t="str">
        <f>VLOOKUP(E5752,Sheet2!A:B,2,FALSE)</f>
        <v>GRE</v>
      </c>
    </row>
    <row r="5753" spans="1:6" x14ac:dyDescent="0.25">
      <c r="A5753" s="17">
        <v>43101.661177164351</v>
      </c>
      <c r="B5753" s="2">
        <v>21009350102477</v>
      </c>
      <c r="C5753">
        <v>1.99</v>
      </c>
      <c r="D5753" t="s">
        <v>4</v>
      </c>
      <c r="E5753" s="3">
        <f t="shared" si="89"/>
        <v>21009</v>
      </c>
      <c r="F5753" t="str">
        <f>VLOOKUP(E5753,Sheet2!A:B,2,FALSE)</f>
        <v>GRE</v>
      </c>
    </row>
    <row r="5754" spans="1:6" x14ac:dyDescent="0.25">
      <c r="A5754" s="17">
        <v>43101.683049120373</v>
      </c>
      <c r="B5754" s="2">
        <v>21009300125644</v>
      </c>
      <c r="C5754">
        <v>1.49</v>
      </c>
      <c r="D5754" t="s">
        <v>2</v>
      </c>
      <c r="E5754" s="3">
        <f t="shared" si="89"/>
        <v>21009</v>
      </c>
      <c r="F5754" t="str">
        <f>VLOOKUP(E5754,Sheet2!A:B,2,FALSE)</f>
        <v>GRE</v>
      </c>
    </row>
    <row r="5755" spans="1:6" x14ac:dyDescent="0.25">
      <c r="A5755" s="17">
        <v>43101.698305057871</v>
      </c>
      <c r="B5755" s="2">
        <v>21009300125644</v>
      </c>
      <c r="C5755">
        <v>1.49</v>
      </c>
      <c r="D5755" t="s">
        <v>2</v>
      </c>
      <c r="E5755" s="3">
        <f t="shared" si="89"/>
        <v>21009</v>
      </c>
      <c r="F5755" t="str">
        <f>VLOOKUP(E5755,Sheet2!A:B,2,FALSE)</f>
        <v>GRE</v>
      </c>
    </row>
    <row r="5756" spans="1:6" x14ac:dyDescent="0.25">
      <c r="A5756" s="17">
        <v>43101.70833976852</v>
      </c>
      <c r="B5756" s="2">
        <v>21009300125644</v>
      </c>
      <c r="C5756">
        <v>2.99</v>
      </c>
      <c r="D5756" t="s">
        <v>0</v>
      </c>
      <c r="E5756" s="3">
        <f t="shared" si="89"/>
        <v>21009</v>
      </c>
      <c r="F5756" t="str">
        <f>VLOOKUP(E5756,Sheet2!A:B,2,FALSE)</f>
        <v>GRE</v>
      </c>
    </row>
    <row r="5757" spans="1:6" x14ac:dyDescent="0.25">
      <c r="A5757" s="17">
        <v>43101.714269039352</v>
      </c>
      <c r="B5757" s="2">
        <v>21009350109183</v>
      </c>
      <c r="C5757">
        <v>1.49</v>
      </c>
      <c r="D5757" t="s">
        <v>1</v>
      </c>
      <c r="E5757" s="3">
        <f t="shared" si="89"/>
        <v>21009</v>
      </c>
      <c r="F5757" t="str">
        <f>VLOOKUP(E5757,Sheet2!A:B,2,FALSE)</f>
        <v>GRE</v>
      </c>
    </row>
    <row r="5758" spans="1:6" x14ac:dyDescent="0.25">
      <c r="A5758" s="17">
        <v>43101.750168993058</v>
      </c>
      <c r="B5758" s="2">
        <v>21009300125644</v>
      </c>
      <c r="C5758">
        <v>3.29</v>
      </c>
      <c r="D5758" t="s">
        <v>1</v>
      </c>
      <c r="E5758" s="3">
        <f t="shared" si="89"/>
        <v>21009</v>
      </c>
      <c r="F5758" t="str">
        <f>VLOOKUP(E5758,Sheet2!A:B,2,FALSE)</f>
        <v>GRE</v>
      </c>
    </row>
    <row r="5759" spans="1:6" x14ac:dyDescent="0.25">
      <c r="A5759" s="17">
        <v>43101.751316030095</v>
      </c>
      <c r="B5759" s="2">
        <v>21009300125644</v>
      </c>
      <c r="C5759">
        <v>2.4900000000000002</v>
      </c>
      <c r="D5759" t="s">
        <v>5</v>
      </c>
      <c r="E5759" s="3">
        <f t="shared" si="89"/>
        <v>21009</v>
      </c>
      <c r="F5759" t="str">
        <f>VLOOKUP(E5759,Sheet2!A:B,2,FALSE)</f>
        <v>GRE</v>
      </c>
    </row>
    <row r="5760" spans="1:6" x14ac:dyDescent="0.25">
      <c r="A5760" s="17">
        <v>43101.783489189816</v>
      </c>
      <c r="B5760" s="2">
        <v>21009300499106</v>
      </c>
      <c r="C5760">
        <v>2.29</v>
      </c>
      <c r="D5760" t="s">
        <v>1</v>
      </c>
      <c r="E5760" s="3">
        <f t="shared" si="89"/>
        <v>21009</v>
      </c>
      <c r="F5760" t="str">
        <f>VLOOKUP(E5760,Sheet2!A:B,2,FALSE)</f>
        <v>GRE</v>
      </c>
    </row>
    <row r="5761" spans="1:6" x14ac:dyDescent="0.25">
      <c r="A5761" s="17">
        <v>43101.833225439812</v>
      </c>
      <c r="B5761" s="2">
        <v>21009300288392</v>
      </c>
      <c r="C5761">
        <v>0.49</v>
      </c>
      <c r="D5761" t="s">
        <v>4</v>
      </c>
      <c r="E5761" s="3">
        <f t="shared" si="89"/>
        <v>21009</v>
      </c>
      <c r="F5761" t="str">
        <f>VLOOKUP(E5761,Sheet2!A:B,2,FALSE)</f>
        <v>GRE</v>
      </c>
    </row>
    <row r="5762" spans="1:6" x14ac:dyDescent="0.25">
      <c r="A5762" s="17">
        <v>43101.836356446758</v>
      </c>
      <c r="B5762" s="2">
        <v>21009350092017</v>
      </c>
      <c r="C5762">
        <v>2.29</v>
      </c>
      <c r="D5762" t="s">
        <v>1</v>
      </c>
      <c r="E5762" s="3">
        <f t="shared" ref="E5762:E5825" si="90">_xlfn.NUMBERVALUE(LEFT(B5762,5), "#####")</f>
        <v>21009</v>
      </c>
      <c r="F5762" t="str">
        <f>VLOOKUP(E5762,Sheet2!A:B,2,FALSE)</f>
        <v>GRE</v>
      </c>
    </row>
    <row r="5763" spans="1:6" x14ac:dyDescent="0.25">
      <c r="A5763" s="17">
        <v>43101.864722060185</v>
      </c>
      <c r="B5763" s="2">
        <v>21009350017857</v>
      </c>
      <c r="C5763">
        <v>1.49</v>
      </c>
      <c r="D5763" t="s">
        <v>5</v>
      </c>
      <c r="E5763" s="3">
        <f t="shared" si="90"/>
        <v>21009</v>
      </c>
      <c r="F5763" t="str">
        <f>VLOOKUP(E5763,Sheet2!A:B,2,FALSE)</f>
        <v>GRE</v>
      </c>
    </row>
    <row r="5764" spans="1:6" x14ac:dyDescent="0.25">
      <c r="A5764" s="17">
        <v>43101.865234502315</v>
      </c>
      <c r="B5764" s="2">
        <v>21009350017857</v>
      </c>
      <c r="C5764">
        <v>0.99</v>
      </c>
      <c r="D5764" t="s">
        <v>1</v>
      </c>
      <c r="E5764" s="3">
        <f t="shared" si="90"/>
        <v>21009</v>
      </c>
      <c r="F5764" t="str">
        <f>VLOOKUP(E5764,Sheet2!A:B,2,FALSE)</f>
        <v>GRE</v>
      </c>
    </row>
    <row r="5765" spans="1:6" x14ac:dyDescent="0.25">
      <c r="A5765" s="17">
        <v>43101.877350706018</v>
      </c>
      <c r="B5765" s="2">
        <v>21009350017857</v>
      </c>
      <c r="C5765">
        <v>2.4900000000000002</v>
      </c>
      <c r="D5765" t="s">
        <v>1</v>
      </c>
      <c r="E5765" s="3">
        <f t="shared" si="90"/>
        <v>21009</v>
      </c>
      <c r="F5765" t="str">
        <f>VLOOKUP(E5765,Sheet2!A:B,2,FALSE)</f>
        <v>GRE</v>
      </c>
    </row>
    <row r="5766" spans="1:6" x14ac:dyDescent="0.25">
      <c r="A5766" s="17">
        <v>43101.888310601855</v>
      </c>
      <c r="B5766" s="2">
        <v>21009350064784</v>
      </c>
      <c r="C5766">
        <v>2.4900000000000002</v>
      </c>
      <c r="D5766" t="s">
        <v>5</v>
      </c>
      <c r="E5766" s="3">
        <f t="shared" si="90"/>
        <v>21009</v>
      </c>
      <c r="F5766" t="str">
        <f>VLOOKUP(E5766,Sheet2!A:B,2,FALSE)</f>
        <v>GRE</v>
      </c>
    </row>
    <row r="5767" spans="1:6" x14ac:dyDescent="0.25">
      <c r="A5767" s="17">
        <v>43101.903892314818</v>
      </c>
      <c r="B5767" s="2">
        <v>21009350053365</v>
      </c>
      <c r="C5767">
        <v>0.49</v>
      </c>
      <c r="D5767" t="s">
        <v>1</v>
      </c>
      <c r="E5767" s="3">
        <f t="shared" si="90"/>
        <v>21009</v>
      </c>
      <c r="F5767" t="str">
        <f>VLOOKUP(E5767,Sheet2!A:B,2,FALSE)</f>
        <v>GRE</v>
      </c>
    </row>
    <row r="5768" spans="1:6" x14ac:dyDescent="0.25">
      <c r="A5768" s="17">
        <v>43101.908712881945</v>
      </c>
      <c r="B5768" s="2">
        <v>21009350017857</v>
      </c>
      <c r="C5768">
        <v>3.69</v>
      </c>
      <c r="D5768" t="s">
        <v>1</v>
      </c>
      <c r="E5768" s="3">
        <f t="shared" si="90"/>
        <v>21009</v>
      </c>
      <c r="F5768" t="str">
        <f>VLOOKUP(E5768,Sheet2!A:B,2,FALSE)</f>
        <v>GRE</v>
      </c>
    </row>
    <row r="5769" spans="1:6" x14ac:dyDescent="0.25">
      <c r="A5769" s="17">
        <v>43101.915905578702</v>
      </c>
      <c r="B5769" s="2">
        <v>21009350017857</v>
      </c>
      <c r="C5769">
        <v>3.29</v>
      </c>
      <c r="D5769" t="s">
        <v>1</v>
      </c>
      <c r="E5769" s="3">
        <f t="shared" si="90"/>
        <v>21009</v>
      </c>
      <c r="F5769" t="str">
        <f>VLOOKUP(E5769,Sheet2!A:B,2,FALSE)</f>
        <v>GRE</v>
      </c>
    </row>
    <row r="5770" spans="1:6" x14ac:dyDescent="0.25">
      <c r="A5770" s="17">
        <v>43101.94329693287</v>
      </c>
      <c r="B5770" s="2">
        <v>21009350117699</v>
      </c>
      <c r="C5770">
        <v>1.69</v>
      </c>
      <c r="D5770" t="s">
        <v>1</v>
      </c>
      <c r="E5770" s="3">
        <f t="shared" si="90"/>
        <v>21009</v>
      </c>
      <c r="F5770" t="str">
        <f>VLOOKUP(E5770,Sheet2!A:B,2,FALSE)</f>
        <v>GRE</v>
      </c>
    </row>
    <row r="5771" spans="1:6" x14ac:dyDescent="0.25">
      <c r="A5771" s="17">
        <v>43102.086107002317</v>
      </c>
      <c r="B5771" s="2">
        <v>21009350070294</v>
      </c>
      <c r="C5771">
        <v>0.99</v>
      </c>
      <c r="D5771" t="s">
        <v>2</v>
      </c>
      <c r="E5771" s="3">
        <f t="shared" si="90"/>
        <v>21009</v>
      </c>
      <c r="F5771" t="str">
        <f>VLOOKUP(E5771,Sheet2!A:B,2,FALSE)</f>
        <v>GRE</v>
      </c>
    </row>
    <row r="5772" spans="1:6" x14ac:dyDescent="0.25">
      <c r="A5772" s="17">
        <v>43102.347081319444</v>
      </c>
      <c r="B5772" s="2">
        <v>21009300460918</v>
      </c>
      <c r="C5772">
        <v>2.99</v>
      </c>
      <c r="D5772" t="s">
        <v>4</v>
      </c>
      <c r="E5772" s="3">
        <f t="shared" si="90"/>
        <v>21009</v>
      </c>
      <c r="F5772" t="str">
        <f>VLOOKUP(E5772,Sheet2!A:B,2,FALSE)</f>
        <v>GRE</v>
      </c>
    </row>
    <row r="5773" spans="1:6" x14ac:dyDescent="0.25">
      <c r="A5773" s="17">
        <v>43102.347806770835</v>
      </c>
      <c r="B5773" s="2">
        <v>21009300460918</v>
      </c>
      <c r="C5773">
        <v>1.49</v>
      </c>
      <c r="D5773" t="s">
        <v>3</v>
      </c>
      <c r="E5773" s="3">
        <f t="shared" si="90"/>
        <v>21009</v>
      </c>
      <c r="F5773" t="str">
        <f>VLOOKUP(E5773,Sheet2!A:B,2,FALSE)</f>
        <v>GRE</v>
      </c>
    </row>
    <row r="5774" spans="1:6" x14ac:dyDescent="0.25">
      <c r="A5774" s="17">
        <v>43102.34865266204</v>
      </c>
      <c r="B5774" s="2">
        <v>21009300460918</v>
      </c>
      <c r="C5774">
        <v>1.49</v>
      </c>
      <c r="D5774" t="s">
        <v>3</v>
      </c>
      <c r="E5774" s="3">
        <f t="shared" si="90"/>
        <v>21009</v>
      </c>
      <c r="F5774" t="str">
        <f>VLOOKUP(E5774,Sheet2!A:B,2,FALSE)</f>
        <v>GRE</v>
      </c>
    </row>
    <row r="5775" spans="1:6" x14ac:dyDescent="0.25">
      <c r="A5775" s="17">
        <v>43102.377277476851</v>
      </c>
      <c r="B5775" s="2">
        <v>21009300643406</v>
      </c>
      <c r="C5775">
        <v>3.99</v>
      </c>
      <c r="D5775" t="s">
        <v>4</v>
      </c>
      <c r="E5775" s="3">
        <f t="shared" si="90"/>
        <v>21009</v>
      </c>
      <c r="F5775" t="str">
        <f>VLOOKUP(E5775,Sheet2!A:B,2,FALSE)</f>
        <v>GRE</v>
      </c>
    </row>
    <row r="5776" spans="1:6" x14ac:dyDescent="0.25">
      <c r="A5776" s="17">
        <v>43102.446953356484</v>
      </c>
      <c r="B5776" s="2">
        <v>21009300305378</v>
      </c>
      <c r="C5776">
        <v>0.69</v>
      </c>
      <c r="D5776" t="s">
        <v>1</v>
      </c>
      <c r="E5776" s="3">
        <f t="shared" si="90"/>
        <v>21009</v>
      </c>
      <c r="F5776" t="str">
        <f>VLOOKUP(E5776,Sheet2!A:B,2,FALSE)</f>
        <v>GRE</v>
      </c>
    </row>
    <row r="5777" spans="1:6" x14ac:dyDescent="0.25">
      <c r="A5777" s="17">
        <v>43102.456092037035</v>
      </c>
      <c r="B5777" s="2">
        <v>21009300643406</v>
      </c>
      <c r="C5777">
        <v>1.99</v>
      </c>
      <c r="D5777" t="s">
        <v>4</v>
      </c>
      <c r="E5777" s="3">
        <f t="shared" si="90"/>
        <v>21009</v>
      </c>
      <c r="F5777" t="str">
        <f>VLOOKUP(E5777,Sheet2!A:B,2,FALSE)</f>
        <v>GRE</v>
      </c>
    </row>
    <row r="5778" spans="1:6" x14ac:dyDescent="0.25">
      <c r="A5778" s="17">
        <v>43102.617023460647</v>
      </c>
      <c r="B5778" s="2">
        <v>21009300640352</v>
      </c>
      <c r="C5778">
        <v>0.49</v>
      </c>
      <c r="D5778" t="s">
        <v>1</v>
      </c>
      <c r="E5778" s="3">
        <f t="shared" si="90"/>
        <v>21009</v>
      </c>
      <c r="F5778" t="str">
        <f>VLOOKUP(E5778,Sheet2!A:B,2,FALSE)</f>
        <v>GRE</v>
      </c>
    </row>
    <row r="5779" spans="1:6" x14ac:dyDescent="0.25">
      <c r="A5779" s="17">
        <v>43102.646159733798</v>
      </c>
      <c r="B5779" s="2">
        <v>21009350053589</v>
      </c>
      <c r="C5779">
        <v>0.49</v>
      </c>
      <c r="D5779" t="s">
        <v>1</v>
      </c>
      <c r="E5779" s="3">
        <f t="shared" si="90"/>
        <v>21009</v>
      </c>
      <c r="F5779" t="str">
        <f>VLOOKUP(E5779,Sheet2!A:B,2,FALSE)</f>
        <v>GRE</v>
      </c>
    </row>
    <row r="5780" spans="1:6" x14ac:dyDescent="0.25">
      <c r="A5780" s="17">
        <v>43102.646376932869</v>
      </c>
      <c r="B5780" s="2">
        <v>21009350053589</v>
      </c>
      <c r="C5780">
        <v>1.69</v>
      </c>
      <c r="D5780" t="s">
        <v>1</v>
      </c>
      <c r="E5780" s="3">
        <f t="shared" si="90"/>
        <v>21009</v>
      </c>
      <c r="F5780" t="str">
        <f>VLOOKUP(E5780,Sheet2!A:B,2,FALSE)</f>
        <v>GRE</v>
      </c>
    </row>
    <row r="5781" spans="1:6" x14ac:dyDescent="0.25">
      <c r="A5781" s="17">
        <v>43102.646429537039</v>
      </c>
      <c r="B5781" s="2">
        <v>21009350053589</v>
      </c>
      <c r="C5781">
        <v>1.99</v>
      </c>
      <c r="D5781" t="s">
        <v>1</v>
      </c>
      <c r="E5781" s="3">
        <f t="shared" si="90"/>
        <v>21009</v>
      </c>
      <c r="F5781" t="str">
        <f>VLOOKUP(E5781,Sheet2!A:B,2,FALSE)</f>
        <v>GRE</v>
      </c>
    </row>
    <row r="5782" spans="1:6" x14ac:dyDescent="0.25">
      <c r="A5782" s="17">
        <v>43102.647200891202</v>
      </c>
      <c r="B5782" s="2">
        <v>21009350053589</v>
      </c>
      <c r="C5782">
        <v>0.49</v>
      </c>
      <c r="D5782" t="s">
        <v>1</v>
      </c>
      <c r="E5782" s="3">
        <f t="shared" si="90"/>
        <v>21009</v>
      </c>
      <c r="F5782" t="str">
        <f>VLOOKUP(E5782,Sheet2!A:B,2,FALSE)</f>
        <v>GRE</v>
      </c>
    </row>
    <row r="5783" spans="1:6" x14ac:dyDescent="0.25">
      <c r="A5783" s="17">
        <v>43102.774628321757</v>
      </c>
      <c r="B5783" s="2">
        <v>21009350121345</v>
      </c>
      <c r="C5783">
        <v>1.99</v>
      </c>
      <c r="D5783" t="s">
        <v>1</v>
      </c>
      <c r="E5783" s="3">
        <f t="shared" si="90"/>
        <v>21009</v>
      </c>
      <c r="F5783" t="str">
        <f>VLOOKUP(E5783,Sheet2!A:B,2,FALSE)</f>
        <v>GRE</v>
      </c>
    </row>
    <row r="5784" spans="1:6" x14ac:dyDescent="0.25">
      <c r="A5784" s="17">
        <v>43102.840627060184</v>
      </c>
      <c r="B5784" s="2">
        <v>21009350024952</v>
      </c>
      <c r="C5784">
        <v>1.29</v>
      </c>
      <c r="D5784" t="s">
        <v>1</v>
      </c>
      <c r="E5784" s="3">
        <f t="shared" si="90"/>
        <v>21009</v>
      </c>
      <c r="F5784" t="str">
        <f>VLOOKUP(E5784,Sheet2!A:B,2,FALSE)</f>
        <v>GRE</v>
      </c>
    </row>
    <row r="5785" spans="1:6" x14ac:dyDescent="0.25">
      <c r="A5785" s="17">
        <v>43102.843242106479</v>
      </c>
      <c r="B5785" s="2">
        <v>21009350024952</v>
      </c>
      <c r="C5785">
        <v>1.49</v>
      </c>
      <c r="D5785" t="s">
        <v>1</v>
      </c>
      <c r="E5785" s="3">
        <f t="shared" si="90"/>
        <v>21009</v>
      </c>
      <c r="F5785" t="str">
        <f>VLOOKUP(E5785,Sheet2!A:B,2,FALSE)</f>
        <v>GRE</v>
      </c>
    </row>
    <row r="5786" spans="1:6" x14ac:dyDescent="0.25">
      <c r="A5786" s="17">
        <v>43102.843324618058</v>
      </c>
      <c r="B5786" s="2">
        <v>21009350035974</v>
      </c>
      <c r="C5786">
        <v>1.69</v>
      </c>
      <c r="D5786" t="s">
        <v>1</v>
      </c>
      <c r="E5786" s="3">
        <f t="shared" si="90"/>
        <v>21009</v>
      </c>
      <c r="F5786" t="str">
        <f>VLOOKUP(E5786,Sheet2!A:B,2,FALSE)</f>
        <v>GRE</v>
      </c>
    </row>
    <row r="5787" spans="1:6" x14ac:dyDescent="0.25">
      <c r="A5787" s="17">
        <v>43102.844583692131</v>
      </c>
      <c r="B5787" s="2">
        <v>21009350024952</v>
      </c>
      <c r="C5787">
        <v>0.99</v>
      </c>
      <c r="D5787" t="s">
        <v>1</v>
      </c>
      <c r="E5787" s="3">
        <f t="shared" si="90"/>
        <v>21009</v>
      </c>
      <c r="F5787" t="str">
        <f>VLOOKUP(E5787,Sheet2!A:B,2,FALSE)</f>
        <v>GRE</v>
      </c>
    </row>
    <row r="5788" spans="1:6" x14ac:dyDescent="0.25">
      <c r="A5788" s="17">
        <v>43102.892622789353</v>
      </c>
      <c r="B5788" s="2">
        <v>21009300066715</v>
      </c>
      <c r="C5788">
        <v>1.49</v>
      </c>
      <c r="D5788" t="s">
        <v>5</v>
      </c>
      <c r="E5788" s="3">
        <f t="shared" si="90"/>
        <v>21009</v>
      </c>
      <c r="F5788" t="str">
        <f>VLOOKUP(E5788,Sheet2!A:B,2,FALSE)</f>
        <v>GRE</v>
      </c>
    </row>
    <row r="5789" spans="1:6" x14ac:dyDescent="0.25">
      <c r="A5789" s="17">
        <v>43102.897835694443</v>
      </c>
      <c r="B5789" s="2">
        <v>21009300502719</v>
      </c>
      <c r="C5789">
        <v>1.99</v>
      </c>
      <c r="D5789" t="s">
        <v>0</v>
      </c>
      <c r="E5789" s="3">
        <f t="shared" si="90"/>
        <v>21009</v>
      </c>
      <c r="F5789" t="str">
        <f>VLOOKUP(E5789,Sheet2!A:B,2,FALSE)</f>
        <v>GRE</v>
      </c>
    </row>
    <row r="5790" spans="1:6" x14ac:dyDescent="0.25">
      <c r="A5790" s="17">
        <v>43102.922233750003</v>
      </c>
      <c r="B5790" s="2">
        <v>21009350056012</v>
      </c>
      <c r="C5790">
        <v>2.4900000000000002</v>
      </c>
      <c r="D5790" t="s">
        <v>1</v>
      </c>
      <c r="E5790" s="3">
        <f t="shared" si="90"/>
        <v>21009</v>
      </c>
      <c r="F5790" t="str">
        <f>VLOOKUP(E5790,Sheet2!A:B,2,FALSE)</f>
        <v>GRE</v>
      </c>
    </row>
    <row r="5791" spans="1:6" x14ac:dyDescent="0.25">
      <c r="A5791" s="17">
        <v>43102.928631736111</v>
      </c>
      <c r="B5791" s="2">
        <v>21009300066715</v>
      </c>
      <c r="C5791">
        <v>1.49</v>
      </c>
      <c r="D5791" t="s">
        <v>5</v>
      </c>
      <c r="E5791" s="3">
        <f t="shared" si="90"/>
        <v>21009</v>
      </c>
      <c r="F5791" t="str">
        <f>VLOOKUP(E5791,Sheet2!A:B,2,FALSE)</f>
        <v>GRE</v>
      </c>
    </row>
    <row r="5792" spans="1:6" x14ac:dyDescent="0.25">
      <c r="A5792" s="17">
        <v>43102.97251738426</v>
      </c>
      <c r="B5792" s="2">
        <v>21009350053589</v>
      </c>
      <c r="C5792">
        <v>1.29</v>
      </c>
      <c r="D5792" t="s">
        <v>1</v>
      </c>
      <c r="E5792" s="3">
        <f t="shared" si="90"/>
        <v>21009</v>
      </c>
      <c r="F5792" t="str">
        <f>VLOOKUP(E5792,Sheet2!A:B,2,FALSE)</f>
        <v>GRE</v>
      </c>
    </row>
    <row r="5793" spans="1:6" x14ac:dyDescent="0.25">
      <c r="A5793" s="17">
        <v>43103.395836481483</v>
      </c>
      <c r="B5793" s="2">
        <v>21009300619406</v>
      </c>
      <c r="C5793">
        <v>2.29</v>
      </c>
      <c r="D5793" t="s">
        <v>1</v>
      </c>
      <c r="E5793" s="3">
        <f t="shared" si="90"/>
        <v>21009</v>
      </c>
      <c r="F5793" t="str">
        <f>VLOOKUP(E5793,Sheet2!A:B,2,FALSE)</f>
        <v>GRE</v>
      </c>
    </row>
    <row r="5794" spans="1:6" x14ac:dyDescent="0.25">
      <c r="A5794" s="17">
        <v>43103.400225243058</v>
      </c>
      <c r="B5794" s="2">
        <v>21009300619406</v>
      </c>
      <c r="C5794">
        <v>1.99</v>
      </c>
      <c r="D5794" t="s">
        <v>1</v>
      </c>
      <c r="E5794" s="3">
        <f t="shared" si="90"/>
        <v>21009</v>
      </c>
      <c r="F5794" t="str">
        <f>VLOOKUP(E5794,Sheet2!A:B,2,FALSE)</f>
        <v>GRE</v>
      </c>
    </row>
    <row r="5795" spans="1:6" x14ac:dyDescent="0.25">
      <c r="A5795" s="17">
        <v>43103.644347569447</v>
      </c>
      <c r="B5795" s="2">
        <v>21009300066715</v>
      </c>
      <c r="C5795">
        <v>2.99</v>
      </c>
      <c r="D5795" t="s">
        <v>4</v>
      </c>
      <c r="E5795" s="3">
        <f t="shared" si="90"/>
        <v>21009</v>
      </c>
      <c r="F5795" t="str">
        <f>VLOOKUP(E5795,Sheet2!A:B,2,FALSE)</f>
        <v>GRE</v>
      </c>
    </row>
    <row r="5796" spans="1:6" x14ac:dyDescent="0.25">
      <c r="A5796" s="17">
        <v>43103.645197199075</v>
      </c>
      <c r="B5796" s="2">
        <v>21009300505316</v>
      </c>
      <c r="C5796">
        <v>1.99</v>
      </c>
      <c r="D5796" t="s">
        <v>4</v>
      </c>
      <c r="E5796" s="3">
        <f t="shared" si="90"/>
        <v>21009</v>
      </c>
      <c r="F5796" t="str">
        <f>VLOOKUP(E5796,Sheet2!A:B,2,FALSE)</f>
        <v>GRE</v>
      </c>
    </row>
    <row r="5797" spans="1:6" x14ac:dyDescent="0.25">
      <c r="A5797" s="17">
        <v>43103.715023449076</v>
      </c>
      <c r="B5797" s="2">
        <v>21009300334170</v>
      </c>
      <c r="C5797">
        <v>3.99</v>
      </c>
      <c r="D5797" t="s">
        <v>5</v>
      </c>
      <c r="E5797" s="3">
        <f t="shared" si="90"/>
        <v>21009</v>
      </c>
      <c r="F5797" t="str">
        <f>VLOOKUP(E5797,Sheet2!A:B,2,FALSE)</f>
        <v>GRE</v>
      </c>
    </row>
    <row r="5798" spans="1:6" x14ac:dyDescent="0.25">
      <c r="A5798" s="17">
        <v>43103.7164150463</v>
      </c>
      <c r="B5798" s="2">
        <v>21009350026890</v>
      </c>
      <c r="C5798">
        <v>0.99</v>
      </c>
      <c r="D5798" t="s">
        <v>1</v>
      </c>
      <c r="E5798" s="3">
        <f t="shared" si="90"/>
        <v>21009</v>
      </c>
      <c r="F5798" t="str">
        <f>VLOOKUP(E5798,Sheet2!A:B,2,FALSE)</f>
        <v>GRE</v>
      </c>
    </row>
    <row r="5799" spans="1:6" x14ac:dyDescent="0.25">
      <c r="A5799" s="17">
        <v>43103.719833240742</v>
      </c>
      <c r="B5799" s="2">
        <v>21009300334170</v>
      </c>
      <c r="C5799">
        <v>3.99</v>
      </c>
      <c r="D5799" t="s">
        <v>5</v>
      </c>
      <c r="E5799" s="3">
        <f t="shared" si="90"/>
        <v>21009</v>
      </c>
      <c r="F5799" t="str">
        <f>VLOOKUP(E5799,Sheet2!A:B,2,FALSE)</f>
        <v>GRE</v>
      </c>
    </row>
    <row r="5800" spans="1:6" x14ac:dyDescent="0.25">
      <c r="A5800" s="17">
        <v>43103.720037604166</v>
      </c>
      <c r="B5800" s="2">
        <v>21009300334170</v>
      </c>
      <c r="C5800">
        <v>3.99</v>
      </c>
      <c r="D5800" t="s">
        <v>5</v>
      </c>
      <c r="E5800" s="3">
        <f t="shared" si="90"/>
        <v>21009</v>
      </c>
      <c r="F5800" t="str">
        <f>VLOOKUP(E5800,Sheet2!A:B,2,FALSE)</f>
        <v>GRE</v>
      </c>
    </row>
    <row r="5801" spans="1:6" x14ac:dyDescent="0.25">
      <c r="A5801" s="17">
        <v>43103.819581828706</v>
      </c>
      <c r="B5801" s="2">
        <v>21009350035032</v>
      </c>
      <c r="C5801">
        <v>2.99</v>
      </c>
      <c r="D5801" t="s">
        <v>0</v>
      </c>
      <c r="E5801" s="3">
        <f t="shared" si="90"/>
        <v>21009</v>
      </c>
      <c r="F5801" t="str">
        <f>VLOOKUP(E5801,Sheet2!A:B,2,FALSE)</f>
        <v>GRE</v>
      </c>
    </row>
    <row r="5802" spans="1:6" x14ac:dyDescent="0.25">
      <c r="A5802" s="17">
        <v>43103.843785740741</v>
      </c>
      <c r="B5802" s="2">
        <v>21009350120644</v>
      </c>
      <c r="C5802">
        <v>2.99</v>
      </c>
      <c r="D5802" t="s">
        <v>0</v>
      </c>
      <c r="E5802" s="3">
        <f t="shared" si="90"/>
        <v>21009</v>
      </c>
      <c r="F5802" t="str">
        <f>VLOOKUP(E5802,Sheet2!A:B,2,FALSE)</f>
        <v>GRE</v>
      </c>
    </row>
    <row r="5803" spans="1:6" x14ac:dyDescent="0.25">
      <c r="A5803" s="17">
        <v>43103.889401446759</v>
      </c>
      <c r="B5803" s="2">
        <v>21009350117095</v>
      </c>
      <c r="C5803">
        <v>0.49</v>
      </c>
      <c r="D5803" t="s">
        <v>1</v>
      </c>
      <c r="E5803" s="3">
        <f t="shared" si="90"/>
        <v>21009</v>
      </c>
      <c r="F5803" t="str">
        <f>VLOOKUP(E5803,Sheet2!A:B,2,FALSE)</f>
        <v>GRE</v>
      </c>
    </row>
    <row r="5804" spans="1:6" x14ac:dyDescent="0.25">
      <c r="A5804" s="17">
        <v>43103.917299560184</v>
      </c>
      <c r="B5804" s="2">
        <v>21009100117312</v>
      </c>
      <c r="C5804">
        <v>1.99</v>
      </c>
      <c r="D5804" t="s">
        <v>4</v>
      </c>
      <c r="E5804" s="3">
        <f t="shared" si="90"/>
        <v>21009</v>
      </c>
      <c r="F5804" t="str">
        <f>VLOOKUP(E5804,Sheet2!A:B,2,FALSE)</f>
        <v>GRE</v>
      </c>
    </row>
    <row r="5805" spans="1:6" x14ac:dyDescent="0.25">
      <c r="A5805" s="17">
        <v>43103.92758708333</v>
      </c>
      <c r="B5805" s="2">
        <v>21009300621287</v>
      </c>
      <c r="C5805">
        <v>0.99</v>
      </c>
      <c r="D5805" t="s">
        <v>0</v>
      </c>
      <c r="E5805" s="3">
        <f t="shared" si="90"/>
        <v>21009</v>
      </c>
      <c r="F5805" t="str">
        <f>VLOOKUP(E5805,Sheet2!A:B,2,FALSE)</f>
        <v>GRE</v>
      </c>
    </row>
    <row r="5806" spans="1:6" x14ac:dyDescent="0.25">
      <c r="A5806" s="17">
        <v>43103.942947708332</v>
      </c>
      <c r="B5806" s="2">
        <v>21009300621287</v>
      </c>
      <c r="C5806">
        <v>2.99</v>
      </c>
      <c r="D5806" t="s">
        <v>0</v>
      </c>
      <c r="E5806" s="3">
        <f t="shared" si="90"/>
        <v>21009</v>
      </c>
      <c r="F5806" t="str">
        <f>VLOOKUP(E5806,Sheet2!A:B,2,FALSE)</f>
        <v>GRE</v>
      </c>
    </row>
    <row r="5807" spans="1:6" x14ac:dyDescent="0.25">
      <c r="A5807" s="17">
        <v>43104.541744525464</v>
      </c>
      <c r="B5807" s="2">
        <v>21009350059727</v>
      </c>
      <c r="C5807">
        <v>1.49</v>
      </c>
      <c r="D5807" t="s">
        <v>1</v>
      </c>
      <c r="E5807" s="3">
        <f t="shared" si="90"/>
        <v>21009</v>
      </c>
      <c r="F5807" t="str">
        <f>VLOOKUP(E5807,Sheet2!A:B,2,FALSE)</f>
        <v>GRE</v>
      </c>
    </row>
    <row r="5808" spans="1:6" x14ac:dyDescent="0.25">
      <c r="A5808" s="17">
        <v>43104.55333934028</v>
      </c>
      <c r="B5808" s="2">
        <v>21009300066715</v>
      </c>
      <c r="C5808">
        <v>0.99</v>
      </c>
      <c r="D5808" t="s">
        <v>5</v>
      </c>
      <c r="E5808" s="3">
        <f t="shared" si="90"/>
        <v>21009</v>
      </c>
      <c r="F5808" t="str">
        <f>VLOOKUP(E5808,Sheet2!A:B,2,FALSE)</f>
        <v>GRE</v>
      </c>
    </row>
    <row r="5809" spans="1:6" x14ac:dyDescent="0.25">
      <c r="A5809" s="17">
        <v>43104.58050181713</v>
      </c>
      <c r="B5809" s="2">
        <v>21009350059727</v>
      </c>
      <c r="C5809">
        <v>1.99</v>
      </c>
      <c r="D5809" t="s">
        <v>4</v>
      </c>
      <c r="E5809" s="3">
        <f t="shared" si="90"/>
        <v>21009</v>
      </c>
      <c r="F5809" t="str">
        <f>VLOOKUP(E5809,Sheet2!A:B,2,FALSE)</f>
        <v>GRE</v>
      </c>
    </row>
    <row r="5810" spans="1:6" x14ac:dyDescent="0.25">
      <c r="A5810" s="17">
        <v>43104.585939004632</v>
      </c>
      <c r="B5810" s="2">
        <v>21009350059727</v>
      </c>
      <c r="C5810">
        <v>0.99</v>
      </c>
      <c r="D5810" t="s">
        <v>5</v>
      </c>
      <c r="E5810" s="3">
        <f t="shared" si="90"/>
        <v>21009</v>
      </c>
      <c r="F5810" t="str">
        <f>VLOOKUP(E5810,Sheet2!A:B,2,FALSE)</f>
        <v>GRE</v>
      </c>
    </row>
    <row r="5811" spans="1:6" x14ac:dyDescent="0.25">
      <c r="A5811" s="17">
        <v>43104.605726724534</v>
      </c>
      <c r="B5811" s="2">
        <v>21009350059727</v>
      </c>
      <c r="C5811">
        <v>0.49</v>
      </c>
      <c r="D5811" t="s">
        <v>5</v>
      </c>
      <c r="E5811" s="3">
        <f t="shared" si="90"/>
        <v>21009</v>
      </c>
      <c r="F5811" t="str">
        <f>VLOOKUP(E5811,Sheet2!A:B,2,FALSE)</f>
        <v>GRE</v>
      </c>
    </row>
    <row r="5812" spans="1:6" x14ac:dyDescent="0.25">
      <c r="A5812" s="17">
        <v>43104.609037708331</v>
      </c>
      <c r="B5812" s="2">
        <v>21009350059727</v>
      </c>
      <c r="C5812">
        <v>0.49</v>
      </c>
      <c r="D5812" t="s">
        <v>5</v>
      </c>
      <c r="E5812" s="3">
        <f t="shared" si="90"/>
        <v>21009</v>
      </c>
      <c r="F5812" t="str">
        <f>VLOOKUP(E5812,Sheet2!A:B,2,FALSE)</f>
        <v>GRE</v>
      </c>
    </row>
    <row r="5813" spans="1:6" x14ac:dyDescent="0.25">
      <c r="A5813" s="17">
        <v>43104.624069548612</v>
      </c>
      <c r="B5813" s="2">
        <v>21009350049249</v>
      </c>
      <c r="C5813">
        <v>1.69</v>
      </c>
      <c r="D5813" t="s">
        <v>1</v>
      </c>
      <c r="E5813" s="3">
        <f t="shared" si="90"/>
        <v>21009</v>
      </c>
      <c r="F5813" t="str">
        <f>VLOOKUP(E5813,Sheet2!A:B,2,FALSE)</f>
        <v>GRE</v>
      </c>
    </row>
    <row r="5814" spans="1:6" x14ac:dyDescent="0.25">
      <c r="A5814" s="17">
        <v>43104.774126666664</v>
      </c>
      <c r="B5814" s="2">
        <v>21009350039125</v>
      </c>
      <c r="C5814">
        <v>1.49</v>
      </c>
      <c r="D5814" t="s">
        <v>3</v>
      </c>
      <c r="E5814" s="3">
        <f t="shared" si="90"/>
        <v>21009</v>
      </c>
      <c r="F5814" t="str">
        <f>VLOOKUP(E5814,Sheet2!A:B,2,FALSE)</f>
        <v>GRE</v>
      </c>
    </row>
    <row r="5815" spans="1:6" x14ac:dyDescent="0.25">
      <c r="A5815" s="17">
        <v>43104.791611134257</v>
      </c>
      <c r="B5815" s="2">
        <v>21009350120644</v>
      </c>
      <c r="C5815">
        <v>1.99</v>
      </c>
      <c r="D5815" t="s">
        <v>0</v>
      </c>
      <c r="E5815" s="3">
        <f t="shared" si="90"/>
        <v>21009</v>
      </c>
      <c r="F5815" t="str">
        <f>VLOOKUP(E5815,Sheet2!A:B,2,FALSE)</f>
        <v>GRE</v>
      </c>
    </row>
    <row r="5816" spans="1:6" x14ac:dyDescent="0.25">
      <c r="A5816" s="17">
        <v>43104.835256585648</v>
      </c>
      <c r="B5816" s="2">
        <v>21009300608482</v>
      </c>
      <c r="C5816">
        <v>1.99</v>
      </c>
      <c r="D5816" t="s">
        <v>4</v>
      </c>
      <c r="E5816" s="3">
        <f t="shared" si="90"/>
        <v>21009</v>
      </c>
      <c r="F5816" t="str">
        <f>VLOOKUP(E5816,Sheet2!A:B,2,FALSE)</f>
        <v>GRE</v>
      </c>
    </row>
    <row r="5817" spans="1:6" x14ac:dyDescent="0.25">
      <c r="A5817" s="17">
        <v>43104.844883321763</v>
      </c>
      <c r="B5817" s="2">
        <v>21009350092967</v>
      </c>
      <c r="C5817">
        <v>0.49</v>
      </c>
      <c r="D5817" t="s">
        <v>1</v>
      </c>
      <c r="E5817" s="3">
        <f t="shared" si="90"/>
        <v>21009</v>
      </c>
      <c r="F5817" t="str">
        <f>VLOOKUP(E5817,Sheet2!A:B,2,FALSE)</f>
        <v>GRE</v>
      </c>
    </row>
    <row r="5818" spans="1:6" x14ac:dyDescent="0.25">
      <c r="A5818" s="17">
        <v>43104.888540231485</v>
      </c>
      <c r="B5818" s="2">
        <v>21009300460918</v>
      </c>
      <c r="C5818">
        <v>0.99</v>
      </c>
      <c r="D5818" t="s">
        <v>1</v>
      </c>
      <c r="E5818" s="3">
        <f t="shared" si="90"/>
        <v>21009</v>
      </c>
      <c r="F5818" t="str">
        <f>VLOOKUP(E5818,Sheet2!A:B,2,FALSE)</f>
        <v>GRE</v>
      </c>
    </row>
    <row r="5819" spans="1:6" x14ac:dyDescent="0.25">
      <c r="A5819" s="17">
        <v>43104.895139641201</v>
      </c>
      <c r="B5819" s="2">
        <v>21009350084360</v>
      </c>
      <c r="C5819">
        <v>1.29</v>
      </c>
      <c r="D5819" t="s">
        <v>4</v>
      </c>
      <c r="E5819" s="3">
        <f t="shared" si="90"/>
        <v>21009</v>
      </c>
      <c r="F5819" t="str">
        <f>VLOOKUP(E5819,Sheet2!A:B,2,FALSE)</f>
        <v>GRE</v>
      </c>
    </row>
    <row r="5820" spans="1:6" x14ac:dyDescent="0.25">
      <c r="A5820" s="17">
        <v>43104.90234054398</v>
      </c>
      <c r="B5820" s="2">
        <v>21009350084360</v>
      </c>
      <c r="C5820">
        <v>1.49</v>
      </c>
      <c r="D5820" t="s">
        <v>3</v>
      </c>
      <c r="E5820" s="3">
        <f t="shared" si="90"/>
        <v>21009</v>
      </c>
      <c r="F5820" t="str">
        <f>VLOOKUP(E5820,Sheet2!A:B,2,FALSE)</f>
        <v>GRE</v>
      </c>
    </row>
    <row r="5821" spans="1:6" x14ac:dyDescent="0.25">
      <c r="A5821" s="17">
        <v>43104.903273229167</v>
      </c>
      <c r="B5821" s="2">
        <v>21009350084360</v>
      </c>
      <c r="C5821">
        <v>1.49</v>
      </c>
      <c r="D5821" t="s">
        <v>3</v>
      </c>
      <c r="E5821" s="3">
        <f t="shared" si="90"/>
        <v>21009</v>
      </c>
      <c r="F5821" t="str">
        <f>VLOOKUP(E5821,Sheet2!A:B,2,FALSE)</f>
        <v>GRE</v>
      </c>
    </row>
    <row r="5822" spans="1:6" x14ac:dyDescent="0.25">
      <c r="A5822" s="17">
        <v>43104.910369201389</v>
      </c>
      <c r="B5822" s="2">
        <v>21009350120644</v>
      </c>
      <c r="C5822">
        <v>2.99</v>
      </c>
      <c r="D5822" t="s">
        <v>0</v>
      </c>
      <c r="E5822" s="3">
        <f t="shared" si="90"/>
        <v>21009</v>
      </c>
      <c r="F5822" t="str">
        <f>VLOOKUP(E5822,Sheet2!A:B,2,FALSE)</f>
        <v>GRE</v>
      </c>
    </row>
    <row r="5823" spans="1:6" x14ac:dyDescent="0.25">
      <c r="A5823" s="17">
        <v>43104.98712755787</v>
      </c>
      <c r="B5823" s="2">
        <v>21009350092017</v>
      </c>
      <c r="C5823">
        <v>2.99</v>
      </c>
      <c r="D5823" t="s">
        <v>4</v>
      </c>
      <c r="E5823" s="3">
        <f t="shared" si="90"/>
        <v>21009</v>
      </c>
      <c r="F5823" t="str">
        <f>VLOOKUP(E5823,Sheet2!A:B,2,FALSE)</f>
        <v>GRE</v>
      </c>
    </row>
    <row r="5824" spans="1:6" x14ac:dyDescent="0.25">
      <c r="A5824" s="17">
        <v>43104.98943184028</v>
      </c>
      <c r="B5824" s="2">
        <v>21009300562853</v>
      </c>
      <c r="C5824">
        <v>1.69</v>
      </c>
      <c r="D5824" t="s">
        <v>1</v>
      </c>
      <c r="E5824" s="3">
        <f t="shared" si="90"/>
        <v>21009</v>
      </c>
      <c r="F5824" t="str">
        <f>VLOOKUP(E5824,Sheet2!A:B,2,FALSE)</f>
        <v>GRE</v>
      </c>
    </row>
    <row r="5825" spans="1:6" x14ac:dyDescent="0.25">
      <c r="A5825" s="17">
        <v>43104.994373078705</v>
      </c>
      <c r="B5825" s="2">
        <v>21009350055105</v>
      </c>
      <c r="C5825">
        <v>3.99</v>
      </c>
      <c r="D5825" t="s">
        <v>4</v>
      </c>
      <c r="E5825" s="3">
        <f t="shared" si="90"/>
        <v>21009</v>
      </c>
      <c r="F5825" t="str">
        <f>VLOOKUP(E5825,Sheet2!A:B,2,FALSE)</f>
        <v>GRE</v>
      </c>
    </row>
    <row r="5826" spans="1:6" x14ac:dyDescent="0.25">
      <c r="A5826" s="17">
        <v>43104.995918854169</v>
      </c>
      <c r="B5826" s="2">
        <v>21009350055105</v>
      </c>
      <c r="C5826">
        <v>2.69</v>
      </c>
      <c r="D5826" t="s">
        <v>4</v>
      </c>
      <c r="E5826" s="3">
        <f t="shared" ref="E5826:E5889" si="91">_xlfn.NUMBERVALUE(LEFT(B5826,5), "#####")</f>
        <v>21009</v>
      </c>
      <c r="F5826" t="str">
        <f>VLOOKUP(E5826,Sheet2!A:B,2,FALSE)</f>
        <v>GRE</v>
      </c>
    </row>
    <row r="5827" spans="1:6" x14ac:dyDescent="0.25">
      <c r="A5827" s="17">
        <v>43104.996275335645</v>
      </c>
      <c r="B5827" s="2">
        <v>21009350055105</v>
      </c>
      <c r="C5827">
        <v>1.49</v>
      </c>
      <c r="D5827" t="s">
        <v>3</v>
      </c>
      <c r="E5827" s="3">
        <f t="shared" si="91"/>
        <v>21009</v>
      </c>
      <c r="F5827" t="str">
        <f>VLOOKUP(E5827,Sheet2!A:B,2,FALSE)</f>
        <v>GRE</v>
      </c>
    </row>
    <row r="5828" spans="1:6" x14ac:dyDescent="0.25">
      <c r="A5828" s="17">
        <v>43104.997112476849</v>
      </c>
      <c r="B5828" s="2">
        <v>21009350055105</v>
      </c>
      <c r="C5828">
        <v>1.49</v>
      </c>
      <c r="D5828" t="s">
        <v>3</v>
      </c>
      <c r="E5828" s="3">
        <f t="shared" si="91"/>
        <v>21009</v>
      </c>
      <c r="F5828" t="str">
        <f>VLOOKUP(E5828,Sheet2!A:B,2,FALSE)</f>
        <v>GRE</v>
      </c>
    </row>
    <row r="5829" spans="1:6" x14ac:dyDescent="0.25">
      <c r="A5829" s="17">
        <v>43105.00047363426</v>
      </c>
      <c r="B5829" s="2">
        <v>21009350055105</v>
      </c>
      <c r="C5829">
        <v>1.49</v>
      </c>
      <c r="D5829" t="s">
        <v>3</v>
      </c>
      <c r="E5829" s="3">
        <f t="shared" si="91"/>
        <v>21009</v>
      </c>
      <c r="F5829" t="str">
        <f>VLOOKUP(E5829,Sheet2!A:B,2,FALSE)</f>
        <v>GRE</v>
      </c>
    </row>
    <row r="5830" spans="1:6" x14ac:dyDescent="0.25">
      <c r="A5830" s="17">
        <v>43105.305413715279</v>
      </c>
      <c r="B5830" s="2">
        <v>21009300382716</v>
      </c>
      <c r="C5830">
        <v>0.49</v>
      </c>
      <c r="D5830" t="s">
        <v>1</v>
      </c>
      <c r="E5830" s="3">
        <f t="shared" si="91"/>
        <v>21009</v>
      </c>
      <c r="F5830" t="str">
        <f>VLOOKUP(E5830,Sheet2!A:B,2,FALSE)</f>
        <v>GRE</v>
      </c>
    </row>
    <row r="5831" spans="1:6" x14ac:dyDescent="0.25">
      <c r="A5831" s="17">
        <v>43105.411661909726</v>
      </c>
      <c r="B5831" s="2">
        <v>21009300446362</v>
      </c>
      <c r="C5831">
        <v>2.4900000000000002</v>
      </c>
      <c r="D5831" t="s">
        <v>1</v>
      </c>
      <c r="E5831" s="3">
        <f t="shared" si="91"/>
        <v>21009</v>
      </c>
      <c r="F5831" t="str">
        <f>VLOOKUP(E5831,Sheet2!A:B,2,FALSE)</f>
        <v>GRE</v>
      </c>
    </row>
    <row r="5832" spans="1:6" x14ac:dyDescent="0.25">
      <c r="A5832" s="17">
        <v>43105.412385115742</v>
      </c>
      <c r="B5832" s="2">
        <v>21009300446362</v>
      </c>
      <c r="C5832">
        <v>1.69</v>
      </c>
      <c r="D5832" t="s">
        <v>1</v>
      </c>
      <c r="E5832" s="3">
        <f t="shared" si="91"/>
        <v>21009</v>
      </c>
      <c r="F5832" t="str">
        <f>VLOOKUP(E5832,Sheet2!A:B,2,FALSE)</f>
        <v>GRE</v>
      </c>
    </row>
    <row r="5833" spans="1:6" x14ac:dyDescent="0.25">
      <c r="A5833" s="17">
        <v>43105.426589733797</v>
      </c>
      <c r="B5833" s="2">
        <v>21009300204241</v>
      </c>
      <c r="C5833">
        <v>1.49</v>
      </c>
      <c r="D5833" t="s">
        <v>3</v>
      </c>
      <c r="E5833" s="3">
        <f t="shared" si="91"/>
        <v>21009</v>
      </c>
      <c r="F5833" t="str">
        <f>VLOOKUP(E5833,Sheet2!A:B,2,FALSE)</f>
        <v>GRE</v>
      </c>
    </row>
    <row r="5834" spans="1:6" x14ac:dyDescent="0.25">
      <c r="A5834" s="17">
        <v>43105.451062129629</v>
      </c>
      <c r="B5834" s="2">
        <v>21009350075400</v>
      </c>
      <c r="C5834">
        <v>1.99</v>
      </c>
      <c r="D5834" t="s">
        <v>4</v>
      </c>
      <c r="E5834" s="3">
        <f t="shared" si="91"/>
        <v>21009</v>
      </c>
      <c r="F5834" t="str">
        <f>VLOOKUP(E5834,Sheet2!A:B,2,FALSE)</f>
        <v>GRE</v>
      </c>
    </row>
    <row r="5835" spans="1:6" x14ac:dyDescent="0.25">
      <c r="A5835" s="17">
        <v>43105.67264902778</v>
      </c>
      <c r="B5835" s="2">
        <v>21009350015315</v>
      </c>
      <c r="C5835">
        <v>1.19</v>
      </c>
      <c r="D5835" t="s">
        <v>1</v>
      </c>
      <c r="E5835" s="3">
        <f t="shared" si="91"/>
        <v>21009</v>
      </c>
      <c r="F5835" t="str">
        <f>VLOOKUP(E5835,Sheet2!A:B,2,FALSE)</f>
        <v>GRE</v>
      </c>
    </row>
    <row r="5836" spans="1:6" x14ac:dyDescent="0.25">
      <c r="A5836" s="17">
        <v>43105.78908234954</v>
      </c>
      <c r="B5836" s="2">
        <v>21009300382716</v>
      </c>
      <c r="C5836">
        <v>1.49</v>
      </c>
      <c r="D5836" t="s">
        <v>4</v>
      </c>
      <c r="E5836" s="3">
        <f t="shared" si="91"/>
        <v>21009</v>
      </c>
      <c r="F5836" t="str">
        <f>VLOOKUP(E5836,Sheet2!A:B,2,FALSE)</f>
        <v>GRE</v>
      </c>
    </row>
    <row r="5837" spans="1:6" x14ac:dyDescent="0.25">
      <c r="A5837" s="17">
        <v>43105.906333194442</v>
      </c>
      <c r="B5837" s="2">
        <v>21009350091050</v>
      </c>
      <c r="C5837">
        <v>1.99</v>
      </c>
      <c r="D5837" t="s">
        <v>1</v>
      </c>
      <c r="E5837" s="3">
        <f t="shared" si="91"/>
        <v>21009</v>
      </c>
      <c r="F5837" t="str">
        <f>VLOOKUP(E5837,Sheet2!A:B,2,FALSE)</f>
        <v>GRE</v>
      </c>
    </row>
    <row r="5838" spans="1:6" x14ac:dyDescent="0.25">
      <c r="A5838" s="17">
        <v>43105.950835995369</v>
      </c>
      <c r="B5838" s="2">
        <v>21009350120644</v>
      </c>
      <c r="C5838">
        <v>2.99</v>
      </c>
      <c r="D5838" t="s">
        <v>0</v>
      </c>
      <c r="E5838" s="3">
        <f t="shared" si="91"/>
        <v>21009</v>
      </c>
      <c r="F5838" t="str">
        <f>VLOOKUP(E5838,Sheet2!A:B,2,FALSE)</f>
        <v>GRE</v>
      </c>
    </row>
    <row r="5839" spans="1:6" x14ac:dyDescent="0.25">
      <c r="A5839" s="17">
        <v>43105.98481321759</v>
      </c>
      <c r="B5839" s="2">
        <v>21009350084360</v>
      </c>
      <c r="C5839">
        <v>3.99</v>
      </c>
      <c r="D5839" t="s">
        <v>4</v>
      </c>
      <c r="E5839" s="3">
        <f t="shared" si="91"/>
        <v>21009</v>
      </c>
      <c r="F5839" t="str">
        <f>VLOOKUP(E5839,Sheet2!A:B,2,FALSE)</f>
        <v>GRE</v>
      </c>
    </row>
    <row r="5840" spans="1:6" x14ac:dyDescent="0.25">
      <c r="A5840" s="17">
        <v>43106.026570590278</v>
      </c>
      <c r="B5840" s="2">
        <v>21009350064784</v>
      </c>
      <c r="C5840">
        <v>0.99</v>
      </c>
      <c r="D5840" t="s">
        <v>5</v>
      </c>
      <c r="E5840" s="3">
        <f t="shared" si="91"/>
        <v>21009</v>
      </c>
      <c r="F5840" t="str">
        <f>VLOOKUP(E5840,Sheet2!A:B,2,FALSE)</f>
        <v>GRE</v>
      </c>
    </row>
    <row r="5841" spans="1:6" x14ac:dyDescent="0.25">
      <c r="A5841" s="17">
        <v>43106.027168773151</v>
      </c>
      <c r="B5841" s="2">
        <v>21009350064784</v>
      </c>
      <c r="C5841">
        <v>2.4900000000000002</v>
      </c>
      <c r="D5841" t="s">
        <v>5</v>
      </c>
      <c r="E5841" s="3">
        <f t="shared" si="91"/>
        <v>21009</v>
      </c>
      <c r="F5841" t="str">
        <f>VLOOKUP(E5841,Sheet2!A:B,2,FALSE)</f>
        <v>GRE</v>
      </c>
    </row>
    <row r="5842" spans="1:6" x14ac:dyDescent="0.25">
      <c r="A5842" s="17">
        <v>43106.027314895837</v>
      </c>
      <c r="B5842" s="2">
        <v>21009350064784</v>
      </c>
      <c r="C5842">
        <v>3.54</v>
      </c>
      <c r="D5842" t="s">
        <v>5</v>
      </c>
      <c r="E5842" s="3">
        <f t="shared" si="91"/>
        <v>21009</v>
      </c>
      <c r="F5842" t="str">
        <f>VLOOKUP(E5842,Sheet2!A:B,2,FALSE)</f>
        <v>GRE</v>
      </c>
    </row>
    <row r="5843" spans="1:6" x14ac:dyDescent="0.25">
      <c r="A5843" s="17">
        <v>43106.159439895833</v>
      </c>
      <c r="B5843" s="2">
        <v>21009300481120</v>
      </c>
      <c r="C5843">
        <v>0.99</v>
      </c>
      <c r="D5843" t="s">
        <v>4</v>
      </c>
      <c r="E5843" s="3">
        <f t="shared" si="91"/>
        <v>21009</v>
      </c>
      <c r="F5843" t="str">
        <f>VLOOKUP(E5843,Sheet2!A:B,2,FALSE)</f>
        <v>GRE</v>
      </c>
    </row>
    <row r="5844" spans="1:6" x14ac:dyDescent="0.25">
      <c r="A5844" s="17">
        <v>43106.28332037037</v>
      </c>
      <c r="B5844" s="2">
        <v>21009350076879</v>
      </c>
      <c r="C5844">
        <v>1.29</v>
      </c>
      <c r="D5844" t="s">
        <v>4</v>
      </c>
      <c r="E5844" s="3">
        <f t="shared" si="91"/>
        <v>21009</v>
      </c>
      <c r="F5844" t="str">
        <f>VLOOKUP(E5844,Sheet2!A:B,2,FALSE)</f>
        <v>GRE</v>
      </c>
    </row>
    <row r="5845" spans="1:6" x14ac:dyDescent="0.25">
      <c r="A5845" s="17">
        <v>43106.371610937502</v>
      </c>
      <c r="B5845" s="2">
        <v>21009350035032</v>
      </c>
      <c r="C5845">
        <v>1.99</v>
      </c>
      <c r="D5845" t="s">
        <v>0</v>
      </c>
      <c r="E5845" s="3">
        <f t="shared" si="91"/>
        <v>21009</v>
      </c>
      <c r="F5845" t="str">
        <f>VLOOKUP(E5845,Sheet2!A:B,2,FALSE)</f>
        <v>GRE</v>
      </c>
    </row>
    <row r="5846" spans="1:6" x14ac:dyDescent="0.25">
      <c r="A5846" s="17">
        <v>43106.539062546297</v>
      </c>
      <c r="B5846" s="2">
        <v>21009350057457</v>
      </c>
      <c r="C5846">
        <v>1.49</v>
      </c>
      <c r="D5846" t="s">
        <v>5</v>
      </c>
      <c r="E5846" s="3">
        <f t="shared" si="91"/>
        <v>21009</v>
      </c>
      <c r="F5846" t="str">
        <f>VLOOKUP(E5846,Sheet2!A:B,2,FALSE)</f>
        <v>GRE</v>
      </c>
    </row>
    <row r="5847" spans="1:6" x14ac:dyDescent="0.25">
      <c r="A5847" s="17">
        <v>43106.561364305555</v>
      </c>
      <c r="B5847" s="2">
        <v>21009350057457</v>
      </c>
      <c r="C5847">
        <v>0.49</v>
      </c>
      <c r="D5847" t="s">
        <v>5</v>
      </c>
      <c r="E5847" s="3">
        <f t="shared" si="91"/>
        <v>21009</v>
      </c>
      <c r="F5847" t="str">
        <f>VLOOKUP(E5847,Sheet2!A:B,2,FALSE)</f>
        <v>GRE</v>
      </c>
    </row>
    <row r="5848" spans="1:6" x14ac:dyDescent="0.25">
      <c r="A5848" s="17">
        <v>43106.568475185188</v>
      </c>
      <c r="B5848" s="2">
        <v>21009350057457</v>
      </c>
      <c r="C5848">
        <v>1.29</v>
      </c>
      <c r="D5848" t="s">
        <v>5</v>
      </c>
      <c r="E5848" s="3">
        <f t="shared" si="91"/>
        <v>21009</v>
      </c>
      <c r="F5848" t="str">
        <f>VLOOKUP(E5848,Sheet2!A:B,2,FALSE)</f>
        <v>GRE</v>
      </c>
    </row>
    <row r="5849" spans="1:6" x14ac:dyDescent="0.25">
      <c r="A5849" s="17">
        <v>43106.595811932872</v>
      </c>
      <c r="B5849" s="2">
        <v>21009350057457</v>
      </c>
      <c r="C5849">
        <v>1.29</v>
      </c>
      <c r="D5849" t="s">
        <v>1</v>
      </c>
      <c r="E5849" s="3">
        <f t="shared" si="91"/>
        <v>21009</v>
      </c>
      <c r="F5849" t="str">
        <f>VLOOKUP(E5849,Sheet2!A:B,2,FALSE)</f>
        <v>GRE</v>
      </c>
    </row>
    <row r="5850" spans="1:6" x14ac:dyDescent="0.25">
      <c r="A5850" s="17">
        <v>43106.600404062498</v>
      </c>
      <c r="B5850" s="2">
        <v>21009350057457</v>
      </c>
      <c r="C5850">
        <v>0.49</v>
      </c>
      <c r="D5850" t="s">
        <v>5</v>
      </c>
      <c r="E5850" s="3">
        <f t="shared" si="91"/>
        <v>21009</v>
      </c>
      <c r="F5850" t="str">
        <f>VLOOKUP(E5850,Sheet2!A:B,2,FALSE)</f>
        <v>GRE</v>
      </c>
    </row>
    <row r="5851" spans="1:6" x14ac:dyDescent="0.25">
      <c r="A5851" s="17">
        <v>43106.670589374997</v>
      </c>
      <c r="B5851" s="2">
        <v>21009350030777</v>
      </c>
      <c r="C5851">
        <v>3.19</v>
      </c>
      <c r="D5851" t="s">
        <v>4</v>
      </c>
      <c r="E5851" s="3">
        <f t="shared" si="91"/>
        <v>21009</v>
      </c>
      <c r="F5851" t="str">
        <f>VLOOKUP(E5851,Sheet2!A:B,2,FALSE)</f>
        <v>GRE</v>
      </c>
    </row>
    <row r="5852" spans="1:6" x14ac:dyDescent="0.25">
      <c r="A5852" s="17">
        <v>43106.673484560182</v>
      </c>
      <c r="B5852" s="2">
        <v>21009350030777</v>
      </c>
      <c r="C5852">
        <v>3.99</v>
      </c>
      <c r="D5852" t="s">
        <v>4</v>
      </c>
      <c r="E5852" s="3">
        <f t="shared" si="91"/>
        <v>21009</v>
      </c>
      <c r="F5852" t="str">
        <f>VLOOKUP(E5852,Sheet2!A:B,2,FALSE)</f>
        <v>GRE</v>
      </c>
    </row>
    <row r="5853" spans="1:6" x14ac:dyDescent="0.25">
      <c r="A5853" s="17">
        <v>43106.674348553242</v>
      </c>
      <c r="B5853" s="2">
        <v>21009350030777</v>
      </c>
      <c r="C5853">
        <v>1.99</v>
      </c>
      <c r="D5853" t="s">
        <v>4</v>
      </c>
      <c r="E5853" s="3">
        <f t="shared" si="91"/>
        <v>21009</v>
      </c>
      <c r="F5853" t="str">
        <f>VLOOKUP(E5853,Sheet2!A:B,2,FALSE)</f>
        <v>GRE</v>
      </c>
    </row>
    <row r="5854" spans="1:6" x14ac:dyDescent="0.25">
      <c r="A5854" s="17">
        <v>43106.675373564816</v>
      </c>
      <c r="B5854" s="2">
        <v>21009350030777</v>
      </c>
      <c r="C5854">
        <v>2.99</v>
      </c>
      <c r="D5854" t="s">
        <v>4</v>
      </c>
      <c r="E5854" s="3">
        <f t="shared" si="91"/>
        <v>21009</v>
      </c>
      <c r="F5854" t="str">
        <f>VLOOKUP(E5854,Sheet2!A:B,2,FALSE)</f>
        <v>GRE</v>
      </c>
    </row>
    <row r="5855" spans="1:6" x14ac:dyDescent="0.25">
      <c r="A5855" s="17">
        <v>43106.69251119213</v>
      </c>
      <c r="B5855" s="2">
        <v>21009350046443</v>
      </c>
      <c r="C5855">
        <v>1.49</v>
      </c>
      <c r="D5855" t="s">
        <v>1</v>
      </c>
      <c r="E5855" s="3">
        <f t="shared" si="91"/>
        <v>21009</v>
      </c>
      <c r="F5855" t="str">
        <f>VLOOKUP(E5855,Sheet2!A:B,2,FALSE)</f>
        <v>GRE</v>
      </c>
    </row>
    <row r="5856" spans="1:6" x14ac:dyDescent="0.25">
      <c r="A5856" s="17">
        <v>43106.733662824074</v>
      </c>
      <c r="B5856" s="2">
        <v>21009350120644</v>
      </c>
      <c r="C5856">
        <v>1.99</v>
      </c>
      <c r="D5856" t="s">
        <v>0</v>
      </c>
      <c r="E5856" s="3">
        <f t="shared" si="91"/>
        <v>21009</v>
      </c>
      <c r="F5856" t="str">
        <f>VLOOKUP(E5856,Sheet2!A:B,2,FALSE)</f>
        <v>GRE</v>
      </c>
    </row>
    <row r="5857" spans="1:6" x14ac:dyDescent="0.25">
      <c r="A5857" s="17">
        <v>43106.799831851851</v>
      </c>
      <c r="B5857" s="2">
        <v>21009350084865</v>
      </c>
      <c r="C5857">
        <v>1.99</v>
      </c>
      <c r="D5857" t="s">
        <v>0</v>
      </c>
      <c r="E5857" s="3">
        <f t="shared" si="91"/>
        <v>21009</v>
      </c>
      <c r="F5857" t="str">
        <f>VLOOKUP(E5857,Sheet2!A:B,2,FALSE)</f>
        <v>GRE</v>
      </c>
    </row>
    <row r="5858" spans="1:6" x14ac:dyDescent="0.25">
      <c r="A5858" s="17">
        <v>43106.857534513889</v>
      </c>
      <c r="B5858" s="2">
        <v>21009350021016</v>
      </c>
      <c r="C5858">
        <v>1.99</v>
      </c>
      <c r="D5858" t="s">
        <v>4</v>
      </c>
      <c r="E5858" s="3">
        <f t="shared" si="91"/>
        <v>21009</v>
      </c>
      <c r="F5858" t="str">
        <f>VLOOKUP(E5858,Sheet2!A:B,2,FALSE)</f>
        <v>GRE</v>
      </c>
    </row>
    <row r="5859" spans="1:6" x14ac:dyDescent="0.25">
      <c r="A5859" s="17">
        <v>43106.859963564813</v>
      </c>
      <c r="B5859" s="2">
        <v>21009350021016</v>
      </c>
      <c r="C5859">
        <v>0.49</v>
      </c>
      <c r="D5859" t="s">
        <v>4</v>
      </c>
      <c r="E5859" s="3">
        <f t="shared" si="91"/>
        <v>21009</v>
      </c>
      <c r="F5859" t="str">
        <f>VLOOKUP(E5859,Sheet2!A:B,2,FALSE)</f>
        <v>GRE</v>
      </c>
    </row>
    <row r="5860" spans="1:6" x14ac:dyDescent="0.25">
      <c r="A5860" s="17">
        <v>43106.860740335651</v>
      </c>
      <c r="B5860" s="2">
        <v>21009350021016</v>
      </c>
      <c r="C5860">
        <v>0.99</v>
      </c>
      <c r="D5860" t="s">
        <v>4</v>
      </c>
      <c r="E5860" s="3">
        <f t="shared" si="91"/>
        <v>21009</v>
      </c>
      <c r="F5860" t="str">
        <f>VLOOKUP(E5860,Sheet2!A:B,2,FALSE)</f>
        <v>GRE</v>
      </c>
    </row>
    <row r="5861" spans="1:6" x14ac:dyDescent="0.25">
      <c r="A5861" s="17">
        <v>43106.861075173612</v>
      </c>
      <c r="B5861" s="2">
        <v>21009350035032</v>
      </c>
      <c r="C5861">
        <v>1.49</v>
      </c>
      <c r="D5861" t="s">
        <v>0</v>
      </c>
      <c r="E5861" s="3">
        <f t="shared" si="91"/>
        <v>21009</v>
      </c>
      <c r="F5861" t="str">
        <f>VLOOKUP(E5861,Sheet2!A:B,2,FALSE)</f>
        <v>GRE</v>
      </c>
    </row>
    <row r="5862" spans="1:6" x14ac:dyDescent="0.25">
      <c r="A5862" s="17">
        <v>43106.884335358794</v>
      </c>
      <c r="B5862" s="2">
        <v>21009350117095</v>
      </c>
      <c r="C5862">
        <v>1.49</v>
      </c>
      <c r="D5862" t="s">
        <v>1</v>
      </c>
      <c r="E5862" s="3">
        <f t="shared" si="91"/>
        <v>21009</v>
      </c>
      <c r="F5862" t="str">
        <f>VLOOKUP(E5862,Sheet2!A:B,2,FALSE)</f>
        <v>GRE</v>
      </c>
    </row>
    <row r="5863" spans="1:6" x14ac:dyDescent="0.25">
      <c r="A5863" s="17">
        <v>43106.917816215275</v>
      </c>
      <c r="B5863" s="2">
        <v>21009350122798</v>
      </c>
      <c r="C5863">
        <v>0.99</v>
      </c>
      <c r="D5863" t="s">
        <v>1</v>
      </c>
      <c r="E5863" s="3">
        <f t="shared" si="91"/>
        <v>21009</v>
      </c>
      <c r="F5863" t="str">
        <f>VLOOKUP(E5863,Sheet2!A:B,2,FALSE)</f>
        <v>GRE</v>
      </c>
    </row>
    <row r="5864" spans="1:6" x14ac:dyDescent="0.25">
      <c r="A5864" s="17">
        <v>43106.920595405092</v>
      </c>
      <c r="B5864" s="2">
        <v>21009350084360</v>
      </c>
      <c r="C5864">
        <v>1.49</v>
      </c>
      <c r="D5864" t="s">
        <v>3</v>
      </c>
      <c r="E5864" s="3">
        <f t="shared" si="91"/>
        <v>21009</v>
      </c>
      <c r="F5864" t="str">
        <f>VLOOKUP(E5864,Sheet2!A:B,2,FALSE)</f>
        <v>GRE</v>
      </c>
    </row>
    <row r="5865" spans="1:6" x14ac:dyDescent="0.25">
      <c r="A5865" s="17">
        <v>43106.922238263891</v>
      </c>
      <c r="B5865" s="2">
        <v>21009350005605</v>
      </c>
      <c r="C5865">
        <v>3.99</v>
      </c>
      <c r="D5865" t="s">
        <v>4</v>
      </c>
      <c r="E5865" s="3">
        <f t="shared" si="91"/>
        <v>21009</v>
      </c>
      <c r="F5865" t="str">
        <f>VLOOKUP(E5865,Sheet2!A:B,2,FALSE)</f>
        <v>GRE</v>
      </c>
    </row>
    <row r="5866" spans="1:6" x14ac:dyDescent="0.25">
      <c r="A5866" s="17">
        <v>43106.922631041663</v>
      </c>
      <c r="B5866" s="2">
        <v>21009300641624</v>
      </c>
      <c r="C5866">
        <v>2.69</v>
      </c>
      <c r="D5866" t="s">
        <v>1</v>
      </c>
      <c r="E5866" s="3">
        <f t="shared" si="91"/>
        <v>21009</v>
      </c>
      <c r="F5866" t="str">
        <f>VLOOKUP(E5866,Sheet2!A:B,2,FALSE)</f>
        <v>GRE</v>
      </c>
    </row>
    <row r="5867" spans="1:6" x14ac:dyDescent="0.25">
      <c r="A5867" s="17">
        <v>43106.940286435187</v>
      </c>
      <c r="B5867" s="2">
        <v>21009350021016</v>
      </c>
      <c r="C5867">
        <v>1.99</v>
      </c>
      <c r="D5867" t="s">
        <v>1</v>
      </c>
      <c r="E5867" s="3">
        <f t="shared" si="91"/>
        <v>21009</v>
      </c>
      <c r="F5867" t="str">
        <f>VLOOKUP(E5867,Sheet2!A:B,2,FALSE)</f>
        <v>GRE</v>
      </c>
    </row>
    <row r="5868" spans="1:6" x14ac:dyDescent="0.25">
      <c r="A5868" s="17">
        <v>43106.951814988424</v>
      </c>
      <c r="B5868" s="2">
        <v>21009300490667</v>
      </c>
      <c r="C5868">
        <v>2.99</v>
      </c>
      <c r="D5868" t="s">
        <v>4</v>
      </c>
      <c r="E5868" s="3">
        <f t="shared" si="91"/>
        <v>21009</v>
      </c>
      <c r="F5868" t="str">
        <f>VLOOKUP(E5868,Sheet2!A:B,2,FALSE)</f>
        <v>GRE</v>
      </c>
    </row>
    <row r="5869" spans="1:6" x14ac:dyDescent="0.25">
      <c r="A5869" s="17">
        <v>43107.393046793979</v>
      </c>
      <c r="B5869" s="2">
        <v>21009300139462</v>
      </c>
      <c r="C5869">
        <v>1.29</v>
      </c>
      <c r="D5869" t="s">
        <v>4</v>
      </c>
      <c r="E5869" s="3">
        <f t="shared" si="91"/>
        <v>21009</v>
      </c>
      <c r="F5869" t="str">
        <f>VLOOKUP(E5869,Sheet2!A:B,2,FALSE)</f>
        <v>GRE</v>
      </c>
    </row>
    <row r="5870" spans="1:6" x14ac:dyDescent="0.25">
      <c r="A5870" s="17">
        <v>43107.489335104168</v>
      </c>
      <c r="B5870" s="2">
        <v>21009350112096</v>
      </c>
      <c r="C5870">
        <v>1.49</v>
      </c>
      <c r="D5870" t="s">
        <v>4</v>
      </c>
      <c r="E5870" s="3">
        <f t="shared" si="91"/>
        <v>21009</v>
      </c>
      <c r="F5870" t="str">
        <f>VLOOKUP(E5870,Sheet2!A:B,2,FALSE)</f>
        <v>GRE</v>
      </c>
    </row>
    <row r="5871" spans="1:6" x14ac:dyDescent="0.25">
      <c r="A5871" s="17">
        <v>43107.490107280093</v>
      </c>
      <c r="B5871" s="2">
        <v>21009350112096</v>
      </c>
      <c r="C5871">
        <v>0.99</v>
      </c>
      <c r="D5871" t="s">
        <v>1</v>
      </c>
      <c r="E5871" s="3">
        <f t="shared" si="91"/>
        <v>21009</v>
      </c>
      <c r="F5871" t="str">
        <f>VLOOKUP(E5871,Sheet2!A:B,2,FALSE)</f>
        <v>GRE</v>
      </c>
    </row>
    <row r="5872" spans="1:6" x14ac:dyDescent="0.25">
      <c r="A5872" s="17">
        <v>43107.593862835645</v>
      </c>
      <c r="B5872" s="2">
        <v>21009300554710</v>
      </c>
      <c r="C5872">
        <v>1.49</v>
      </c>
      <c r="D5872" t="s">
        <v>3</v>
      </c>
      <c r="E5872" s="3">
        <f t="shared" si="91"/>
        <v>21009</v>
      </c>
      <c r="F5872" t="str">
        <f>VLOOKUP(E5872,Sheet2!A:B,2,FALSE)</f>
        <v>GRE</v>
      </c>
    </row>
    <row r="5873" spans="1:6" x14ac:dyDescent="0.25">
      <c r="A5873" s="17">
        <v>43107.743245763886</v>
      </c>
      <c r="B5873" s="2">
        <v>21009350112096</v>
      </c>
      <c r="C5873">
        <v>0.99</v>
      </c>
      <c r="D5873" t="s">
        <v>1</v>
      </c>
      <c r="E5873" s="3">
        <f t="shared" si="91"/>
        <v>21009</v>
      </c>
      <c r="F5873" t="str">
        <f>VLOOKUP(E5873,Sheet2!A:B,2,FALSE)</f>
        <v>GRE</v>
      </c>
    </row>
    <row r="5874" spans="1:6" x14ac:dyDescent="0.25">
      <c r="A5874" s="17">
        <v>43107.744443495372</v>
      </c>
      <c r="B5874" s="2">
        <v>21009350112096</v>
      </c>
      <c r="C5874">
        <v>0.49</v>
      </c>
      <c r="D5874" t="s">
        <v>1</v>
      </c>
      <c r="E5874" s="3">
        <f t="shared" si="91"/>
        <v>21009</v>
      </c>
      <c r="F5874" t="str">
        <f>VLOOKUP(E5874,Sheet2!A:B,2,FALSE)</f>
        <v>GRE</v>
      </c>
    </row>
    <row r="5875" spans="1:6" x14ac:dyDescent="0.25">
      <c r="A5875" s="17">
        <v>43107.753312118053</v>
      </c>
      <c r="B5875" s="2">
        <v>21009350112096</v>
      </c>
      <c r="C5875">
        <v>0.49</v>
      </c>
      <c r="D5875" t="s">
        <v>1</v>
      </c>
      <c r="E5875" s="3">
        <f t="shared" si="91"/>
        <v>21009</v>
      </c>
      <c r="F5875" t="str">
        <f>VLOOKUP(E5875,Sheet2!A:B,2,FALSE)</f>
        <v>GRE</v>
      </c>
    </row>
    <row r="5876" spans="1:6" x14ac:dyDescent="0.25">
      <c r="A5876" s="17">
        <v>43107.812750034725</v>
      </c>
      <c r="B5876" s="2">
        <v>21009350076879</v>
      </c>
      <c r="C5876">
        <v>1.49</v>
      </c>
      <c r="D5876" t="s">
        <v>3</v>
      </c>
      <c r="E5876" s="3">
        <f t="shared" si="91"/>
        <v>21009</v>
      </c>
      <c r="F5876" t="str">
        <f>VLOOKUP(E5876,Sheet2!A:B,2,FALSE)</f>
        <v>GRE</v>
      </c>
    </row>
    <row r="5877" spans="1:6" x14ac:dyDescent="0.25">
      <c r="A5877" s="17">
        <v>43107.821741284723</v>
      </c>
      <c r="B5877" s="2">
        <v>21009350076879</v>
      </c>
      <c r="C5877">
        <v>1.49</v>
      </c>
      <c r="D5877" t="s">
        <v>3</v>
      </c>
      <c r="E5877" s="3">
        <f t="shared" si="91"/>
        <v>21009</v>
      </c>
      <c r="F5877" t="str">
        <f>VLOOKUP(E5877,Sheet2!A:B,2,FALSE)</f>
        <v>GRE</v>
      </c>
    </row>
    <row r="5878" spans="1:6" x14ac:dyDescent="0.25">
      <c r="A5878" s="17">
        <v>43107.865822650463</v>
      </c>
      <c r="B5878" s="2">
        <v>21009350067241</v>
      </c>
      <c r="C5878">
        <v>0.49</v>
      </c>
      <c r="D5878" t="s">
        <v>1</v>
      </c>
      <c r="E5878" s="3">
        <f t="shared" si="91"/>
        <v>21009</v>
      </c>
      <c r="F5878" t="str">
        <f>VLOOKUP(E5878,Sheet2!A:B,2,FALSE)</f>
        <v>GRE</v>
      </c>
    </row>
    <row r="5879" spans="1:6" x14ac:dyDescent="0.25">
      <c r="A5879" s="17">
        <v>43107.876847939813</v>
      </c>
      <c r="B5879" s="2">
        <v>21009350076879</v>
      </c>
      <c r="C5879">
        <v>1.49</v>
      </c>
      <c r="D5879" t="s">
        <v>3</v>
      </c>
      <c r="E5879" s="3">
        <f t="shared" si="91"/>
        <v>21009</v>
      </c>
      <c r="F5879" t="str">
        <f>VLOOKUP(E5879,Sheet2!A:B,2,FALSE)</f>
        <v>GRE</v>
      </c>
    </row>
    <row r="5880" spans="1:6" x14ac:dyDescent="0.25">
      <c r="A5880" s="17">
        <v>43107.948153576392</v>
      </c>
      <c r="B5880" s="2">
        <v>21009300139462</v>
      </c>
      <c r="C5880">
        <v>1.29</v>
      </c>
      <c r="D5880" t="s">
        <v>4</v>
      </c>
      <c r="E5880" s="3">
        <f t="shared" si="91"/>
        <v>21009</v>
      </c>
      <c r="F5880" t="str">
        <f>VLOOKUP(E5880,Sheet2!A:B,2,FALSE)</f>
        <v>GRE</v>
      </c>
    </row>
    <row r="5881" spans="1:6" x14ac:dyDescent="0.25">
      <c r="A5881" s="17">
        <v>43107.970594999999</v>
      </c>
      <c r="B5881" s="2">
        <v>21009300609951</v>
      </c>
      <c r="C5881">
        <v>1.99</v>
      </c>
      <c r="D5881" t="s">
        <v>2</v>
      </c>
      <c r="E5881" s="3">
        <f t="shared" si="91"/>
        <v>21009</v>
      </c>
      <c r="F5881" t="str">
        <f>VLOOKUP(E5881,Sheet2!A:B,2,FALSE)</f>
        <v>GRE</v>
      </c>
    </row>
    <row r="5882" spans="1:6" x14ac:dyDescent="0.25">
      <c r="A5882" s="17">
        <v>43108.289989050929</v>
      </c>
      <c r="B5882" s="2">
        <v>21009350082992</v>
      </c>
      <c r="C5882">
        <v>1.49</v>
      </c>
      <c r="D5882" t="s">
        <v>3</v>
      </c>
      <c r="E5882" s="3">
        <f t="shared" si="91"/>
        <v>21009</v>
      </c>
      <c r="F5882" t="str">
        <f>VLOOKUP(E5882,Sheet2!A:B,2,FALSE)</f>
        <v>GRE</v>
      </c>
    </row>
    <row r="5883" spans="1:6" x14ac:dyDescent="0.25">
      <c r="A5883" s="17">
        <v>43108.558912523149</v>
      </c>
      <c r="B5883" s="2">
        <v>21009300639404</v>
      </c>
      <c r="C5883">
        <v>2.99</v>
      </c>
      <c r="D5883" t="s">
        <v>4</v>
      </c>
      <c r="E5883" s="3">
        <f t="shared" si="91"/>
        <v>21009</v>
      </c>
      <c r="F5883" t="str">
        <f>VLOOKUP(E5883,Sheet2!A:B,2,FALSE)</f>
        <v>GRE</v>
      </c>
    </row>
    <row r="5884" spans="1:6" x14ac:dyDescent="0.25">
      <c r="A5884" s="17">
        <v>43108.596290011577</v>
      </c>
      <c r="B5884" s="2">
        <v>21009350084451</v>
      </c>
      <c r="C5884">
        <v>1.49</v>
      </c>
      <c r="D5884" t="s">
        <v>0</v>
      </c>
      <c r="E5884" s="3">
        <f t="shared" si="91"/>
        <v>21009</v>
      </c>
      <c r="F5884" t="str">
        <f>VLOOKUP(E5884,Sheet2!A:B,2,FALSE)</f>
        <v>GRE</v>
      </c>
    </row>
    <row r="5885" spans="1:6" x14ac:dyDescent="0.25">
      <c r="A5885" s="17">
        <v>43108.611237743055</v>
      </c>
      <c r="B5885" s="2">
        <v>21009350084451</v>
      </c>
      <c r="C5885">
        <v>1.99</v>
      </c>
      <c r="D5885" t="s">
        <v>4</v>
      </c>
      <c r="E5885" s="3">
        <f t="shared" si="91"/>
        <v>21009</v>
      </c>
      <c r="F5885" t="str">
        <f>VLOOKUP(E5885,Sheet2!A:B,2,FALSE)</f>
        <v>GRE</v>
      </c>
    </row>
    <row r="5886" spans="1:6" x14ac:dyDescent="0.25">
      <c r="A5886" s="17">
        <v>43108.626236620374</v>
      </c>
      <c r="B5886" s="2">
        <v>21009300026313</v>
      </c>
      <c r="C5886">
        <v>1.99</v>
      </c>
      <c r="D5886" t="s">
        <v>1</v>
      </c>
      <c r="E5886" s="3">
        <f t="shared" si="91"/>
        <v>21009</v>
      </c>
      <c r="F5886" t="str">
        <f>VLOOKUP(E5886,Sheet2!A:B,2,FALSE)</f>
        <v>GRE</v>
      </c>
    </row>
    <row r="5887" spans="1:6" x14ac:dyDescent="0.25">
      <c r="A5887" s="17">
        <v>43108.626423692127</v>
      </c>
      <c r="B5887" s="2">
        <v>21009300026313</v>
      </c>
      <c r="C5887">
        <v>1.69</v>
      </c>
      <c r="D5887" t="s">
        <v>1</v>
      </c>
      <c r="E5887" s="3">
        <f t="shared" si="91"/>
        <v>21009</v>
      </c>
      <c r="F5887" t="str">
        <f>VLOOKUP(E5887,Sheet2!A:B,2,FALSE)</f>
        <v>GRE</v>
      </c>
    </row>
    <row r="5888" spans="1:6" x14ac:dyDescent="0.25">
      <c r="A5888" s="17">
        <v>43108.686891192126</v>
      </c>
      <c r="B5888" s="2">
        <v>21009300423783</v>
      </c>
      <c r="C5888">
        <v>1.99</v>
      </c>
      <c r="D5888" t="s">
        <v>2</v>
      </c>
      <c r="E5888" s="3">
        <f t="shared" si="91"/>
        <v>21009</v>
      </c>
      <c r="F5888" t="str">
        <f>VLOOKUP(E5888,Sheet2!A:B,2,FALSE)</f>
        <v>GRE</v>
      </c>
    </row>
    <row r="5889" spans="1:6" x14ac:dyDescent="0.25">
      <c r="A5889" s="17">
        <v>43108.724298009256</v>
      </c>
      <c r="B5889" s="2">
        <v>21009350084451</v>
      </c>
      <c r="C5889">
        <v>1.29</v>
      </c>
      <c r="D5889" t="s">
        <v>1</v>
      </c>
      <c r="E5889" s="3">
        <f t="shared" si="91"/>
        <v>21009</v>
      </c>
      <c r="F5889" t="str">
        <f>VLOOKUP(E5889,Sheet2!A:B,2,FALSE)</f>
        <v>GRE</v>
      </c>
    </row>
    <row r="5890" spans="1:6" x14ac:dyDescent="0.25">
      <c r="A5890" s="17">
        <v>43108.75255002315</v>
      </c>
      <c r="B5890" s="2">
        <v>21009300198617</v>
      </c>
      <c r="C5890">
        <v>0.69</v>
      </c>
      <c r="D5890" t="s">
        <v>1</v>
      </c>
      <c r="E5890" s="3">
        <f t="shared" ref="E5890:E5953" si="92">_xlfn.NUMBERVALUE(LEFT(B5890,5), "#####")</f>
        <v>21009</v>
      </c>
      <c r="F5890" t="str">
        <f>VLOOKUP(E5890,Sheet2!A:B,2,FALSE)</f>
        <v>GRE</v>
      </c>
    </row>
    <row r="5891" spans="1:6" x14ac:dyDescent="0.25">
      <c r="A5891" s="17">
        <v>43108.854922361112</v>
      </c>
      <c r="B5891" s="2">
        <v>21009350039612</v>
      </c>
      <c r="C5891">
        <v>1.49</v>
      </c>
      <c r="D5891" t="s">
        <v>3</v>
      </c>
      <c r="E5891" s="3">
        <f t="shared" si="92"/>
        <v>21009</v>
      </c>
      <c r="F5891" t="str">
        <f>VLOOKUP(E5891,Sheet2!A:B,2,FALSE)</f>
        <v>GRE</v>
      </c>
    </row>
    <row r="5892" spans="1:6" x14ac:dyDescent="0.25">
      <c r="A5892" s="17">
        <v>43108.909745682868</v>
      </c>
      <c r="B5892" s="2">
        <v>21009350031122</v>
      </c>
      <c r="C5892">
        <v>2.99</v>
      </c>
      <c r="D5892" t="s">
        <v>0</v>
      </c>
      <c r="E5892" s="3">
        <f t="shared" si="92"/>
        <v>21009</v>
      </c>
      <c r="F5892" t="str">
        <f>VLOOKUP(E5892,Sheet2!A:B,2,FALSE)</f>
        <v>GRE</v>
      </c>
    </row>
    <row r="5893" spans="1:6" x14ac:dyDescent="0.25">
      <c r="A5893" s="17">
        <v>43108.961618090281</v>
      </c>
      <c r="B5893" s="2">
        <v>21009350053365</v>
      </c>
      <c r="C5893">
        <v>1.99</v>
      </c>
      <c r="D5893" t="s">
        <v>1</v>
      </c>
      <c r="E5893" s="3">
        <f t="shared" si="92"/>
        <v>21009</v>
      </c>
      <c r="F5893" t="str">
        <f>VLOOKUP(E5893,Sheet2!A:B,2,FALSE)</f>
        <v>GRE</v>
      </c>
    </row>
    <row r="5894" spans="1:6" x14ac:dyDescent="0.25">
      <c r="A5894" s="17">
        <v>43109.231282870373</v>
      </c>
      <c r="B5894" s="2">
        <v>21009300611429</v>
      </c>
      <c r="C5894">
        <v>0.99</v>
      </c>
      <c r="D5894" t="s">
        <v>4</v>
      </c>
      <c r="E5894" s="3">
        <f t="shared" si="92"/>
        <v>21009</v>
      </c>
      <c r="F5894" t="str">
        <f>VLOOKUP(E5894,Sheet2!A:B,2,FALSE)</f>
        <v>GRE</v>
      </c>
    </row>
    <row r="5895" spans="1:6" x14ac:dyDescent="0.25">
      <c r="A5895" s="17">
        <v>43109.368839270835</v>
      </c>
      <c r="B5895" s="2">
        <v>21009350105991</v>
      </c>
      <c r="C5895">
        <v>1.99</v>
      </c>
      <c r="D5895" t="s">
        <v>1</v>
      </c>
      <c r="E5895" s="3">
        <f t="shared" si="92"/>
        <v>21009</v>
      </c>
      <c r="F5895" t="str">
        <f>VLOOKUP(E5895,Sheet2!A:B,2,FALSE)</f>
        <v>GRE</v>
      </c>
    </row>
    <row r="5896" spans="1:6" x14ac:dyDescent="0.25">
      <c r="A5896" s="17">
        <v>43109.369494710649</v>
      </c>
      <c r="B5896" s="2">
        <v>21009350105991</v>
      </c>
      <c r="C5896">
        <v>1.99</v>
      </c>
      <c r="D5896" t="s">
        <v>4</v>
      </c>
      <c r="E5896" s="3">
        <f t="shared" si="92"/>
        <v>21009</v>
      </c>
      <c r="F5896" t="str">
        <f>VLOOKUP(E5896,Sheet2!A:B,2,FALSE)</f>
        <v>GRE</v>
      </c>
    </row>
    <row r="5897" spans="1:6" x14ac:dyDescent="0.25">
      <c r="A5897" s="17">
        <v>43109.439073668982</v>
      </c>
      <c r="B5897" s="2">
        <v>21009300643406</v>
      </c>
      <c r="C5897">
        <v>1.99</v>
      </c>
      <c r="D5897" t="s">
        <v>4</v>
      </c>
      <c r="E5897" s="3">
        <f t="shared" si="92"/>
        <v>21009</v>
      </c>
      <c r="F5897" t="str">
        <f>VLOOKUP(E5897,Sheet2!A:B,2,FALSE)</f>
        <v>GRE</v>
      </c>
    </row>
    <row r="5898" spans="1:6" x14ac:dyDescent="0.25">
      <c r="A5898" s="17">
        <v>43109.469007974534</v>
      </c>
      <c r="B5898" s="2">
        <v>21009300446362</v>
      </c>
      <c r="C5898">
        <v>1.29</v>
      </c>
      <c r="D5898" t="s">
        <v>1</v>
      </c>
      <c r="E5898" s="3">
        <f t="shared" si="92"/>
        <v>21009</v>
      </c>
      <c r="F5898" t="str">
        <f>VLOOKUP(E5898,Sheet2!A:B,2,FALSE)</f>
        <v>GRE</v>
      </c>
    </row>
    <row r="5899" spans="1:6" x14ac:dyDescent="0.25">
      <c r="A5899" s="17">
        <v>43109.509427523146</v>
      </c>
      <c r="B5899" s="2">
        <v>21009300606122</v>
      </c>
      <c r="C5899">
        <v>3.99</v>
      </c>
      <c r="D5899" t="s">
        <v>4</v>
      </c>
      <c r="E5899" s="3">
        <f t="shared" si="92"/>
        <v>21009</v>
      </c>
      <c r="F5899" t="str">
        <f>VLOOKUP(E5899,Sheet2!A:B,2,FALSE)</f>
        <v>GRE</v>
      </c>
    </row>
    <row r="5900" spans="1:6" x14ac:dyDescent="0.25">
      <c r="A5900" s="17">
        <v>43109.510453298608</v>
      </c>
      <c r="B5900" s="2">
        <v>21009300606122</v>
      </c>
      <c r="C5900">
        <v>0.99</v>
      </c>
      <c r="D5900" t="s">
        <v>1</v>
      </c>
      <c r="E5900" s="3">
        <f t="shared" si="92"/>
        <v>21009</v>
      </c>
      <c r="F5900" t="str">
        <f>VLOOKUP(E5900,Sheet2!A:B,2,FALSE)</f>
        <v>GRE</v>
      </c>
    </row>
    <row r="5901" spans="1:6" x14ac:dyDescent="0.25">
      <c r="A5901" s="17">
        <v>43109.512101608794</v>
      </c>
      <c r="B5901" s="2">
        <v>21009300606122</v>
      </c>
      <c r="C5901">
        <v>3.99</v>
      </c>
      <c r="D5901" t="s">
        <v>4</v>
      </c>
      <c r="E5901" s="3">
        <f t="shared" si="92"/>
        <v>21009</v>
      </c>
      <c r="F5901" t="str">
        <f>VLOOKUP(E5901,Sheet2!A:B,2,FALSE)</f>
        <v>GRE</v>
      </c>
    </row>
    <row r="5902" spans="1:6" x14ac:dyDescent="0.25">
      <c r="A5902" s="17">
        <v>43109.515316145837</v>
      </c>
      <c r="B5902" s="2">
        <v>21009300606122</v>
      </c>
      <c r="C5902">
        <v>3.99</v>
      </c>
      <c r="D5902" t="s">
        <v>4</v>
      </c>
      <c r="E5902" s="3">
        <f t="shared" si="92"/>
        <v>21009</v>
      </c>
      <c r="F5902" t="str">
        <f>VLOOKUP(E5902,Sheet2!A:B,2,FALSE)</f>
        <v>GRE</v>
      </c>
    </row>
    <row r="5903" spans="1:6" x14ac:dyDescent="0.25">
      <c r="A5903" s="17">
        <v>43109.519097037039</v>
      </c>
      <c r="B5903" s="2">
        <v>21009300606122</v>
      </c>
      <c r="C5903">
        <v>0.49</v>
      </c>
      <c r="D5903" t="s">
        <v>1</v>
      </c>
      <c r="E5903" s="3">
        <f t="shared" si="92"/>
        <v>21009</v>
      </c>
      <c r="F5903" t="str">
        <f>VLOOKUP(E5903,Sheet2!A:B,2,FALSE)</f>
        <v>GRE</v>
      </c>
    </row>
    <row r="5904" spans="1:6" x14ac:dyDescent="0.25">
      <c r="A5904" s="17">
        <v>43109.594266712964</v>
      </c>
      <c r="B5904" s="2">
        <v>21009300271265</v>
      </c>
      <c r="C5904">
        <v>0.99</v>
      </c>
      <c r="D5904" t="s">
        <v>1</v>
      </c>
      <c r="E5904" s="3">
        <f t="shared" si="92"/>
        <v>21009</v>
      </c>
      <c r="F5904" t="str">
        <f>VLOOKUP(E5904,Sheet2!A:B,2,FALSE)</f>
        <v>GRE</v>
      </c>
    </row>
    <row r="5905" spans="1:6" x14ac:dyDescent="0.25">
      <c r="A5905" s="17">
        <v>43109.768307164355</v>
      </c>
      <c r="B5905" s="2">
        <v>21009350035974</v>
      </c>
      <c r="C5905">
        <v>0.49</v>
      </c>
      <c r="D5905" t="s">
        <v>1</v>
      </c>
      <c r="E5905" s="3">
        <f t="shared" si="92"/>
        <v>21009</v>
      </c>
      <c r="F5905" t="str">
        <f>VLOOKUP(E5905,Sheet2!A:B,2,FALSE)</f>
        <v>GRE</v>
      </c>
    </row>
    <row r="5906" spans="1:6" x14ac:dyDescent="0.25">
      <c r="A5906" s="17">
        <v>43109.900652916665</v>
      </c>
      <c r="B5906" s="2">
        <v>21009350064461</v>
      </c>
      <c r="C5906">
        <v>0.49</v>
      </c>
      <c r="D5906" t="s">
        <v>1</v>
      </c>
      <c r="E5906" s="3">
        <f t="shared" si="92"/>
        <v>21009</v>
      </c>
      <c r="F5906" t="str">
        <f>VLOOKUP(E5906,Sheet2!A:B,2,FALSE)</f>
        <v>GRE</v>
      </c>
    </row>
    <row r="5907" spans="1:6" x14ac:dyDescent="0.25">
      <c r="A5907" s="17">
        <v>43109.901560127313</v>
      </c>
      <c r="B5907" s="2">
        <v>21009350064461</v>
      </c>
      <c r="C5907">
        <v>1.49</v>
      </c>
      <c r="D5907" t="s">
        <v>1</v>
      </c>
      <c r="E5907" s="3">
        <f t="shared" si="92"/>
        <v>21009</v>
      </c>
      <c r="F5907" t="str">
        <f>VLOOKUP(E5907,Sheet2!A:B,2,FALSE)</f>
        <v>GRE</v>
      </c>
    </row>
    <row r="5908" spans="1:6" x14ac:dyDescent="0.25">
      <c r="A5908" s="17">
        <v>43109.902871874998</v>
      </c>
      <c r="B5908" s="2">
        <v>21009350085664</v>
      </c>
      <c r="C5908">
        <v>0.69</v>
      </c>
      <c r="D5908" t="s">
        <v>1</v>
      </c>
      <c r="E5908" s="3">
        <f t="shared" si="92"/>
        <v>21009</v>
      </c>
      <c r="F5908" t="str">
        <f>VLOOKUP(E5908,Sheet2!A:B,2,FALSE)</f>
        <v>GRE</v>
      </c>
    </row>
    <row r="5909" spans="1:6" x14ac:dyDescent="0.25">
      <c r="A5909" s="17">
        <v>43109.909719282405</v>
      </c>
      <c r="B5909" s="2">
        <v>21009350039612</v>
      </c>
      <c r="C5909">
        <v>1.49</v>
      </c>
      <c r="D5909" t="s">
        <v>3</v>
      </c>
      <c r="E5909" s="3">
        <f t="shared" si="92"/>
        <v>21009</v>
      </c>
      <c r="F5909" t="str">
        <f>VLOOKUP(E5909,Sheet2!A:B,2,FALSE)</f>
        <v>GRE</v>
      </c>
    </row>
    <row r="5910" spans="1:6" x14ac:dyDescent="0.25">
      <c r="A5910" s="17">
        <v>43109.982159247687</v>
      </c>
      <c r="B5910" s="2">
        <v>21009350033755</v>
      </c>
      <c r="C5910">
        <v>1.29</v>
      </c>
      <c r="D5910" t="s">
        <v>1</v>
      </c>
      <c r="E5910" s="3">
        <f t="shared" si="92"/>
        <v>21009</v>
      </c>
      <c r="F5910" t="str">
        <f>VLOOKUP(E5910,Sheet2!A:B,2,FALSE)</f>
        <v>GRE</v>
      </c>
    </row>
    <row r="5911" spans="1:6" x14ac:dyDescent="0.25">
      <c r="A5911" s="17">
        <v>43110.355319942129</v>
      </c>
      <c r="B5911" s="2">
        <v>21009350085102</v>
      </c>
      <c r="C5911">
        <v>1.69</v>
      </c>
      <c r="D5911" t="s">
        <v>1</v>
      </c>
      <c r="E5911" s="3">
        <f t="shared" si="92"/>
        <v>21009</v>
      </c>
      <c r="F5911" t="str">
        <f>VLOOKUP(E5911,Sheet2!A:B,2,FALSE)</f>
        <v>GRE</v>
      </c>
    </row>
    <row r="5912" spans="1:6" x14ac:dyDescent="0.25">
      <c r="A5912" s="17">
        <v>43110.405723217591</v>
      </c>
      <c r="B5912" s="2">
        <v>21009350101768</v>
      </c>
      <c r="C5912">
        <v>3.99</v>
      </c>
      <c r="D5912" t="s">
        <v>4</v>
      </c>
      <c r="E5912" s="3">
        <f t="shared" si="92"/>
        <v>21009</v>
      </c>
      <c r="F5912" t="str">
        <f>VLOOKUP(E5912,Sheet2!A:B,2,FALSE)</f>
        <v>GRE</v>
      </c>
    </row>
    <row r="5913" spans="1:6" x14ac:dyDescent="0.25">
      <c r="A5913" s="17">
        <v>43110.410010983796</v>
      </c>
      <c r="B5913" s="2">
        <v>21009350109340</v>
      </c>
      <c r="C5913">
        <v>2.54</v>
      </c>
      <c r="D5913" t="s">
        <v>1</v>
      </c>
      <c r="E5913" s="3">
        <f t="shared" si="92"/>
        <v>21009</v>
      </c>
      <c r="F5913" t="str">
        <f>VLOOKUP(E5913,Sheet2!A:B,2,FALSE)</f>
        <v>GRE</v>
      </c>
    </row>
    <row r="5914" spans="1:6" x14ac:dyDescent="0.25">
      <c r="A5914" s="17">
        <v>43110.410213495372</v>
      </c>
      <c r="B5914" s="2">
        <v>21009350109340</v>
      </c>
      <c r="C5914">
        <v>3.99</v>
      </c>
      <c r="D5914" t="s">
        <v>4</v>
      </c>
      <c r="E5914" s="3">
        <f t="shared" si="92"/>
        <v>21009</v>
      </c>
      <c r="F5914" t="str">
        <f>VLOOKUP(E5914,Sheet2!A:B,2,FALSE)</f>
        <v>GRE</v>
      </c>
    </row>
    <row r="5915" spans="1:6" x14ac:dyDescent="0.25">
      <c r="A5915" s="17">
        <v>43110.411205277778</v>
      </c>
      <c r="B5915" s="2">
        <v>21009350109340</v>
      </c>
      <c r="C5915">
        <v>1.49</v>
      </c>
      <c r="D5915" t="s">
        <v>4</v>
      </c>
      <c r="E5915" s="3">
        <f t="shared" si="92"/>
        <v>21009</v>
      </c>
      <c r="F5915" t="str">
        <f>VLOOKUP(E5915,Sheet2!A:B,2,FALSE)</f>
        <v>GRE</v>
      </c>
    </row>
    <row r="5916" spans="1:6" x14ac:dyDescent="0.25">
      <c r="A5916" s="17">
        <v>43110.443666238425</v>
      </c>
      <c r="B5916" s="2">
        <v>21009350074700</v>
      </c>
      <c r="C5916">
        <v>1.29</v>
      </c>
      <c r="D5916" t="s">
        <v>5</v>
      </c>
      <c r="E5916" s="3">
        <f t="shared" si="92"/>
        <v>21009</v>
      </c>
      <c r="F5916" t="str">
        <f>VLOOKUP(E5916,Sheet2!A:B,2,FALSE)</f>
        <v>GRE</v>
      </c>
    </row>
    <row r="5917" spans="1:6" x14ac:dyDescent="0.25">
      <c r="A5917" s="17">
        <v>43110.445413078705</v>
      </c>
      <c r="B5917" s="2">
        <v>21009300326739</v>
      </c>
      <c r="C5917">
        <v>3.99</v>
      </c>
      <c r="D5917" t="s">
        <v>4</v>
      </c>
      <c r="E5917" s="3">
        <f t="shared" si="92"/>
        <v>21009</v>
      </c>
      <c r="F5917" t="str">
        <f>VLOOKUP(E5917,Sheet2!A:B,2,FALSE)</f>
        <v>GRE</v>
      </c>
    </row>
    <row r="5918" spans="1:6" x14ac:dyDescent="0.25">
      <c r="A5918" s="17">
        <v>43110.509965775462</v>
      </c>
      <c r="B5918" s="2">
        <v>21009300264013</v>
      </c>
      <c r="C5918">
        <v>3.99</v>
      </c>
      <c r="D5918" t="s">
        <v>4</v>
      </c>
      <c r="E5918" s="3">
        <f t="shared" si="92"/>
        <v>21009</v>
      </c>
      <c r="F5918" t="str">
        <f>VLOOKUP(E5918,Sheet2!A:B,2,FALSE)</f>
        <v>GRE</v>
      </c>
    </row>
    <row r="5919" spans="1:6" x14ac:dyDescent="0.25">
      <c r="A5919" s="17">
        <v>43110.601112372686</v>
      </c>
      <c r="B5919" s="2">
        <v>21009350035974</v>
      </c>
      <c r="C5919">
        <v>0.49</v>
      </c>
      <c r="D5919" t="s">
        <v>4</v>
      </c>
      <c r="E5919" s="3">
        <f t="shared" si="92"/>
        <v>21009</v>
      </c>
      <c r="F5919" t="str">
        <f>VLOOKUP(E5919,Sheet2!A:B,2,FALSE)</f>
        <v>GRE</v>
      </c>
    </row>
    <row r="5920" spans="1:6" x14ac:dyDescent="0.25">
      <c r="A5920" s="17">
        <v>43110.604277465274</v>
      </c>
      <c r="B5920" s="2">
        <v>21009350035974</v>
      </c>
      <c r="C5920">
        <v>2.99</v>
      </c>
      <c r="D5920" t="s">
        <v>4</v>
      </c>
      <c r="E5920" s="3">
        <f t="shared" si="92"/>
        <v>21009</v>
      </c>
      <c r="F5920" t="str">
        <f>VLOOKUP(E5920,Sheet2!A:B,2,FALSE)</f>
        <v>GRE</v>
      </c>
    </row>
    <row r="5921" spans="1:6" x14ac:dyDescent="0.25">
      <c r="A5921" s="17">
        <v>43110.604509143515</v>
      </c>
      <c r="B5921" s="2">
        <v>21009350035974</v>
      </c>
      <c r="C5921">
        <v>0.49</v>
      </c>
      <c r="D5921" t="s">
        <v>4</v>
      </c>
      <c r="E5921" s="3">
        <f t="shared" si="92"/>
        <v>21009</v>
      </c>
      <c r="F5921" t="str">
        <f>VLOOKUP(E5921,Sheet2!A:B,2,FALSE)</f>
        <v>GRE</v>
      </c>
    </row>
    <row r="5922" spans="1:6" x14ac:dyDescent="0.25">
      <c r="A5922" s="17">
        <v>43110.724360682871</v>
      </c>
      <c r="B5922" s="2">
        <v>21009350015315</v>
      </c>
      <c r="C5922">
        <v>0.79</v>
      </c>
      <c r="D5922" t="s">
        <v>1</v>
      </c>
      <c r="E5922" s="3">
        <f t="shared" si="92"/>
        <v>21009</v>
      </c>
      <c r="F5922" t="str">
        <f>VLOOKUP(E5922,Sheet2!A:B,2,FALSE)</f>
        <v>GRE</v>
      </c>
    </row>
    <row r="5923" spans="1:6" x14ac:dyDescent="0.25">
      <c r="A5923" s="17">
        <v>43110.782360462959</v>
      </c>
      <c r="B5923" s="2">
        <v>21009300423783</v>
      </c>
      <c r="C5923">
        <v>1.99</v>
      </c>
      <c r="D5923" t="s">
        <v>2</v>
      </c>
      <c r="E5923" s="3">
        <f t="shared" si="92"/>
        <v>21009</v>
      </c>
      <c r="F5923" t="str">
        <f>VLOOKUP(E5923,Sheet2!A:B,2,FALSE)</f>
        <v>GRE</v>
      </c>
    </row>
    <row r="5924" spans="1:6" x14ac:dyDescent="0.25">
      <c r="A5924" s="17">
        <v>43110.838874074077</v>
      </c>
      <c r="B5924" s="2">
        <v>21009300502719</v>
      </c>
      <c r="C5924">
        <v>1.99</v>
      </c>
      <c r="D5924" t="s">
        <v>0</v>
      </c>
      <c r="E5924" s="3">
        <f t="shared" si="92"/>
        <v>21009</v>
      </c>
      <c r="F5924" t="str">
        <f>VLOOKUP(E5924,Sheet2!A:B,2,FALSE)</f>
        <v>GRE</v>
      </c>
    </row>
    <row r="5925" spans="1:6" x14ac:dyDescent="0.25">
      <c r="A5925" s="17">
        <v>43110.860033599536</v>
      </c>
      <c r="B5925" s="2">
        <v>21009350031122</v>
      </c>
      <c r="C5925">
        <v>2.99</v>
      </c>
      <c r="D5925" t="s">
        <v>0</v>
      </c>
      <c r="E5925" s="3">
        <f t="shared" si="92"/>
        <v>21009</v>
      </c>
      <c r="F5925" t="str">
        <f>VLOOKUP(E5925,Sheet2!A:B,2,FALSE)</f>
        <v>GRE</v>
      </c>
    </row>
    <row r="5926" spans="1:6" x14ac:dyDescent="0.25">
      <c r="A5926" s="17">
        <v>43110.860335509256</v>
      </c>
      <c r="B5926" s="2">
        <v>21009350031122</v>
      </c>
      <c r="C5926">
        <v>2.99</v>
      </c>
      <c r="D5926" t="s">
        <v>0</v>
      </c>
      <c r="E5926" s="3">
        <f t="shared" si="92"/>
        <v>21009</v>
      </c>
      <c r="F5926" t="str">
        <f>VLOOKUP(E5926,Sheet2!A:B,2,FALSE)</f>
        <v>GRE</v>
      </c>
    </row>
    <row r="5927" spans="1:6" x14ac:dyDescent="0.25">
      <c r="A5927" s="17">
        <v>43110.88317134259</v>
      </c>
      <c r="B5927" s="2">
        <v>21009300198617</v>
      </c>
      <c r="C5927">
        <v>1.19</v>
      </c>
      <c r="D5927" t="s">
        <v>1</v>
      </c>
      <c r="E5927" s="3">
        <f t="shared" si="92"/>
        <v>21009</v>
      </c>
      <c r="F5927" t="str">
        <f>VLOOKUP(E5927,Sheet2!A:B,2,FALSE)</f>
        <v>GRE</v>
      </c>
    </row>
    <row r="5928" spans="1:6" x14ac:dyDescent="0.25">
      <c r="A5928" s="17">
        <v>43110.95087403935</v>
      </c>
      <c r="B5928" s="2">
        <v>21009100117312</v>
      </c>
      <c r="C5928">
        <v>1.99</v>
      </c>
      <c r="D5928" t="s">
        <v>4</v>
      </c>
      <c r="E5928" s="3">
        <f t="shared" si="92"/>
        <v>21009</v>
      </c>
      <c r="F5928" t="str">
        <f>VLOOKUP(E5928,Sheet2!A:B,2,FALSE)</f>
        <v>GRE</v>
      </c>
    </row>
    <row r="5929" spans="1:6" x14ac:dyDescent="0.25">
      <c r="A5929" s="17">
        <v>43110.976206840278</v>
      </c>
      <c r="B5929" s="2">
        <v>21009350016206</v>
      </c>
      <c r="C5929">
        <v>0.99</v>
      </c>
      <c r="D5929" t="s">
        <v>5</v>
      </c>
      <c r="E5929" s="3">
        <f t="shared" si="92"/>
        <v>21009</v>
      </c>
      <c r="F5929" t="str">
        <f>VLOOKUP(E5929,Sheet2!A:B,2,FALSE)</f>
        <v>GRE</v>
      </c>
    </row>
    <row r="5930" spans="1:6" x14ac:dyDescent="0.25">
      <c r="A5930" s="17">
        <v>43110.976414652781</v>
      </c>
      <c r="B5930" s="2">
        <v>21009350016206</v>
      </c>
      <c r="C5930">
        <v>1.29</v>
      </c>
      <c r="D5930" t="s">
        <v>5</v>
      </c>
      <c r="E5930" s="3">
        <f t="shared" si="92"/>
        <v>21009</v>
      </c>
      <c r="F5930" t="str">
        <f>VLOOKUP(E5930,Sheet2!A:B,2,FALSE)</f>
        <v>GRE</v>
      </c>
    </row>
    <row r="5931" spans="1:6" x14ac:dyDescent="0.25">
      <c r="A5931" s="17">
        <v>43111.245527662039</v>
      </c>
      <c r="B5931" s="2">
        <v>21009350096232</v>
      </c>
      <c r="C5931">
        <v>2.99</v>
      </c>
      <c r="D5931" t="s">
        <v>0</v>
      </c>
      <c r="E5931" s="3">
        <f t="shared" si="92"/>
        <v>21009</v>
      </c>
      <c r="F5931" t="str">
        <f>VLOOKUP(E5931,Sheet2!A:B,2,FALSE)</f>
        <v>GRE</v>
      </c>
    </row>
    <row r="5932" spans="1:6" x14ac:dyDescent="0.25">
      <c r="A5932" s="17">
        <v>43111.338783854168</v>
      </c>
      <c r="B5932" s="2">
        <v>21009350019010</v>
      </c>
      <c r="C5932">
        <v>2.99</v>
      </c>
      <c r="D5932" t="s">
        <v>4</v>
      </c>
      <c r="E5932" s="3">
        <f t="shared" si="92"/>
        <v>21009</v>
      </c>
      <c r="F5932" t="str">
        <f>VLOOKUP(E5932,Sheet2!A:B,2,FALSE)</f>
        <v>GRE</v>
      </c>
    </row>
    <row r="5933" spans="1:6" x14ac:dyDescent="0.25">
      <c r="A5933" s="17">
        <v>43111.489365844907</v>
      </c>
      <c r="B5933" s="2">
        <v>21009350033946</v>
      </c>
      <c r="C5933">
        <v>3.99</v>
      </c>
      <c r="D5933" t="s">
        <v>4</v>
      </c>
      <c r="E5933" s="3">
        <f t="shared" si="92"/>
        <v>21009</v>
      </c>
      <c r="F5933" t="str">
        <f>VLOOKUP(E5933,Sheet2!A:B,2,FALSE)</f>
        <v>GRE</v>
      </c>
    </row>
    <row r="5934" spans="1:6" x14ac:dyDescent="0.25">
      <c r="A5934" s="17">
        <v>43111.492681886572</v>
      </c>
      <c r="B5934" s="2">
        <v>21009350033946</v>
      </c>
      <c r="C5934">
        <v>3.99</v>
      </c>
      <c r="D5934" t="s">
        <v>4</v>
      </c>
      <c r="E5934" s="3">
        <f t="shared" si="92"/>
        <v>21009</v>
      </c>
      <c r="F5934" t="str">
        <f>VLOOKUP(E5934,Sheet2!A:B,2,FALSE)</f>
        <v>GRE</v>
      </c>
    </row>
    <row r="5935" spans="1:6" x14ac:dyDescent="0.25">
      <c r="A5935" s="17">
        <v>43111.764557222225</v>
      </c>
      <c r="B5935" s="2">
        <v>21009350064743</v>
      </c>
      <c r="C5935">
        <v>2.4900000000000002</v>
      </c>
      <c r="D5935" t="s">
        <v>5</v>
      </c>
      <c r="E5935" s="3">
        <f t="shared" si="92"/>
        <v>21009</v>
      </c>
      <c r="F5935" t="str">
        <f>VLOOKUP(E5935,Sheet2!A:B,2,FALSE)</f>
        <v>GRE</v>
      </c>
    </row>
    <row r="5936" spans="1:6" x14ac:dyDescent="0.25">
      <c r="A5936" s="17">
        <v>43111.764776597221</v>
      </c>
      <c r="B5936" s="2">
        <v>21009350064743</v>
      </c>
      <c r="C5936">
        <v>2.99</v>
      </c>
      <c r="D5936" t="s">
        <v>5</v>
      </c>
      <c r="E5936" s="3">
        <f t="shared" si="92"/>
        <v>21009</v>
      </c>
      <c r="F5936" t="str">
        <f>VLOOKUP(E5936,Sheet2!A:B,2,FALSE)</f>
        <v>GRE</v>
      </c>
    </row>
    <row r="5937" spans="1:6" x14ac:dyDescent="0.25">
      <c r="A5937" s="17">
        <v>43111.802299803239</v>
      </c>
      <c r="B5937" s="2">
        <v>21009350096232</v>
      </c>
      <c r="C5937">
        <v>1.99</v>
      </c>
      <c r="D5937" t="s">
        <v>0</v>
      </c>
      <c r="E5937" s="3">
        <f t="shared" si="92"/>
        <v>21009</v>
      </c>
      <c r="F5937" t="str">
        <f>VLOOKUP(E5937,Sheet2!A:B,2,FALSE)</f>
        <v>GRE</v>
      </c>
    </row>
    <row r="5938" spans="1:6" x14ac:dyDescent="0.25">
      <c r="A5938" s="17">
        <v>43111.890018136575</v>
      </c>
      <c r="B5938" s="2">
        <v>21009350108136</v>
      </c>
      <c r="C5938">
        <v>1.69</v>
      </c>
      <c r="D5938" t="s">
        <v>4</v>
      </c>
      <c r="E5938" s="3">
        <f t="shared" si="92"/>
        <v>21009</v>
      </c>
      <c r="F5938" t="str">
        <f>VLOOKUP(E5938,Sheet2!A:B,2,FALSE)</f>
        <v>GRE</v>
      </c>
    </row>
    <row r="5939" spans="1:6" x14ac:dyDescent="0.25">
      <c r="A5939" s="17">
        <v>43111.891547685183</v>
      </c>
      <c r="B5939" s="2">
        <v>21009350108136</v>
      </c>
      <c r="C5939">
        <v>1.69</v>
      </c>
      <c r="D5939" t="s">
        <v>4</v>
      </c>
      <c r="E5939" s="3">
        <f t="shared" si="92"/>
        <v>21009</v>
      </c>
      <c r="F5939" t="str">
        <f>VLOOKUP(E5939,Sheet2!A:B,2,FALSE)</f>
        <v>GRE</v>
      </c>
    </row>
    <row r="5940" spans="1:6" x14ac:dyDescent="0.25">
      <c r="A5940" s="17">
        <v>43111.894154548609</v>
      </c>
      <c r="B5940" s="2">
        <v>21009350108136</v>
      </c>
      <c r="C5940">
        <v>3.49</v>
      </c>
      <c r="D5940" t="s">
        <v>4</v>
      </c>
      <c r="E5940" s="3">
        <f t="shared" si="92"/>
        <v>21009</v>
      </c>
      <c r="F5940" t="str">
        <f>VLOOKUP(E5940,Sheet2!A:B,2,FALSE)</f>
        <v>GRE</v>
      </c>
    </row>
    <row r="5941" spans="1:6" x14ac:dyDescent="0.25">
      <c r="A5941" s="17">
        <v>43112.092377893518</v>
      </c>
      <c r="B5941" s="2">
        <v>21009350096232</v>
      </c>
      <c r="C5941">
        <v>1.99</v>
      </c>
      <c r="D5941" t="s">
        <v>0</v>
      </c>
      <c r="E5941" s="3">
        <f t="shared" si="92"/>
        <v>21009</v>
      </c>
      <c r="F5941" t="str">
        <f>VLOOKUP(E5941,Sheet2!A:B,2,FALSE)</f>
        <v>GRE</v>
      </c>
    </row>
    <row r="5942" spans="1:6" x14ac:dyDescent="0.25">
      <c r="A5942" s="17">
        <v>43112.535623553238</v>
      </c>
      <c r="B5942" s="2">
        <v>21009100117312</v>
      </c>
      <c r="C5942">
        <v>2.99</v>
      </c>
      <c r="D5942" t="s">
        <v>0</v>
      </c>
      <c r="E5942" s="3">
        <f t="shared" si="92"/>
        <v>21009</v>
      </c>
      <c r="F5942" t="str">
        <f>VLOOKUP(E5942,Sheet2!A:B,2,FALSE)</f>
        <v>GRE</v>
      </c>
    </row>
    <row r="5943" spans="1:6" x14ac:dyDescent="0.25">
      <c r="A5943" s="17">
        <v>43112.739621828703</v>
      </c>
      <c r="B5943" s="2">
        <v>21009300526585</v>
      </c>
      <c r="C5943">
        <v>3.99</v>
      </c>
      <c r="D5943" t="s">
        <v>4</v>
      </c>
      <c r="E5943" s="3">
        <f t="shared" si="92"/>
        <v>21009</v>
      </c>
      <c r="F5943" t="str">
        <f>VLOOKUP(E5943,Sheet2!A:B,2,FALSE)</f>
        <v>GRE</v>
      </c>
    </row>
    <row r="5944" spans="1:6" x14ac:dyDescent="0.25">
      <c r="A5944" s="17">
        <v>43112.778919143515</v>
      </c>
      <c r="B5944" s="2">
        <v>21009300595549</v>
      </c>
      <c r="C5944">
        <v>2.99</v>
      </c>
      <c r="D5944" t="s">
        <v>0</v>
      </c>
      <c r="E5944" s="3">
        <f t="shared" si="92"/>
        <v>21009</v>
      </c>
      <c r="F5944" t="str">
        <f>VLOOKUP(E5944,Sheet2!A:B,2,FALSE)</f>
        <v>GRE</v>
      </c>
    </row>
    <row r="5945" spans="1:6" x14ac:dyDescent="0.25">
      <c r="A5945" s="17">
        <v>43112.834280659721</v>
      </c>
      <c r="B5945" s="2">
        <v>21009350015315</v>
      </c>
      <c r="C5945">
        <v>0.89</v>
      </c>
      <c r="D5945" t="s">
        <v>1</v>
      </c>
      <c r="E5945" s="3">
        <f t="shared" si="92"/>
        <v>21009</v>
      </c>
      <c r="F5945" t="str">
        <f>VLOOKUP(E5945,Sheet2!A:B,2,FALSE)</f>
        <v>GRE</v>
      </c>
    </row>
    <row r="5946" spans="1:6" x14ac:dyDescent="0.25">
      <c r="A5946" s="17">
        <v>43112.978416053244</v>
      </c>
      <c r="B5946" s="2">
        <v>21009350101685</v>
      </c>
      <c r="C5946">
        <v>2.4900000000000002</v>
      </c>
      <c r="D5946" t="s">
        <v>5</v>
      </c>
      <c r="E5946" s="3">
        <f t="shared" si="92"/>
        <v>21009</v>
      </c>
      <c r="F5946" t="str">
        <f>VLOOKUP(E5946,Sheet2!A:B,2,FALSE)</f>
        <v>GRE</v>
      </c>
    </row>
    <row r="5947" spans="1:6" x14ac:dyDescent="0.25">
      <c r="A5947" s="17">
        <v>43113.459373564816</v>
      </c>
      <c r="B5947" s="2">
        <v>21009350031288</v>
      </c>
      <c r="C5947">
        <v>2.29</v>
      </c>
      <c r="D5947" t="s">
        <v>1</v>
      </c>
      <c r="E5947" s="3">
        <f t="shared" si="92"/>
        <v>21009</v>
      </c>
      <c r="F5947" t="str">
        <f>VLOOKUP(E5947,Sheet2!A:B,2,FALSE)</f>
        <v>GRE</v>
      </c>
    </row>
    <row r="5948" spans="1:6" x14ac:dyDescent="0.25">
      <c r="A5948" s="17">
        <v>43113.539391423612</v>
      </c>
      <c r="B5948" s="2">
        <v>21009300611429</v>
      </c>
      <c r="C5948">
        <v>1.99</v>
      </c>
      <c r="D5948" t="s">
        <v>1</v>
      </c>
      <c r="E5948" s="3">
        <f t="shared" si="92"/>
        <v>21009</v>
      </c>
      <c r="F5948" t="str">
        <f>VLOOKUP(E5948,Sheet2!A:B,2,FALSE)</f>
        <v>GRE</v>
      </c>
    </row>
    <row r="5949" spans="1:6" x14ac:dyDescent="0.25">
      <c r="A5949" s="17">
        <v>43113.539888888889</v>
      </c>
      <c r="B5949" s="2">
        <v>21009300611429</v>
      </c>
      <c r="C5949">
        <v>1.99</v>
      </c>
      <c r="D5949" t="s">
        <v>4</v>
      </c>
      <c r="E5949" s="3">
        <f t="shared" si="92"/>
        <v>21009</v>
      </c>
      <c r="F5949" t="str">
        <f>VLOOKUP(E5949,Sheet2!A:B,2,FALSE)</f>
        <v>GRE</v>
      </c>
    </row>
    <row r="5950" spans="1:6" x14ac:dyDescent="0.25">
      <c r="A5950" s="17">
        <v>43113.543861481485</v>
      </c>
      <c r="B5950" s="2">
        <v>21009350081143</v>
      </c>
      <c r="C5950">
        <v>2.99</v>
      </c>
      <c r="D5950" t="s">
        <v>4</v>
      </c>
      <c r="E5950" s="3">
        <f t="shared" si="92"/>
        <v>21009</v>
      </c>
      <c r="F5950" t="str">
        <f>VLOOKUP(E5950,Sheet2!A:B,2,FALSE)</f>
        <v>GRE</v>
      </c>
    </row>
    <row r="5951" spans="1:6" x14ac:dyDescent="0.25">
      <c r="A5951" s="17">
        <v>43113.550358171298</v>
      </c>
      <c r="B5951" s="2">
        <v>21009350106858</v>
      </c>
      <c r="C5951">
        <v>1.69</v>
      </c>
      <c r="D5951" t="s">
        <v>1</v>
      </c>
      <c r="E5951" s="3">
        <f t="shared" si="92"/>
        <v>21009</v>
      </c>
      <c r="F5951" t="str">
        <f>VLOOKUP(E5951,Sheet2!A:B,2,FALSE)</f>
        <v>GRE</v>
      </c>
    </row>
    <row r="5952" spans="1:6" x14ac:dyDescent="0.25">
      <c r="A5952" s="17">
        <v>43113.591284560185</v>
      </c>
      <c r="B5952" s="2">
        <v>21009300032675</v>
      </c>
      <c r="C5952">
        <v>3.29</v>
      </c>
      <c r="D5952" t="s">
        <v>1</v>
      </c>
      <c r="E5952" s="3">
        <f t="shared" si="92"/>
        <v>21009</v>
      </c>
      <c r="F5952" t="str">
        <f>VLOOKUP(E5952,Sheet2!A:B,2,FALSE)</f>
        <v>GRE</v>
      </c>
    </row>
    <row r="5953" spans="1:6" x14ac:dyDescent="0.25">
      <c r="A5953" s="17">
        <v>43113.609282870369</v>
      </c>
      <c r="B5953" s="2">
        <v>21009350106858</v>
      </c>
      <c r="C5953">
        <v>0.69</v>
      </c>
      <c r="D5953" t="s">
        <v>1</v>
      </c>
      <c r="E5953" s="3">
        <f t="shared" si="92"/>
        <v>21009</v>
      </c>
      <c r="F5953" t="str">
        <f>VLOOKUP(E5953,Sheet2!A:B,2,FALSE)</f>
        <v>GRE</v>
      </c>
    </row>
    <row r="5954" spans="1:6" x14ac:dyDescent="0.25">
      <c r="A5954" s="17">
        <v>43113.650141018516</v>
      </c>
      <c r="B5954" s="2">
        <v>21009300326739</v>
      </c>
      <c r="C5954">
        <v>3.99</v>
      </c>
      <c r="D5954" t="s">
        <v>4</v>
      </c>
      <c r="E5954" s="3">
        <f t="shared" ref="E5954:E6017" si="93">_xlfn.NUMBERVALUE(LEFT(B5954,5), "#####")</f>
        <v>21009</v>
      </c>
      <c r="F5954" t="str">
        <f>VLOOKUP(E5954,Sheet2!A:B,2,FALSE)</f>
        <v>GRE</v>
      </c>
    </row>
    <row r="5955" spans="1:6" x14ac:dyDescent="0.25">
      <c r="A5955" s="17">
        <v>43113.690592719904</v>
      </c>
      <c r="B5955" s="2">
        <v>21009350067241</v>
      </c>
      <c r="C5955">
        <v>1.99</v>
      </c>
      <c r="D5955" t="s">
        <v>4</v>
      </c>
      <c r="E5955" s="3">
        <f t="shared" si="93"/>
        <v>21009</v>
      </c>
      <c r="F5955" t="str">
        <f>VLOOKUP(E5955,Sheet2!A:B,2,FALSE)</f>
        <v>GRE</v>
      </c>
    </row>
    <row r="5956" spans="1:6" x14ac:dyDescent="0.25">
      <c r="A5956" s="17">
        <v>43113.698409166667</v>
      </c>
      <c r="B5956" s="2">
        <v>21009300554710</v>
      </c>
      <c r="C5956">
        <v>1.49</v>
      </c>
      <c r="D5956" t="s">
        <v>3</v>
      </c>
      <c r="E5956" s="3">
        <f t="shared" si="93"/>
        <v>21009</v>
      </c>
      <c r="F5956" t="str">
        <f>VLOOKUP(E5956,Sheet2!A:B,2,FALSE)</f>
        <v>GRE</v>
      </c>
    </row>
    <row r="5957" spans="1:6" x14ac:dyDescent="0.25">
      <c r="A5957" s="17">
        <v>43113.722997013887</v>
      </c>
      <c r="B5957" s="2">
        <v>21009300554710</v>
      </c>
      <c r="C5957">
        <v>1.49</v>
      </c>
      <c r="D5957" t="s">
        <v>3</v>
      </c>
      <c r="E5957" s="3">
        <f t="shared" si="93"/>
        <v>21009</v>
      </c>
      <c r="F5957" t="str">
        <f>VLOOKUP(E5957,Sheet2!A:B,2,FALSE)</f>
        <v>GRE</v>
      </c>
    </row>
    <row r="5958" spans="1:6" x14ac:dyDescent="0.25">
      <c r="A5958" s="17">
        <v>43113.753888125</v>
      </c>
      <c r="B5958" s="2">
        <v>21009350026890</v>
      </c>
      <c r="C5958">
        <v>1.49</v>
      </c>
      <c r="D5958" t="s">
        <v>1</v>
      </c>
      <c r="E5958" s="3">
        <f t="shared" si="93"/>
        <v>21009</v>
      </c>
      <c r="F5958" t="str">
        <f>VLOOKUP(E5958,Sheet2!A:B,2,FALSE)</f>
        <v>GRE</v>
      </c>
    </row>
    <row r="5959" spans="1:6" x14ac:dyDescent="0.25">
      <c r="A5959" s="17">
        <v>43113.792193958332</v>
      </c>
      <c r="B5959" s="2">
        <v>21009350026890</v>
      </c>
      <c r="C5959">
        <v>1.24</v>
      </c>
      <c r="D5959" t="s">
        <v>1</v>
      </c>
      <c r="E5959" s="3">
        <f t="shared" si="93"/>
        <v>21009</v>
      </c>
      <c r="F5959" t="str">
        <f>VLOOKUP(E5959,Sheet2!A:B,2,FALSE)</f>
        <v>GRE</v>
      </c>
    </row>
    <row r="5960" spans="1:6" x14ac:dyDescent="0.25">
      <c r="A5960" s="17">
        <v>43113.801004664354</v>
      </c>
      <c r="B5960" s="2">
        <v>21009350076879</v>
      </c>
      <c r="C5960">
        <v>2.99</v>
      </c>
      <c r="D5960" t="s">
        <v>4</v>
      </c>
      <c r="E5960" s="3">
        <f t="shared" si="93"/>
        <v>21009</v>
      </c>
      <c r="F5960" t="str">
        <f>VLOOKUP(E5960,Sheet2!A:B,2,FALSE)</f>
        <v>GRE</v>
      </c>
    </row>
    <row r="5961" spans="1:6" x14ac:dyDescent="0.25">
      <c r="A5961" s="17">
        <v>43113.827147511576</v>
      </c>
      <c r="B5961" s="2">
        <v>21009350087546</v>
      </c>
      <c r="C5961">
        <v>0.99</v>
      </c>
      <c r="D5961" t="s">
        <v>1</v>
      </c>
      <c r="E5961" s="3">
        <f t="shared" si="93"/>
        <v>21009</v>
      </c>
      <c r="F5961" t="str">
        <f>VLOOKUP(E5961,Sheet2!A:B,2,FALSE)</f>
        <v>GRE</v>
      </c>
    </row>
    <row r="5962" spans="1:6" x14ac:dyDescent="0.25">
      <c r="A5962" s="17">
        <v>43113.874784143518</v>
      </c>
      <c r="B5962" s="2">
        <v>21009300609951</v>
      </c>
      <c r="C5962">
        <v>1.99</v>
      </c>
      <c r="D5962" t="s">
        <v>4</v>
      </c>
      <c r="E5962" s="3">
        <f t="shared" si="93"/>
        <v>21009</v>
      </c>
      <c r="F5962" t="str">
        <f>VLOOKUP(E5962,Sheet2!A:B,2,FALSE)</f>
        <v>GRE</v>
      </c>
    </row>
    <row r="5963" spans="1:6" x14ac:dyDescent="0.25">
      <c r="A5963" s="17">
        <v>43113.921691192132</v>
      </c>
      <c r="B5963" s="2">
        <v>21009350117830</v>
      </c>
      <c r="C5963">
        <v>1.99</v>
      </c>
      <c r="D5963" t="s">
        <v>0</v>
      </c>
      <c r="E5963" s="3">
        <f t="shared" si="93"/>
        <v>21009</v>
      </c>
      <c r="F5963" t="str">
        <f>VLOOKUP(E5963,Sheet2!A:B,2,FALSE)</f>
        <v>GRE</v>
      </c>
    </row>
    <row r="5964" spans="1:6" x14ac:dyDescent="0.25">
      <c r="A5964" s="17">
        <v>43113.952524849534</v>
      </c>
      <c r="B5964" s="2">
        <v>21009350079907</v>
      </c>
      <c r="C5964">
        <v>3.99</v>
      </c>
      <c r="D5964" t="s">
        <v>4</v>
      </c>
      <c r="E5964" s="3">
        <f t="shared" si="93"/>
        <v>21009</v>
      </c>
      <c r="F5964" t="str">
        <f>VLOOKUP(E5964,Sheet2!A:B,2,FALSE)</f>
        <v>GRE</v>
      </c>
    </row>
    <row r="5965" spans="1:6" x14ac:dyDescent="0.25">
      <c r="A5965" s="17">
        <v>43113.953149837966</v>
      </c>
      <c r="B5965" s="2">
        <v>21009350079907</v>
      </c>
      <c r="C5965">
        <v>1.99</v>
      </c>
      <c r="D5965" t="s">
        <v>2</v>
      </c>
      <c r="E5965" s="3">
        <f t="shared" si="93"/>
        <v>21009</v>
      </c>
      <c r="F5965" t="str">
        <f>VLOOKUP(E5965,Sheet2!A:B,2,FALSE)</f>
        <v>GRE</v>
      </c>
    </row>
    <row r="5966" spans="1:6" x14ac:dyDescent="0.25">
      <c r="A5966" s="17">
        <v>43113.953412071758</v>
      </c>
      <c r="B5966" s="2">
        <v>21009350079907</v>
      </c>
      <c r="C5966">
        <v>1.99</v>
      </c>
      <c r="D5966" t="s">
        <v>2</v>
      </c>
      <c r="E5966" s="3">
        <f t="shared" si="93"/>
        <v>21009</v>
      </c>
      <c r="F5966" t="str">
        <f>VLOOKUP(E5966,Sheet2!A:B,2,FALSE)</f>
        <v>GRE</v>
      </c>
    </row>
    <row r="5967" spans="1:6" x14ac:dyDescent="0.25">
      <c r="A5967" s="17">
        <v>43113.963889027778</v>
      </c>
      <c r="B5967" s="2">
        <v>21009300032675</v>
      </c>
      <c r="C5967">
        <v>1.69</v>
      </c>
      <c r="D5967" t="s">
        <v>1</v>
      </c>
      <c r="E5967" s="3">
        <f t="shared" si="93"/>
        <v>21009</v>
      </c>
      <c r="F5967" t="str">
        <f>VLOOKUP(E5967,Sheet2!A:B,2,FALSE)</f>
        <v>GRE</v>
      </c>
    </row>
    <row r="5968" spans="1:6" x14ac:dyDescent="0.25">
      <c r="A5968" s="17">
        <v>43113.970950694442</v>
      </c>
      <c r="B5968" s="2">
        <v>21009350064743</v>
      </c>
      <c r="C5968">
        <v>2.4900000000000002</v>
      </c>
      <c r="D5968" t="s">
        <v>5</v>
      </c>
      <c r="E5968" s="3">
        <f t="shared" si="93"/>
        <v>21009</v>
      </c>
      <c r="F5968" t="str">
        <f>VLOOKUP(E5968,Sheet2!A:B,2,FALSE)</f>
        <v>GRE</v>
      </c>
    </row>
    <row r="5969" spans="1:6" x14ac:dyDescent="0.25">
      <c r="A5969" s="17">
        <v>43113.977403784724</v>
      </c>
      <c r="B5969" s="2">
        <v>21009350064743</v>
      </c>
      <c r="C5969">
        <v>2.99</v>
      </c>
      <c r="D5969" t="s">
        <v>0</v>
      </c>
      <c r="E5969" s="3">
        <f t="shared" si="93"/>
        <v>21009</v>
      </c>
      <c r="F5969" t="str">
        <f>VLOOKUP(E5969,Sheet2!A:B,2,FALSE)</f>
        <v>GRE</v>
      </c>
    </row>
    <row r="5970" spans="1:6" x14ac:dyDescent="0.25">
      <c r="A5970" s="17">
        <v>43114.007072291664</v>
      </c>
      <c r="B5970" s="2">
        <v>21009350094179</v>
      </c>
      <c r="C5970">
        <v>1.99</v>
      </c>
      <c r="D5970" t="s">
        <v>4</v>
      </c>
      <c r="E5970" s="3">
        <f t="shared" si="93"/>
        <v>21009</v>
      </c>
      <c r="F5970" t="str">
        <f>VLOOKUP(E5970,Sheet2!A:B,2,FALSE)</f>
        <v>GRE</v>
      </c>
    </row>
    <row r="5971" spans="1:6" x14ac:dyDescent="0.25">
      <c r="A5971" s="17">
        <v>43114.019285648152</v>
      </c>
      <c r="B5971" s="2">
        <v>21009300139462</v>
      </c>
      <c r="C5971">
        <v>2.99</v>
      </c>
      <c r="D5971" t="s">
        <v>0</v>
      </c>
      <c r="E5971" s="3">
        <f t="shared" si="93"/>
        <v>21009</v>
      </c>
      <c r="F5971" t="str">
        <f>VLOOKUP(E5971,Sheet2!A:B,2,FALSE)</f>
        <v>GRE</v>
      </c>
    </row>
    <row r="5972" spans="1:6" x14ac:dyDescent="0.25">
      <c r="A5972" s="17">
        <v>43114.042627731484</v>
      </c>
      <c r="B5972" s="2">
        <v>21009300198617</v>
      </c>
      <c r="C5972">
        <v>1.49</v>
      </c>
      <c r="D5972" t="s">
        <v>1</v>
      </c>
      <c r="E5972" s="3">
        <f t="shared" si="93"/>
        <v>21009</v>
      </c>
      <c r="F5972" t="str">
        <f>VLOOKUP(E5972,Sheet2!A:B,2,FALSE)</f>
        <v>GRE</v>
      </c>
    </row>
    <row r="5973" spans="1:6" x14ac:dyDescent="0.25">
      <c r="A5973" s="17">
        <v>43114.123987071762</v>
      </c>
      <c r="B5973" s="2">
        <v>21009300139462</v>
      </c>
      <c r="C5973">
        <v>0.49</v>
      </c>
      <c r="D5973" t="s">
        <v>1</v>
      </c>
      <c r="E5973" s="3">
        <f t="shared" si="93"/>
        <v>21009</v>
      </c>
      <c r="F5973" t="str">
        <f>VLOOKUP(E5973,Sheet2!A:B,2,FALSE)</f>
        <v>GRE</v>
      </c>
    </row>
    <row r="5974" spans="1:6" x14ac:dyDescent="0.25">
      <c r="A5974" s="17">
        <v>43114.126886493053</v>
      </c>
      <c r="B5974" s="2">
        <v>21009300139462</v>
      </c>
      <c r="C5974">
        <v>2.4900000000000002</v>
      </c>
      <c r="D5974" t="s">
        <v>4</v>
      </c>
      <c r="E5974" s="3">
        <f t="shared" si="93"/>
        <v>21009</v>
      </c>
      <c r="F5974" t="str">
        <f>VLOOKUP(E5974,Sheet2!A:B,2,FALSE)</f>
        <v>GRE</v>
      </c>
    </row>
    <row r="5975" spans="1:6" x14ac:dyDescent="0.25">
      <c r="A5975" s="17">
        <v>43114.356890358795</v>
      </c>
      <c r="B5975" s="2">
        <v>21009350106858</v>
      </c>
      <c r="C5975">
        <v>0.69</v>
      </c>
      <c r="D5975" t="s">
        <v>1</v>
      </c>
      <c r="E5975" s="3">
        <f t="shared" si="93"/>
        <v>21009</v>
      </c>
      <c r="F5975" t="str">
        <f>VLOOKUP(E5975,Sheet2!A:B,2,FALSE)</f>
        <v>GRE</v>
      </c>
    </row>
    <row r="5976" spans="1:6" x14ac:dyDescent="0.25">
      <c r="A5976" s="17">
        <v>43114.3807137037</v>
      </c>
      <c r="B5976" s="2">
        <v>21009350106858</v>
      </c>
      <c r="C5976">
        <v>1.24</v>
      </c>
      <c r="D5976" t="s">
        <v>1</v>
      </c>
      <c r="E5976" s="3">
        <f t="shared" si="93"/>
        <v>21009</v>
      </c>
      <c r="F5976" t="str">
        <f>VLOOKUP(E5976,Sheet2!A:B,2,FALSE)</f>
        <v>GRE</v>
      </c>
    </row>
    <row r="5977" spans="1:6" x14ac:dyDescent="0.25">
      <c r="A5977" s="17">
        <v>43114.436968541668</v>
      </c>
      <c r="B5977" s="2">
        <v>21009350105553</v>
      </c>
      <c r="C5977">
        <v>0.69</v>
      </c>
      <c r="D5977" t="s">
        <v>1</v>
      </c>
      <c r="E5977" s="3">
        <f t="shared" si="93"/>
        <v>21009</v>
      </c>
      <c r="F5977" t="str">
        <f>VLOOKUP(E5977,Sheet2!A:B,2,FALSE)</f>
        <v>GRE</v>
      </c>
    </row>
    <row r="5978" spans="1:6" x14ac:dyDescent="0.25">
      <c r="A5978" s="17">
        <v>43114.455703761574</v>
      </c>
      <c r="B5978" s="2">
        <v>21009350123085</v>
      </c>
      <c r="C5978">
        <v>0.69</v>
      </c>
      <c r="D5978" t="s">
        <v>1</v>
      </c>
      <c r="E5978" s="3">
        <f t="shared" si="93"/>
        <v>21009</v>
      </c>
      <c r="F5978" t="str">
        <f>VLOOKUP(E5978,Sheet2!A:B,2,FALSE)</f>
        <v>GRE</v>
      </c>
    </row>
    <row r="5979" spans="1:6" x14ac:dyDescent="0.25">
      <c r="A5979" s="17">
        <v>43114.514742476851</v>
      </c>
      <c r="B5979" s="2">
        <v>21009300326739</v>
      </c>
      <c r="C5979">
        <v>3.99</v>
      </c>
      <c r="D5979" t="s">
        <v>4</v>
      </c>
      <c r="E5979" s="3">
        <f t="shared" si="93"/>
        <v>21009</v>
      </c>
      <c r="F5979" t="str">
        <f>VLOOKUP(E5979,Sheet2!A:B,2,FALSE)</f>
        <v>GRE</v>
      </c>
    </row>
    <row r="5980" spans="1:6" x14ac:dyDescent="0.25">
      <c r="A5980" s="17">
        <v>43114.525695636577</v>
      </c>
      <c r="B5980" s="2">
        <v>21009300568280</v>
      </c>
      <c r="C5980">
        <v>2.4900000000000002</v>
      </c>
      <c r="D5980" t="s">
        <v>1</v>
      </c>
      <c r="E5980" s="3">
        <f t="shared" si="93"/>
        <v>21009</v>
      </c>
      <c r="F5980" t="str">
        <f>VLOOKUP(E5980,Sheet2!A:B,2,FALSE)</f>
        <v>GRE</v>
      </c>
    </row>
    <row r="5981" spans="1:6" x14ac:dyDescent="0.25">
      <c r="A5981" s="17">
        <v>43114.5546727662</v>
      </c>
      <c r="B5981" s="2">
        <v>21009350025447</v>
      </c>
      <c r="C5981">
        <v>1.24</v>
      </c>
      <c r="D5981" t="s">
        <v>1</v>
      </c>
      <c r="E5981" s="3">
        <f t="shared" si="93"/>
        <v>21009</v>
      </c>
      <c r="F5981" t="str">
        <f>VLOOKUP(E5981,Sheet2!A:B,2,FALSE)</f>
        <v>GRE</v>
      </c>
    </row>
    <row r="5982" spans="1:6" x14ac:dyDescent="0.25">
      <c r="A5982" s="17">
        <v>43114.560228263887</v>
      </c>
      <c r="B5982" s="2">
        <v>21009300408230</v>
      </c>
      <c r="C5982">
        <v>1.99</v>
      </c>
      <c r="D5982" t="s">
        <v>4</v>
      </c>
      <c r="E5982" s="3">
        <f t="shared" si="93"/>
        <v>21009</v>
      </c>
      <c r="F5982" t="str">
        <f>VLOOKUP(E5982,Sheet2!A:B,2,FALSE)</f>
        <v>GRE</v>
      </c>
    </row>
    <row r="5983" spans="1:6" x14ac:dyDescent="0.25">
      <c r="A5983" s="17">
        <v>43114.709676296297</v>
      </c>
      <c r="B5983" s="2">
        <v>21009350015406</v>
      </c>
      <c r="C5983">
        <v>1.99</v>
      </c>
      <c r="D5983" t="s">
        <v>4</v>
      </c>
      <c r="E5983" s="3">
        <f t="shared" si="93"/>
        <v>21009</v>
      </c>
      <c r="F5983" t="str">
        <f>VLOOKUP(E5983,Sheet2!A:B,2,FALSE)</f>
        <v>GRE</v>
      </c>
    </row>
    <row r="5984" spans="1:6" x14ac:dyDescent="0.25">
      <c r="A5984" s="17">
        <v>43114.748579976855</v>
      </c>
      <c r="B5984" s="2">
        <v>21009350033664</v>
      </c>
      <c r="C5984">
        <v>1.99</v>
      </c>
      <c r="D5984" t="s">
        <v>1</v>
      </c>
      <c r="E5984" s="3">
        <f t="shared" si="93"/>
        <v>21009</v>
      </c>
      <c r="F5984" t="str">
        <f>VLOOKUP(E5984,Sheet2!A:B,2,FALSE)</f>
        <v>GRE</v>
      </c>
    </row>
    <row r="5985" spans="1:6" x14ac:dyDescent="0.25">
      <c r="A5985" s="17">
        <v>43114.878379571761</v>
      </c>
      <c r="B5985" s="2">
        <v>21009350041519</v>
      </c>
      <c r="C5985">
        <v>1.99</v>
      </c>
      <c r="D5985" t="s">
        <v>2</v>
      </c>
      <c r="E5985" s="3">
        <f t="shared" si="93"/>
        <v>21009</v>
      </c>
      <c r="F5985" t="str">
        <f>VLOOKUP(E5985,Sheet2!A:B,2,FALSE)</f>
        <v>GRE</v>
      </c>
    </row>
    <row r="5986" spans="1:6" x14ac:dyDescent="0.25">
      <c r="A5986" s="17">
        <v>43114.931296192131</v>
      </c>
      <c r="B5986" s="2">
        <v>21009300467533</v>
      </c>
      <c r="C5986">
        <v>1.29</v>
      </c>
      <c r="D5986" t="s">
        <v>5</v>
      </c>
      <c r="E5986" s="3">
        <f t="shared" si="93"/>
        <v>21009</v>
      </c>
      <c r="F5986" t="str">
        <f>VLOOKUP(E5986,Sheet2!A:B,2,FALSE)</f>
        <v>GRE</v>
      </c>
    </row>
    <row r="5987" spans="1:6" x14ac:dyDescent="0.25">
      <c r="A5987" s="17">
        <v>43115.321285914353</v>
      </c>
      <c r="B5987" s="2">
        <v>21009300604218</v>
      </c>
      <c r="C5987">
        <v>1.99</v>
      </c>
      <c r="D5987" t="s">
        <v>4</v>
      </c>
      <c r="E5987" s="3">
        <f t="shared" si="93"/>
        <v>21009</v>
      </c>
      <c r="F5987" t="str">
        <f>VLOOKUP(E5987,Sheet2!A:B,2,FALSE)</f>
        <v>GRE</v>
      </c>
    </row>
    <row r="5988" spans="1:6" x14ac:dyDescent="0.25">
      <c r="A5988" s="17">
        <v>43115.369697465278</v>
      </c>
      <c r="B5988" s="2">
        <v>21009300643406</v>
      </c>
      <c r="C5988">
        <v>1.99</v>
      </c>
      <c r="D5988" t="s">
        <v>4</v>
      </c>
      <c r="E5988" s="3">
        <f t="shared" si="93"/>
        <v>21009</v>
      </c>
      <c r="F5988" t="str">
        <f>VLOOKUP(E5988,Sheet2!A:B,2,FALSE)</f>
        <v>GRE</v>
      </c>
    </row>
    <row r="5989" spans="1:6" x14ac:dyDescent="0.25">
      <c r="A5989" s="17">
        <v>43115.425067951386</v>
      </c>
      <c r="B5989" s="2">
        <v>21009350093841</v>
      </c>
      <c r="C5989">
        <v>2.4900000000000002</v>
      </c>
      <c r="D5989" t="s">
        <v>5</v>
      </c>
      <c r="E5989" s="3">
        <f t="shared" si="93"/>
        <v>21009</v>
      </c>
      <c r="F5989" t="str">
        <f>VLOOKUP(E5989,Sheet2!A:B,2,FALSE)</f>
        <v>GRE</v>
      </c>
    </row>
    <row r="5990" spans="1:6" x14ac:dyDescent="0.25">
      <c r="A5990" s="17">
        <v>43115.600501666668</v>
      </c>
      <c r="B5990" s="2">
        <v>21009350082992</v>
      </c>
      <c r="C5990">
        <v>1.49</v>
      </c>
      <c r="D5990" t="s">
        <v>3</v>
      </c>
      <c r="E5990" s="3">
        <f t="shared" si="93"/>
        <v>21009</v>
      </c>
      <c r="F5990" t="str">
        <f>VLOOKUP(E5990,Sheet2!A:B,2,FALSE)</f>
        <v>GRE</v>
      </c>
    </row>
    <row r="5991" spans="1:6" x14ac:dyDescent="0.25">
      <c r="A5991" s="17">
        <v>43115.614682708336</v>
      </c>
      <c r="B5991" s="2">
        <v>21009300465115</v>
      </c>
      <c r="C5991">
        <v>1.49</v>
      </c>
      <c r="D5991" t="s">
        <v>3</v>
      </c>
      <c r="E5991" s="3">
        <f t="shared" si="93"/>
        <v>21009</v>
      </c>
      <c r="F5991" t="str">
        <f>VLOOKUP(E5991,Sheet2!A:B,2,FALSE)</f>
        <v>GRE</v>
      </c>
    </row>
    <row r="5992" spans="1:6" x14ac:dyDescent="0.25">
      <c r="A5992" s="17">
        <v>43115.836003252312</v>
      </c>
      <c r="B5992" s="2">
        <v>21009300562853</v>
      </c>
      <c r="C5992">
        <v>2.99</v>
      </c>
      <c r="D5992" t="s">
        <v>0</v>
      </c>
      <c r="E5992" s="3">
        <f t="shared" si="93"/>
        <v>21009</v>
      </c>
      <c r="F5992" t="str">
        <f>VLOOKUP(E5992,Sheet2!A:B,2,FALSE)</f>
        <v>GRE</v>
      </c>
    </row>
    <row r="5993" spans="1:6" x14ac:dyDescent="0.25">
      <c r="A5993" s="17">
        <v>43115.858480428244</v>
      </c>
      <c r="B5993" s="2">
        <v>21009300471097</v>
      </c>
      <c r="C5993">
        <v>3.99</v>
      </c>
      <c r="D5993" t="s">
        <v>4</v>
      </c>
      <c r="E5993" s="3">
        <f t="shared" si="93"/>
        <v>21009</v>
      </c>
      <c r="F5993" t="str">
        <f>VLOOKUP(E5993,Sheet2!A:B,2,FALSE)</f>
        <v>GRE</v>
      </c>
    </row>
    <row r="5994" spans="1:6" x14ac:dyDescent="0.25">
      <c r="A5994" s="17">
        <v>43115.902169131943</v>
      </c>
      <c r="B5994" s="2">
        <v>21009350114944</v>
      </c>
      <c r="C5994">
        <v>1.99</v>
      </c>
      <c r="D5994" t="s">
        <v>2</v>
      </c>
      <c r="E5994" s="3">
        <f t="shared" si="93"/>
        <v>21009</v>
      </c>
      <c r="F5994" t="str">
        <f>VLOOKUP(E5994,Sheet2!A:B,2,FALSE)</f>
        <v>GRE</v>
      </c>
    </row>
    <row r="5995" spans="1:6" x14ac:dyDescent="0.25">
      <c r="A5995" s="17">
        <v>43115.906348090277</v>
      </c>
      <c r="B5995" s="2">
        <v>21009350114944</v>
      </c>
      <c r="C5995">
        <v>1.99</v>
      </c>
      <c r="D5995" t="s">
        <v>2</v>
      </c>
      <c r="E5995" s="3">
        <f t="shared" si="93"/>
        <v>21009</v>
      </c>
      <c r="F5995" t="str">
        <f>VLOOKUP(E5995,Sheet2!A:B,2,FALSE)</f>
        <v>GRE</v>
      </c>
    </row>
    <row r="5996" spans="1:6" x14ac:dyDescent="0.25">
      <c r="A5996" s="17">
        <v>43115.948338449074</v>
      </c>
      <c r="B5996" s="2">
        <v>21009350053365</v>
      </c>
      <c r="C5996">
        <v>1.99</v>
      </c>
      <c r="D5996" t="s">
        <v>1</v>
      </c>
      <c r="E5996" s="3">
        <f t="shared" si="93"/>
        <v>21009</v>
      </c>
      <c r="F5996" t="str">
        <f>VLOOKUP(E5996,Sheet2!A:B,2,FALSE)</f>
        <v>GRE</v>
      </c>
    </row>
    <row r="5997" spans="1:6" x14ac:dyDescent="0.25">
      <c r="A5997" s="17">
        <v>43115.977843287037</v>
      </c>
      <c r="B5997" s="2">
        <v>21009300288392</v>
      </c>
      <c r="C5997">
        <v>1.99</v>
      </c>
      <c r="D5997" t="s">
        <v>4</v>
      </c>
      <c r="E5997" s="3">
        <f t="shared" si="93"/>
        <v>21009</v>
      </c>
      <c r="F5997" t="str">
        <f>VLOOKUP(E5997,Sheet2!A:B,2,FALSE)</f>
        <v>GRE</v>
      </c>
    </row>
    <row r="5998" spans="1:6" x14ac:dyDescent="0.25">
      <c r="A5998" s="17">
        <v>43115.978353333332</v>
      </c>
      <c r="B5998" s="2">
        <v>21009300288392</v>
      </c>
      <c r="C5998">
        <v>1.99</v>
      </c>
      <c r="D5998" t="s">
        <v>4</v>
      </c>
      <c r="E5998" s="3">
        <f t="shared" si="93"/>
        <v>21009</v>
      </c>
      <c r="F5998" t="str">
        <f>VLOOKUP(E5998,Sheet2!A:B,2,FALSE)</f>
        <v>GRE</v>
      </c>
    </row>
    <row r="5999" spans="1:6" x14ac:dyDescent="0.25">
      <c r="A5999" s="17">
        <v>43116.360070138886</v>
      </c>
      <c r="B5999" s="2">
        <v>21009350067860</v>
      </c>
      <c r="C5999">
        <v>3.29</v>
      </c>
      <c r="D5999" t="s">
        <v>1</v>
      </c>
      <c r="E5999" s="3">
        <f t="shared" si="93"/>
        <v>21009</v>
      </c>
      <c r="F5999" t="str">
        <f>VLOOKUP(E5999,Sheet2!A:B,2,FALSE)</f>
        <v>GRE</v>
      </c>
    </row>
    <row r="6000" spans="1:6" x14ac:dyDescent="0.25">
      <c r="A6000" s="17">
        <v>43116.59433954861</v>
      </c>
      <c r="B6000" s="2">
        <v>21009350117095</v>
      </c>
      <c r="C6000">
        <v>1.49</v>
      </c>
      <c r="D6000" t="s">
        <v>1</v>
      </c>
      <c r="E6000" s="3">
        <f t="shared" si="93"/>
        <v>21009</v>
      </c>
      <c r="F6000" t="str">
        <f>VLOOKUP(E6000,Sheet2!A:B,2,FALSE)</f>
        <v>GRE</v>
      </c>
    </row>
    <row r="6001" spans="1:6" x14ac:dyDescent="0.25">
      <c r="A6001" s="17">
        <v>43116.715227361114</v>
      </c>
      <c r="B6001" s="2">
        <v>21009300505316</v>
      </c>
      <c r="C6001">
        <v>0.99</v>
      </c>
      <c r="D6001" t="s">
        <v>4</v>
      </c>
      <c r="E6001" s="3">
        <f t="shared" si="93"/>
        <v>21009</v>
      </c>
      <c r="F6001" t="str">
        <f>VLOOKUP(E6001,Sheet2!A:B,2,FALSE)</f>
        <v>GRE</v>
      </c>
    </row>
    <row r="6002" spans="1:6" x14ac:dyDescent="0.25">
      <c r="A6002" s="17">
        <v>43116.72007625</v>
      </c>
      <c r="B6002" s="2">
        <v>21009300505316</v>
      </c>
      <c r="C6002">
        <v>1.99</v>
      </c>
      <c r="D6002" t="s">
        <v>4</v>
      </c>
      <c r="E6002" s="3">
        <f t="shared" si="93"/>
        <v>21009</v>
      </c>
      <c r="F6002" t="str">
        <f>VLOOKUP(E6002,Sheet2!A:B,2,FALSE)</f>
        <v>GRE</v>
      </c>
    </row>
    <row r="6003" spans="1:6" x14ac:dyDescent="0.25">
      <c r="A6003" s="17">
        <v>43116.886873252311</v>
      </c>
      <c r="B6003" s="2">
        <v>21009300582554</v>
      </c>
      <c r="C6003">
        <v>1.49</v>
      </c>
      <c r="D6003" t="s">
        <v>1</v>
      </c>
      <c r="E6003" s="3">
        <f t="shared" si="93"/>
        <v>21009</v>
      </c>
      <c r="F6003" t="str">
        <f>VLOOKUP(E6003,Sheet2!A:B,2,FALSE)</f>
        <v>GRE</v>
      </c>
    </row>
    <row r="6004" spans="1:6" x14ac:dyDescent="0.25">
      <c r="A6004" s="17">
        <v>43116.887406307869</v>
      </c>
      <c r="B6004" s="2">
        <v>21009300582554</v>
      </c>
      <c r="C6004">
        <v>0.99</v>
      </c>
      <c r="D6004" t="s">
        <v>1</v>
      </c>
      <c r="E6004" s="3">
        <f t="shared" si="93"/>
        <v>21009</v>
      </c>
      <c r="F6004" t="str">
        <f>VLOOKUP(E6004,Sheet2!A:B,2,FALSE)</f>
        <v>GRE</v>
      </c>
    </row>
    <row r="6005" spans="1:6" x14ac:dyDescent="0.25">
      <c r="A6005" s="17">
        <v>43116.893990092591</v>
      </c>
      <c r="B6005" s="2">
        <v>21009350114944</v>
      </c>
      <c r="C6005">
        <v>1.99</v>
      </c>
      <c r="D6005" t="s">
        <v>2</v>
      </c>
      <c r="E6005" s="3">
        <f t="shared" si="93"/>
        <v>21009</v>
      </c>
      <c r="F6005" t="str">
        <f>VLOOKUP(E6005,Sheet2!A:B,2,FALSE)</f>
        <v>GRE</v>
      </c>
    </row>
    <row r="6006" spans="1:6" x14ac:dyDescent="0.25">
      <c r="A6006" s="17">
        <v>43116.9196384838</v>
      </c>
      <c r="B6006" s="2">
        <v>21009300305378</v>
      </c>
      <c r="C6006">
        <v>0.49</v>
      </c>
      <c r="D6006" t="s">
        <v>1</v>
      </c>
      <c r="E6006" s="3">
        <f t="shared" si="93"/>
        <v>21009</v>
      </c>
      <c r="F6006" t="str">
        <f>VLOOKUP(E6006,Sheet2!A:B,2,FALSE)</f>
        <v>GRE</v>
      </c>
    </row>
    <row r="6007" spans="1:6" x14ac:dyDescent="0.25">
      <c r="A6007" s="17">
        <v>43116.921849074075</v>
      </c>
      <c r="B6007" s="2">
        <v>21009300360613</v>
      </c>
      <c r="C6007">
        <v>1.49</v>
      </c>
      <c r="D6007" t="s">
        <v>3</v>
      </c>
      <c r="E6007" s="3">
        <f t="shared" si="93"/>
        <v>21009</v>
      </c>
      <c r="F6007" t="str">
        <f>VLOOKUP(E6007,Sheet2!A:B,2,FALSE)</f>
        <v>GRE</v>
      </c>
    </row>
    <row r="6008" spans="1:6" x14ac:dyDescent="0.25">
      <c r="A6008" s="17">
        <v>43117.329127800927</v>
      </c>
      <c r="B6008" s="2">
        <v>21009300620719</v>
      </c>
      <c r="C6008">
        <v>1.49</v>
      </c>
      <c r="D6008" t="s">
        <v>3</v>
      </c>
      <c r="E6008" s="3">
        <f t="shared" si="93"/>
        <v>21009</v>
      </c>
      <c r="F6008" t="str">
        <f>VLOOKUP(E6008,Sheet2!A:B,2,FALSE)</f>
        <v>GRE</v>
      </c>
    </row>
    <row r="6009" spans="1:6" x14ac:dyDescent="0.25">
      <c r="A6009" s="17">
        <v>43117.436266805555</v>
      </c>
      <c r="B6009" s="2">
        <v>21009350096232</v>
      </c>
      <c r="C6009">
        <v>1.99</v>
      </c>
      <c r="D6009" t="s">
        <v>0</v>
      </c>
      <c r="E6009" s="3">
        <f t="shared" si="93"/>
        <v>21009</v>
      </c>
      <c r="F6009" t="str">
        <f>VLOOKUP(E6009,Sheet2!A:B,2,FALSE)</f>
        <v>GRE</v>
      </c>
    </row>
    <row r="6010" spans="1:6" x14ac:dyDescent="0.25">
      <c r="A6010" s="17">
        <v>43117.437405173609</v>
      </c>
      <c r="B6010" s="2">
        <v>21009350096232</v>
      </c>
      <c r="C6010">
        <v>3.19</v>
      </c>
      <c r="D6010" t="s">
        <v>4</v>
      </c>
      <c r="E6010" s="3">
        <f t="shared" si="93"/>
        <v>21009</v>
      </c>
      <c r="F6010" t="str">
        <f>VLOOKUP(E6010,Sheet2!A:B,2,FALSE)</f>
        <v>GRE</v>
      </c>
    </row>
    <row r="6011" spans="1:6" x14ac:dyDescent="0.25">
      <c r="A6011" s="17">
        <v>43117.493545740741</v>
      </c>
      <c r="B6011" s="2">
        <v>21009300460918</v>
      </c>
      <c r="C6011">
        <v>0.99</v>
      </c>
      <c r="D6011" t="s">
        <v>2</v>
      </c>
      <c r="E6011" s="3">
        <f t="shared" si="93"/>
        <v>21009</v>
      </c>
      <c r="F6011" t="str">
        <f>VLOOKUP(E6011,Sheet2!A:B,2,FALSE)</f>
        <v>GRE</v>
      </c>
    </row>
    <row r="6012" spans="1:6" x14ac:dyDescent="0.25">
      <c r="A6012" s="17">
        <v>43117.618455347219</v>
      </c>
      <c r="B6012" s="2">
        <v>21009100117312</v>
      </c>
      <c r="C6012">
        <v>1.99</v>
      </c>
      <c r="D6012" t="s">
        <v>4</v>
      </c>
      <c r="E6012" s="3">
        <f t="shared" si="93"/>
        <v>21009</v>
      </c>
      <c r="F6012" t="str">
        <f>VLOOKUP(E6012,Sheet2!A:B,2,FALSE)</f>
        <v>GRE</v>
      </c>
    </row>
    <row r="6013" spans="1:6" x14ac:dyDescent="0.25">
      <c r="A6013" s="17">
        <v>43117.710916111108</v>
      </c>
      <c r="B6013" s="2">
        <v>21009350025447</v>
      </c>
      <c r="C6013">
        <v>0.99</v>
      </c>
      <c r="D6013" t="s">
        <v>4</v>
      </c>
      <c r="E6013" s="3">
        <f t="shared" si="93"/>
        <v>21009</v>
      </c>
      <c r="F6013" t="str">
        <f>VLOOKUP(E6013,Sheet2!A:B,2,FALSE)</f>
        <v>GRE</v>
      </c>
    </row>
    <row r="6014" spans="1:6" x14ac:dyDescent="0.25">
      <c r="A6014" s="17">
        <v>43117.72783329861</v>
      </c>
      <c r="B6014" s="2">
        <v>21009350031122</v>
      </c>
      <c r="C6014">
        <v>2.99</v>
      </c>
      <c r="D6014" t="s">
        <v>0</v>
      </c>
      <c r="E6014" s="3">
        <f t="shared" si="93"/>
        <v>21009</v>
      </c>
      <c r="F6014" t="str">
        <f>VLOOKUP(E6014,Sheet2!A:B,2,FALSE)</f>
        <v>GRE</v>
      </c>
    </row>
    <row r="6015" spans="1:6" x14ac:dyDescent="0.25">
      <c r="A6015" s="17">
        <v>43117.728006550926</v>
      </c>
      <c r="B6015" s="2">
        <v>21009300620719</v>
      </c>
      <c r="C6015">
        <v>1.49</v>
      </c>
      <c r="D6015" t="s">
        <v>3</v>
      </c>
      <c r="E6015" s="3">
        <f t="shared" si="93"/>
        <v>21009</v>
      </c>
      <c r="F6015" t="str">
        <f>VLOOKUP(E6015,Sheet2!A:B,2,FALSE)</f>
        <v>GRE</v>
      </c>
    </row>
    <row r="6016" spans="1:6" x14ac:dyDescent="0.25">
      <c r="A6016" s="17">
        <v>43117.728094618054</v>
      </c>
      <c r="B6016" s="2">
        <v>21009350025447</v>
      </c>
      <c r="C6016">
        <v>1.99</v>
      </c>
      <c r="D6016" t="s">
        <v>4</v>
      </c>
      <c r="E6016" s="3">
        <f t="shared" si="93"/>
        <v>21009</v>
      </c>
      <c r="F6016" t="str">
        <f>VLOOKUP(E6016,Sheet2!A:B,2,FALSE)</f>
        <v>GRE</v>
      </c>
    </row>
    <row r="6017" spans="1:6" x14ac:dyDescent="0.25">
      <c r="A6017" s="17">
        <v>43117.729559444444</v>
      </c>
      <c r="B6017" s="2">
        <v>21009350025447</v>
      </c>
      <c r="C6017">
        <v>1.99</v>
      </c>
      <c r="D6017" t="s">
        <v>4</v>
      </c>
      <c r="E6017" s="3">
        <f t="shared" si="93"/>
        <v>21009</v>
      </c>
      <c r="F6017" t="str">
        <f>VLOOKUP(E6017,Sheet2!A:B,2,FALSE)</f>
        <v>GRE</v>
      </c>
    </row>
    <row r="6018" spans="1:6" x14ac:dyDescent="0.25">
      <c r="A6018" s="17">
        <v>43117.738097152775</v>
      </c>
      <c r="B6018" s="2">
        <v>21009300620719</v>
      </c>
      <c r="C6018">
        <v>1.49</v>
      </c>
      <c r="D6018" t="s">
        <v>3</v>
      </c>
      <c r="E6018" s="3">
        <f t="shared" ref="E6018:E6081" si="94">_xlfn.NUMBERVALUE(LEFT(B6018,5), "#####")</f>
        <v>21009</v>
      </c>
      <c r="F6018" t="str">
        <f>VLOOKUP(E6018,Sheet2!A:B,2,FALSE)</f>
        <v>GRE</v>
      </c>
    </row>
    <row r="6019" spans="1:6" x14ac:dyDescent="0.25">
      <c r="A6019" s="17">
        <v>43117.765212928243</v>
      </c>
      <c r="B6019" s="2">
        <v>21009300248388</v>
      </c>
      <c r="C6019">
        <v>1.99</v>
      </c>
      <c r="D6019" t="s">
        <v>1</v>
      </c>
      <c r="E6019" s="3">
        <f t="shared" si="94"/>
        <v>21009</v>
      </c>
      <c r="F6019" t="str">
        <f>VLOOKUP(E6019,Sheet2!A:B,2,FALSE)</f>
        <v>GRE</v>
      </c>
    </row>
    <row r="6020" spans="1:6" x14ac:dyDescent="0.25">
      <c r="A6020" s="17">
        <v>43117.829625671293</v>
      </c>
      <c r="B6020" s="2">
        <v>21009350114662</v>
      </c>
      <c r="C6020">
        <v>3.49</v>
      </c>
      <c r="D6020" t="s">
        <v>4</v>
      </c>
      <c r="E6020" s="3">
        <f t="shared" si="94"/>
        <v>21009</v>
      </c>
      <c r="F6020" t="str">
        <f>VLOOKUP(E6020,Sheet2!A:B,2,FALSE)</f>
        <v>GRE</v>
      </c>
    </row>
    <row r="6021" spans="1:6" x14ac:dyDescent="0.25">
      <c r="A6021" s="17">
        <v>43117.945446273145</v>
      </c>
      <c r="B6021" s="2">
        <v>21009350026890</v>
      </c>
      <c r="C6021">
        <v>1.49</v>
      </c>
      <c r="D6021" t="s">
        <v>2</v>
      </c>
      <c r="E6021" s="3">
        <f t="shared" si="94"/>
        <v>21009</v>
      </c>
      <c r="F6021" t="str">
        <f>VLOOKUP(E6021,Sheet2!A:B,2,FALSE)</f>
        <v>GRE</v>
      </c>
    </row>
    <row r="6022" spans="1:6" x14ac:dyDescent="0.25">
      <c r="A6022" s="17">
        <v>43118.084023113428</v>
      </c>
      <c r="B6022" s="2">
        <v>21009350114662</v>
      </c>
      <c r="C6022">
        <v>2.99</v>
      </c>
      <c r="D6022" t="s">
        <v>4</v>
      </c>
      <c r="E6022" s="3">
        <f t="shared" si="94"/>
        <v>21009</v>
      </c>
      <c r="F6022" t="str">
        <f>VLOOKUP(E6022,Sheet2!A:B,2,FALSE)</f>
        <v>GRE</v>
      </c>
    </row>
    <row r="6023" spans="1:6" x14ac:dyDescent="0.25">
      <c r="A6023" s="17">
        <v>43118.430491296298</v>
      </c>
      <c r="B6023" s="2">
        <v>21009350086712</v>
      </c>
      <c r="C6023">
        <v>2.4900000000000002</v>
      </c>
      <c r="D6023" t="s">
        <v>1</v>
      </c>
      <c r="E6023" s="3">
        <f t="shared" si="94"/>
        <v>21009</v>
      </c>
      <c r="F6023" t="str">
        <f>VLOOKUP(E6023,Sheet2!A:B,2,FALSE)</f>
        <v>GRE</v>
      </c>
    </row>
    <row r="6024" spans="1:6" x14ac:dyDescent="0.25">
      <c r="A6024" s="17">
        <v>43118.571951018515</v>
      </c>
      <c r="B6024" s="2">
        <v>21009350041519</v>
      </c>
      <c r="C6024">
        <v>1.99</v>
      </c>
      <c r="D6024" t="s">
        <v>2</v>
      </c>
      <c r="E6024" s="3">
        <f t="shared" si="94"/>
        <v>21009</v>
      </c>
      <c r="F6024" t="str">
        <f>VLOOKUP(E6024,Sheet2!A:B,2,FALSE)</f>
        <v>GRE</v>
      </c>
    </row>
    <row r="6025" spans="1:6" x14ac:dyDescent="0.25">
      <c r="A6025" s="17">
        <v>43118.594573993054</v>
      </c>
      <c r="B6025" s="2">
        <v>21009350025413</v>
      </c>
      <c r="C6025">
        <v>1.99</v>
      </c>
      <c r="D6025" t="s">
        <v>1</v>
      </c>
      <c r="E6025" s="3">
        <f t="shared" si="94"/>
        <v>21009</v>
      </c>
      <c r="F6025" t="str">
        <f>VLOOKUP(E6025,Sheet2!A:B,2,FALSE)</f>
        <v>GRE</v>
      </c>
    </row>
    <row r="6026" spans="1:6" x14ac:dyDescent="0.25">
      <c r="A6026" s="17">
        <v>43118.715258240743</v>
      </c>
      <c r="B6026" s="2">
        <v>21009350058596</v>
      </c>
      <c r="C6026">
        <v>1.49</v>
      </c>
      <c r="D6026" t="s">
        <v>4</v>
      </c>
      <c r="E6026" s="3">
        <f t="shared" si="94"/>
        <v>21009</v>
      </c>
      <c r="F6026" t="str">
        <f>VLOOKUP(E6026,Sheet2!A:B,2,FALSE)</f>
        <v>GRE</v>
      </c>
    </row>
    <row r="6027" spans="1:6" x14ac:dyDescent="0.25">
      <c r="A6027" s="17">
        <v>43118.789017650466</v>
      </c>
      <c r="B6027" s="2">
        <v>21009300204241</v>
      </c>
      <c r="C6027">
        <v>1.49</v>
      </c>
      <c r="D6027" t="s">
        <v>3</v>
      </c>
      <c r="E6027" s="3">
        <f t="shared" si="94"/>
        <v>21009</v>
      </c>
      <c r="F6027" t="str">
        <f>VLOOKUP(E6027,Sheet2!A:B,2,FALSE)</f>
        <v>GRE</v>
      </c>
    </row>
    <row r="6028" spans="1:6" x14ac:dyDescent="0.25">
      <c r="A6028" s="17">
        <v>43118.858036516205</v>
      </c>
      <c r="B6028" s="2">
        <v>21009350031122</v>
      </c>
      <c r="C6028">
        <v>2.99</v>
      </c>
      <c r="D6028" t="s">
        <v>0</v>
      </c>
      <c r="E6028" s="3">
        <f t="shared" si="94"/>
        <v>21009</v>
      </c>
      <c r="F6028" t="str">
        <f>VLOOKUP(E6028,Sheet2!A:B,2,FALSE)</f>
        <v>GRE</v>
      </c>
    </row>
    <row r="6029" spans="1:6" x14ac:dyDescent="0.25">
      <c r="A6029" s="17">
        <v>43118.860721064812</v>
      </c>
      <c r="B6029" s="2">
        <v>21009350093841</v>
      </c>
      <c r="C6029">
        <v>2.99</v>
      </c>
      <c r="D6029" t="s">
        <v>5</v>
      </c>
      <c r="E6029" s="3">
        <f t="shared" si="94"/>
        <v>21009</v>
      </c>
      <c r="F6029" t="str">
        <f>VLOOKUP(E6029,Sheet2!A:B,2,FALSE)</f>
        <v>GRE</v>
      </c>
    </row>
    <row r="6030" spans="1:6" x14ac:dyDescent="0.25">
      <c r="A6030" s="17">
        <v>43118.861146041665</v>
      </c>
      <c r="B6030" s="2">
        <v>21009350093841</v>
      </c>
      <c r="C6030">
        <v>2.4900000000000002</v>
      </c>
      <c r="D6030" t="s">
        <v>5</v>
      </c>
      <c r="E6030" s="3">
        <f t="shared" si="94"/>
        <v>21009</v>
      </c>
      <c r="F6030" t="str">
        <f>VLOOKUP(E6030,Sheet2!A:B,2,FALSE)</f>
        <v>GRE</v>
      </c>
    </row>
    <row r="6031" spans="1:6" x14ac:dyDescent="0.25">
      <c r="A6031" s="17">
        <v>43118.861224398148</v>
      </c>
      <c r="B6031" s="2">
        <v>21009350093841</v>
      </c>
      <c r="C6031">
        <v>2.99</v>
      </c>
      <c r="D6031" t="s">
        <v>5</v>
      </c>
      <c r="E6031" s="3">
        <f t="shared" si="94"/>
        <v>21009</v>
      </c>
      <c r="F6031" t="str">
        <f>VLOOKUP(E6031,Sheet2!A:B,2,FALSE)</f>
        <v>GRE</v>
      </c>
    </row>
    <row r="6032" spans="1:6" x14ac:dyDescent="0.25">
      <c r="A6032" s="17">
        <v>43118.865024375002</v>
      </c>
      <c r="B6032" s="2">
        <v>21009300490667</v>
      </c>
      <c r="C6032">
        <v>3.99</v>
      </c>
      <c r="D6032" t="s">
        <v>4</v>
      </c>
      <c r="E6032" s="3">
        <f t="shared" si="94"/>
        <v>21009</v>
      </c>
      <c r="F6032" t="str">
        <f>VLOOKUP(E6032,Sheet2!A:B,2,FALSE)</f>
        <v>GRE</v>
      </c>
    </row>
    <row r="6033" spans="1:6" x14ac:dyDescent="0.25">
      <c r="A6033" s="17">
        <v>43118.889651840276</v>
      </c>
      <c r="B6033" s="2">
        <v>21009350091811</v>
      </c>
      <c r="C6033">
        <v>1.69</v>
      </c>
      <c r="D6033" t="s">
        <v>1</v>
      </c>
      <c r="E6033" s="3">
        <f t="shared" si="94"/>
        <v>21009</v>
      </c>
      <c r="F6033" t="str">
        <f>VLOOKUP(E6033,Sheet2!A:B,2,FALSE)</f>
        <v>GRE</v>
      </c>
    </row>
    <row r="6034" spans="1:6" x14ac:dyDescent="0.25">
      <c r="A6034" s="17">
        <v>43118.983046620371</v>
      </c>
      <c r="B6034" s="2">
        <v>21009300198617</v>
      </c>
      <c r="C6034">
        <v>1.24</v>
      </c>
      <c r="D6034" t="s">
        <v>1</v>
      </c>
      <c r="E6034" s="3">
        <f t="shared" si="94"/>
        <v>21009</v>
      </c>
      <c r="F6034" t="str">
        <f>VLOOKUP(E6034,Sheet2!A:B,2,FALSE)</f>
        <v>GRE</v>
      </c>
    </row>
    <row r="6035" spans="1:6" x14ac:dyDescent="0.25">
      <c r="A6035" s="17">
        <v>43119.275788472223</v>
      </c>
      <c r="B6035" s="2">
        <v>21009300587264</v>
      </c>
      <c r="C6035">
        <v>1.49</v>
      </c>
      <c r="D6035" t="s">
        <v>3</v>
      </c>
      <c r="E6035" s="3">
        <f t="shared" si="94"/>
        <v>21009</v>
      </c>
      <c r="F6035" t="str">
        <f>VLOOKUP(E6035,Sheet2!A:B,2,FALSE)</f>
        <v>GRE</v>
      </c>
    </row>
    <row r="6036" spans="1:6" x14ac:dyDescent="0.25">
      <c r="A6036" s="17">
        <v>43119.370612372688</v>
      </c>
      <c r="B6036" s="2">
        <v>21009100060074</v>
      </c>
      <c r="C6036">
        <v>0.99</v>
      </c>
      <c r="D6036" t="s">
        <v>1</v>
      </c>
      <c r="E6036" s="3">
        <f t="shared" si="94"/>
        <v>21009</v>
      </c>
      <c r="F6036" t="str">
        <f>VLOOKUP(E6036,Sheet2!A:B,2,FALSE)</f>
        <v>GRE</v>
      </c>
    </row>
    <row r="6037" spans="1:6" x14ac:dyDescent="0.25">
      <c r="A6037" s="17">
        <v>43119.390746701392</v>
      </c>
      <c r="B6037" s="2">
        <v>21009350121097</v>
      </c>
      <c r="C6037">
        <v>2.29</v>
      </c>
      <c r="D6037" t="s">
        <v>4</v>
      </c>
      <c r="E6037" s="3">
        <f t="shared" si="94"/>
        <v>21009</v>
      </c>
      <c r="F6037" t="str">
        <f>VLOOKUP(E6037,Sheet2!A:B,2,FALSE)</f>
        <v>GRE</v>
      </c>
    </row>
    <row r="6038" spans="1:6" x14ac:dyDescent="0.25">
      <c r="A6038" s="17">
        <v>43119.460340520833</v>
      </c>
      <c r="B6038" s="2">
        <v>21009300463672</v>
      </c>
      <c r="C6038">
        <v>1.99</v>
      </c>
      <c r="D6038" t="s">
        <v>4</v>
      </c>
      <c r="E6038" s="3">
        <f t="shared" si="94"/>
        <v>21009</v>
      </c>
      <c r="F6038" t="str">
        <f>VLOOKUP(E6038,Sheet2!A:B,2,FALSE)</f>
        <v>GRE</v>
      </c>
    </row>
    <row r="6039" spans="1:6" x14ac:dyDescent="0.25">
      <c r="A6039" s="17">
        <v>43119.540125937499</v>
      </c>
      <c r="B6039" s="2">
        <v>21009350105934</v>
      </c>
      <c r="C6039">
        <v>1.99</v>
      </c>
      <c r="D6039" t="s">
        <v>1</v>
      </c>
      <c r="E6039" s="3">
        <f t="shared" si="94"/>
        <v>21009</v>
      </c>
      <c r="F6039" t="str">
        <f>VLOOKUP(E6039,Sheet2!A:B,2,FALSE)</f>
        <v>GRE</v>
      </c>
    </row>
    <row r="6040" spans="1:6" x14ac:dyDescent="0.25">
      <c r="A6040" s="17">
        <v>43119.547951469911</v>
      </c>
      <c r="B6040" s="2">
        <v>21009350105934</v>
      </c>
      <c r="C6040">
        <v>1.99</v>
      </c>
      <c r="D6040" t="s">
        <v>1</v>
      </c>
      <c r="E6040" s="3">
        <f t="shared" si="94"/>
        <v>21009</v>
      </c>
      <c r="F6040" t="str">
        <f>VLOOKUP(E6040,Sheet2!A:B,2,FALSE)</f>
        <v>GRE</v>
      </c>
    </row>
    <row r="6041" spans="1:6" x14ac:dyDescent="0.25">
      <c r="A6041" s="17">
        <v>43119.639565844911</v>
      </c>
      <c r="B6041" s="2">
        <v>21009300595549</v>
      </c>
      <c r="C6041">
        <v>1.99</v>
      </c>
      <c r="D6041" t="s">
        <v>0</v>
      </c>
      <c r="E6041" s="3">
        <f t="shared" si="94"/>
        <v>21009</v>
      </c>
      <c r="F6041" t="str">
        <f>VLOOKUP(E6041,Sheet2!A:B,2,FALSE)</f>
        <v>GRE</v>
      </c>
    </row>
    <row r="6042" spans="1:6" x14ac:dyDescent="0.25">
      <c r="A6042" s="17">
        <v>43119.686307928241</v>
      </c>
      <c r="B6042" s="2">
        <v>21009350015315</v>
      </c>
      <c r="C6042">
        <v>1.34</v>
      </c>
      <c r="D6042" t="s">
        <v>1</v>
      </c>
      <c r="E6042" s="3">
        <f t="shared" si="94"/>
        <v>21009</v>
      </c>
      <c r="F6042" t="str">
        <f>VLOOKUP(E6042,Sheet2!A:B,2,FALSE)</f>
        <v>GRE</v>
      </c>
    </row>
    <row r="6043" spans="1:6" x14ac:dyDescent="0.25">
      <c r="A6043" s="17">
        <v>43119.694515034724</v>
      </c>
      <c r="B6043" s="2">
        <v>21009300582554</v>
      </c>
      <c r="C6043">
        <v>1.49</v>
      </c>
      <c r="D6043" t="s">
        <v>1</v>
      </c>
      <c r="E6043" s="3">
        <f t="shared" si="94"/>
        <v>21009</v>
      </c>
      <c r="F6043" t="str">
        <f>VLOOKUP(E6043,Sheet2!A:B,2,FALSE)</f>
        <v>GRE</v>
      </c>
    </row>
    <row r="6044" spans="1:6" x14ac:dyDescent="0.25">
      <c r="A6044" s="17">
        <v>43119.694994999998</v>
      </c>
      <c r="B6044" s="2">
        <v>21009300582554</v>
      </c>
      <c r="C6044">
        <v>1.49</v>
      </c>
      <c r="D6044" t="s">
        <v>1</v>
      </c>
      <c r="E6044" s="3">
        <f t="shared" si="94"/>
        <v>21009</v>
      </c>
      <c r="F6044" t="str">
        <f>VLOOKUP(E6044,Sheet2!A:B,2,FALSE)</f>
        <v>GRE</v>
      </c>
    </row>
    <row r="6045" spans="1:6" x14ac:dyDescent="0.25">
      <c r="A6045" s="17">
        <v>43119.728613553241</v>
      </c>
      <c r="B6045" s="2">
        <v>21009350056129</v>
      </c>
      <c r="C6045">
        <v>1.29</v>
      </c>
      <c r="D6045" t="s">
        <v>4</v>
      </c>
      <c r="E6045" s="3">
        <f t="shared" si="94"/>
        <v>21009</v>
      </c>
      <c r="F6045" t="str">
        <f>VLOOKUP(E6045,Sheet2!A:B,2,FALSE)</f>
        <v>GRE</v>
      </c>
    </row>
    <row r="6046" spans="1:6" x14ac:dyDescent="0.25">
      <c r="A6046" s="17">
        <v>43119.729653680559</v>
      </c>
      <c r="B6046" s="2">
        <v>21009350056129</v>
      </c>
      <c r="C6046">
        <v>1.99</v>
      </c>
      <c r="D6046" t="s">
        <v>1</v>
      </c>
      <c r="E6046" s="3">
        <f t="shared" si="94"/>
        <v>21009</v>
      </c>
      <c r="F6046" t="str">
        <f>VLOOKUP(E6046,Sheet2!A:B,2,FALSE)</f>
        <v>GRE</v>
      </c>
    </row>
    <row r="6047" spans="1:6" x14ac:dyDescent="0.25">
      <c r="A6047" s="17">
        <v>43119.846901365738</v>
      </c>
      <c r="B6047" s="2">
        <v>21009350035032</v>
      </c>
      <c r="C6047">
        <v>2.99</v>
      </c>
      <c r="D6047" t="s">
        <v>0</v>
      </c>
      <c r="E6047" s="3">
        <f t="shared" si="94"/>
        <v>21009</v>
      </c>
      <c r="F6047" t="str">
        <f>VLOOKUP(E6047,Sheet2!A:B,2,FALSE)</f>
        <v>GRE</v>
      </c>
    </row>
    <row r="6048" spans="1:6" x14ac:dyDescent="0.25">
      <c r="A6048" s="17">
        <v>43119.886364108796</v>
      </c>
      <c r="B6048" s="2">
        <v>21009350058125</v>
      </c>
      <c r="C6048">
        <v>3.99</v>
      </c>
      <c r="D6048" t="s">
        <v>4</v>
      </c>
      <c r="E6048" s="3">
        <f t="shared" si="94"/>
        <v>21009</v>
      </c>
      <c r="F6048" t="str">
        <f>VLOOKUP(E6048,Sheet2!A:B,2,FALSE)</f>
        <v>GRE</v>
      </c>
    </row>
    <row r="6049" spans="1:6" x14ac:dyDescent="0.25">
      <c r="A6049" s="17">
        <v>43119.938258576389</v>
      </c>
      <c r="B6049" s="2">
        <v>21009350114944</v>
      </c>
      <c r="C6049">
        <v>1.99</v>
      </c>
      <c r="D6049" t="s">
        <v>2</v>
      </c>
      <c r="E6049" s="3">
        <f t="shared" si="94"/>
        <v>21009</v>
      </c>
      <c r="F6049" t="str">
        <f>VLOOKUP(E6049,Sheet2!A:B,2,FALSE)</f>
        <v>GRE</v>
      </c>
    </row>
    <row r="6050" spans="1:6" x14ac:dyDescent="0.25">
      <c r="A6050" s="17">
        <v>43120.100131979169</v>
      </c>
      <c r="B6050" s="2">
        <v>21009300456726</v>
      </c>
      <c r="C6050">
        <v>1.99</v>
      </c>
      <c r="D6050" t="s">
        <v>2</v>
      </c>
      <c r="E6050" s="3">
        <f t="shared" si="94"/>
        <v>21009</v>
      </c>
      <c r="F6050" t="str">
        <f>VLOOKUP(E6050,Sheet2!A:B,2,FALSE)</f>
        <v>GRE</v>
      </c>
    </row>
    <row r="6051" spans="1:6" x14ac:dyDescent="0.25">
      <c r="A6051" s="17">
        <v>43120.152957650462</v>
      </c>
      <c r="B6051" s="2">
        <v>21009300456726</v>
      </c>
      <c r="C6051">
        <v>1.99</v>
      </c>
      <c r="D6051" t="s">
        <v>2</v>
      </c>
      <c r="E6051" s="3">
        <f t="shared" si="94"/>
        <v>21009</v>
      </c>
      <c r="F6051" t="str">
        <f>VLOOKUP(E6051,Sheet2!A:B,2,FALSE)</f>
        <v>GRE</v>
      </c>
    </row>
    <row r="6052" spans="1:6" x14ac:dyDescent="0.25">
      <c r="A6052" s="17">
        <v>43120.346570902781</v>
      </c>
      <c r="B6052" s="2">
        <v>21009300509474</v>
      </c>
      <c r="C6052">
        <v>1.99</v>
      </c>
      <c r="D6052" t="s">
        <v>1</v>
      </c>
      <c r="E6052" s="3">
        <f t="shared" si="94"/>
        <v>21009</v>
      </c>
      <c r="F6052" t="str">
        <f>VLOOKUP(E6052,Sheet2!A:B,2,FALSE)</f>
        <v>GRE</v>
      </c>
    </row>
    <row r="6053" spans="1:6" x14ac:dyDescent="0.25">
      <c r="A6053" s="17">
        <v>43120.370089861113</v>
      </c>
      <c r="B6053" s="2">
        <v>21009300463672</v>
      </c>
      <c r="C6053">
        <v>1.99</v>
      </c>
      <c r="D6053" t="s">
        <v>2</v>
      </c>
      <c r="E6053" s="3">
        <f t="shared" si="94"/>
        <v>21009</v>
      </c>
      <c r="F6053" t="str">
        <f>VLOOKUP(E6053,Sheet2!A:B,2,FALSE)</f>
        <v>GRE</v>
      </c>
    </row>
    <row r="6054" spans="1:6" x14ac:dyDescent="0.25">
      <c r="A6054" s="17">
        <v>43120.401627303239</v>
      </c>
      <c r="B6054" s="2">
        <v>21009300463672</v>
      </c>
      <c r="C6054">
        <v>1.99</v>
      </c>
      <c r="D6054" t="s">
        <v>2</v>
      </c>
      <c r="E6054" s="3">
        <f t="shared" si="94"/>
        <v>21009</v>
      </c>
      <c r="F6054" t="str">
        <f>VLOOKUP(E6054,Sheet2!A:B,2,FALSE)</f>
        <v>GRE</v>
      </c>
    </row>
    <row r="6055" spans="1:6" x14ac:dyDescent="0.25">
      <c r="A6055" s="17">
        <v>43120.803854791666</v>
      </c>
      <c r="B6055" s="2">
        <v>21009350035032</v>
      </c>
      <c r="C6055">
        <v>2.99</v>
      </c>
      <c r="D6055" t="s">
        <v>0</v>
      </c>
      <c r="E6055" s="3">
        <f t="shared" si="94"/>
        <v>21009</v>
      </c>
      <c r="F6055" t="str">
        <f>VLOOKUP(E6055,Sheet2!A:B,2,FALSE)</f>
        <v>GRE</v>
      </c>
    </row>
    <row r="6056" spans="1:6" x14ac:dyDescent="0.25">
      <c r="A6056" s="17">
        <v>43120.87297113426</v>
      </c>
      <c r="B6056" s="2">
        <v>21009350074700</v>
      </c>
      <c r="C6056">
        <v>1.99</v>
      </c>
      <c r="D6056" t="s">
        <v>2</v>
      </c>
      <c r="E6056" s="3">
        <f t="shared" si="94"/>
        <v>21009</v>
      </c>
      <c r="F6056" t="str">
        <f>VLOOKUP(E6056,Sheet2!A:B,2,FALSE)</f>
        <v>GRE</v>
      </c>
    </row>
    <row r="6057" spans="1:6" x14ac:dyDescent="0.25">
      <c r="A6057" s="17">
        <v>43120.879838518522</v>
      </c>
      <c r="B6057" s="2">
        <v>21009350049249</v>
      </c>
      <c r="C6057">
        <v>0.49</v>
      </c>
      <c r="D6057" t="s">
        <v>4</v>
      </c>
      <c r="E6057" s="3">
        <f t="shared" si="94"/>
        <v>21009</v>
      </c>
      <c r="F6057" t="str">
        <f>VLOOKUP(E6057,Sheet2!A:B,2,FALSE)</f>
        <v>GRE</v>
      </c>
    </row>
    <row r="6058" spans="1:6" x14ac:dyDescent="0.25">
      <c r="A6058" s="17">
        <v>43120.881340497683</v>
      </c>
      <c r="B6058" s="2">
        <v>21009350049249</v>
      </c>
      <c r="C6058">
        <v>1.99</v>
      </c>
      <c r="D6058" t="s">
        <v>4</v>
      </c>
      <c r="E6058" s="3">
        <f t="shared" si="94"/>
        <v>21009</v>
      </c>
      <c r="F6058" t="str">
        <f>VLOOKUP(E6058,Sheet2!A:B,2,FALSE)</f>
        <v>GRE</v>
      </c>
    </row>
    <row r="6059" spans="1:6" x14ac:dyDescent="0.25">
      <c r="A6059" s="17">
        <v>43120.917056423612</v>
      </c>
      <c r="B6059" s="2">
        <v>21009350074700</v>
      </c>
      <c r="C6059">
        <v>1.99</v>
      </c>
      <c r="D6059" t="s">
        <v>2</v>
      </c>
      <c r="E6059" s="3">
        <f t="shared" si="94"/>
        <v>21009</v>
      </c>
      <c r="F6059" t="str">
        <f>VLOOKUP(E6059,Sheet2!A:B,2,FALSE)</f>
        <v>GRE</v>
      </c>
    </row>
    <row r="6060" spans="1:6" x14ac:dyDescent="0.25">
      <c r="A6060" s="17">
        <v>43120.922501909721</v>
      </c>
      <c r="B6060" s="2">
        <v>21009350117830</v>
      </c>
      <c r="C6060">
        <v>2.99</v>
      </c>
      <c r="D6060" t="s">
        <v>0</v>
      </c>
      <c r="E6060" s="3">
        <f t="shared" si="94"/>
        <v>21009</v>
      </c>
      <c r="F6060" t="str">
        <f>VLOOKUP(E6060,Sheet2!A:B,2,FALSE)</f>
        <v>GRE</v>
      </c>
    </row>
    <row r="6061" spans="1:6" x14ac:dyDescent="0.25">
      <c r="A6061" s="17">
        <v>43120.963344444448</v>
      </c>
      <c r="B6061" s="2">
        <v>21009350074700</v>
      </c>
      <c r="C6061">
        <v>1.99</v>
      </c>
      <c r="D6061" t="s">
        <v>2</v>
      </c>
      <c r="E6061" s="3">
        <f t="shared" si="94"/>
        <v>21009</v>
      </c>
      <c r="F6061" t="str">
        <f>VLOOKUP(E6061,Sheet2!A:B,2,FALSE)</f>
        <v>GRE</v>
      </c>
    </row>
    <row r="6062" spans="1:6" x14ac:dyDescent="0.25">
      <c r="A6062" s="17">
        <v>43121.192905046293</v>
      </c>
      <c r="B6062" s="2">
        <v>21009300032675</v>
      </c>
      <c r="C6062">
        <v>1.49</v>
      </c>
      <c r="D6062" t="s">
        <v>1</v>
      </c>
      <c r="E6062" s="3">
        <f t="shared" si="94"/>
        <v>21009</v>
      </c>
      <c r="F6062" t="str">
        <f>VLOOKUP(E6062,Sheet2!A:B,2,FALSE)</f>
        <v>GRE</v>
      </c>
    </row>
    <row r="6063" spans="1:6" x14ac:dyDescent="0.25">
      <c r="A6063" s="17">
        <v>43121.268193657408</v>
      </c>
      <c r="B6063" s="2">
        <v>21009350102477</v>
      </c>
      <c r="C6063">
        <v>1.29</v>
      </c>
      <c r="D6063" t="s">
        <v>1</v>
      </c>
      <c r="E6063" s="3">
        <f t="shared" si="94"/>
        <v>21009</v>
      </c>
      <c r="F6063" t="str">
        <f>VLOOKUP(E6063,Sheet2!A:B,2,FALSE)</f>
        <v>GRE</v>
      </c>
    </row>
    <row r="6064" spans="1:6" x14ac:dyDescent="0.25">
      <c r="A6064" s="17">
        <v>43121.272922962962</v>
      </c>
      <c r="B6064" s="2">
        <v>21009350102477</v>
      </c>
      <c r="C6064">
        <v>1.99</v>
      </c>
      <c r="D6064" t="s">
        <v>4</v>
      </c>
      <c r="E6064" s="3">
        <f t="shared" si="94"/>
        <v>21009</v>
      </c>
      <c r="F6064" t="str">
        <f>VLOOKUP(E6064,Sheet2!A:B,2,FALSE)</f>
        <v>GRE</v>
      </c>
    </row>
    <row r="6065" spans="1:6" x14ac:dyDescent="0.25">
      <c r="A6065" s="17">
        <v>43121.275948263887</v>
      </c>
      <c r="B6065" s="2">
        <v>21009350114662</v>
      </c>
      <c r="C6065">
        <v>1.69</v>
      </c>
      <c r="D6065" t="s">
        <v>4</v>
      </c>
      <c r="E6065" s="3">
        <f t="shared" si="94"/>
        <v>21009</v>
      </c>
      <c r="F6065" t="str">
        <f>VLOOKUP(E6065,Sheet2!A:B,2,FALSE)</f>
        <v>GRE</v>
      </c>
    </row>
    <row r="6066" spans="1:6" x14ac:dyDescent="0.25">
      <c r="A6066" s="17">
        <v>43121.329924016201</v>
      </c>
      <c r="B6066" s="2">
        <v>21009300509474</v>
      </c>
      <c r="C6066">
        <v>2.99</v>
      </c>
      <c r="D6066" t="s">
        <v>4</v>
      </c>
      <c r="E6066" s="3">
        <f t="shared" si="94"/>
        <v>21009</v>
      </c>
      <c r="F6066" t="str">
        <f>VLOOKUP(E6066,Sheet2!A:B,2,FALSE)</f>
        <v>GRE</v>
      </c>
    </row>
    <row r="6067" spans="1:6" x14ac:dyDescent="0.25">
      <c r="A6067" s="17">
        <v>43121.335756087959</v>
      </c>
      <c r="B6067" s="2">
        <v>21009300509474</v>
      </c>
      <c r="C6067">
        <v>1.49</v>
      </c>
      <c r="D6067" t="s">
        <v>4</v>
      </c>
      <c r="E6067" s="3">
        <f t="shared" si="94"/>
        <v>21009</v>
      </c>
      <c r="F6067" t="str">
        <f>VLOOKUP(E6067,Sheet2!A:B,2,FALSE)</f>
        <v>GRE</v>
      </c>
    </row>
    <row r="6068" spans="1:6" x14ac:dyDescent="0.25">
      <c r="A6068" s="17">
        <v>43121.41187614583</v>
      </c>
      <c r="B6068" s="2">
        <v>21009300363096</v>
      </c>
      <c r="C6068">
        <v>2.4900000000000002</v>
      </c>
      <c r="D6068" t="s">
        <v>5</v>
      </c>
      <c r="E6068" s="3">
        <f t="shared" si="94"/>
        <v>21009</v>
      </c>
      <c r="F6068" t="str">
        <f>VLOOKUP(E6068,Sheet2!A:B,2,FALSE)</f>
        <v>GRE</v>
      </c>
    </row>
    <row r="6069" spans="1:6" x14ac:dyDescent="0.25">
      <c r="A6069" s="17">
        <v>43121.575097071756</v>
      </c>
      <c r="B6069" s="2">
        <v>21009300544950</v>
      </c>
      <c r="C6069">
        <v>3.99</v>
      </c>
      <c r="D6069" t="s">
        <v>4</v>
      </c>
      <c r="E6069" s="3">
        <f t="shared" si="94"/>
        <v>21009</v>
      </c>
      <c r="F6069" t="str">
        <f>VLOOKUP(E6069,Sheet2!A:B,2,FALSE)</f>
        <v>GRE</v>
      </c>
    </row>
    <row r="6070" spans="1:6" x14ac:dyDescent="0.25">
      <c r="A6070" s="17">
        <v>43121.729574953701</v>
      </c>
      <c r="B6070" s="2">
        <v>21009350084865</v>
      </c>
      <c r="C6070">
        <v>1.99</v>
      </c>
      <c r="D6070" t="s">
        <v>0</v>
      </c>
      <c r="E6070" s="3">
        <f t="shared" si="94"/>
        <v>21009</v>
      </c>
      <c r="F6070" t="str">
        <f>VLOOKUP(E6070,Sheet2!A:B,2,FALSE)</f>
        <v>GRE</v>
      </c>
    </row>
    <row r="6071" spans="1:6" x14ac:dyDescent="0.25">
      <c r="A6071" s="17">
        <v>43121.843545081021</v>
      </c>
      <c r="B6071" s="2">
        <v>21009300540669</v>
      </c>
      <c r="C6071">
        <v>0.49</v>
      </c>
      <c r="D6071" t="s">
        <v>1</v>
      </c>
      <c r="E6071" s="3">
        <f t="shared" si="94"/>
        <v>21009</v>
      </c>
      <c r="F6071" t="str">
        <f>VLOOKUP(E6071,Sheet2!A:B,2,FALSE)</f>
        <v>GRE</v>
      </c>
    </row>
    <row r="6072" spans="1:6" x14ac:dyDescent="0.25">
      <c r="A6072" s="17">
        <v>43121.889976979168</v>
      </c>
      <c r="B6072" s="2">
        <v>21009300147978</v>
      </c>
      <c r="C6072">
        <v>3.99</v>
      </c>
      <c r="D6072" t="s">
        <v>4</v>
      </c>
      <c r="E6072" s="3">
        <f t="shared" si="94"/>
        <v>21009</v>
      </c>
      <c r="F6072" t="str">
        <f>VLOOKUP(E6072,Sheet2!A:B,2,FALSE)</f>
        <v>GRE</v>
      </c>
    </row>
    <row r="6073" spans="1:6" x14ac:dyDescent="0.25">
      <c r="A6073" s="17">
        <v>43121.892974571761</v>
      </c>
      <c r="B6073" s="2">
        <v>21009300582554</v>
      </c>
      <c r="C6073">
        <v>2.4900000000000002</v>
      </c>
      <c r="D6073" t="s">
        <v>1</v>
      </c>
      <c r="E6073" s="3">
        <f t="shared" si="94"/>
        <v>21009</v>
      </c>
      <c r="F6073" t="str">
        <f>VLOOKUP(E6073,Sheet2!A:B,2,FALSE)</f>
        <v>GRE</v>
      </c>
    </row>
    <row r="6074" spans="1:6" x14ac:dyDescent="0.25">
      <c r="A6074" s="17">
        <v>43121.955348483796</v>
      </c>
      <c r="B6074" s="2">
        <v>21009300471097</v>
      </c>
      <c r="C6074">
        <v>2.99</v>
      </c>
      <c r="D6074" t="s">
        <v>4</v>
      </c>
      <c r="E6074" s="3">
        <f t="shared" si="94"/>
        <v>21009</v>
      </c>
      <c r="F6074" t="str">
        <f>VLOOKUP(E6074,Sheet2!A:B,2,FALSE)</f>
        <v>GRE</v>
      </c>
    </row>
    <row r="6075" spans="1:6" x14ac:dyDescent="0.25">
      <c r="A6075" s="17">
        <v>43122.381119618054</v>
      </c>
      <c r="B6075" s="2">
        <v>21009300463672</v>
      </c>
      <c r="C6075">
        <v>1.99</v>
      </c>
      <c r="D6075" t="s">
        <v>2</v>
      </c>
      <c r="E6075" s="3">
        <f t="shared" si="94"/>
        <v>21009</v>
      </c>
      <c r="F6075" t="str">
        <f>VLOOKUP(E6075,Sheet2!A:B,2,FALSE)</f>
        <v>GRE</v>
      </c>
    </row>
    <row r="6076" spans="1:6" x14ac:dyDescent="0.25">
      <c r="A6076" s="17">
        <v>43122.403359976852</v>
      </c>
      <c r="B6076" s="2">
        <v>21009300463672</v>
      </c>
      <c r="C6076">
        <v>0.99</v>
      </c>
      <c r="D6076" t="s">
        <v>2</v>
      </c>
      <c r="E6076" s="3">
        <f t="shared" si="94"/>
        <v>21009</v>
      </c>
      <c r="F6076" t="str">
        <f>VLOOKUP(E6076,Sheet2!A:B,2,FALSE)</f>
        <v>GRE</v>
      </c>
    </row>
    <row r="6077" spans="1:6" x14ac:dyDescent="0.25">
      <c r="A6077" s="17">
        <v>43122.412466331021</v>
      </c>
      <c r="B6077" s="2">
        <v>21009300363096</v>
      </c>
      <c r="C6077">
        <v>2.99</v>
      </c>
      <c r="D6077" t="s">
        <v>4</v>
      </c>
      <c r="E6077" s="3">
        <f t="shared" si="94"/>
        <v>21009</v>
      </c>
      <c r="F6077" t="str">
        <f>VLOOKUP(E6077,Sheet2!A:B,2,FALSE)</f>
        <v>GRE</v>
      </c>
    </row>
    <row r="6078" spans="1:6" x14ac:dyDescent="0.25">
      <c r="A6078" s="17">
        <v>43122.443054166666</v>
      </c>
      <c r="B6078" s="2">
        <v>21009300537459</v>
      </c>
      <c r="C6078">
        <v>3.99</v>
      </c>
      <c r="D6078" t="s">
        <v>4</v>
      </c>
      <c r="E6078" s="3">
        <f t="shared" si="94"/>
        <v>21009</v>
      </c>
      <c r="F6078" t="str">
        <f>VLOOKUP(E6078,Sheet2!A:B,2,FALSE)</f>
        <v>GRE</v>
      </c>
    </row>
    <row r="6079" spans="1:6" x14ac:dyDescent="0.25">
      <c r="A6079" s="17">
        <v>43122.446166504633</v>
      </c>
      <c r="B6079" s="2">
        <v>21009300537459</v>
      </c>
      <c r="C6079">
        <v>0.99</v>
      </c>
      <c r="D6079" t="s">
        <v>1</v>
      </c>
      <c r="E6079" s="3">
        <f t="shared" si="94"/>
        <v>21009</v>
      </c>
      <c r="F6079" t="str">
        <f>VLOOKUP(E6079,Sheet2!A:B,2,FALSE)</f>
        <v>GRE</v>
      </c>
    </row>
    <row r="6080" spans="1:6" x14ac:dyDescent="0.25">
      <c r="A6080" s="17">
        <v>43122.447491562503</v>
      </c>
      <c r="B6080" s="2">
        <v>21009300537459</v>
      </c>
      <c r="C6080">
        <v>0.99</v>
      </c>
      <c r="D6080" t="s">
        <v>1</v>
      </c>
      <c r="E6080" s="3">
        <f t="shared" si="94"/>
        <v>21009</v>
      </c>
      <c r="F6080" t="str">
        <f>VLOOKUP(E6080,Sheet2!A:B,2,FALSE)</f>
        <v>GRE</v>
      </c>
    </row>
    <row r="6081" spans="1:6" x14ac:dyDescent="0.25">
      <c r="A6081" s="17">
        <v>43122.496228449076</v>
      </c>
      <c r="B6081" s="2">
        <v>21009300589260</v>
      </c>
      <c r="C6081">
        <v>1.49</v>
      </c>
      <c r="D6081" t="s">
        <v>3</v>
      </c>
      <c r="E6081" s="3">
        <f t="shared" si="94"/>
        <v>21009</v>
      </c>
      <c r="F6081" t="str">
        <f>VLOOKUP(E6081,Sheet2!A:B,2,FALSE)</f>
        <v>GRE</v>
      </c>
    </row>
    <row r="6082" spans="1:6" x14ac:dyDescent="0.25">
      <c r="A6082" s="17">
        <v>43122.53400349537</v>
      </c>
      <c r="B6082" s="2">
        <v>21009350104614</v>
      </c>
      <c r="C6082">
        <v>1.69</v>
      </c>
      <c r="D6082" t="s">
        <v>1</v>
      </c>
      <c r="E6082" s="3">
        <f t="shared" ref="E6082:E6145" si="95">_xlfn.NUMBERVALUE(LEFT(B6082,5), "#####")</f>
        <v>21009</v>
      </c>
      <c r="F6082" t="str">
        <f>VLOOKUP(E6082,Sheet2!A:B,2,FALSE)</f>
        <v>GRE</v>
      </c>
    </row>
    <row r="6083" spans="1:6" x14ac:dyDescent="0.25">
      <c r="A6083" s="17">
        <v>43122.581851631941</v>
      </c>
      <c r="B6083" s="2">
        <v>21009350110926</v>
      </c>
      <c r="C6083">
        <v>0.99</v>
      </c>
      <c r="D6083" t="s">
        <v>4</v>
      </c>
      <c r="E6083" s="3">
        <f t="shared" si="95"/>
        <v>21009</v>
      </c>
      <c r="F6083" t="str">
        <f>VLOOKUP(E6083,Sheet2!A:B,2,FALSE)</f>
        <v>GRE</v>
      </c>
    </row>
    <row r="6084" spans="1:6" x14ac:dyDescent="0.25">
      <c r="A6084" s="17">
        <v>43122.643854201386</v>
      </c>
      <c r="B6084" s="2">
        <v>21009300595549</v>
      </c>
      <c r="C6084">
        <v>1.99</v>
      </c>
      <c r="D6084" t="s">
        <v>0</v>
      </c>
      <c r="E6084" s="3">
        <f t="shared" si="95"/>
        <v>21009</v>
      </c>
      <c r="F6084" t="str">
        <f>VLOOKUP(E6084,Sheet2!A:B,2,FALSE)</f>
        <v>GRE</v>
      </c>
    </row>
    <row r="6085" spans="1:6" x14ac:dyDescent="0.25">
      <c r="A6085" s="17">
        <v>43122.683339016206</v>
      </c>
      <c r="B6085" s="2">
        <v>21009300520786</v>
      </c>
      <c r="C6085">
        <v>2.99</v>
      </c>
      <c r="D6085" t="s">
        <v>0</v>
      </c>
      <c r="E6085" s="3">
        <f t="shared" si="95"/>
        <v>21009</v>
      </c>
      <c r="F6085" t="str">
        <f>VLOOKUP(E6085,Sheet2!A:B,2,FALSE)</f>
        <v>GRE</v>
      </c>
    </row>
    <row r="6086" spans="1:6" x14ac:dyDescent="0.25">
      <c r="A6086" s="17">
        <v>43122.771581793982</v>
      </c>
      <c r="B6086" s="2">
        <v>21009100060074</v>
      </c>
      <c r="C6086">
        <v>1.49</v>
      </c>
      <c r="D6086" t="s">
        <v>3</v>
      </c>
      <c r="E6086" s="3">
        <f t="shared" si="95"/>
        <v>21009</v>
      </c>
      <c r="F6086" t="str">
        <f>VLOOKUP(E6086,Sheet2!A:B,2,FALSE)</f>
        <v>GRE</v>
      </c>
    </row>
    <row r="6087" spans="1:6" x14ac:dyDescent="0.25">
      <c r="A6087" s="17">
        <v>43122.924663043981</v>
      </c>
      <c r="B6087" s="2">
        <v>21009300066715</v>
      </c>
      <c r="C6087">
        <v>3.99</v>
      </c>
      <c r="D6087" t="s">
        <v>4</v>
      </c>
      <c r="E6087" s="3">
        <f t="shared" si="95"/>
        <v>21009</v>
      </c>
      <c r="F6087" t="str">
        <f>VLOOKUP(E6087,Sheet2!A:B,2,FALSE)</f>
        <v>GRE</v>
      </c>
    </row>
    <row r="6088" spans="1:6" x14ac:dyDescent="0.25">
      <c r="A6088" s="17">
        <v>43122.931884837963</v>
      </c>
      <c r="B6088" s="2">
        <v>21009350108136</v>
      </c>
      <c r="C6088">
        <v>0.69</v>
      </c>
      <c r="D6088" t="s">
        <v>1</v>
      </c>
      <c r="E6088" s="3">
        <f t="shared" si="95"/>
        <v>21009</v>
      </c>
      <c r="F6088" t="str">
        <f>VLOOKUP(E6088,Sheet2!A:B,2,FALSE)</f>
        <v>GRE</v>
      </c>
    </row>
    <row r="6089" spans="1:6" x14ac:dyDescent="0.25">
      <c r="A6089" s="17">
        <v>43122.937572453702</v>
      </c>
      <c r="B6089" s="2">
        <v>21009350015406</v>
      </c>
      <c r="C6089">
        <v>0.99</v>
      </c>
      <c r="D6089" t="s">
        <v>1</v>
      </c>
      <c r="E6089" s="3">
        <f t="shared" si="95"/>
        <v>21009</v>
      </c>
      <c r="F6089" t="str">
        <f>VLOOKUP(E6089,Sheet2!A:B,2,FALSE)</f>
        <v>GRE</v>
      </c>
    </row>
    <row r="6090" spans="1:6" x14ac:dyDescent="0.25">
      <c r="A6090" s="17">
        <v>43123.165648634262</v>
      </c>
      <c r="B6090" s="2">
        <v>21009350114662</v>
      </c>
      <c r="C6090">
        <v>1.99</v>
      </c>
      <c r="D6090" t="s">
        <v>4</v>
      </c>
      <c r="E6090" s="3">
        <f t="shared" si="95"/>
        <v>21009</v>
      </c>
      <c r="F6090" t="str">
        <f>VLOOKUP(E6090,Sheet2!A:B,2,FALSE)</f>
        <v>GRE</v>
      </c>
    </row>
    <row r="6091" spans="1:6" x14ac:dyDescent="0.25">
      <c r="A6091" s="17">
        <v>43123.276215034719</v>
      </c>
      <c r="B6091" s="2">
        <v>21009300505316</v>
      </c>
      <c r="C6091">
        <v>3.99</v>
      </c>
      <c r="D6091" t="s">
        <v>4</v>
      </c>
      <c r="E6091" s="3">
        <f t="shared" si="95"/>
        <v>21009</v>
      </c>
      <c r="F6091" t="str">
        <f>VLOOKUP(E6091,Sheet2!A:B,2,FALSE)</f>
        <v>GRE</v>
      </c>
    </row>
    <row r="6092" spans="1:6" x14ac:dyDescent="0.25">
      <c r="A6092" s="17">
        <v>43123.34731740741</v>
      </c>
      <c r="B6092" s="2">
        <v>21009350082992</v>
      </c>
      <c r="C6092">
        <v>1.49</v>
      </c>
      <c r="D6092" t="s">
        <v>3</v>
      </c>
      <c r="E6092" s="3">
        <f t="shared" si="95"/>
        <v>21009</v>
      </c>
      <c r="F6092" t="str">
        <f>VLOOKUP(E6092,Sheet2!A:B,2,FALSE)</f>
        <v>GRE</v>
      </c>
    </row>
    <row r="6093" spans="1:6" x14ac:dyDescent="0.25">
      <c r="A6093" s="17">
        <v>43123.381865613424</v>
      </c>
      <c r="B6093" s="2">
        <v>21009350058596</v>
      </c>
      <c r="C6093">
        <v>1.99</v>
      </c>
      <c r="D6093" t="s">
        <v>4</v>
      </c>
      <c r="E6093" s="3">
        <f t="shared" si="95"/>
        <v>21009</v>
      </c>
      <c r="F6093" t="str">
        <f>VLOOKUP(E6093,Sheet2!A:B,2,FALSE)</f>
        <v>GRE</v>
      </c>
    </row>
    <row r="6094" spans="1:6" x14ac:dyDescent="0.25">
      <c r="A6094" s="17">
        <v>43123.399096863424</v>
      </c>
      <c r="B6094" s="2">
        <v>21009300465115</v>
      </c>
      <c r="C6094">
        <v>1.49</v>
      </c>
      <c r="D6094" t="s">
        <v>3</v>
      </c>
      <c r="E6094" s="3">
        <f t="shared" si="95"/>
        <v>21009</v>
      </c>
      <c r="F6094" t="str">
        <f>VLOOKUP(E6094,Sheet2!A:B,2,FALSE)</f>
        <v>GRE</v>
      </c>
    </row>
    <row r="6095" spans="1:6" x14ac:dyDescent="0.25">
      <c r="A6095" s="17">
        <v>43123.422049872686</v>
      </c>
      <c r="B6095" s="2">
        <v>21009350107021</v>
      </c>
      <c r="C6095">
        <v>2.29</v>
      </c>
      <c r="D6095" t="s">
        <v>1</v>
      </c>
      <c r="E6095" s="3">
        <f t="shared" si="95"/>
        <v>21009</v>
      </c>
      <c r="F6095" t="str">
        <f>VLOOKUP(E6095,Sheet2!A:B,2,FALSE)</f>
        <v>GRE</v>
      </c>
    </row>
    <row r="6096" spans="1:6" x14ac:dyDescent="0.25">
      <c r="A6096" s="17">
        <v>43123.422856134261</v>
      </c>
      <c r="B6096" s="2">
        <v>21009350107021</v>
      </c>
      <c r="C6096">
        <v>0.49</v>
      </c>
      <c r="D6096" t="s">
        <v>1</v>
      </c>
      <c r="E6096" s="3">
        <f t="shared" si="95"/>
        <v>21009</v>
      </c>
      <c r="F6096" t="str">
        <f>VLOOKUP(E6096,Sheet2!A:B,2,FALSE)</f>
        <v>GRE</v>
      </c>
    </row>
    <row r="6097" spans="1:6" x14ac:dyDescent="0.25">
      <c r="A6097" s="17">
        <v>43123.424105115744</v>
      </c>
      <c r="B6097" s="2">
        <v>21009350107021</v>
      </c>
      <c r="C6097">
        <v>1.99</v>
      </c>
      <c r="D6097" t="s">
        <v>1</v>
      </c>
      <c r="E6097" s="3">
        <f t="shared" si="95"/>
        <v>21009</v>
      </c>
      <c r="F6097" t="str">
        <f>VLOOKUP(E6097,Sheet2!A:B,2,FALSE)</f>
        <v>GRE</v>
      </c>
    </row>
    <row r="6098" spans="1:6" x14ac:dyDescent="0.25">
      <c r="A6098" s="17">
        <v>43123.510368379626</v>
      </c>
      <c r="B6098" s="2">
        <v>21009300405921</v>
      </c>
      <c r="C6098">
        <v>2.99</v>
      </c>
      <c r="D6098" t="s">
        <v>1</v>
      </c>
      <c r="E6098" s="3">
        <f t="shared" si="95"/>
        <v>21009</v>
      </c>
      <c r="F6098" t="str">
        <f>VLOOKUP(E6098,Sheet2!A:B,2,FALSE)</f>
        <v>GRE</v>
      </c>
    </row>
    <row r="6099" spans="1:6" x14ac:dyDescent="0.25">
      <c r="A6099" s="17">
        <v>43123.525308425924</v>
      </c>
      <c r="B6099" s="2">
        <v>21009300405921</v>
      </c>
      <c r="C6099">
        <v>1.49</v>
      </c>
      <c r="D6099" t="s">
        <v>1</v>
      </c>
      <c r="E6099" s="3">
        <f t="shared" si="95"/>
        <v>21009</v>
      </c>
      <c r="F6099" t="str">
        <f>VLOOKUP(E6099,Sheet2!A:B,2,FALSE)</f>
        <v>GRE</v>
      </c>
    </row>
    <row r="6100" spans="1:6" x14ac:dyDescent="0.25">
      <c r="A6100" s="17">
        <v>43123.604264340276</v>
      </c>
      <c r="B6100" s="2">
        <v>21009350002495</v>
      </c>
      <c r="C6100">
        <v>0.99</v>
      </c>
      <c r="D6100" t="s">
        <v>1</v>
      </c>
      <c r="E6100" s="3">
        <f t="shared" si="95"/>
        <v>21009</v>
      </c>
      <c r="F6100" t="str">
        <f>VLOOKUP(E6100,Sheet2!A:B,2,FALSE)</f>
        <v>GRE</v>
      </c>
    </row>
    <row r="6101" spans="1:6" x14ac:dyDescent="0.25">
      <c r="A6101" s="17">
        <v>43123.684819421294</v>
      </c>
      <c r="B6101" s="2">
        <v>21009350015315</v>
      </c>
      <c r="C6101">
        <v>1.34</v>
      </c>
      <c r="D6101" t="s">
        <v>1</v>
      </c>
      <c r="E6101" s="3">
        <f t="shared" si="95"/>
        <v>21009</v>
      </c>
      <c r="F6101" t="str">
        <f>VLOOKUP(E6101,Sheet2!A:B,2,FALSE)</f>
        <v>GRE</v>
      </c>
    </row>
    <row r="6102" spans="1:6" x14ac:dyDescent="0.25">
      <c r="A6102" s="17">
        <v>43123.790057048609</v>
      </c>
      <c r="B6102" s="2">
        <v>21009350039125</v>
      </c>
      <c r="C6102">
        <v>1.49</v>
      </c>
      <c r="D6102" t="s">
        <v>3</v>
      </c>
      <c r="E6102" s="3">
        <f t="shared" si="95"/>
        <v>21009</v>
      </c>
      <c r="F6102" t="str">
        <f>VLOOKUP(E6102,Sheet2!A:B,2,FALSE)</f>
        <v>GRE</v>
      </c>
    </row>
    <row r="6103" spans="1:6" x14ac:dyDescent="0.25">
      <c r="A6103" s="17">
        <v>43123.790620671294</v>
      </c>
      <c r="B6103" s="2">
        <v>21009350039125</v>
      </c>
      <c r="C6103">
        <v>1.49</v>
      </c>
      <c r="D6103" t="s">
        <v>3</v>
      </c>
      <c r="E6103" s="3">
        <f t="shared" si="95"/>
        <v>21009</v>
      </c>
      <c r="F6103" t="str">
        <f>VLOOKUP(E6103,Sheet2!A:B,2,FALSE)</f>
        <v>GRE</v>
      </c>
    </row>
    <row r="6104" spans="1:6" x14ac:dyDescent="0.25">
      <c r="A6104" s="17">
        <v>43123.833535729165</v>
      </c>
      <c r="B6104" s="2">
        <v>21009300465115</v>
      </c>
      <c r="C6104">
        <v>0.99</v>
      </c>
      <c r="D6104" t="s">
        <v>1</v>
      </c>
      <c r="E6104" s="3">
        <f t="shared" si="95"/>
        <v>21009</v>
      </c>
      <c r="F6104" t="str">
        <f>VLOOKUP(E6104,Sheet2!A:B,2,FALSE)</f>
        <v>GRE</v>
      </c>
    </row>
    <row r="6105" spans="1:6" x14ac:dyDescent="0.25">
      <c r="A6105" s="17">
        <v>43123.921932824072</v>
      </c>
      <c r="B6105" s="2">
        <v>21009350101768</v>
      </c>
      <c r="C6105">
        <v>2.99</v>
      </c>
      <c r="D6105" t="s">
        <v>0</v>
      </c>
      <c r="E6105" s="3">
        <f t="shared" si="95"/>
        <v>21009</v>
      </c>
      <c r="F6105" t="str">
        <f>VLOOKUP(E6105,Sheet2!A:B,2,FALSE)</f>
        <v>GRE</v>
      </c>
    </row>
    <row r="6106" spans="1:6" x14ac:dyDescent="0.25">
      <c r="A6106" s="17">
        <v>43123.923085277776</v>
      </c>
      <c r="B6106" s="2">
        <v>21009350101768</v>
      </c>
      <c r="C6106">
        <v>0.99</v>
      </c>
      <c r="D6106" t="s">
        <v>0</v>
      </c>
      <c r="E6106" s="3">
        <f t="shared" si="95"/>
        <v>21009</v>
      </c>
      <c r="F6106" t="str">
        <f>VLOOKUP(E6106,Sheet2!A:B,2,FALSE)</f>
        <v>GRE</v>
      </c>
    </row>
    <row r="6107" spans="1:6" x14ac:dyDescent="0.25">
      <c r="A6107" s="17">
        <v>43123.94015934028</v>
      </c>
      <c r="B6107" s="2">
        <v>21009300288392</v>
      </c>
      <c r="C6107">
        <v>1.69</v>
      </c>
      <c r="D6107" t="s">
        <v>4</v>
      </c>
      <c r="E6107" s="3">
        <f t="shared" si="95"/>
        <v>21009</v>
      </c>
      <c r="F6107" t="str">
        <f>VLOOKUP(E6107,Sheet2!A:B,2,FALSE)</f>
        <v>GRE</v>
      </c>
    </row>
    <row r="6108" spans="1:6" x14ac:dyDescent="0.25">
      <c r="A6108" s="17">
        <v>43123.989120729166</v>
      </c>
      <c r="B6108" s="2">
        <v>21009350006108</v>
      </c>
      <c r="C6108">
        <v>1.29</v>
      </c>
      <c r="D6108" t="s">
        <v>1</v>
      </c>
      <c r="E6108" s="3">
        <f t="shared" si="95"/>
        <v>21009</v>
      </c>
      <c r="F6108" t="str">
        <f>VLOOKUP(E6108,Sheet2!A:B,2,FALSE)</f>
        <v>GRE</v>
      </c>
    </row>
    <row r="6109" spans="1:6" x14ac:dyDescent="0.25">
      <c r="A6109" s="17">
        <v>43124.09224341435</v>
      </c>
      <c r="B6109" s="2">
        <v>21009300599509</v>
      </c>
      <c r="C6109">
        <v>3.99</v>
      </c>
      <c r="D6109" t="s">
        <v>4</v>
      </c>
      <c r="E6109" s="3">
        <f t="shared" si="95"/>
        <v>21009</v>
      </c>
      <c r="F6109" t="str">
        <f>VLOOKUP(E6109,Sheet2!A:B,2,FALSE)</f>
        <v>GRE</v>
      </c>
    </row>
    <row r="6110" spans="1:6" x14ac:dyDescent="0.25">
      <c r="A6110" s="17">
        <v>43124.215475937497</v>
      </c>
      <c r="B6110" s="2">
        <v>21009350103483</v>
      </c>
      <c r="C6110">
        <v>1.49</v>
      </c>
      <c r="D6110" t="s">
        <v>4</v>
      </c>
      <c r="E6110" s="3">
        <f t="shared" si="95"/>
        <v>21009</v>
      </c>
      <c r="F6110" t="str">
        <f>VLOOKUP(E6110,Sheet2!A:B,2,FALSE)</f>
        <v>GRE</v>
      </c>
    </row>
    <row r="6111" spans="1:6" x14ac:dyDescent="0.25">
      <c r="A6111" s="17">
        <v>43124.288921851854</v>
      </c>
      <c r="B6111" s="2">
        <v>21009350103483</v>
      </c>
      <c r="C6111">
        <v>1.49</v>
      </c>
      <c r="D6111" t="s">
        <v>3</v>
      </c>
      <c r="E6111" s="3">
        <f t="shared" si="95"/>
        <v>21009</v>
      </c>
      <c r="F6111" t="str">
        <f>VLOOKUP(E6111,Sheet2!A:B,2,FALSE)</f>
        <v>GRE</v>
      </c>
    </row>
    <row r="6112" spans="1:6" x14ac:dyDescent="0.25">
      <c r="A6112" s="17">
        <v>43124.340098611108</v>
      </c>
      <c r="B6112" s="2">
        <v>21009350037426</v>
      </c>
      <c r="C6112">
        <v>1.99</v>
      </c>
      <c r="D6112" t="s">
        <v>4</v>
      </c>
      <c r="E6112" s="3">
        <f t="shared" si="95"/>
        <v>21009</v>
      </c>
      <c r="F6112" t="str">
        <f>VLOOKUP(E6112,Sheet2!A:B,2,FALSE)</f>
        <v>GRE</v>
      </c>
    </row>
    <row r="6113" spans="1:6" x14ac:dyDescent="0.25">
      <c r="A6113" s="17">
        <v>43124.34908728009</v>
      </c>
      <c r="B6113" s="2">
        <v>21009350045015</v>
      </c>
      <c r="C6113">
        <v>2.99</v>
      </c>
      <c r="D6113" t="s">
        <v>4</v>
      </c>
      <c r="E6113" s="3">
        <f t="shared" si="95"/>
        <v>21009</v>
      </c>
      <c r="F6113" t="str">
        <f>VLOOKUP(E6113,Sheet2!A:B,2,FALSE)</f>
        <v>GRE</v>
      </c>
    </row>
    <row r="6114" spans="1:6" x14ac:dyDescent="0.25">
      <c r="A6114" s="17">
        <v>43124.349231400462</v>
      </c>
      <c r="B6114" s="2">
        <v>21009350037426</v>
      </c>
      <c r="C6114">
        <v>0.49</v>
      </c>
      <c r="D6114" t="s">
        <v>1</v>
      </c>
      <c r="E6114" s="3">
        <f t="shared" si="95"/>
        <v>21009</v>
      </c>
      <c r="F6114" t="str">
        <f>VLOOKUP(E6114,Sheet2!A:B,2,FALSE)</f>
        <v>GRE</v>
      </c>
    </row>
    <row r="6115" spans="1:6" x14ac:dyDescent="0.25">
      <c r="A6115" s="17">
        <v>43124.374801967591</v>
      </c>
      <c r="B6115" s="2">
        <v>21009350103426</v>
      </c>
      <c r="C6115">
        <v>2.99</v>
      </c>
      <c r="D6115" t="s">
        <v>4</v>
      </c>
      <c r="E6115" s="3">
        <f t="shared" si="95"/>
        <v>21009</v>
      </c>
      <c r="F6115" t="str">
        <f>VLOOKUP(E6115,Sheet2!A:B,2,FALSE)</f>
        <v>GRE</v>
      </c>
    </row>
    <row r="6116" spans="1:6" x14ac:dyDescent="0.25">
      <c r="A6116" s="17">
        <v>43124.37572478009</v>
      </c>
      <c r="B6116" s="2">
        <v>21009350103426</v>
      </c>
      <c r="C6116">
        <v>1.99</v>
      </c>
      <c r="D6116" t="s">
        <v>4</v>
      </c>
      <c r="E6116" s="3">
        <f t="shared" si="95"/>
        <v>21009</v>
      </c>
      <c r="F6116" t="str">
        <f>VLOOKUP(E6116,Sheet2!A:B,2,FALSE)</f>
        <v>GRE</v>
      </c>
    </row>
    <row r="6117" spans="1:6" x14ac:dyDescent="0.25">
      <c r="A6117" s="17">
        <v>43124.537637256944</v>
      </c>
      <c r="B6117" s="2">
        <v>21009300465115</v>
      </c>
      <c r="C6117">
        <v>0.99</v>
      </c>
      <c r="D6117" t="s">
        <v>1</v>
      </c>
      <c r="E6117" s="3">
        <f t="shared" si="95"/>
        <v>21009</v>
      </c>
      <c r="F6117" t="str">
        <f>VLOOKUP(E6117,Sheet2!A:B,2,FALSE)</f>
        <v>GRE</v>
      </c>
    </row>
    <row r="6118" spans="1:6" x14ac:dyDescent="0.25">
      <c r="A6118" s="17">
        <v>43124.763198506946</v>
      </c>
      <c r="B6118" s="2">
        <v>21009300387335</v>
      </c>
      <c r="C6118">
        <v>3.99</v>
      </c>
      <c r="D6118" t="s">
        <v>1</v>
      </c>
      <c r="E6118" s="3">
        <f t="shared" si="95"/>
        <v>21009</v>
      </c>
      <c r="F6118" t="str">
        <f>VLOOKUP(E6118,Sheet2!A:B,2,FALSE)</f>
        <v>GRE</v>
      </c>
    </row>
    <row r="6119" spans="1:6" x14ac:dyDescent="0.25">
      <c r="A6119" s="17">
        <v>43124.817095844905</v>
      </c>
      <c r="B6119" s="2">
        <v>21009350084865</v>
      </c>
      <c r="C6119">
        <v>1.99</v>
      </c>
      <c r="D6119" t="s">
        <v>0</v>
      </c>
      <c r="E6119" s="3">
        <f t="shared" si="95"/>
        <v>21009</v>
      </c>
      <c r="F6119" t="str">
        <f>VLOOKUP(E6119,Sheet2!A:B,2,FALSE)</f>
        <v>GRE</v>
      </c>
    </row>
    <row r="6120" spans="1:6" x14ac:dyDescent="0.25">
      <c r="A6120" s="17">
        <v>43124.918740300927</v>
      </c>
      <c r="B6120" s="2">
        <v>21009300248388</v>
      </c>
      <c r="C6120">
        <v>1.99</v>
      </c>
      <c r="D6120" t="s">
        <v>4</v>
      </c>
      <c r="E6120" s="3">
        <f t="shared" si="95"/>
        <v>21009</v>
      </c>
      <c r="F6120" t="str">
        <f>VLOOKUP(E6120,Sheet2!A:B,2,FALSE)</f>
        <v>GRE</v>
      </c>
    </row>
    <row r="6121" spans="1:6" x14ac:dyDescent="0.25">
      <c r="A6121" s="17">
        <v>43124.919894270832</v>
      </c>
      <c r="B6121" s="2">
        <v>21009300248388</v>
      </c>
      <c r="C6121">
        <v>1.99</v>
      </c>
      <c r="D6121" t="s">
        <v>4</v>
      </c>
      <c r="E6121" s="3">
        <f t="shared" si="95"/>
        <v>21009</v>
      </c>
      <c r="F6121" t="str">
        <f>VLOOKUP(E6121,Sheet2!A:B,2,FALSE)</f>
        <v>GRE</v>
      </c>
    </row>
    <row r="6122" spans="1:6" x14ac:dyDescent="0.25">
      <c r="A6122" s="17">
        <v>43124.920312222224</v>
      </c>
      <c r="B6122" s="2">
        <v>21009300248388</v>
      </c>
      <c r="C6122">
        <v>1.99</v>
      </c>
      <c r="D6122" t="s">
        <v>4</v>
      </c>
      <c r="E6122" s="3">
        <f t="shared" si="95"/>
        <v>21009</v>
      </c>
      <c r="F6122" t="str">
        <f>VLOOKUP(E6122,Sheet2!A:B,2,FALSE)</f>
        <v>GRE</v>
      </c>
    </row>
    <row r="6123" spans="1:6" x14ac:dyDescent="0.25">
      <c r="A6123" s="17">
        <v>43125.108039722225</v>
      </c>
      <c r="B6123" s="2">
        <v>21009300288392</v>
      </c>
      <c r="C6123">
        <v>3.99</v>
      </c>
      <c r="D6123" t="s">
        <v>4</v>
      </c>
      <c r="E6123" s="3">
        <f t="shared" si="95"/>
        <v>21009</v>
      </c>
      <c r="F6123" t="str">
        <f>VLOOKUP(E6123,Sheet2!A:B,2,FALSE)</f>
        <v>GRE</v>
      </c>
    </row>
    <row r="6124" spans="1:6" x14ac:dyDescent="0.25">
      <c r="A6124" s="17">
        <v>43125.378429247685</v>
      </c>
      <c r="B6124" s="2">
        <v>21009300446362</v>
      </c>
      <c r="C6124">
        <v>1.69</v>
      </c>
      <c r="D6124" t="s">
        <v>1</v>
      </c>
      <c r="E6124" s="3">
        <f t="shared" si="95"/>
        <v>21009</v>
      </c>
      <c r="F6124" t="str">
        <f>VLOOKUP(E6124,Sheet2!A:B,2,FALSE)</f>
        <v>GRE</v>
      </c>
    </row>
    <row r="6125" spans="1:6" x14ac:dyDescent="0.25">
      <c r="A6125" s="17">
        <v>43125.440435405093</v>
      </c>
      <c r="B6125" s="2">
        <v>21009300509474</v>
      </c>
      <c r="C6125">
        <v>3.99</v>
      </c>
      <c r="D6125" t="s">
        <v>4</v>
      </c>
      <c r="E6125" s="3">
        <f t="shared" si="95"/>
        <v>21009</v>
      </c>
      <c r="F6125" t="str">
        <f>VLOOKUP(E6125,Sheet2!A:B,2,FALSE)</f>
        <v>GRE</v>
      </c>
    </row>
    <row r="6126" spans="1:6" x14ac:dyDescent="0.25">
      <c r="A6126" s="17">
        <v>43125.653321585647</v>
      </c>
      <c r="B6126" s="2">
        <v>21009350114662</v>
      </c>
      <c r="C6126">
        <v>0.99</v>
      </c>
      <c r="D6126" t="s">
        <v>1</v>
      </c>
      <c r="E6126" s="3">
        <f t="shared" si="95"/>
        <v>21009</v>
      </c>
      <c r="F6126" t="str">
        <f>VLOOKUP(E6126,Sheet2!A:B,2,FALSE)</f>
        <v>GRE</v>
      </c>
    </row>
    <row r="6127" spans="1:6" x14ac:dyDescent="0.25">
      <c r="A6127" s="17">
        <v>43125.663380925929</v>
      </c>
      <c r="B6127" s="2">
        <v>21009300643406</v>
      </c>
      <c r="C6127">
        <v>1.99</v>
      </c>
      <c r="D6127" t="s">
        <v>4</v>
      </c>
      <c r="E6127" s="3">
        <f t="shared" si="95"/>
        <v>21009</v>
      </c>
      <c r="F6127" t="str">
        <f>VLOOKUP(E6127,Sheet2!A:B,2,FALSE)</f>
        <v>GRE</v>
      </c>
    </row>
    <row r="6128" spans="1:6" x14ac:dyDescent="0.25">
      <c r="A6128" s="17">
        <v>43125.69503072917</v>
      </c>
      <c r="B6128" s="2">
        <v>21009350093338</v>
      </c>
      <c r="C6128">
        <v>2.99</v>
      </c>
      <c r="D6128" t="s">
        <v>0</v>
      </c>
      <c r="E6128" s="3">
        <f t="shared" si="95"/>
        <v>21009</v>
      </c>
      <c r="F6128" t="str">
        <f>VLOOKUP(E6128,Sheet2!A:B,2,FALSE)</f>
        <v>GRE</v>
      </c>
    </row>
    <row r="6129" spans="1:6" x14ac:dyDescent="0.25">
      <c r="A6129" s="17">
        <v>43125.857355636574</v>
      </c>
      <c r="B6129" s="2">
        <v>21009300509474</v>
      </c>
      <c r="C6129">
        <v>1.99</v>
      </c>
      <c r="D6129" t="s">
        <v>4</v>
      </c>
      <c r="E6129" s="3">
        <f t="shared" si="95"/>
        <v>21009</v>
      </c>
      <c r="F6129" t="str">
        <f>VLOOKUP(E6129,Sheet2!A:B,2,FALSE)</f>
        <v>GRE</v>
      </c>
    </row>
    <row r="6130" spans="1:6" x14ac:dyDescent="0.25">
      <c r="A6130" s="17">
        <v>43125.874038576389</v>
      </c>
      <c r="B6130" s="2">
        <v>21009300623515</v>
      </c>
      <c r="C6130">
        <v>2.99</v>
      </c>
      <c r="D6130" t="s">
        <v>4</v>
      </c>
      <c r="E6130" s="3">
        <f t="shared" si="95"/>
        <v>21009</v>
      </c>
      <c r="F6130" t="str">
        <f>VLOOKUP(E6130,Sheet2!A:B,2,FALSE)</f>
        <v>GRE</v>
      </c>
    </row>
    <row r="6131" spans="1:6" x14ac:dyDescent="0.25">
      <c r="A6131" s="17">
        <v>43125.885156863427</v>
      </c>
      <c r="B6131" s="2">
        <v>21009350108136</v>
      </c>
      <c r="C6131">
        <v>3.99</v>
      </c>
      <c r="D6131" t="s">
        <v>4</v>
      </c>
      <c r="E6131" s="3">
        <f t="shared" si="95"/>
        <v>21009</v>
      </c>
      <c r="F6131" t="str">
        <f>VLOOKUP(E6131,Sheet2!A:B,2,FALSE)</f>
        <v>GRE</v>
      </c>
    </row>
    <row r="6132" spans="1:6" x14ac:dyDescent="0.25">
      <c r="A6132" s="17">
        <v>43125.951457743053</v>
      </c>
      <c r="B6132" s="2">
        <v>21009300481120</v>
      </c>
      <c r="C6132">
        <v>1.99</v>
      </c>
      <c r="D6132" t="s">
        <v>0</v>
      </c>
      <c r="E6132" s="3">
        <f t="shared" si="95"/>
        <v>21009</v>
      </c>
      <c r="F6132" t="str">
        <f>VLOOKUP(E6132,Sheet2!A:B,2,FALSE)</f>
        <v>GRE</v>
      </c>
    </row>
    <row r="6133" spans="1:6" x14ac:dyDescent="0.25">
      <c r="A6133" s="17">
        <v>43126.219052962966</v>
      </c>
      <c r="B6133" s="2">
        <v>21009350068322</v>
      </c>
      <c r="C6133">
        <v>1.99</v>
      </c>
      <c r="D6133" t="s">
        <v>4</v>
      </c>
      <c r="E6133" s="3">
        <f t="shared" si="95"/>
        <v>21009</v>
      </c>
      <c r="F6133" t="str">
        <f>VLOOKUP(E6133,Sheet2!A:B,2,FALSE)</f>
        <v>GRE</v>
      </c>
    </row>
    <row r="6134" spans="1:6" x14ac:dyDescent="0.25">
      <c r="A6134" s="17">
        <v>43126.221817118058</v>
      </c>
      <c r="B6134" s="2">
        <v>21009350068322</v>
      </c>
      <c r="C6134">
        <v>1.29</v>
      </c>
      <c r="D6134" t="s">
        <v>4</v>
      </c>
      <c r="E6134" s="3">
        <f t="shared" si="95"/>
        <v>21009</v>
      </c>
      <c r="F6134" t="str">
        <f>VLOOKUP(E6134,Sheet2!A:B,2,FALSE)</f>
        <v>GRE</v>
      </c>
    </row>
    <row r="6135" spans="1:6" x14ac:dyDescent="0.25">
      <c r="A6135" s="17">
        <v>43126.22253550926</v>
      </c>
      <c r="B6135" s="2">
        <v>21009350068322</v>
      </c>
      <c r="C6135">
        <v>1.99</v>
      </c>
      <c r="D6135" t="s">
        <v>4</v>
      </c>
      <c r="E6135" s="3">
        <f t="shared" si="95"/>
        <v>21009</v>
      </c>
      <c r="F6135" t="str">
        <f>VLOOKUP(E6135,Sheet2!A:B,2,FALSE)</f>
        <v>GRE</v>
      </c>
    </row>
    <row r="6136" spans="1:6" x14ac:dyDescent="0.25">
      <c r="A6136" s="17">
        <v>43126.297105636571</v>
      </c>
      <c r="B6136" s="2">
        <v>21009350025413</v>
      </c>
      <c r="C6136">
        <v>0.99</v>
      </c>
      <c r="D6136" t="s">
        <v>4</v>
      </c>
      <c r="E6136" s="3">
        <f t="shared" si="95"/>
        <v>21009</v>
      </c>
      <c r="F6136" t="str">
        <f>VLOOKUP(E6136,Sheet2!A:B,2,FALSE)</f>
        <v>GRE</v>
      </c>
    </row>
    <row r="6137" spans="1:6" x14ac:dyDescent="0.25">
      <c r="A6137" s="17">
        <v>43126.297893171293</v>
      </c>
      <c r="B6137" s="2">
        <v>21009300481120</v>
      </c>
      <c r="C6137">
        <v>2.99</v>
      </c>
      <c r="D6137" t="s">
        <v>0</v>
      </c>
      <c r="E6137" s="3">
        <f t="shared" si="95"/>
        <v>21009</v>
      </c>
      <c r="F6137" t="str">
        <f>VLOOKUP(E6137,Sheet2!A:B,2,FALSE)</f>
        <v>GRE</v>
      </c>
    </row>
    <row r="6138" spans="1:6" x14ac:dyDescent="0.25">
      <c r="A6138" s="17">
        <v>43126.300707939816</v>
      </c>
      <c r="B6138" s="2">
        <v>21009350025413</v>
      </c>
      <c r="C6138">
        <v>2.99</v>
      </c>
      <c r="D6138" t="s">
        <v>4</v>
      </c>
      <c r="E6138" s="3">
        <f t="shared" si="95"/>
        <v>21009</v>
      </c>
      <c r="F6138" t="str">
        <f>VLOOKUP(E6138,Sheet2!A:B,2,FALSE)</f>
        <v>GRE</v>
      </c>
    </row>
    <row r="6139" spans="1:6" x14ac:dyDescent="0.25">
      <c r="A6139" s="17">
        <v>43126.371608738424</v>
      </c>
      <c r="B6139" s="2">
        <v>21009350033755</v>
      </c>
      <c r="C6139">
        <v>3.99</v>
      </c>
      <c r="D6139" t="s">
        <v>4</v>
      </c>
      <c r="E6139" s="3">
        <f t="shared" si="95"/>
        <v>21009</v>
      </c>
      <c r="F6139" t="str">
        <f>VLOOKUP(E6139,Sheet2!A:B,2,FALSE)</f>
        <v>GRE</v>
      </c>
    </row>
    <row r="6140" spans="1:6" x14ac:dyDescent="0.25">
      <c r="A6140" s="17">
        <v>43126.576914386576</v>
      </c>
      <c r="B6140" s="2">
        <v>21009300204241</v>
      </c>
      <c r="C6140">
        <v>1.49</v>
      </c>
      <c r="D6140" t="s">
        <v>3</v>
      </c>
      <c r="E6140" s="3">
        <f t="shared" si="95"/>
        <v>21009</v>
      </c>
      <c r="F6140" t="str">
        <f>VLOOKUP(E6140,Sheet2!A:B,2,FALSE)</f>
        <v>GRE</v>
      </c>
    </row>
    <row r="6141" spans="1:6" x14ac:dyDescent="0.25">
      <c r="A6141" s="17">
        <v>43126.861484606481</v>
      </c>
      <c r="B6141" s="2">
        <v>21009300147978</v>
      </c>
      <c r="C6141">
        <v>1.99</v>
      </c>
      <c r="D6141" t="s">
        <v>4</v>
      </c>
      <c r="E6141" s="3">
        <f t="shared" si="95"/>
        <v>21009</v>
      </c>
      <c r="F6141" t="str">
        <f>VLOOKUP(E6141,Sheet2!A:B,2,FALSE)</f>
        <v>GRE</v>
      </c>
    </row>
    <row r="6142" spans="1:6" x14ac:dyDescent="0.25">
      <c r="A6142" s="17">
        <v>43126.863510092589</v>
      </c>
      <c r="B6142" s="2">
        <v>21009300147978</v>
      </c>
      <c r="C6142">
        <v>3.99</v>
      </c>
      <c r="D6142" t="s">
        <v>4</v>
      </c>
      <c r="E6142" s="3">
        <f t="shared" si="95"/>
        <v>21009</v>
      </c>
      <c r="F6142" t="str">
        <f>VLOOKUP(E6142,Sheet2!A:B,2,FALSE)</f>
        <v>GRE</v>
      </c>
    </row>
    <row r="6143" spans="1:6" x14ac:dyDescent="0.25">
      <c r="A6143" s="17">
        <v>43126.888589918985</v>
      </c>
      <c r="B6143" s="2">
        <v>21009350025413</v>
      </c>
      <c r="C6143">
        <v>1.49</v>
      </c>
      <c r="D6143" t="s">
        <v>3</v>
      </c>
      <c r="E6143" s="3">
        <f t="shared" si="95"/>
        <v>21009</v>
      </c>
      <c r="F6143" t="str">
        <f>VLOOKUP(E6143,Sheet2!A:B,2,FALSE)</f>
        <v>GRE</v>
      </c>
    </row>
    <row r="6144" spans="1:6" x14ac:dyDescent="0.25">
      <c r="A6144" s="17">
        <v>43127.13068047454</v>
      </c>
      <c r="B6144" s="2">
        <v>21009300326739</v>
      </c>
      <c r="C6144">
        <v>3.99</v>
      </c>
      <c r="D6144" t="s">
        <v>4</v>
      </c>
      <c r="E6144" s="3">
        <f t="shared" si="95"/>
        <v>21009</v>
      </c>
      <c r="F6144" t="str">
        <f>VLOOKUP(E6144,Sheet2!A:B,2,FALSE)</f>
        <v>GRE</v>
      </c>
    </row>
    <row r="6145" spans="1:6" x14ac:dyDescent="0.25">
      <c r="A6145" s="17">
        <v>43127.444827175925</v>
      </c>
      <c r="B6145" s="2">
        <v>21009300204241</v>
      </c>
      <c r="C6145">
        <v>1.49</v>
      </c>
      <c r="D6145" t="s">
        <v>3</v>
      </c>
      <c r="E6145" s="3">
        <f t="shared" si="95"/>
        <v>21009</v>
      </c>
      <c r="F6145" t="str">
        <f>VLOOKUP(E6145,Sheet2!A:B,2,FALSE)</f>
        <v>GRE</v>
      </c>
    </row>
    <row r="6146" spans="1:6" x14ac:dyDescent="0.25">
      <c r="A6146" s="17">
        <v>43127.444966296294</v>
      </c>
      <c r="B6146" s="2">
        <v>21009300204241</v>
      </c>
      <c r="C6146">
        <v>1.49</v>
      </c>
      <c r="D6146" t="s">
        <v>3</v>
      </c>
      <c r="E6146" s="3">
        <f t="shared" ref="E6146:E6209" si="96">_xlfn.NUMBERVALUE(LEFT(B6146,5), "#####")</f>
        <v>21009</v>
      </c>
      <c r="F6146" t="str">
        <f>VLOOKUP(E6146,Sheet2!A:B,2,FALSE)</f>
        <v>GRE</v>
      </c>
    </row>
    <row r="6147" spans="1:6" x14ac:dyDescent="0.25">
      <c r="A6147" s="17">
        <v>43127.65991584491</v>
      </c>
      <c r="B6147" s="2">
        <v>21009350103483</v>
      </c>
      <c r="C6147">
        <v>1.49</v>
      </c>
      <c r="D6147" t="s">
        <v>3</v>
      </c>
      <c r="E6147" s="3">
        <f t="shared" si="96"/>
        <v>21009</v>
      </c>
      <c r="F6147" t="str">
        <f>VLOOKUP(E6147,Sheet2!A:B,2,FALSE)</f>
        <v>GRE</v>
      </c>
    </row>
    <row r="6148" spans="1:6" x14ac:dyDescent="0.25">
      <c r="A6148" s="17">
        <v>43127.817177314813</v>
      </c>
      <c r="B6148" s="2">
        <v>21009300042294</v>
      </c>
      <c r="C6148">
        <v>1.99</v>
      </c>
      <c r="D6148" t="s">
        <v>0</v>
      </c>
      <c r="E6148" s="3">
        <f t="shared" si="96"/>
        <v>21009</v>
      </c>
      <c r="F6148" t="str">
        <f>VLOOKUP(E6148,Sheet2!A:B,2,FALSE)</f>
        <v>GRE</v>
      </c>
    </row>
    <row r="6149" spans="1:6" x14ac:dyDescent="0.25">
      <c r="A6149" s="17">
        <v>43127.875884386573</v>
      </c>
      <c r="B6149" s="2">
        <v>21009300261019</v>
      </c>
      <c r="C6149">
        <v>1.99</v>
      </c>
      <c r="D6149" t="s">
        <v>0</v>
      </c>
      <c r="E6149" s="3">
        <f t="shared" si="96"/>
        <v>21009</v>
      </c>
      <c r="F6149" t="str">
        <f>VLOOKUP(E6149,Sheet2!A:B,2,FALSE)</f>
        <v>GRE</v>
      </c>
    </row>
    <row r="6150" spans="1:6" x14ac:dyDescent="0.25">
      <c r="A6150" s="17">
        <v>43127.876547141204</v>
      </c>
      <c r="B6150" s="2">
        <v>21009350039612</v>
      </c>
      <c r="C6150">
        <v>1.49</v>
      </c>
      <c r="D6150" t="s">
        <v>3</v>
      </c>
      <c r="E6150" s="3">
        <f t="shared" si="96"/>
        <v>21009</v>
      </c>
      <c r="F6150" t="str">
        <f>VLOOKUP(E6150,Sheet2!A:B,2,FALSE)</f>
        <v>GRE</v>
      </c>
    </row>
    <row r="6151" spans="1:6" x14ac:dyDescent="0.25">
      <c r="A6151" s="17">
        <v>43127.935546203706</v>
      </c>
      <c r="B6151" s="2">
        <v>21009300261019</v>
      </c>
      <c r="C6151">
        <v>2.39</v>
      </c>
      <c r="D6151" t="s">
        <v>0</v>
      </c>
      <c r="E6151" s="3">
        <f t="shared" si="96"/>
        <v>21009</v>
      </c>
      <c r="F6151" t="str">
        <f>VLOOKUP(E6151,Sheet2!A:B,2,FALSE)</f>
        <v>GRE</v>
      </c>
    </row>
    <row r="6152" spans="1:6" x14ac:dyDescent="0.25">
      <c r="A6152" s="17">
        <v>43127.939785949071</v>
      </c>
      <c r="B6152" s="2">
        <v>21009350064784</v>
      </c>
      <c r="C6152">
        <v>2.4900000000000002</v>
      </c>
      <c r="D6152" t="s">
        <v>5</v>
      </c>
      <c r="E6152" s="3">
        <f t="shared" si="96"/>
        <v>21009</v>
      </c>
      <c r="F6152" t="str">
        <f>VLOOKUP(E6152,Sheet2!A:B,2,FALSE)</f>
        <v>GRE</v>
      </c>
    </row>
    <row r="6153" spans="1:6" x14ac:dyDescent="0.25">
      <c r="A6153" s="17">
        <v>43127.970648333336</v>
      </c>
      <c r="B6153" s="2">
        <v>21009350093593</v>
      </c>
      <c r="C6153">
        <v>2.99</v>
      </c>
      <c r="D6153" t="s">
        <v>4</v>
      </c>
      <c r="E6153" s="3">
        <f t="shared" si="96"/>
        <v>21009</v>
      </c>
      <c r="F6153" t="str">
        <f>VLOOKUP(E6153,Sheet2!A:B,2,FALSE)</f>
        <v>GRE</v>
      </c>
    </row>
    <row r="6154" spans="1:6" x14ac:dyDescent="0.25">
      <c r="A6154" s="17">
        <v>43128.000788368059</v>
      </c>
      <c r="B6154" s="2">
        <v>21009350093593</v>
      </c>
      <c r="C6154">
        <v>0.49</v>
      </c>
      <c r="D6154" t="s">
        <v>1</v>
      </c>
      <c r="E6154" s="3">
        <f t="shared" si="96"/>
        <v>21009</v>
      </c>
      <c r="F6154" t="str">
        <f>VLOOKUP(E6154,Sheet2!A:B,2,FALSE)</f>
        <v>GRE</v>
      </c>
    </row>
    <row r="6155" spans="1:6" x14ac:dyDescent="0.25">
      <c r="A6155" s="17">
        <v>43128.00238824074</v>
      </c>
      <c r="B6155" s="2">
        <v>21009350093593</v>
      </c>
      <c r="C6155">
        <v>0.49</v>
      </c>
      <c r="D6155" t="s">
        <v>1</v>
      </c>
      <c r="E6155" s="3">
        <f t="shared" si="96"/>
        <v>21009</v>
      </c>
      <c r="F6155" t="str">
        <f>VLOOKUP(E6155,Sheet2!A:B,2,FALSE)</f>
        <v>GRE</v>
      </c>
    </row>
    <row r="6156" spans="1:6" x14ac:dyDescent="0.25">
      <c r="A6156" s="17">
        <v>43128.026901874997</v>
      </c>
      <c r="B6156" s="2">
        <v>21009300481120</v>
      </c>
      <c r="C6156">
        <v>1.24</v>
      </c>
      <c r="D6156" t="s">
        <v>1</v>
      </c>
      <c r="E6156" s="3">
        <f t="shared" si="96"/>
        <v>21009</v>
      </c>
      <c r="F6156" t="str">
        <f>VLOOKUP(E6156,Sheet2!A:B,2,FALSE)</f>
        <v>GRE</v>
      </c>
    </row>
    <row r="6157" spans="1:6" x14ac:dyDescent="0.25">
      <c r="A6157" s="17">
        <v>43128.031397395833</v>
      </c>
      <c r="B6157" s="2">
        <v>21009350041519</v>
      </c>
      <c r="C6157">
        <v>2.69</v>
      </c>
      <c r="D6157" t="s">
        <v>4</v>
      </c>
      <c r="E6157" s="3">
        <f t="shared" si="96"/>
        <v>21009</v>
      </c>
      <c r="F6157" t="str">
        <f>VLOOKUP(E6157,Sheet2!A:B,2,FALSE)</f>
        <v>GRE</v>
      </c>
    </row>
    <row r="6158" spans="1:6" x14ac:dyDescent="0.25">
      <c r="A6158" s="17">
        <v>43128.033358900466</v>
      </c>
      <c r="B6158" s="2">
        <v>21009300481120</v>
      </c>
      <c r="C6158">
        <v>3.99</v>
      </c>
      <c r="D6158" t="s">
        <v>4</v>
      </c>
      <c r="E6158" s="3">
        <f t="shared" si="96"/>
        <v>21009</v>
      </c>
      <c r="F6158" t="str">
        <f>VLOOKUP(E6158,Sheet2!A:B,2,FALSE)</f>
        <v>GRE</v>
      </c>
    </row>
    <row r="6159" spans="1:6" x14ac:dyDescent="0.25">
      <c r="A6159" s="17">
        <v>43128.054267662039</v>
      </c>
      <c r="B6159" s="2">
        <v>21009350041519</v>
      </c>
      <c r="C6159">
        <v>1.49</v>
      </c>
      <c r="D6159" t="s">
        <v>3</v>
      </c>
      <c r="E6159" s="3">
        <f t="shared" si="96"/>
        <v>21009</v>
      </c>
      <c r="F6159" t="str">
        <f>VLOOKUP(E6159,Sheet2!A:B,2,FALSE)</f>
        <v>GRE</v>
      </c>
    </row>
    <row r="6160" spans="1:6" x14ac:dyDescent="0.25">
      <c r="A6160" s="17">
        <v>43128.412086666664</v>
      </c>
      <c r="B6160" s="2">
        <v>21009350122061</v>
      </c>
      <c r="C6160">
        <v>1.99</v>
      </c>
      <c r="D6160" t="s">
        <v>4</v>
      </c>
      <c r="E6160" s="3">
        <f t="shared" si="96"/>
        <v>21009</v>
      </c>
      <c r="F6160" t="str">
        <f>VLOOKUP(E6160,Sheet2!A:B,2,FALSE)</f>
        <v>GRE</v>
      </c>
    </row>
    <row r="6161" spans="1:6" x14ac:dyDescent="0.25">
      <c r="A6161" s="17">
        <v>43128.466641168983</v>
      </c>
      <c r="B6161" s="2">
        <v>21009350093841</v>
      </c>
      <c r="C6161">
        <v>2.99</v>
      </c>
      <c r="D6161" t="s">
        <v>5</v>
      </c>
      <c r="E6161" s="3">
        <f t="shared" si="96"/>
        <v>21009</v>
      </c>
      <c r="F6161" t="str">
        <f>VLOOKUP(E6161,Sheet2!A:B,2,FALSE)</f>
        <v>GRE</v>
      </c>
    </row>
    <row r="6162" spans="1:6" x14ac:dyDescent="0.25">
      <c r="A6162" s="17">
        <v>43128.470376168982</v>
      </c>
      <c r="B6162" s="2">
        <v>21009350030777</v>
      </c>
      <c r="C6162">
        <v>2.99</v>
      </c>
      <c r="D6162" t="s">
        <v>4</v>
      </c>
      <c r="E6162" s="3">
        <f t="shared" si="96"/>
        <v>21009</v>
      </c>
      <c r="F6162" t="str">
        <f>VLOOKUP(E6162,Sheet2!A:B,2,FALSE)</f>
        <v>GRE</v>
      </c>
    </row>
    <row r="6163" spans="1:6" x14ac:dyDescent="0.25">
      <c r="A6163" s="17">
        <v>43128.671126284724</v>
      </c>
      <c r="B6163" s="2">
        <v>21009300639404</v>
      </c>
      <c r="C6163">
        <v>1.99</v>
      </c>
      <c r="D6163" t="s">
        <v>0</v>
      </c>
      <c r="E6163" s="3">
        <f t="shared" si="96"/>
        <v>21009</v>
      </c>
      <c r="F6163" t="str">
        <f>VLOOKUP(E6163,Sheet2!A:B,2,FALSE)</f>
        <v>GRE</v>
      </c>
    </row>
    <row r="6164" spans="1:6" x14ac:dyDescent="0.25">
      <c r="A6164" s="17">
        <v>43128.716378275465</v>
      </c>
      <c r="B6164" s="2">
        <v>21009350009433</v>
      </c>
      <c r="C6164">
        <v>1.49</v>
      </c>
      <c r="D6164" t="s">
        <v>3</v>
      </c>
      <c r="E6164" s="3">
        <f t="shared" si="96"/>
        <v>21009</v>
      </c>
      <c r="F6164" t="str">
        <f>VLOOKUP(E6164,Sheet2!A:B,2,FALSE)</f>
        <v>GRE</v>
      </c>
    </row>
    <row r="6165" spans="1:6" x14ac:dyDescent="0.25">
      <c r="A6165" s="17">
        <v>43128.722763240738</v>
      </c>
      <c r="B6165" s="2">
        <v>21009300583578</v>
      </c>
      <c r="C6165">
        <v>1.99</v>
      </c>
      <c r="D6165" t="s">
        <v>4</v>
      </c>
      <c r="E6165" s="3">
        <f t="shared" si="96"/>
        <v>21009</v>
      </c>
      <c r="F6165" t="str">
        <f>VLOOKUP(E6165,Sheet2!A:B,2,FALSE)</f>
        <v>GRE</v>
      </c>
    </row>
    <row r="6166" spans="1:6" x14ac:dyDescent="0.25">
      <c r="A6166" s="17">
        <v>43128.771854027778</v>
      </c>
      <c r="B6166" s="2">
        <v>21009350084865</v>
      </c>
      <c r="C6166">
        <v>1.99</v>
      </c>
      <c r="D6166" t="s">
        <v>0</v>
      </c>
      <c r="E6166" s="3">
        <f t="shared" si="96"/>
        <v>21009</v>
      </c>
      <c r="F6166" t="str">
        <f>VLOOKUP(E6166,Sheet2!A:B,2,FALSE)</f>
        <v>GRE</v>
      </c>
    </row>
    <row r="6167" spans="1:6" x14ac:dyDescent="0.25">
      <c r="A6167" s="17">
        <v>43128.84161427083</v>
      </c>
      <c r="B6167" s="2">
        <v>21009300623515</v>
      </c>
      <c r="C6167">
        <v>1.69</v>
      </c>
      <c r="D6167" t="s">
        <v>1</v>
      </c>
      <c r="E6167" s="3">
        <f t="shared" si="96"/>
        <v>21009</v>
      </c>
      <c r="F6167" t="str">
        <f>VLOOKUP(E6167,Sheet2!A:B,2,FALSE)</f>
        <v>GRE</v>
      </c>
    </row>
    <row r="6168" spans="1:6" x14ac:dyDescent="0.25">
      <c r="A6168" s="17">
        <v>43128.950310474538</v>
      </c>
      <c r="B6168" s="2">
        <v>21009300615594</v>
      </c>
      <c r="C6168">
        <v>0.69</v>
      </c>
      <c r="D6168" t="s">
        <v>1</v>
      </c>
      <c r="E6168" s="3">
        <f t="shared" si="96"/>
        <v>21009</v>
      </c>
      <c r="F6168" t="str">
        <f>VLOOKUP(E6168,Sheet2!A:B,2,FALSE)</f>
        <v>GRE</v>
      </c>
    </row>
    <row r="6169" spans="1:6" x14ac:dyDescent="0.25">
      <c r="A6169" s="17">
        <v>43128.953003287039</v>
      </c>
      <c r="B6169" s="2">
        <v>21009300615594</v>
      </c>
      <c r="C6169">
        <v>1.69</v>
      </c>
      <c r="D6169" t="s">
        <v>1</v>
      </c>
      <c r="E6169" s="3">
        <f t="shared" si="96"/>
        <v>21009</v>
      </c>
      <c r="F6169" t="str">
        <f>VLOOKUP(E6169,Sheet2!A:B,2,FALSE)</f>
        <v>GRE</v>
      </c>
    </row>
    <row r="6170" spans="1:6" x14ac:dyDescent="0.25">
      <c r="A6170" s="17">
        <v>43128.971382662035</v>
      </c>
      <c r="B6170" s="2">
        <v>21009300615594</v>
      </c>
      <c r="C6170">
        <v>1.29</v>
      </c>
      <c r="D6170" t="s">
        <v>4</v>
      </c>
      <c r="E6170" s="3">
        <f t="shared" si="96"/>
        <v>21009</v>
      </c>
      <c r="F6170" t="str">
        <f>VLOOKUP(E6170,Sheet2!A:B,2,FALSE)</f>
        <v>GRE</v>
      </c>
    </row>
    <row r="6171" spans="1:6" x14ac:dyDescent="0.25">
      <c r="A6171" s="17">
        <v>43128.97967108796</v>
      </c>
      <c r="B6171" s="2">
        <v>21009350094179</v>
      </c>
      <c r="C6171">
        <v>1.99</v>
      </c>
      <c r="D6171" t="s">
        <v>4</v>
      </c>
      <c r="E6171" s="3">
        <f t="shared" si="96"/>
        <v>21009</v>
      </c>
      <c r="F6171" t="str">
        <f>VLOOKUP(E6171,Sheet2!A:B,2,FALSE)</f>
        <v>GRE</v>
      </c>
    </row>
    <row r="6172" spans="1:6" x14ac:dyDescent="0.25">
      <c r="A6172" s="17">
        <v>43129.212676770832</v>
      </c>
      <c r="B6172" s="2">
        <v>21009300623515</v>
      </c>
      <c r="C6172">
        <v>2.99</v>
      </c>
      <c r="D6172" t="s">
        <v>4</v>
      </c>
      <c r="E6172" s="3">
        <f t="shared" si="96"/>
        <v>21009</v>
      </c>
      <c r="F6172" t="str">
        <f>VLOOKUP(E6172,Sheet2!A:B,2,FALSE)</f>
        <v>GRE</v>
      </c>
    </row>
    <row r="6173" spans="1:6" x14ac:dyDescent="0.25">
      <c r="A6173" s="17">
        <v>43129.222287337965</v>
      </c>
      <c r="B6173" s="2">
        <v>21009300623515</v>
      </c>
      <c r="C6173">
        <v>1.99</v>
      </c>
      <c r="D6173" t="s">
        <v>4</v>
      </c>
      <c r="E6173" s="3">
        <f t="shared" si="96"/>
        <v>21009</v>
      </c>
      <c r="F6173" t="str">
        <f>VLOOKUP(E6173,Sheet2!A:B,2,FALSE)</f>
        <v>GRE</v>
      </c>
    </row>
    <row r="6174" spans="1:6" x14ac:dyDescent="0.25">
      <c r="A6174" s="17">
        <v>43129.224188900465</v>
      </c>
      <c r="B6174" s="2">
        <v>21009300623515</v>
      </c>
      <c r="C6174">
        <v>1.99</v>
      </c>
      <c r="D6174" t="s">
        <v>4</v>
      </c>
      <c r="E6174" s="3">
        <f t="shared" si="96"/>
        <v>21009</v>
      </c>
      <c r="F6174" t="str">
        <f>VLOOKUP(E6174,Sheet2!A:B,2,FALSE)</f>
        <v>GRE</v>
      </c>
    </row>
    <row r="6175" spans="1:6" x14ac:dyDescent="0.25">
      <c r="A6175" s="17">
        <v>43129.316064664352</v>
      </c>
      <c r="B6175" s="2">
        <v>21009350037723</v>
      </c>
      <c r="C6175">
        <v>0.49</v>
      </c>
      <c r="D6175" t="s">
        <v>1</v>
      </c>
      <c r="E6175" s="3">
        <f t="shared" si="96"/>
        <v>21009</v>
      </c>
      <c r="F6175" t="str">
        <f>VLOOKUP(E6175,Sheet2!A:B,2,FALSE)</f>
        <v>GRE</v>
      </c>
    </row>
    <row r="6176" spans="1:6" x14ac:dyDescent="0.25">
      <c r="A6176" s="17">
        <v>43129.464831458332</v>
      </c>
      <c r="B6176" s="2">
        <v>21009300410954</v>
      </c>
      <c r="C6176">
        <v>1.49</v>
      </c>
      <c r="D6176" t="s">
        <v>1</v>
      </c>
      <c r="E6176" s="3">
        <f t="shared" si="96"/>
        <v>21009</v>
      </c>
      <c r="F6176" t="str">
        <f>VLOOKUP(E6176,Sheet2!A:B,2,FALSE)</f>
        <v>GRE</v>
      </c>
    </row>
    <row r="6177" spans="1:6" x14ac:dyDescent="0.25">
      <c r="A6177" s="17">
        <v>43129.546918703702</v>
      </c>
      <c r="B6177" s="2">
        <v>21009300032675</v>
      </c>
      <c r="C6177">
        <v>1.69</v>
      </c>
      <c r="D6177" t="s">
        <v>1</v>
      </c>
      <c r="E6177" s="3">
        <f t="shared" si="96"/>
        <v>21009</v>
      </c>
      <c r="F6177" t="str">
        <f>VLOOKUP(E6177,Sheet2!A:B,2,FALSE)</f>
        <v>GRE</v>
      </c>
    </row>
    <row r="6178" spans="1:6" x14ac:dyDescent="0.25">
      <c r="A6178" s="17">
        <v>43129.627738333336</v>
      </c>
      <c r="B6178" s="2">
        <v>21009100117312</v>
      </c>
      <c r="C6178">
        <v>1.69</v>
      </c>
      <c r="D6178" t="s">
        <v>4</v>
      </c>
      <c r="E6178" s="3">
        <f t="shared" si="96"/>
        <v>21009</v>
      </c>
      <c r="F6178" t="str">
        <f>VLOOKUP(E6178,Sheet2!A:B,2,FALSE)</f>
        <v>GRE</v>
      </c>
    </row>
    <row r="6179" spans="1:6" x14ac:dyDescent="0.25">
      <c r="A6179" s="17">
        <v>43129.685568252316</v>
      </c>
      <c r="B6179" s="2">
        <v>21009350019010</v>
      </c>
      <c r="C6179">
        <v>1.99</v>
      </c>
      <c r="D6179" t="s">
        <v>4</v>
      </c>
      <c r="E6179" s="3">
        <f t="shared" si="96"/>
        <v>21009</v>
      </c>
      <c r="F6179" t="str">
        <f>VLOOKUP(E6179,Sheet2!A:B,2,FALSE)</f>
        <v>GRE</v>
      </c>
    </row>
    <row r="6180" spans="1:6" x14ac:dyDescent="0.25">
      <c r="A6180" s="17">
        <v>43129.686803900462</v>
      </c>
      <c r="B6180" s="2">
        <v>21009350019010</v>
      </c>
      <c r="C6180">
        <v>3.99</v>
      </c>
      <c r="D6180" t="s">
        <v>4</v>
      </c>
      <c r="E6180" s="3">
        <f t="shared" si="96"/>
        <v>21009</v>
      </c>
      <c r="F6180" t="str">
        <f>VLOOKUP(E6180,Sheet2!A:B,2,FALSE)</f>
        <v>GRE</v>
      </c>
    </row>
    <row r="6181" spans="1:6" x14ac:dyDescent="0.25">
      <c r="A6181" s="17">
        <v>43129.689513356483</v>
      </c>
      <c r="B6181" s="2">
        <v>21009350019010</v>
      </c>
      <c r="C6181">
        <v>3.99</v>
      </c>
      <c r="D6181" t="s">
        <v>4</v>
      </c>
      <c r="E6181" s="3">
        <f t="shared" si="96"/>
        <v>21009</v>
      </c>
      <c r="F6181" t="str">
        <f>VLOOKUP(E6181,Sheet2!A:B,2,FALSE)</f>
        <v>GRE</v>
      </c>
    </row>
    <row r="6182" spans="1:6" x14ac:dyDescent="0.25">
      <c r="A6182" s="17">
        <v>43129.739087048612</v>
      </c>
      <c r="B6182" s="2">
        <v>21009350007510</v>
      </c>
      <c r="C6182">
        <v>1.34</v>
      </c>
      <c r="D6182" t="s">
        <v>1</v>
      </c>
      <c r="E6182" s="3">
        <f t="shared" si="96"/>
        <v>21009</v>
      </c>
      <c r="F6182" t="str">
        <f>VLOOKUP(E6182,Sheet2!A:B,2,FALSE)</f>
        <v>GRE</v>
      </c>
    </row>
    <row r="6183" spans="1:6" x14ac:dyDescent="0.25">
      <c r="A6183" s="17">
        <v>43129.745088356482</v>
      </c>
      <c r="B6183" s="2">
        <v>21009300548902</v>
      </c>
      <c r="C6183">
        <v>0.69</v>
      </c>
      <c r="D6183" t="s">
        <v>1</v>
      </c>
      <c r="E6183" s="3">
        <f t="shared" si="96"/>
        <v>21009</v>
      </c>
      <c r="F6183" t="str">
        <f>VLOOKUP(E6183,Sheet2!A:B,2,FALSE)</f>
        <v>GRE</v>
      </c>
    </row>
    <row r="6184" spans="1:6" x14ac:dyDescent="0.25">
      <c r="A6184" s="17">
        <v>43129.75748388889</v>
      </c>
      <c r="B6184" s="2">
        <v>21009300334196</v>
      </c>
      <c r="C6184">
        <v>0.49</v>
      </c>
      <c r="D6184" t="s">
        <v>1</v>
      </c>
      <c r="E6184" s="3">
        <f t="shared" si="96"/>
        <v>21009</v>
      </c>
      <c r="F6184" t="str">
        <f>VLOOKUP(E6184,Sheet2!A:B,2,FALSE)</f>
        <v>GRE</v>
      </c>
    </row>
    <row r="6185" spans="1:6" x14ac:dyDescent="0.25">
      <c r="A6185" s="17">
        <v>43129.84122224537</v>
      </c>
      <c r="B6185" s="2">
        <v>21009300198617</v>
      </c>
      <c r="C6185">
        <v>1.99</v>
      </c>
      <c r="D6185" t="s">
        <v>4</v>
      </c>
      <c r="E6185" s="3">
        <f t="shared" si="96"/>
        <v>21009</v>
      </c>
      <c r="F6185" t="str">
        <f>VLOOKUP(E6185,Sheet2!A:B,2,FALSE)</f>
        <v>GRE</v>
      </c>
    </row>
    <row r="6186" spans="1:6" x14ac:dyDescent="0.25">
      <c r="A6186" s="17">
        <v>43129.870988125003</v>
      </c>
      <c r="B6186" s="2">
        <v>21009300502719</v>
      </c>
      <c r="C6186">
        <v>1.99</v>
      </c>
      <c r="D6186" t="s">
        <v>0</v>
      </c>
      <c r="E6186" s="3">
        <f t="shared" si="96"/>
        <v>21009</v>
      </c>
      <c r="F6186" t="str">
        <f>VLOOKUP(E6186,Sheet2!A:B,2,FALSE)</f>
        <v>GRE</v>
      </c>
    </row>
    <row r="6187" spans="1:6" x14ac:dyDescent="0.25">
      <c r="A6187" s="17">
        <v>43130.174109085645</v>
      </c>
      <c r="B6187" s="2">
        <v>21009350041519</v>
      </c>
      <c r="C6187">
        <v>2.99</v>
      </c>
      <c r="D6187" t="s">
        <v>0</v>
      </c>
      <c r="E6187" s="3">
        <f t="shared" si="96"/>
        <v>21009</v>
      </c>
      <c r="F6187" t="str">
        <f>VLOOKUP(E6187,Sheet2!A:B,2,FALSE)</f>
        <v>GRE</v>
      </c>
    </row>
    <row r="6188" spans="1:6" x14ac:dyDescent="0.25">
      <c r="A6188" s="17">
        <v>43130.263180833332</v>
      </c>
      <c r="B6188" s="2">
        <v>21009350082992</v>
      </c>
      <c r="C6188">
        <v>1.49</v>
      </c>
      <c r="D6188" t="s">
        <v>3</v>
      </c>
      <c r="E6188" s="3">
        <f t="shared" si="96"/>
        <v>21009</v>
      </c>
      <c r="F6188" t="str">
        <f>VLOOKUP(E6188,Sheet2!A:B,2,FALSE)</f>
        <v>GRE</v>
      </c>
    </row>
    <row r="6189" spans="1:6" x14ac:dyDescent="0.25">
      <c r="A6189" s="17">
        <v>43130.469931516207</v>
      </c>
      <c r="B6189" s="2">
        <v>21009300592520</v>
      </c>
      <c r="C6189">
        <v>0.99</v>
      </c>
      <c r="D6189" t="s">
        <v>4</v>
      </c>
      <c r="E6189" s="3">
        <f t="shared" si="96"/>
        <v>21009</v>
      </c>
      <c r="F6189" t="str">
        <f>VLOOKUP(E6189,Sheet2!A:B,2,FALSE)</f>
        <v>GRE</v>
      </c>
    </row>
    <row r="6190" spans="1:6" x14ac:dyDescent="0.25">
      <c r="A6190" s="17">
        <v>43130.77812920139</v>
      </c>
      <c r="B6190" s="2">
        <v>21009300465115</v>
      </c>
      <c r="C6190">
        <v>0.99</v>
      </c>
      <c r="D6190" t="s">
        <v>1</v>
      </c>
      <c r="E6190" s="3">
        <f t="shared" si="96"/>
        <v>21009</v>
      </c>
      <c r="F6190" t="str">
        <f>VLOOKUP(E6190,Sheet2!A:B,2,FALSE)</f>
        <v>GRE</v>
      </c>
    </row>
    <row r="6191" spans="1:6" x14ac:dyDescent="0.25">
      <c r="A6191" s="17">
        <v>43130.826624363428</v>
      </c>
      <c r="B6191" s="2">
        <v>21009300619406</v>
      </c>
      <c r="C6191">
        <v>1.99</v>
      </c>
      <c r="D6191" t="s">
        <v>1</v>
      </c>
      <c r="E6191" s="3">
        <f t="shared" si="96"/>
        <v>21009</v>
      </c>
      <c r="F6191" t="str">
        <f>VLOOKUP(E6191,Sheet2!A:B,2,FALSE)</f>
        <v>GRE</v>
      </c>
    </row>
    <row r="6192" spans="1:6" x14ac:dyDescent="0.25">
      <c r="A6192" s="17">
        <v>43130.965041064817</v>
      </c>
      <c r="B6192" s="2">
        <v>21009300437577</v>
      </c>
      <c r="C6192">
        <v>1.99</v>
      </c>
      <c r="D6192" t="s">
        <v>1</v>
      </c>
      <c r="E6192" s="3">
        <f t="shared" si="96"/>
        <v>21009</v>
      </c>
      <c r="F6192" t="str">
        <f>VLOOKUP(E6192,Sheet2!A:B,2,FALSE)</f>
        <v>GRE</v>
      </c>
    </row>
    <row r="6193" spans="1:6" x14ac:dyDescent="0.25">
      <c r="A6193" s="17">
        <v>43131.010860011571</v>
      </c>
      <c r="B6193" s="2">
        <v>21009300032675</v>
      </c>
      <c r="C6193">
        <v>1.24</v>
      </c>
      <c r="D6193" t="s">
        <v>1</v>
      </c>
      <c r="E6193" s="3">
        <f t="shared" si="96"/>
        <v>21009</v>
      </c>
      <c r="F6193" t="str">
        <f>VLOOKUP(E6193,Sheet2!A:B,2,FALSE)</f>
        <v>GRE</v>
      </c>
    </row>
    <row r="6194" spans="1:6" x14ac:dyDescent="0.25">
      <c r="A6194" s="17">
        <v>43131.177846979168</v>
      </c>
      <c r="B6194" s="2">
        <v>21009350116634</v>
      </c>
      <c r="C6194">
        <v>1.49</v>
      </c>
      <c r="D6194" t="s">
        <v>4</v>
      </c>
      <c r="E6194" s="3">
        <f t="shared" si="96"/>
        <v>21009</v>
      </c>
      <c r="F6194" t="str">
        <f>VLOOKUP(E6194,Sheet2!A:B,2,FALSE)</f>
        <v>GRE</v>
      </c>
    </row>
    <row r="6195" spans="1:6" x14ac:dyDescent="0.25">
      <c r="A6195" s="17">
        <v>43131.513566180554</v>
      </c>
      <c r="B6195" s="2">
        <v>21009300531221</v>
      </c>
      <c r="C6195">
        <v>1.99</v>
      </c>
      <c r="D6195" t="s">
        <v>1</v>
      </c>
      <c r="E6195" s="3">
        <f t="shared" si="96"/>
        <v>21009</v>
      </c>
      <c r="F6195" t="str">
        <f>VLOOKUP(E6195,Sheet2!A:B,2,FALSE)</f>
        <v>GRE</v>
      </c>
    </row>
    <row r="6196" spans="1:6" x14ac:dyDescent="0.25">
      <c r="A6196" s="17">
        <v>43131.730500243058</v>
      </c>
      <c r="B6196" s="2">
        <v>21009300467533</v>
      </c>
      <c r="C6196">
        <v>1.29</v>
      </c>
      <c r="D6196" t="s">
        <v>5</v>
      </c>
      <c r="E6196" s="3">
        <f t="shared" si="96"/>
        <v>21009</v>
      </c>
      <c r="F6196" t="str">
        <f>VLOOKUP(E6196,Sheet2!A:B,2,FALSE)</f>
        <v>GRE</v>
      </c>
    </row>
    <row r="6197" spans="1:6" x14ac:dyDescent="0.25">
      <c r="A6197" s="17">
        <v>43131.730957569445</v>
      </c>
      <c r="B6197" s="2">
        <v>21009300467533</v>
      </c>
      <c r="C6197">
        <v>1.29</v>
      </c>
      <c r="D6197" t="s">
        <v>5</v>
      </c>
      <c r="E6197" s="3">
        <f t="shared" si="96"/>
        <v>21009</v>
      </c>
      <c r="F6197" t="str">
        <f>VLOOKUP(E6197,Sheet2!A:B,2,FALSE)</f>
        <v>GRE</v>
      </c>
    </row>
    <row r="6198" spans="1:6" x14ac:dyDescent="0.25">
      <c r="A6198" s="17">
        <v>43131.786283136571</v>
      </c>
      <c r="B6198" s="2">
        <v>21009350084865</v>
      </c>
      <c r="C6198">
        <v>1.99</v>
      </c>
      <c r="D6198" t="s">
        <v>0</v>
      </c>
      <c r="E6198" s="3">
        <f t="shared" si="96"/>
        <v>21009</v>
      </c>
      <c r="F6198" t="str">
        <f>VLOOKUP(E6198,Sheet2!A:B,2,FALSE)</f>
        <v>GRE</v>
      </c>
    </row>
    <row r="6199" spans="1:6" x14ac:dyDescent="0.25">
      <c r="A6199" s="17">
        <v>43131.807664432868</v>
      </c>
      <c r="B6199" s="2">
        <v>21009350070294</v>
      </c>
      <c r="C6199">
        <v>0.99</v>
      </c>
      <c r="D6199" t="s">
        <v>2</v>
      </c>
      <c r="E6199" s="3">
        <f t="shared" si="96"/>
        <v>21009</v>
      </c>
      <c r="F6199" t="str">
        <f>VLOOKUP(E6199,Sheet2!A:B,2,FALSE)</f>
        <v>GRE</v>
      </c>
    </row>
    <row r="6200" spans="1:6" x14ac:dyDescent="0.25">
      <c r="A6200" s="17">
        <v>43131.823952210645</v>
      </c>
      <c r="B6200" s="2">
        <v>21009350025447</v>
      </c>
      <c r="C6200">
        <v>1.69</v>
      </c>
      <c r="D6200" t="s">
        <v>4</v>
      </c>
      <c r="E6200" s="3">
        <f t="shared" si="96"/>
        <v>21009</v>
      </c>
      <c r="F6200" t="str">
        <f>VLOOKUP(E6200,Sheet2!A:B,2,FALSE)</f>
        <v>GRE</v>
      </c>
    </row>
    <row r="6201" spans="1:6" x14ac:dyDescent="0.25">
      <c r="A6201" s="17">
        <v>43131.828014004626</v>
      </c>
      <c r="B6201" s="2">
        <v>21009350015406</v>
      </c>
      <c r="C6201">
        <v>0.49</v>
      </c>
      <c r="D6201" t="s">
        <v>4</v>
      </c>
      <c r="E6201" s="3">
        <f t="shared" si="96"/>
        <v>21009</v>
      </c>
      <c r="F6201" t="str">
        <f>VLOOKUP(E6201,Sheet2!A:B,2,FALSE)</f>
        <v>GRE</v>
      </c>
    </row>
    <row r="6202" spans="1:6" x14ac:dyDescent="0.25">
      <c r="A6202" s="17">
        <v>43131.879739282405</v>
      </c>
      <c r="B6202" s="2">
        <v>21009350016206</v>
      </c>
      <c r="C6202">
        <v>2.4900000000000002</v>
      </c>
      <c r="D6202" t="s">
        <v>5</v>
      </c>
      <c r="E6202" s="3">
        <f t="shared" si="96"/>
        <v>21009</v>
      </c>
      <c r="F6202" t="str">
        <f>VLOOKUP(E6202,Sheet2!A:B,2,FALSE)</f>
        <v>GRE</v>
      </c>
    </row>
    <row r="6203" spans="1:6" x14ac:dyDescent="0.25">
      <c r="A6203" s="17">
        <v>43131.880645405094</v>
      </c>
      <c r="B6203" s="2">
        <v>21009350016206</v>
      </c>
      <c r="C6203">
        <v>1.29</v>
      </c>
      <c r="D6203" t="s">
        <v>5</v>
      </c>
      <c r="E6203" s="3">
        <f t="shared" si="96"/>
        <v>21009</v>
      </c>
      <c r="F6203" t="str">
        <f>VLOOKUP(E6203,Sheet2!A:B,2,FALSE)</f>
        <v>GRE</v>
      </c>
    </row>
    <row r="6204" spans="1:6" x14ac:dyDescent="0.25">
      <c r="A6204" s="17">
        <v>43131.886433958331</v>
      </c>
      <c r="B6204" s="2">
        <v>21009350016206</v>
      </c>
      <c r="C6204">
        <v>1.29</v>
      </c>
      <c r="D6204" t="s">
        <v>5</v>
      </c>
      <c r="E6204" s="3">
        <f t="shared" si="96"/>
        <v>21009</v>
      </c>
      <c r="F6204" t="str">
        <f>VLOOKUP(E6204,Sheet2!A:B,2,FALSE)</f>
        <v>GRE</v>
      </c>
    </row>
    <row r="6205" spans="1:6" x14ac:dyDescent="0.25">
      <c r="A6205" s="17">
        <v>43131.917166435182</v>
      </c>
      <c r="B6205" s="2">
        <v>21009300467533</v>
      </c>
      <c r="C6205">
        <v>1.29</v>
      </c>
      <c r="D6205" t="s">
        <v>5</v>
      </c>
      <c r="E6205" s="3">
        <f t="shared" si="96"/>
        <v>21009</v>
      </c>
      <c r="F6205" t="str">
        <f>VLOOKUP(E6205,Sheet2!A:B,2,FALSE)</f>
        <v>GRE</v>
      </c>
    </row>
    <row r="6206" spans="1:6" x14ac:dyDescent="0.25">
      <c r="A6206" s="17">
        <v>43131.917976493052</v>
      </c>
      <c r="B6206" s="2">
        <v>21009300467533</v>
      </c>
      <c r="C6206">
        <v>1.99</v>
      </c>
      <c r="D6206" t="s">
        <v>5</v>
      </c>
      <c r="E6206" s="3">
        <f t="shared" si="96"/>
        <v>21009</v>
      </c>
      <c r="F6206" t="str">
        <f>VLOOKUP(E6206,Sheet2!A:B,2,FALSE)</f>
        <v>GRE</v>
      </c>
    </row>
    <row r="6207" spans="1:6" x14ac:dyDescent="0.25">
      <c r="A6207" s="17">
        <v>43131.926083796294</v>
      </c>
      <c r="B6207" s="2">
        <v>21009350114944</v>
      </c>
      <c r="C6207">
        <v>1.99</v>
      </c>
      <c r="D6207" t="s">
        <v>2</v>
      </c>
      <c r="E6207" s="3">
        <f t="shared" si="96"/>
        <v>21009</v>
      </c>
      <c r="F6207" t="str">
        <f>VLOOKUP(E6207,Sheet2!A:B,2,FALSE)</f>
        <v>GRE</v>
      </c>
    </row>
    <row r="6208" spans="1:6" x14ac:dyDescent="0.25">
      <c r="A6208" s="17">
        <v>43131.961732002317</v>
      </c>
      <c r="B6208" s="2">
        <v>21009350002495</v>
      </c>
      <c r="C6208">
        <v>2.29</v>
      </c>
      <c r="D6208" t="s">
        <v>1</v>
      </c>
      <c r="E6208" s="3">
        <f t="shared" si="96"/>
        <v>21009</v>
      </c>
      <c r="F6208" t="str">
        <f>VLOOKUP(E6208,Sheet2!A:B,2,FALSE)</f>
        <v>GRE</v>
      </c>
    </row>
    <row r="6209" spans="1:6" x14ac:dyDescent="0.25">
      <c r="A6209" s="17">
        <v>43131.96432634259</v>
      </c>
      <c r="B6209" s="2">
        <v>21009350002495</v>
      </c>
      <c r="C6209">
        <v>1.99</v>
      </c>
      <c r="D6209" t="s">
        <v>1</v>
      </c>
      <c r="E6209" s="3">
        <f t="shared" si="96"/>
        <v>21009</v>
      </c>
      <c r="F6209" t="str">
        <f>VLOOKUP(E6209,Sheet2!A:B,2,FALSE)</f>
        <v>GRE</v>
      </c>
    </row>
    <row r="6210" spans="1:6" x14ac:dyDescent="0.25">
      <c r="A6210" s="17">
        <v>43100.83054145833</v>
      </c>
      <c r="B6210" s="2">
        <v>21008300190343</v>
      </c>
      <c r="C6210">
        <v>1.99</v>
      </c>
      <c r="D6210" t="s">
        <v>0</v>
      </c>
      <c r="E6210" s="3">
        <f t="shared" ref="E6210:E6273" si="97">_xlfn.NUMBERVALUE(LEFT(B6210,5), "#####")</f>
        <v>21008</v>
      </c>
      <c r="F6210" t="str">
        <f>VLOOKUP(E6210,Sheet2!A:B,2,FALSE)</f>
        <v>EAS</v>
      </c>
    </row>
    <row r="6211" spans="1:6" x14ac:dyDescent="0.25">
      <c r="A6211" s="17">
        <v>43100.976742476851</v>
      </c>
      <c r="B6211" s="2">
        <v>21008300190343</v>
      </c>
      <c r="C6211">
        <v>1.99</v>
      </c>
      <c r="D6211" t="s">
        <v>0</v>
      </c>
      <c r="E6211" s="3">
        <f t="shared" si="97"/>
        <v>21008</v>
      </c>
      <c r="F6211" t="str">
        <f>VLOOKUP(E6211,Sheet2!A:B,2,FALSE)</f>
        <v>EAS</v>
      </c>
    </row>
    <row r="6212" spans="1:6" x14ac:dyDescent="0.25">
      <c r="A6212" s="17">
        <v>43101.532059409721</v>
      </c>
      <c r="B6212" s="2">
        <v>21008300274857</v>
      </c>
      <c r="C6212">
        <v>1.49</v>
      </c>
      <c r="D6212" t="s">
        <v>1</v>
      </c>
      <c r="E6212" s="3">
        <f t="shared" si="97"/>
        <v>21008</v>
      </c>
      <c r="F6212" t="str">
        <f>VLOOKUP(E6212,Sheet2!A:B,2,FALSE)</f>
        <v>EAS</v>
      </c>
    </row>
    <row r="6213" spans="1:6" x14ac:dyDescent="0.25">
      <c r="A6213" s="17">
        <v>43101.570881354164</v>
      </c>
      <c r="B6213" s="2">
        <v>21008300113758</v>
      </c>
      <c r="C6213">
        <v>1.29</v>
      </c>
      <c r="D6213" t="s">
        <v>1</v>
      </c>
      <c r="E6213" s="3">
        <f t="shared" si="97"/>
        <v>21008</v>
      </c>
      <c r="F6213" t="str">
        <f>VLOOKUP(E6213,Sheet2!A:B,2,FALSE)</f>
        <v>EAS</v>
      </c>
    </row>
    <row r="6214" spans="1:6" x14ac:dyDescent="0.25">
      <c r="A6214" s="17">
        <v>43101.626080671296</v>
      </c>
      <c r="B6214" s="2">
        <v>21008300224613</v>
      </c>
      <c r="C6214">
        <v>1.99</v>
      </c>
      <c r="D6214" t="s">
        <v>4</v>
      </c>
      <c r="E6214" s="3">
        <f t="shared" si="97"/>
        <v>21008</v>
      </c>
      <c r="F6214" t="str">
        <f>VLOOKUP(E6214,Sheet2!A:B,2,FALSE)</f>
        <v>EAS</v>
      </c>
    </row>
    <row r="6215" spans="1:6" x14ac:dyDescent="0.25">
      <c r="A6215" s="17">
        <v>43101.85311960648</v>
      </c>
      <c r="B6215" s="2">
        <v>21008300226626</v>
      </c>
      <c r="C6215">
        <v>0.99</v>
      </c>
      <c r="D6215" t="s">
        <v>4</v>
      </c>
      <c r="E6215" s="3">
        <f t="shared" si="97"/>
        <v>21008</v>
      </c>
      <c r="F6215" t="str">
        <f>VLOOKUP(E6215,Sheet2!A:B,2,FALSE)</f>
        <v>EAS</v>
      </c>
    </row>
    <row r="6216" spans="1:6" x14ac:dyDescent="0.25">
      <c r="A6216" s="17">
        <v>43102.605910891201</v>
      </c>
      <c r="B6216" s="2">
        <v>21008300283486</v>
      </c>
      <c r="C6216">
        <v>1.99</v>
      </c>
      <c r="D6216" t="s">
        <v>4</v>
      </c>
      <c r="E6216" s="3">
        <f t="shared" si="97"/>
        <v>21008</v>
      </c>
      <c r="F6216" t="str">
        <f>VLOOKUP(E6216,Sheet2!A:B,2,FALSE)</f>
        <v>EAS</v>
      </c>
    </row>
    <row r="6217" spans="1:6" x14ac:dyDescent="0.25">
      <c r="A6217" s="17">
        <v>43102.628115486114</v>
      </c>
      <c r="B6217" s="2">
        <v>21008300165139</v>
      </c>
      <c r="C6217">
        <v>2.99</v>
      </c>
      <c r="D6217" t="s">
        <v>0</v>
      </c>
      <c r="E6217" s="3">
        <f t="shared" si="97"/>
        <v>21008</v>
      </c>
      <c r="F6217" t="str">
        <f>VLOOKUP(E6217,Sheet2!A:B,2,FALSE)</f>
        <v>EAS</v>
      </c>
    </row>
    <row r="6218" spans="1:6" x14ac:dyDescent="0.25">
      <c r="A6218" s="17">
        <v>43102.639613391206</v>
      </c>
      <c r="B6218" s="2">
        <v>21008100031069</v>
      </c>
      <c r="C6218">
        <v>2.99</v>
      </c>
      <c r="D6218" t="s">
        <v>4</v>
      </c>
      <c r="E6218" s="3">
        <f t="shared" si="97"/>
        <v>21008</v>
      </c>
      <c r="F6218" t="str">
        <f>VLOOKUP(E6218,Sheet2!A:B,2,FALSE)</f>
        <v>EAS</v>
      </c>
    </row>
    <row r="6219" spans="1:6" x14ac:dyDescent="0.25">
      <c r="A6219" s="17">
        <v>43102.665231192128</v>
      </c>
      <c r="B6219" s="2">
        <v>21008300175617</v>
      </c>
      <c r="C6219">
        <v>3.99</v>
      </c>
      <c r="D6219" t="s">
        <v>4</v>
      </c>
      <c r="E6219" s="3">
        <f t="shared" si="97"/>
        <v>21008</v>
      </c>
      <c r="F6219" t="str">
        <f>VLOOKUP(E6219,Sheet2!A:B,2,FALSE)</f>
        <v>EAS</v>
      </c>
    </row>
    <row r="6220" spans="1:6" x14ac:dyDescent="0.25">
      <c r="A6220" s="17">
        <v>43102.66797234954</v>
      </c>
      <c r="B6220" s="2">
        <v>21008300175617</v>
      </c>
      <c r="C6220">
        <v>3.99</v>
      </c>
      <c r="D6220" t="s">
        <v>4</v>
      </c>
      <c r="E6220" s="3">
        <f t="shared" si="97"/>
        <v>21008</v>
      </c>
      <c r="F6220" t="str">
        <f>VLOOKUP(E6220,Sheet2!A:B,2,FALSE)</f>
        <v>EAS</v>
      </c>
    </row>
    <row r="6221" spans="1:6" x14ac:dyDescent="0.25">
      <c r="A6221" s="17">
        <v>43102.677106064817</v>
      </c>
      <c r="B6221" s="2">
        <v>21008300274857</v>
      </c>
      <c r="C6221">
        <v>1.49</v>
      </c>
      <c r="D6221" t="s">
        <v>1</v>
      </c>
      <c r="E6221" s="3">
        <f t="shared" si="97"/>
        <v>21008</v>
      </c>
      <c r="F6221" t="str">
        <f>VLOOKUP(E6221,Sheet2!A:B,2,FALSE)</f>
        <v>EAS</v>
      </c>
    </row>
    <row r="6222" spans="1:6" x14ac:dyDescent="0.25">
      <c r="A6222" s="17">
        <v>43102.709530046297</v>
      </c>
      <c r="B6222" s="2">
        <v>21008300058391</v>
      </c>
      <c r="C6222">
        <v>1.49</v>
      </c>
      <c r="D6222" t="s">
        <v>3</v>
      </c>
      <c r="E6222" s="3">
        <f t="shared" si="97"/>
        <v>21008</v>
      </c>
      <c r="F6222" t="str">
        <f>VLOOKUP(E6222,Sheet2!A:B,2,FALSE)</f>
        <v>EAS</v>
      </c>
    </row>
    <row r="6223" spans="1:6" x14ac:dyDescent="0.25">
      <c r="A6223" s="17">
        <v>43102.760733530093</v>
      </c>
      <c r="B6223" s="2">
        <v>21008300165139</v>
      </c>
      <c r="C6223">
        <v>1.99</v>
      </c>
      <c r="D6223" t="s">
        <v>2</v>
      </c>
      <c r="E6223" s="3">
        <f t="shared" si="97"/>
        <v>21008</v>
      </c>
      <c r="F6223" t="str">
        <f>VLOOKUP(E6223,Sheet2!A:B,2,FALSE)</f>
        <v>EAS</v>
      </c>
    </row>
    <row r="6224" spans="1:6" x14ac:dyDescent="0.25">
      <c r="A6224" s="17">
        <v>43103.649935081019</v>
      </c>
      <c r="B6224" s="2">
        <v>21008300148705</v>
      </c>
      <c r="C6224">
        <v>3.99</v>
      </c>
      <c r="D6224" t="s">
        <v>4</v>
      </c>
      <c r="E6224" s="3">
        <f t="shared" si="97"/>
        <v>21008</v>
      </c>
      <c r="F6224" t="str">
        <f>VLOOKUP(E6224,Sheet2!A:B,2,FALSE)</f>
        <v>EAS</v>
      </c>
    </row>
    <row r="6225" spans="1:6" x14ac:dyDescent="0.25">
      <c r="A6225" s="17">
        <v>43103.813551666666</v>
      </c>
      <c r="B6225" s="2">
        <v>21008300165139</v>
      </c>
      <c r="C6225">
        <v>1.49</v>
      </c>
      <c r="D6225" t="s">
        <v>2</v>
      </c>
      <c r="E6225" s="3">
        <f t="shared" si="97"/>
        <v>21008</v>
      </c>
      <c r="F6225" t="str">
        <f>VLOOKUP(E6225,Sheet2!A:B,2,FALSE)</f>
        <v>EAS</v>
      </c>
    </row>
    <row r="6226" spans="1:6" x14ac:dyDescent="0.25">
      <c r="A6226" s="17">
        <v>43103.886096331022</v>
      </c>
      <c r="B6226" s="2">
        <v>21008300121504</v>
      </c>
      <c r="C6226">
        <v>1.04</v>
      </c>
      <c r="D6226" t="s">
        <v>1</v>
      </c>
      <c r="E6226" s="3">
        <f t="shared" si="97"/>
        <v>21008</v>
      </c>
      <c r="F6226" t="str">
        <f>VLOOKUP(E6226,Sheet2!A:B,2,FALSE)</f>
        <v>EAS</v>
      </c>
    </row>
    <row r="6227" spans="1:6" x14ac:dyDescent="0.25">
      <c r="A6227" s="17">
        <v>43104.305135891205</v>
      </c>
      <c r="B6227" s="2">
        <v>21008300224613</v>
      </c>
      <c r="C6227">
        <v>1.99</v>
      </c>
      <c r="D6227" t="s">
        <v>4</v>
      </c>
      <c r="E6227" s="3">
        <f t="shared" si="97"/>
        <v>21008</v>
      </c>
      <c r="F6227" t="str">
        <f>VLOOKUP(E6227,Sheet2!A:B,2,FALSE)</f>
        <v>EAS</v>
      </c>
    </row>
    <row r="6228" spans="1:6" x14ac:dyDescent="0.25">
      <c r="A6228" s="17">
        <v>43104.736281400466</v>
      </c>
      <c r="B6228" s="2">
        <v>21008300121504</v>
      </c>
      <c r="C6228">
        <v>1.04</v>
      </c>
      <c r="D6228" t="s">
        <v>1</v>
      </c>
      <c r="E6228" s="3">
        <f t="shared" si="97"/>
        <v>21008</v>
      </c>
      <c r="F6228" t="str">
        <f>VLOOKUP(E6228,Sheet2!A:B,2,FALSE)</f>
        <v>EAS</v>
      </c>
    </row>
    <row r="6229" spans="1:6" x14ac:dyDescent="0.25">
      <c r="A6229" s="17">
        <v>43104.768013726854</v>
      </c>
      <c r="B6229" s="2">
        <v>21008300274857</v>
      </c>
      <c r="C6229">
        <v>1.49</v>
      </c>
      <c r="D6229" t="s">
        <v>1</v>
      </c>
      <c r="E6229" s="3">
        <f t="shared" si="97"/>
        <v>21008</v>
      </c>
      <c r="F6229" t="str">
        <f>VLOOKUP(E6229,Sheet2!A:B,2,FALSE)</f>
        <v>EAS</v>
      </c>
    </row>
    <row r="6230" spans="1:6" x14ac:dyDescent="0.25">
      <c r="A6230" s="17">
        <v>43104.856365798609</v>
      </c>
      <c r="B6230" s="2">
        <v>21008300090261</v>
      </c>
      <c r="C6230">
        <v>1.99</v>
      </c>
      <c r="D6230" t="s">
        <v>1</v>
      </c>
      <c r="E6230" s="3">
        <f t="shared" si="97"/>
        <v>21008</v>
      </c>
      <c r="F6230" t="str">
        <f>VLOOKUP(E6230,Sheet2!A:B,2,FALSE)</f>
        <v>EAS</v>
      </c>
    </row>
    <row r="6231" spans="1:6" x14ac:dyDescent="0.25">
      <c r="A6231" s="17">
        <v>43105.445651192131</v>
      </c>
      <c r="B6231" s="2">
        <v>21008300224613</v>
      </c>
      <c r="C6231">
        <v>1.99</v>
      </c>
      <c r="D6231" t="s">
        <v>4</v>
      </c>
      <c r="E6231" s="3">
        <f t="shared" si="97"/>
        <v>21008</v>
      </c>
      <c r="F6231" t="str">
        <f>VLOOKUP(E6231,Sheet2!A:B,2,FALSE)</f>
        <v>EAS</v>
      </c>
    </row>
    <row r="6232" spans="1:6" x14ac:dyDescent="0.25">
      <c r="A6232" s="17">
        <v>43105.573230532405</v>
      </c>
      <c r="B6232" s="2">
        <v>21008300224613</v>
      </c>
      <c r="C6232">
        <v>1.99</v>
      </c>
      <c r="D6232" t="s">
        <v>4</v>
      </c>
      <c r="E6232" s="3">
        <f t="shared" si="97"/>
        <v>21008</v>
      </c>
      <c r="F6232" t="str">
        <f>VLOOKUP(E6232,Sheet2!A:B,2,FALSE)</f>
        <v>EAS</v>
      </c>
    </row>
    <row r="6233" spans="1:6" x14ac:dyDescent="0.25">
      <c r="A6233" s="17">
        <v>43105.5766816088</v>
      </c>
      <c r="B6233" s="2">
        <v>21008300000013</v>
      </c>
      <c r="C6233">
        <v>0.99</v>
      </c>
      <c r="D6233" t="s">
        <v>1</v>
      </c>
      <c r="E6233" s="3">
        <f t="shared" si="97"/>
        <v>21008</v>
      </c>
      <c r="F6233" t="str">
        <f>VLOOKUP(E6233,Sheet2!A:B,2,FALSE)</f>
        <v>EAS</v>
      </c>
    </row>
    <row r="6234" spans="1:6" x14ac:dyDescent="0.25">
      <c r="A6234" s="17">
        <v>43105.810657268521</v>
      </c>
      <c r="B6234" s="2">
        <v>21008100031069</v>
      </c>
      <c r="C6234">
        <v>1.49</v>
      </c>
      <c r="D6234" t="s">
        <v>3</v>
      </c>
      <c r="E6234" s="3">
        <f t="shared" si="97"/>
        <v>21008</v>
      </c>
      <c r="F6234" t="str">
        <f>VLOOKUP(E6234,Sheet2!A:B,2,FALSE)</f>
        <v>EAS</v>
      </c>
    </row>
    <row r="6235" spans="1:6" x14ac:dyDescent="0.25">
      <c r="A6235" s="17">
        <v>43105.935275821757</v>
      </c>
      <c r="B6235" s="2">
        <v>21008100031069</v>
      </c>
      <c r="C6235">
        <v>1.99</v>
      </c>
      <c r="D6235" t="s">
        <v>4</v>
      </c>
      <c r="E6235" s="3">
        <f t="shared" si="97"/>
        <v>21008</v>
      </c>
      <c r="F6235" t="str">
        <f>VLOOKUP(E6235,Sheet2!A:B,2,FALSE)</f>
        <v>EAS</v>
      </c>
    </row>
    <row r="6236" spans="1:6" x14ac:dyDescent="0.25">
      <c r="A6236" s="17">
        <v>43105.959423738423</v>
      </c>
      <c r="B6236" s="2">
        <v>21008300257746</v>
      </c>
      <c r="C6236">
        <v>1.99</v>
      </c>
      <c r="D6236" t="s">
        <v>1</v>
      </c>
      <c r="E6236" s="3">
        <f t="shared" si="97"/>
        <v>21008</v>
      </c>
      <c r="F6236" t="str">
        <f>VLOOKUP(E6236,Sheet2!A:B,2,FALSE)</f>
        <v>EAS</v>
      </c>
    </row>
    <row r="6237" spans="1:6" x14ac:dyDescent="0.25">
      <c r="A6237" s="17">
        <v>43105.985010752316</v>
      </c>
      <c r="B6237" s="2">
        <v>21008300146824</v>
      </c>
      <c r="C6237">
        <v>1.29</v>
      </c>
      <c r="D6237" t="s">
        <v>4</v>
      </c>
      <c r="E6237" s="3">
        <f t="shared" si="97"/>
        <v>21008</v>
      </c>
      <c r="F6237" t="str">
        <f>VLOOKUP(E6237,Sheet2!A:B,2,FALSE)</f>
        <v>EAS</v>
      </c>
    </row>
    <row r="6238" spans="1:6" x14ac:dyDescent="0.25">
      <c r="A6238" s="17">
        <v>43106.559091122683</v>
      </c>
      <c r="B6238" s="2">
        <v>21008300274857</v>
      </c>
      <c r="C6238">
        <v>1.49</v>
      </c>
      <c r="D6238" t="s">
        <v>1</v>
      </c>
      <c r="E6238" s="3">
        <f t="shared" si="97"/>
        <v>21008</v>
      </c>
      <c r="F6238" t="str">
        <f>VLOOKUP(E6238,Sheet2!A:B,2,FALSE)</f>
        <v>EAS</v>
      </c>
    </row>
    <row r="6239" spans="1:6" x14ac:dyDescent="0.25">
      <c r="A6239" s="17">
        <v>43106.559706319444</v>
      </c>
      <c r="B6239" s="2">
        <v>21008300274857</v>
      </c>
      <c r="C6239">
        <v>1.49</v>
      </c>
      <c r="D6239" t="s">
        <v>1</v>
      </c>
      <c r="E6239" s="3">
        <f t="shared" si="97"/>
        <v>21008</v>
      </c>
      <c r="F6239" t="str">
        <f>VLOOKUP(E6239,Sheet2!A:B,2,FALSE)</f>
        <v>EAS</v>
      </c>
    </row>
    <row r="6240" spans="1:6" x14ac:dyDescent="0.25">
      <c r="A6240" s="17">
        <v>43106.600140208335</v>
      </c>
      <c r="B6240" s="2">
        <v>21008300113758</v>
      </c>
      <c r="C6240">
        <v>0.99</v>
      </c>
      <c r="D6240" t="s">
        <v>4</v>
      </c>
      <c r="E6240" s="3">
        <f t="shared" si="97"/>
        <v>21008</v>
      </c>
      <c r="F6240" t="str">
        <f>VLOOKUP(E6240,Sheet2!A:B,2,FALSE)</f>
        <v>EAS</v>
      </c>
    </row>
    <row r="6241" spans="1:6" x14ac:dyDescent="0.25">
      <c r="A6241" s="17">
        <v>43106.803093009257</v>
      </c>
      <c r="B6241" s="2">
        <v>21008300190228</v>
      </c>
      <c r="C6241">
        <v>0.99</v>
      </c>
      <c r="D6241" t="s">
        <v>1</v>
      </c>
      <c r="E6241" s="3">
        <f t="shared" si="97"/>
        <v>21008</v>
      </c>
      <c r="F6241" t="str">
        <f>VLOOKUP(E6241,Sheet2!A:B,2,FALSE)</f>
        <v>EAS</v>
      </c>
    </row>
    <row r="6242" spans="1:6" x14ac:dyDescent="0.25">
      <c r="A6242" s="17">
        <v>43107.048678263891</v>
      </c>
      <c r="B6242" s="2">
        <v>21008300090261</v>
      </c>
      <c r="C6242">
        <v>0.99</v>
      </c>
      <c r="D6242" t="s">
        <v>4</v>
      </c>
      <c r="E6242" s="3">
        <f t="shared" si="97"/>
        <v>21008</v>
      </c>
      <c r="F6242" t="str">
        <f>VLOOKUP(E6242,Sheet2!A:B,2,FALSE)</f>
        <v>EAS</v>
      </c>
    </row>
    <row r="6243" spans="1:6" x14ac:dyDescent="0.25">
      <c r="A6243" s="17">
        <v>43107.356324988425</v>
      </c>
      <c r="B6243" s="2">
        <v>21008300113758</v>
      </c>
      <c r="C6243">
        <v>1.99</v>
      </c>
      <c r="D6243" t="s">
        <v>1</v>
      </c>
      <c r="E6243" s="3">
        <f t="shared" si="97"/>
        <v>21008</v>
      </c>
      <c r="F6243" t="str">
        <f>VLOOKUP(E6243,Sheet2!A:B,2,FALSE)</f>
        <v>EAS</v>
      </c>
    </row>
    <row r="6244" spans="1:6" x14ac:dyDescent="0.25">
      <c r="A6244" s="17">
        <v>43107.631485659724</v>
      </c>
      <c r="B6244" s="2">
        <v>21008300130885</v>
      </c>
      <c r="C6244">
        <v>1.29</v>
      </c>
      <c r="D6244" t="s">
        <v>4</v>
      </c>
      <c r="E6244" s="3">
        <f t="shared" si="97"/>
        <v>21008</v>
      </c>
      <c r="F6244" t="str">
        <f>VLOOKUP(E6244,Sheet2!A:B,2,FALSE)</f>
        <v>EAS</v>
      </c>
    </row>
    <row r="6245" spans="1:6" x14ac:dyDescent="0.25">
      <c r="A6245" s="17">
        <v>43107.659946053238</v>
      </c>
      <c r="B6245" s="2">
        <v>21008300002100</v>
      </c>
      <c r="C6245">
        <v>2.99</v>
      </c>
      <c r="D6245" t="s">
        <v>4</v>
      </c>
      <c r="E6245" s="3">
        <f t="shared" si="97"/>
        <v>21008</v>
      </c>
      <c r="F6245" t="str">
        <f>VLOOKUP(E6245,Sheet2!A:B,2,FALSE)</f>
        <v>EAS</v>
      </c>
    </row>
    <row r="6246" spans="1:6" x14ac:dyDescent="0.25">
      <c r="A6246" s="17">
        <v>43107.660028877312</v>
      </c>
      <c r="B6246" s="2">
        <v>21008300250766</v>
      </c>
      <c r="C6246">
        <v>1.49</v>
      </c>
      <c r="D6246" t="s">
        <v>1</v>
      </c>
      <c r="E6246" s="3">
        <f t="shared" si="97"/>
        <v>21008</v>
      </c>
      <c r="F6246" t="str">
        <f>VLOOKUP(E6246,Sheet2!A:B,2,FALSE)</f>
        <v>EAS</v>
      </c>
    </row>
    <row r="6247" spans="1:6" x14ac:dyDescent="0.25">
      <c r="A6247" s="17">
        <v>43107.692786157408</v>
      </c>
      <c r="B6247" s="2">
        <v>21008300002100</v>
      </c>
      <c r="C6247">
        <v>1.99</v>
      </c>
      <c r="D6247" t="s">
        <v>4</v>
      </c>
      <c r="E6247" s="3">
        <f t="shared" si="97"/>
        <v>21008</v>
      </c>
      <c r="F6247" t="str">
        <f>VLOOKUP(E6247,Sheet2!A:B,2,FALSE)</f>
        <v>EAS</v>
      </c>
    </row>
    <row r="6248" spans="1:6" x14ac:dyDescent="0.25">
      <c r="A6248" s="17">
        <v>43107.947819791669</v>
      </c>
      <c r="B6248" s="2">
        <v>21008300261672</v>
      </c>
      <c r="C6248">
        <v>0.99</v>
      </c>
      <c r="D6248" t="s">
        <v>1</v>
      </c>
      <c r="E6248" s="3">
        <f t="shared" si="97"/>
        <v>21008</v>
      </c>
      <c r="F6248" t="str">
        <f>VLOOKUP(E6248,Sheet2!A:B,2,FALSE)</f>
        <v>EAS</v>
      </c>
    </row>
    <row r="6249" spans="1:6" x14ac:dyDescent="0.25">
      <c r="A6249" s="17">
        <v>43107.950868692133</v>
      </c>
      <c r="B6249" s="2">
        <v>21008300261672</v>
      </c>
      <c r="C6249">
        <v>0.99</v>
      </c>
      <c r="D6249" t="s">
        <v>1</v>
      </c>
      <c r="E6249" s="3">
        <f t="shared" si="97"/>
        <v>21008</v>
      </c>
      <c r="F6249" t="str">
        <f>VLOOKUP(E6249,Sheet2!A:B,2,FALSE)</f>
        <v>EAS</v>
      </c>
    </row>
    <row r="6250" spans="1:6" x14ac:dyDescent="0.25">
      <c r="A6250" s="17">
        <v>43108.183234583332</v>
      </c>
      <c r="B6250" s="2">
        <v>21008300265830</v>
      </c>
      <c r="C6250">
        <v>1.29</v>
      </c>
      <c r="D6250" t="s">
        <v>1</v>
      </c>
      <c r="E6250" s="3">
        <f t="shared" si="97"/>
        <v>21008</v>
      </c>
      <c r="F6250" t="str">
        <f>VLOOKUP(E6250,Sheet2!A:B,2,FALSE)</f>
        <v>EAS</v>
      </c>
    </row>
    <row r="6251" spans="1:6" x14ac:dyDescent="0.25">
      <c r="A6251" s="17">
        <v>43108.297251354168</v>
      </c>
      <c r="B6251" s="2">
        <v>21008300087648</v>
      </c>
      <c r="C6251">
        <v>1.99</v>
      </c>
      <c r="D6251" t="s">
        <v>4</v>
      </c>
      <c r="E6251" s="3">
        <f t="shared" si="97"/>
        <v>21008</v>
      </c>
      <c r="F6251" t="str">
        <f>VLOOKUP(E6251,Sheet2!A:B,2,FALSE)</f>
        <v>EAS</v>
      </c>
    </row>
    <row r="6252" spans="1:6" x14ac:dyDescent="0.25">
      <c r="A6252" s="17">
        <v>43108.326220613424</v>
      </c>
      <c r="B6252" s="2">
        <v>21008300113758</v>
      </c>
      <c r="C6252">
        <v>2.99</v>
      </c>
      <c r="D6252" t="s">
        <v>4</v>
      </c>
      <c r="E6252" s="3">
        <f t="shared" si="97"/>
        <v>21008</v>
      </c>
      <c r="F6252" t="str">
        <f>VLOOKUP(E6252,Sheet2!A:B,2,FALSE)</f>
        <v>EAS</v>
      </c>
    </row>
    <row r="6253" spans="1:6" x14ac:dyDescent="0.25">
      <c r="A6253" s="17">
        <v>43108.58715269676</v>
      </c>
      <c r="B6253" s="2">
        <v>21008300002100</v>
      </c>
      <c r="C6253">
        <v>2.99</v>
      </c>
      <c r="D6253" t="s">
        <v>4</v>
      </c>
      <c r="E6253" s="3">
        <f t="shared" si="97"/>
        <v>21008</v>
      </c>
      <c r="F6253" t="str">
        <f>VLOOKUP(E6253,Sheet2!A:B,2,FALSE)</f>
        <v>EAS</v>
      </c>
    </row>
    <row r="6254" spans="1:6" x14ac:dyDescent="0.25">
      <c r="A6254" s="17">
        <v>43108.643574918984</v>
      </c>
      <c r="B6254" s="2">
        <v>21008300002100</v>
      </c>
      <c r="C6254">
        <v>3.99</v>
      </c>
      <c r="D6254" t="s">
        <v>4</v>
      </c>
      <c r="E6254" s="3">
        <f t="shared" si="97"/>
        <v>21008</v>
      </c>
      <c r="F6254" t="str">
        <f>VLOOKUP(E6254,Sheet2!A:B,2,FALSE)</f>
        <v>EAS</v>
      </c>
    </row>
    <row r="6255" spans="1:6" x14ac:dyDescent="0.25">
      <c r="A6255" s="17">
        <v>43108.776907013889</v>
      </c>
      <c r="B6255" s="2">
        <v>21008300243779</v>
      </c>
      <c r="C6255">
        <v>1.49</v>
      </c>
      <c r="D6255" t="s">
        <v>1</v>
      </c>
      <c r="E6255" s="3">
        <f t="shared" si="97"/>
        <v>21008</v>
      </c>
      <c r="F6255" t="str">
        <f>VLOOKUP(E6255,Sheet2!A:B,2,FALSE)</f>
        <v>EAS</v>
      </c>
    </row>
    <row r="6256" spans="1:6" x14ac:dyDescent="0.25">
      <c r="A6256" s="17">
        <v>43109.339066111112</v>
      </c>
      <c r="B6256" s="2">
        <v>21008300278221</v>
      </c>
      <c r="C6256">
        <v>1.49</v>
      </c>
      <c r="D6256" t="s">
        <v>5</v>
      </c>
      <c r="E6256" s="3">
        <f t="shared" si="97"/>
        <v>21008</v>
      </c>
      <c r="F6256" t="str">
        <f>VLOOKUP(E6256,Sheet2!A:B,2,FALSE)</f>
        <v>EAS</v>
      </c>
    </row>
    <row r="6257" spans="1:6" x14ac:dyDescent="0.25">
      <c r="A6257" s="17">
        <v>43109.409479629627</v>
      </c>
      <c r="B6257" s="2">
        <v>21008300243779</v>
      </c>
      <c r="C6257">
        <v>1.99</v>
      </c>
      <c r="D6257" t="s">
        <v>4</v>
      </c>
      <c r="E6257" s="3">
        <f t="shared" si="97"/>
        <v>21008</v>
      </c>
      <c r="F6257" t="str">
        <f>VLOOKUP(E6257,Sheet2!A:B,2,FALSE)</f>
        <v>EAS</v>
      </c>
    </row>
    <row r="6258" spans="1:6" x14ac:dyDescent="0.25">
      <c r="A6258" s="17">
        <v>43109.410184976849</v>
      </c>
      <c r="B6258" s="2">
        <v>21008300243779</v>
      </c>
      <c r="C6258">
        <v>1.99</v>
      </c>
      <c r="D6258" t="s">
        <v>4</v>
      </c>
      <c r="E6258" s="3">
        <f t="shared" si="97"/>
        <v>21008</v>
      </c>
      <c r="F6258" t="str">
        <f>VLOOKUP(E6258,Sheet2!A:B,2,FALSE)</f>
        <v>EAS</v>
      </c>
    </row>
    <row r="6259" spans="1:6" x14ac:dyDescent="0.25">
      <c r="A6259" s="17">
        <v>43109.46715546296</v>
      </c>
      <c r="B6259" s="2">
        <v>21008300165139</v>
      </c>
      <c r="C6259">
        <v>1.99</v>
      </c>
      <c r="D6259" t="s">
        <v>2</v>
      </c>
      <c r="E6259" s="3">
        <f t="shared" si="97"/>
        <v>21008</v>
      </c>
      <c r="F6259" t="str">
        <f>VLOOKUP(E6259,Sheet2!A:B,2,FALSE)</f>
        <v>EAS</v>
      </c>
    </row>
    <row r="6260" spans="1:6" x14ac:dyDescent="0.25">
      <c r="A6260" s="17">
        <v>43109.5601699537</v>
      </c>
      <c r="B6260" s="2">
        <v>21008300243779</v>
      </c>
      <c r="C6260">
        <v>0.99</v>
      </c>
      <c r="D6260" t="s">
        <v>1</v>
      </c>
      <c r="E6260" s="3">
        <f t="shared" si="97"/>
        <v>21008</v>
      </c>
      <c r="F6260" t="str">
        <f>VLOOKUP(E6260,Sheet2!A:B,2,FALSE)</f>
        <v>EAS</v>
      </c>
    </row>
    <row r="6261" spans="1:6" x14ac:dyDescent="0.25">
      <c r="A6261" s="17">
        <v>43109.560683356482</v>
      </c>
      <c r="B6261" s="2">
        <v>21008300243779</v>
      </c>
      <c r="C6261">
        <v>1.99</v>
      </c>
      <c r="D6261" t="s">
        <v>1</v>
      </c>
      <c r="E6261" s="3">
        <f t="shared" si="97"/>
        <v>21008</v>
      </c>
      <c r="F6261" t="str">
        <f>VLOOKUP(E6261,Sheet2!A:B,2,FALSE)</f>
        <v>EAS</v>
      </c>
    </row>
    <row r="6262" spans="1:6" x14ac:dyDescent="0.25">
      <c r="A6262" s="17">
        <v>43109.8026340625</v>
      </c>
      <c r="B6262" s="2">
        <v>21008300257746</v>
      </c>
      <c r="C6262">
        <v>3.29</v>
      </c>
      <c r="D6262" t="s">
        <v>1</v>
      </c>
      <c r="E6262" s="3">
        <f t="shared" si="97"/>
        <v>21008</v>
      </c>
      <c r="F6262" t="str">
        <f>VLOOKUP(E6262,Sheet2!A:B,2,FALSE)</f>
        <v>EAS</v>
      </c>
    </row>
    <row r="6263" spans="1:6" x14ac:dyDescent="0.25">
      <c r="A6263" s="17">
        <v>43109.803620254628</v>
      </c>
      <c r="B6263" s="2">
        <v>21008300165139</v>
      </c>
      <c r="C6263">
        <v>1.49</v>
      </c>
      <c r="D6263" t="s">
        <v>0</v>
      </c>
      <c r="E6263" s="3">
        <f t="shared" si="97"/>
        <v>21008</v>
      </c>
      <c r="F6263" t="str">
        <f>VLOOKUP(E6263,Sheet2!A:B,2,FALSE)</f>
        <v>EAS</v>
      </c>
    </row>
    <row r="6264" spans="1:6" x14ac:dyDescent="0.25">
      <c r="A6264" s="17">
        <v>43110.34513775463</v>
      </c>
      <c r="B6264" s="2">
        <v>21008300278221</v>
      </c>
      <c r="C6264">
        <v>1.49</v>
      </c>
      <c r="D6264" t="s">
        <v>1</v>
      </c>
      <c r="E6264" s="3">
        <f t="shared" si="97"/>
        <v>21008</v>
      </c>
      <c r="F6264" t="str">
        <f>VLOOKUP(E6264,Sheet2!A:B,2,FALSE)</f>
        <v>EAS</v>
      </c>
    </row>
    <row r="6265" spans="1:6" x14ac:dyDescent="0.25">
      <c r="A6265" s="17">
        <v>43110.542770891203</v>
      </c>
      <c r="B6265" s="2">
        <v>21008300128731</v>
      </c>
      <c r="C6265">
        <v>2.99</v>
      </c>
      <c r="D6265" t="s">
        <v>4</v>
      </c>
      <c r="E6265" s="3">
        <f t="shared" si="97"/>
        <v>21008</v>
      </c>
      <c r="F6265" t="str">
        <f>VLOOKUP(E6265,Sheet2!A:B,2,FALSE)</f>
        <v>EAS</v>
      </c>
    </row>
    <row r="6266" spans="1:6" x14ac:dyDescent="0.25">
      <c r="A6266" s="17">
        <v>43110.58500097222</v>
      </c>
      <c r="B6266" s="2">
        <v>21008300263090</v>
      </c>
      <c r="C6266">
        <v>2.99</v>
      </c>
      <c r="D6266" t="s">
        <v>4</v>
      </c>
      <c r="E6266" s="3">
        <f t="shared" si="97"/>
        <v>21008</v>
      </c>
      <c r="F6266" t="str">
        <f>VLOOKUP(E6266,Sheet2!A:B,2,FALSE)</f>
        <v>EAS</v>
      </c>
    </row>
    <row r="6267" spans="1:6" x14ac:dyDescent="0.25">
      <c r="A6267" s="17">
        <v>43110.812689050923</v>
      </c>
      <c r="B6267" s="2">
        <v>21008300090261</v>
      </c>
      <c r="C6267">
        <v>3.99</v>
      </c>
      <c r="D6267" t="s">
        <v>4</v>
      </c>
      <c r="E6267" s="3">
        <f t="shared" si="97"/>
        <v>21008</v>
      </c>
      <c r="F6267" t="str">
        <f>VLOOKUP(E6267,Sheet2!A:B,2,FALSE)</f>
        <v>EAS</v>
      </c>
    </row>
    <row r="6268" spans="1:6" x14ac:dyDescent="0.25">
      <c r="A6268" s="17">
        <v>43110.979613275464</v>
      </c>
      <c r="B6268" s="2">
        <v>21008300226626</v>
      </c>
      <c r="C6268">
        <v>2.99</v>
      </c>
      <c r="D6268" t="s">
        <v>4</v>
      </c>
      <c r="E6268" s="3">
        <f t="shared" si="97"/>
        <v>21008</v>
      </c>
      <c r="F6268" t="str">
        <f>VLOOKUP(E6268,Sheet2!A:B,2,FALSE)</f>
        <v>EAS</v>
      </c>
    </row>
    <row r="6269" spans="1:6" x14ac:dyDescent="0.25">
      <c r="A6269" s="17">
        <v>43111.359027824074</v>
      </c>
      <c r="B6269" s="2">
        <v>21008300128731</v>
      </c>
      <c r="C6269">
        <v>1.99</v>
      </c>
      <c r="D6269" t="s">
        <v>4</v>
      </c>
      <c r="E6269" s="3">
        <f t="shared" si="97"/>
        <v>21008</v>
      </c>
      <c r="F6269" t="str">
        <f>VLOOKUP(E6269,Sheet2!A:B,2,FALSE)</f>
        <v>EAS</v>
      </c>
    </row>
    <row r="6270" spans="1:6" x14ac:dyDescent="0.25">
      <c r="A6270" s="17">
        <v>43111.420293668984</v>
      </c>
      <c r="B6270" s="2">
        <v>21008300181680</v>
      </c>
      <c r="C6270">
        <v>1.99</v>
      </c>
      <c r="D6270" t="s">
        <v>1</v>
      </c>
      <c r="E6270" s="3">
        <f t="shared" si="97"/>
        <v>21008</v>
      </c>
      <c r="F6270" t="str">
        <f>VLOOKUP(E6270,Sheet2!A:B,2,FALSE)</f>
        <v>EAS</v>
      </c>
    </row>
    <row r="6271" spans="1:6" x14ac:dyDescent="0.25">
      <c r="A6271" s="17">
        <v>43111.541198067127</v>
      </c>
      <c r="B6271" s="2">
        <v>21008100009180</v>
      </c>
      <c r="C6271">
        <v>1.99</v>
      </c>
      <c r="D6271" t="s">
        <v>4</v>
      </c>
      <c r="E6271" s="3">
        <f t="shared" si="97"/>
        <v>21008</v>
      </c>
      <c r="F6271" t="str">
        <f>VLOOKUP(E6271,Sheet2!A:B,2,FALSE)</f>
        <v>EAS</v>
      </c>
    </row>
    <row r="6272" spans="1:6" x14ac:dyDescent="0.25">
      <c r="A6272" s="17">
        <v>43111.713931770835</v>
      </c>
      <c r="B6272" s="2">
        <v>21008300240627</v>
      </c>
      <c r="C6272">
        <v>1.99</v>
      </c>
      <c r="D6272" t="s">
        <v>4</v>
      </c>
      <c r="E6272" s="3">
        <f t="shared" si="97"/>
        <v>21008</v>
      </c>
      <c r="F6272" t="str">
        <f>VLOOKUP(E6272,Sheet2!A:B,2,FALSE)</f>
        <v>EAS</v>
      </c>
    </row>
    <row r="6273" spans="1:6" x14ac:dyDescent="0.25">
      <c r="A6273" s="17">
        <v>43112.336128402778</v>
      </c>
      <c r="B6273" s="2">
        <v>21008300278221</v>
      </c>
      <c r="C6273">
        <v>0.99</v>
      </c>
      <c r="D6273" t="s">
        <v>5</v>
      </c>
      <c r="E6273" s="3">
        <f t="shared" si="97"/>
        <v>21008</v>
      </c>
      <c r="F6273" t="str">
        <f>VLOOKUP(E6273,Sheet2!A:B,2,FALSE)</f>
        <v>EAS</v>
      </c>
    </row>
    <row r="6274" spans="1:6" x14ac:dyDescent="0.25">
      <c r="A6274" s="17">
        <v>43112.342006446757</v>
      </c>
      <c r="B6274" s="2">
        <v>21008300002100</v>
      </c>
      <c r="C6274">
        <v>1.69</v>
      </c>
      <c r="D6274" t="s">
        <v>1</v>
      </c>
      <c r="E6274" s="3">
        <f t="shared" ref="E6274:E6337" si="98">_xlfn.NUMBERVALUE(LEFT(B6274,5), "#####")</f>
        <v>21008</v>
      </c>
      <c r="F6274" t="str">
        <f>VLOOKUP(E6274,Sheet2!A:B,2,FALSE)</f>
        <v>EAS</v>
      </c>
    </row>
    <row r="6275" spans="1:6" x14ac:dyDescent="0.25">
      <c r="A6275" s="17">
        <v>43112.370665462964</v>
      </c>
      <c r="B6275" s="2">
        <v>21008300224613</v>
      </c>
      <c r="C6275">
        <v>2.99</v>
      </c>
      <c r="D6275" t="s">
        <v>4</v>
      </c>
      <c r="E6275" s="3">
        <f t="shared" si="98"/>
        <v>21008</v>
      </c>
      <c r="F6275" t="str">
        <f>VLOOKUP(E6275,Sheet2!A:B,2,FALSE)</f>
        <v>EAS</v>
      </c>
    </row>
    <row r="6276" spans="1:6" x14ac:dyDescent="0.25">
      <c r="A6276" s="17">
        <v>43112.590703194444</v>
      </c>
      <c r="B6276" s="2">
        <v>21008300240627</v>
      </c>
      <c r="C6276">
        <v>1.99</v>
      </c>
      <c r="D6276" t="s">
        <v>1</v>
      </c>
      <c r="E6276" s="3">
        <f t="shared" si="98"/>
        <v>21008</v>
      </c>
      <c r="F6276" t="str">
        <f>VLOOKUP(E6276,Sheet2!A:B,2,FALSE)</f>
        <v>EAS</v>
      </c>
    </row>
    <row r="6277" spans="1:6" x14ac:dyDescent="0.25">
      <c r="A6277" s="17">
        <v>43112.728838460651</v>
      </c>
      <c r="B6277" s="2">
        <v>21008300181557</v>
      </c>
      <c r="C6277">
        <v>1.99</v>
      </c>
      <c r="D6277" t="s">
        <v>0</v>
      </c>
      <c r="E6277" s="3">
        <f t="shared" si="98"/>
        <v>21008</v>
      </c>
      <c r="F6277" t="str">
        <f>VLOOKUP(E6277,Sheet2!A:B,2,FALSE)</f>
        <v>EAS</v>
      </c>
    </row>
    <row r="6278" spans="1:6" x14ac:dyDescent="0.25">
      <c r="A6278" s="17">
        <v>43112.942436064812</v>
      </c>
      <c r="B6278" s="2">
        <v>21008300121504</v>
      </c>
      <c r="C6278">
        <v>1.24</v>
      </c>
      <c r="D6278" t="s">
        <v>1</v>
      </c>
      <c r="E6278" s="3">
        <f t="shared" si="98"/>
        <v>21008</v>
      </c>
      <c r="F6278" t="str">
        <f>VLOOKUP(E6278,Sheet2!A:B,2,FALSE)</f>
        <v>EAS</v>
      </c>
    </row>
    <row r="6279" spans="1:6" x14ac:dyDescent="0.25">
      <c r="A6279" s="17">
        <v>43113.058467754629</v>
      </c>
      <c r="B6279" s="2">
        <v>21008300148705</v>
      </c>
      <c r="C6279">
        <v>1.49</v>
      </c>
      <c r="D6279" t="s">
        <v>4</v>
      </c>
      <c r="E6279" s="3">
        <f t="shared" si="98"/>
        <v>21008</v>
      </c>
      <c r="F6279" t="str">
        <f>VLOOKUP(E6279,Sheet2!A:B,2,FALSE)</f>
        <v>EAS</v>
      </c>
    </row>
    <row r="6280" spans="1:6" x14ac:dyDescent="0.25">
      <c r="A6280" s="17">
        <v>43113.058710219906</v>
      </c>
      <c r="B6280" s="2">
        <v>21008300148705</v>
      </c>
      <c r="C6280">
        <v>0.49</v>
      </c>
      <c r="D6280" t="s">
        <v>1</v>
      </c>
      <c r="E6280" s="3">
        <f t="shared" si="98"/>
        <v>21008</v>
      </c>
      <c r="F6280" t="str">
        <f>VLOOKUP(E6280,Sheet2!A:B,2,FALSE)</f>
        <v>EAS</v>
      </c>
    </row>
    <row r="6281" spans="1:6" x14ac:dyDescent="0.25">
      <c r="A6281" s="17">
        <v>43113.058861435187</v>
      </c>
      <c r="B6281" s="2">
        <v>21008300148705</v>
      </c>
      <c r="C6281">
        <v>2.99</v>
      </c>
      <c r="D6281" t="s">
        <v>4</v>
      </c>
      <c r="E6281" s="3">
        <f t="shared" si="98"/>
        <v>21008</v>
      </c>
      <c r="F6281" t="str">
        <f>VLOOKUP(E6281,Sheet2!A:B,2,FALSE)</f>
        <v>EAS</v>
      </c>
    </row>
    <row r="6282" spans="1:6" x14ac:dyDescent="0.25">
      <c r="A6282" s="17">
        <v>43113.195989027779</v>
      </c>
      <c r="B6282" s="2">
        <v>21008300146899</v>
      </c>
      <c r="C6282">
        <v>1.99</v>
      </c>
      <c r="D6282" t="s">
        <v>0</v>
      </c>
      <c r="E6282" s="3">
        <f t="shared" si="98"/>
        <v>21008</v>
      </c>
      <c r="F6282" t="str">
        <f>VLOOKUP(E6282,Sheet2!A:B,2,FALSE)</f>
        <v>EAS</v>
      </c>
    </row>
    <row r="6283" spans="1:6" x14ac:dyDescent="0.25">
      <c r="A6283" s="17">
        <v>43113.305878483799</v>
      </c>
      <c r="B6283" s="2">
        <v>21008300278221</v>
      </c>
      <c r="C6283">
        <v>1.49</v>
      </c>
      <c r="D6283" t="s">
        <v>5</v>
      </c>
      <c r="E6283" s="3">
        <f t="shared" si="98"/>
        <v>21008</v>
      </c>
      <c r="F6283" t="str">
        <f>VLOOKUP(E6283,Sheet2!A:B,2,FALSE)</f>
        <v>EAS</v>
      </c>
    </row>
    <row r="6284" spans="1:6" x14ac:dyDescent="0.25">
      <c r="A6284" s="17">
        <v>43113.402925300928</v>
      </c>
      <c r="B6284" s="2">
        <v>21008300087648</v>
      </c>
      <c r="C6284">
        <v>1.99</v>
      </c>
      <c r="D6284" t="s">
        <v>4</v>
      </c>
      <c r="E6284" s="3">
        <f t="shared" si="98"/>
        <v>21008</v>
      </c>
      <c r="F6284" t="str">
        <f>VLOOKUP(E6284,Sheet2!A:B,2,FALSE)</f>
        <v>EAS</v>
      </c>
    </row>
    <row r="6285" spans="1:6" x14ac:dyDescent="0.25">
      <c r="A6285" s="17">
        <v>43113.590450891206</v>
      </c>
      <c r="B6285" s="2">
        <v>21008300063557</v>
      </c>
      <c r="C6285">
        <v>1.99</v>
      </c>
      <c r="D6285" t="s">
        <v>4</v>
      </c>
      <c r="E6285" s="3">
        <f t="shared" si="98"/>
        <v>21008</v>
      </c>
      <c r="F6285" t="str">
        <f>VLOOKUP(E6285,Sheet2!A:B,2,FALSE)</f>
        <v>EAS</v>
      </c>
    </row>
    <row r="6286" spans="1:6" x14ac:dyDescent="0.25">
      <c r="A6286" s="17">
        <v>43113.59293958333</v>
      </c>
      <c r="B6286" s="2">
        <v>21008300063557</v>
      </c>
      <c r="C6286">
        <v>0.49</v>
      </c>
      <c r="D6286" t="s">
        <v>1</v>
      </c>
      <c r="E6286" s="3">
        <f t="shared" si="98"/>
        <v>21008</v>
      </c>
      <c r="F6286" t="str">
        <f>VLOOKUP(E6286,Sheet2!A:B,2,FALSE)</f>
        <v>EAS</v>
      </c>
    </row>
    <row r="6287" spans="1:6" x14ac:dyDescent="0.25">
      <c r="A6287" s="17">
        <v>43113.59435965278</v>
      </c>
      <c r="B6287" s="2">
        <v>21008300063557</v>
      </c>
      <c r="C6287">
        <v>2.4900000000000002</v>
      </c>
      <c r="D6287" t="s">
        <v>1</v>
      </c>
      <c r="E6287" s="3">
        <f t="shared" si="98"/>
        <v>21008</v>
      </c>
      <c r="F6287" t="str">
        <f>VLOOKUP(E6287,Sheet2!A:B,2,FALSE)</f>
        <v>EAS</v>
      </c>
    </row>
    <row r="6288" spans="1:6" x14ac:dyDescent="0.25">
      <c r="A6288" s="17">
        <v>43113.610048553244</v>
      </c>
      <c r="B6288" s="2">
        <v>21008300063557</v>
      </c>
      <c r="C6288">
        <v>2.29</v>
      </c>
      <c r="D6288" t="s">
        <v>1</v>
      </c>
      <c r="E6288" s="3">
        <f t="shared" si="98"/>
        <v>21008</v>
      </c>
      <c r="F6288" t="str">
        <f>VLOOKUP(E6288,Sheet2!A:B,2,FALSE)</f>
        <v>EAS</v>
      </c>
    </row>
    <row r="6289" spans="1:6" x14ac:dyDescent="0.25">
      <c r="A6289" s="17">
        <v>43113.610950798611</v>
      </c>
      <c r="B6289" s="2">
        <v>21008300063557</v>
      </c>
      <c r="C6289">
        <v>0.49</v>
      </c>
      <c r="D6289" t="s">
        <v>1</v>
      </c>
      <c r="E6289" s="3">
        <f t="shared" si="98"/>
        <v>21008</v>
      </c>
      <c r="F6289" t="str">
        <f>VLOOKUP(E6289,Sheet2!A:B,2,FALSE)</f>
        <v>EAS</v>
      </c>
    </row>
    <row r="6290" spans="1:6" x14ac:dyDescent="0.25">
      <c r="A6290" s="17">
        <v>43113.800885335651</v>
      </c>
      <c r="B6290" s="2">
        <v>21008300250766</v>
      </c>
      <c r="C6290">
        <v>1.49</v>
      </c>
      <c r="D6290" t="s">
        <v>1</v>
      </c>
      <c r="E6290" s="3">
        <f t="shared" si="98"/>
        <v>21008</v>
      </c>
      <c r="F6290" t="str">
        <f>VLOOKUP(E6290,Sheet2!A:B,2,FALSE)</f>
        <v>EAS</v>
      </c>
    </row>
    <row r="6291" spans="1:6" x14ac:dyDescent="0.25">
      <c r="A6291" s="17">
        <v>43113.935233530094</v>
      </c>
      <c r="B6291" s="2">
        <v>21008300261672</v>
      </c>
      <c r="C6291">
        <v>0.99</v>
      </c>
      <c r="D6291" t="s">
        <v>1</v>
      </c>
      <c r="E6291" s="3">
        <f t="shared" si="98"/>
        <v>21008</v>
      </c>
      <c r="F6291" t="str">
        <f>VLOOKUP(E6291,Sheet2!A:B,2,FALSE)</f>
        <v>EAS</v>
      </c>
    </row>
    <row r="6292" spans="1:6" x14ac:dyDescent="0.25">
      <c r="A6292" s="17">
        <v>43113.936545833334</v>
      </c>
      <c r="B6292" s="2">
        <v>21008300261672</v>
      </c>
      <c r="C6292">
        <v>0.99</v>
      </c>
      <c r="D6292" t="s">
        <v>1</v>
      </c>
      <c r="E6292" s="3">
        <f t="shared" si="98"/>
        <v>21008</v>
      </c>
      <c r="F6292" t="str">
        <f>VLOOKUP(E6292,Sheet2!A:B,2,FALSE)</f>
        <v>EAS</v>
      </c>
    </row>
    <row r="6293" spans="1:6" x14ac:dyDescent="0.25">
      <c r="A6293" s="17">
        <v>43113.955026863427</v>
      </c>
      <c r="B6293" s="2">
        <v>21008300188982</v>
      </c>
      <c r="C6293">
        <v>1.69</v>
      </c>
      <c r="D6293" t="s">
        <v>1</v>
      </c>
      <c r="E6293" s="3">
        <f t="shared" si="98"/>
        <v>21008</v>
      </c>
      <c r="F6293" t="str">
        <f>VLOOKUP(E6293,Sheet2!A:B,2,FALSE)</f>
        <v>EAS</v>
      </c>
    </row>
    <row r="6294" spans="1:6" x14ac:dyDescent="0.25">
      <c r="A6294" s="17">
        <v>43114.267836122686</v>
      </c>
      <c r="B6294" s="2">
        <v>21008300278221</v>
      </c>
      <c r="C6294">
        <v>0.99</v>
      </c>
      <c r="D6294" t="s">
        <v>5</v>
      </c>
      <c r="E6294" s="3">
        <f t="shared" si="98"/>
        <v>21008</v>
      </c>
      <c r="F6294" t="str">
        <f>VLOOKUP(E6294,Sheet2!A:B,2,FALSE)</f>
        <v>EAS</v>
      </c>
    </row>
    <row r="6295" spans="1:6" x14ac:dyDescent="0.25">
      <c r="A6295" s="17">
        <v>43114.522217962964</v>
      </c>
      <c r="B6295" s="2">
        <v>21008100132206</v>
      </c>
      <c r="C6295">
        <v>0.99</v>
      </c>
      <c r="D6295" t="s">
        <v>1</v>
      </c>
      <c r="E6295" s="3">
        <f t="shared" si="98"/>
        <v>21008</v>
      </c>
      <c r="F6295" t="str">
        <f>VLOOKUP(E6295,Sheet2!A:B,2,FALSE)</f>
        <v>EAS</v>
      </c>
    </row>
    <row r="6296" spans="1:6" x14ac:dyDescent="0.25">
      <c r="A6296" s="17">
        <v>43114.675859456016</v>
      </c>
      <c r="B6296" s="2">
        <v>21008300250022</v>
      </c>
      <c r="C6296">
        <v>1.99</v>
      </c>
      <c r="D6296" t="s">
        <v>4</v>
      </c>
      <c r="E6296" s="3">
        <f t="shared" si="98"/>
        <v>21008</v>
      </c>
      <c r="F6296" t="str">
        <f>VLOOKUP(E6296,Sheet2!A:B,2,FALSE)</f>
        <v>EAS</v>
      </c>
    </row>
    <row r="6297" spans="1:6" x14ac:dyDescent="0.25">
      <c r="A6297" s="17">
        <v>43114.684191805558</v>
      </c>
      <c r="B6297" s="2">
        <v>21008300250022</v>
      </c>
      <c r="C6297">
        <v>2.99</v>
      </c>
      <c r="D6297" t="s">
        <v>0</v>
      </c>
      <c r="E6297" s="3">
        <f t="shared" si="98"/>
        <v>21008</v>
      </c>
      <c r="F6297" t="str">
        <f>VLOOKUP(E6297,Sheet2!A:B,2,FALSE)</f>
        <v>EAS</v>
      </c>
    </row>
    <row r="6298" spans="1:6" x14ac:dyDescent="0.25">
      <c r="A6298" s="17">
        <v>43114.819808229164</v>
      </c>
      <c r="B6298" s="2">
        <v>21008300235320</v>
      </c>
      <c r="C6298">
        <v>0.99</v>
      </c>
      <c r="D6298" t="s">
        <v>1</v>
      </c>
      <c r="E6298" s="3">
        <f t="shared" si="98"/>
        <v>21008</v>
      </c>
      <c r="F6298" t="str">
        <f>VLOOKUP(E6298,Sheet2!A:B,2,FALSE)</f>
        <v>EAS</v>
      </c>
    </row>
    <row r="6299" spans="1:6" x14ac:dyDescent="0.25">
      <c r="A6299" s="17">
        <v>43115.457154004631</v>
      </c>
      <c r="B6299" s="2">
        <v>21008300253448</v>
      </c>
      <c r="C6299">
        <v>1.99</v>
      </c>
      <c r="D6299" t="s">
        <v>4</v>
      </c>
      <c r="E6299" s="3">
        <f t="shared" si="98"/>
        <v>21008</v>
      </c>
      <c r="F6299" t="str">
        <f>VLOOKUP(E6299,Sheet2!A:B,2,FALSE)</f>
        <v>EAS</v>
      </c>
    </row>
    <row r="6300" spans="1:6" x14ac:dyDescent="0.25">
      <c r="A6300" s="17">
        <v>43115.660870092594</v>
      </c>
      <c r="B6300" s="2">
        <v>21008300062989</v>
      </c>
      <c r="C6300">
        <v>1.49</v>
      </c>
      <c r="D6300" t="s">
        <v>3</v>
      </c>
      <c r="E6300" s="3">
        <f t="shared" si="98"/>
        <v>21008</v>
      </c>
      <c r="F6300" t="str">
        <f>VLOOKUP(E6300,Sheet2!A:B,2,FALSE)</f>
        <v>EAS</v>
      </c>
    </row>
    <row r="6301" spans="1:6" x14ac:dyDescent="0.25">
      <c r="A6301" s="17">
        <v>43115.665250231483</v>
      </c>
      <c r="B6301" s="2">
        <v>21008300062989</v>
      </c>
      <c r="C6301">
        <v>1.49</v>
      </c>
      <c r="D6301" t="s">
        <v>3</v>
      </c>
      <c r="E6301" s="3">
        <f t="shared" si="98"/>
        <v>21008</v>
      </c>
      <c r="F6301" t="str">
        <f>VLOOKUP(E6301,Sheet2!A:B,2,FALSE)</f>
        <v>EAS</v>
      </c>
    </row>
    <row r="6302" spans="1:6" x14ac:dyDescent="0.25">
      <c r="A6302" s="17">
        <v>43115.889035914355</v>
      </c>
      <c r="B6302" s="2">
        <v>21008300235320</v>
      </c>
      <c r="C6302">
        <v>1.99</v>
      </c>
      <c r="D6302" t="s">
        <v>1</v>
      </c>
      <c r="E6302" s="3">
        <f t="shared" si="98"/>
        <v>21008</v>
      </c>
      <c r="F6302" t="str">
        <f>VLOOKUP(E6302,Sheet2!A:B,2,FALSE)</f>
        <v>EAS</v>
      </c>
    </row>
    <row r="6303" spans="1:6" x14ac:dyDescent="0.25">
      <c r="A6303" s="17">
        <v>43116.02214306713</v>
      </c>
      <c r="B6303" s="2">
        <v>21008300250766</v>
      </c>
      <c r="C6303">
        <v>1.49</v>
      </c>
      <c r="D6303" t="s">
        <v>1</v>
      </c>
      <c r="E6303" s="3">
        <f t="shared" si="98"/>
        <v>21008</v>
      </c>
      <c r="F6303" t="str">
        <f>VLOOKUP(E6303,Sheet2!A:B,2,FALSE)</f>
        <v>EAS</v>
      </c>
    </row>
    <row r="6304" spans="1:6" x14ac:dyDescent="0.25">
      <c r="A6304" s="17">
        <v>43116.709345196759</v>
      </c>
      <c r="B6304" s="2">
        <v>21008100132206</v>
      </c>
      <c r="C6304">
        <v>0.84</v>
      </c>
      <c r="D6304" t="s">
        <v>1</v>
      </c>
      <c r="E6304" s="3">
        <f t="shared" si="98"/>
        <v>21008</v>
      </c>
      <c r="F6304" t="str">
        <f>VLOOKUP(E6304,Sheet2!A:B,2,FALSE)</f>
        <v>EAS</v>
      </c>
    </row>
    <row r="6305" spans="1:6" x14ac:dyDescent="0.25">
      <c r="A6305" s="17">
        <v>43117.313184930557</v>
      </c>
      <c r="B6305" s="2">
        <v>21008300280524</v>
      </c>
      <c r="C6305">
        <v>1.69</v>
      </c>
      <c r="D6305" t="s">
        <v>4</v>
      </c>
      <c r="E6305" s="3">
        <f t="shared" si="98"/>
        <v>21008</v>
      </c>
      <c r="F6305" t="str">
        <f>VLOOKUP(E6305,Sheet2!A:B,2,FALSE)</f>
        <v>EAS</v>
      </c>
    </row>
    <row r="6306" spans="1:6" x14ac:dyDescent="0.25">
      <c r="A6306" s="17">
        <v>43117.639205706022</v>
      </c>
      <c r="B6306" s="2">
        <v>21008300232657</v>
      </c>
      <c r="C6306">
        <v>2.29</v>
      </c>
      <c r="D6306" t="s">
        <v>4</v>
      </c>
      <c r="E6306" s="3">
        <f t="shared" si="98"/>
        <v>21008</v>
      </c>
      <c r="F6306" t="str">
        <f>VLOOKUP(E6306,Sheet2!A:B,2,FALSE)</f>
        <v>EAS</v>
      </c>
    </row>
    <row r="6307" spans="1:6" x14ac:dyDescent="0.25">
      <c r="A6307" s="17">
        <v>43117.767689305554</v>
      </c>
      <c r="B6307" s="2">
        <v>21008100009180</v>
      </c>
      <c r="C6307">
        <v>1.99</v>
      </c>
      <c r="D6307" t="s">
        <v>4</v>
      </c>
      <c r="E6307" s="3">
        <f t="shared" si="98"/>
        <v>21008</v>
      </c>
      <c r="F6307" t="str">
        <f>VLOOKUP(E6307,Sheet2!A:B,2,FALSE)</f>
        <v>EAS</v>
      </c>
    </row>
    <row r="6308" spans="1:6" x14ac:dyDescent="0.25">
      <c r="A6308" s="17">
        <v>43118.411837824075</v>
      </c>
      <c r="B6308" s="2">
        <v>21008300181680</v>
      </c>
      <c r="C6308">
        <v>1.99</v>
      </c>
      <c r="D6308" t="s">
        <v>1</v>
      </c>
      <c r="E6308" s="3">
        <f t="shared" si="98"/>
        <v>21008</v>
      </c>
      <c r="F6308" t="str">
        <f>VLOOKUP(E6308,Sheet2!A:B,2,FALSE)</f>
        <v>EAS</v>
      </c>
    </row>
    <row r="6309" spans="1:6" x14ac:dyDescent="0.25">
      <c r="A6309" s="17">
        <v>43118.895195185185</v>
      </c>
      <c r="B6309" s="2">
        <v>21008300159686</v>
      </c>
      <c r="C6309">
        <v>0.49</v>
      </c>
      <c r="D6309" t="s">
        <v>1</v>
      </c>
      <c r="E6309" s="3">
        <f t="shared" si="98"/>
        <v>21008</v>
      </c>
      <c r="F6309" t="str">
        <f>VLOOKUP(E6309,Sheet2!A:B,2,FALSE)</f>
        <v>EAS</v>
      </c>
    </row>
    <row r="6310" spans="1:6" x14ac:dyDescent="0.25">
      <c r="A6310" s="17">
        <v>43118.954350034721</v>
      </c>
      <c r="B6310" s="2">
        <v>21008300226626</v>
      </c>
      <c r="C6310">
        <v>2.99</v>
      </c>
      <c r="D6310" t="s">
        <v>0</v>
      </c>
      <c r="E6310" s="3">
        <f t="shared" si="98"/>
        <v>21008</v>
      </c>
      <c r="F6310" t="str">
        <f>VLOOKUP(E6310,Sheet2!A:B,2,FALSE)</f>
        <v>EAS</v>
      </c>
    </row>
    <row r="6311" spans="1:6" x14ac:dyDescent="0.25">
      <c r="A6311" s="17">
        <v>43119.465997129628</v>
      </c>
      <c r="B6311" s="2">
        <v>21008300263090</v>
      </c>
      <c r="C6311">
        <v>1.99</v>
      </c>
      <c r="D6311" t="s">
        <v>4</v>
      </c>
      <c r="E6311" s="3">
        <f t="shared" si="98"/>
        <v>21008</v>
      </c>
      <c r="F6311" t="str">
        <f>VLOOKUP(E6311,Sheet2!A:B,2,FALSE)</f>
        <v>EAS</v>
      </c>
    </row>
    <row r="6312" spans="1:6" x14ac:dyDescent="0.25">
      <c r="A6312" s="17">
        <v>43119.472818784721</v>
      </c>
      <c r="B6312" s="2">
        <v>21008100075769</v>
      </c>
      <c r="C6312">
        <v>2.99</v>
      </c>
      <c r="D6312" t="s">
        <v>0</v>
      </c>
      <c r="E6312" s="3">
        <f t="shared" si="98"/>
        <v>21008</v>
      </c>
      <c r="F6312" t="str">
        <f>VLOOKUP(E6312,Sheet2!A:B,2,FALSE)</f>
        <v>EAS</v>
      </c>
    </row>
    <row r="6313" spans="1:6" x14ac:dyDescent="0.25">
      <c r="A6313" s="17">
        <v>43119.473974942128</v>
      </c>
      <c r="B6313" s="2">
        <v>21008100075769</v>
      </c>
      <c r="C6313">
        <v>2.99</v>
      </c>
      <c r="D6313" t="s">
        <v>0</v>
      </c>
      <c r="E6313" s="3">
        <f t="shared" si="98"/>
        <v>21008</v>
      </c>
      <c r="F6313" t="str">
        <f>VLOOKUP(E6313,Sheet2!A:B,2,FALSE)</f>
        <v>EAS</v>
      </c>
    </row>
    <row r="6314" spans="1:6" x14ac:dyDescent="0.25">
      <c r="A6314" s="17">
        <v>43119.486755763886</v>
      </c>
      <c r="B6314" s="2">
        <v>21008300113758</v>
      </c>
      <c r="C6314">
        <v>3.99</v>
      </c>
      <c r="D6314" t="s">
        <v>4</v>
      </c>
      <c r="E6314" s="3">
        <f t="shared" si="98"/>
        <v>21008</v>
      </c>
      <c r="F6314" t="str">
        <f>VLOOKUP(E6314,Sheet2!A:B,2,FALSE)</f>
        <v>EAS</v>
      </c>
    </row>
    <row r="6315" spans="1:6" x14ac:dyDescent="0.25">
      <c r="A6315" s="17">
        <v>43119.505230324074</v>
      </c>
      <c r="B6315" s="2">
        <v>21008300146824</v>
      </c>
      <c r="C6315">
        <v>3.99</v>
      </c>
      <c r="D6315" t="s">
        <v>4</v>
      </c>
      <c r="E6315" s="3">
        <f t="shared" si="98"/>
        <v>21008</v>
      </c>
      <c r="F6315" t="str">
        <f>VLOOKUP(E6315,Sheet2!A:B,2,FALSE)</f>
        <v>EAS</v>
      </c>
    </row>
    <row r="6316" spans="1:6" x14ac:dyDescent="0.25">
      <c r="A6316" s="17">
        <v>43119.505461400462</v>
      </c>
      <c r="B6316" s="2">
        <v>21008300146824</v>
      </c>
      <c r="C6316">
        <v>3.99</v>
      </c>
      <c r="D6316" t="s">
        <v>4</v>
      </c>
      <c r="E6316" s="3">
        <f t="shared" si="98"/>
        <v>21008</v>
      </c>
      <c r="F6316" t="str">
        <f>VLOOKUP(E6316,Sheet2!A:B,2,FALSE)</f>
        <v>EAS</v>
      </c>
    </row>
    <row r="6317" spans="1:6" x14ac:dyDescent="0.25">
      <c r="A6317" s="17">
        <v>43119.84456888889</v>
      </c>
      <c r="B6317" s="2">
        <v>21008300190343</v>
      </c>
      <c r="C6317">
        <v>2.99</v>
      </c>
      <c r="D6317" t="s">
        <v>0</v>
      </c>
      <c r="E6317" s="3">
        <f t="shared" si="98"/>
        <v>21008</v>
      </c>
      <c r="F6317" t="str">
        <f>VLOOKUP(E6317,Sheet2!A:B,2,FALSE)</f>
        <v>EAS</v>
      </c>
    </row>
    <row r="6318" spans="1:6" x14ac:dyDescent="0.25">
      <c r="A6318" s="17">
        <v>43119.993230694447</v>
      </c>
      <c r="B6318" s="2">
        <v>21008300087648</v>
      </c>
      <c r="C6318">
        <v>1.99</v>
      </c>
      <c r="D6318" t="s">
        <v>4</v>
      </c>
      <c r="E6318" s="3">
        <f t="shared" si="98"/>
        <v>21008</v>
      </c>
      <c r="F6318" t="str">
        <f>VLOOKUP(E6318,Sheet2!A:B,2,FALSE)</f>
        <v>EAS</v>
      </c>
    </row>
    <row r="6319" spans="1:6" x14ac:dyDescent="0.25">
      <c r="A6319" s="17">
        <v>43120.445918865742</v>
      </c>
      <c r="B6319" s="2">
        <v>21008300058391</v>
      </c>
      <c r="C6319">
        <v>1.99</v>
      </c>
      <c r="D6319" t="s">
        <v>2</v>
      </c>
      <c r="E6319" s="3">
        <f t="shared" si="98"/>
        <v>21008</v>
      </c>
      <c r="F6319" t="str">
        <f>VLOOKUP(E6319,Sheet2!A:B,2,FALSE)</f>
        <v>EAS</v>
      </c>
    </row>
    <row r="6320" spans="1:6" x14ac:dyDescent="0.25">
      <c r="A6320" s="17">
        <v>43120.588721481479</v>
      </c>
      <c r="B6320" s="2">
        <v>21008300240643</v>
      </c>
      <c r="C6320">
        <v>1.29</v>
      </c>
      <c r="D6320" t="s">
        <v>1</v>
      </c>
      <c r="E6320" s="3">
        <f t="shared" si="98"/>
        <v>21008</v>
      </c>
      <c r="F6320" t="str">
        <f>VLOOKUP(E6320,Sheet2!A:B,2,FALSE)</f>
        <v>EAS</v>
      </c>
    </row>
    <row r="6321" spans="1:6" x14ac:dyDescent="0.25">
      <c r="A6321" s="17">
        <v>43120.589885208334</v>
      </c>
      <c r="B6321" s="2">
        <v>21008300240643</v>
      </c>
      <c r="C6321">
        <v>1.49</v>
      </c>
      <c r="D6321" t="s">
        <v>1</v>
      </c>
      <c r="E6321" s="3">
        <f t="shared" si="98"/>
        <v>21008</v>
      </c>
      <c r="F6321" t="str">
        <f>VLOOKUP(E6321,Sheet2!A:B,2,FALSE)</f>
        <v>EAS</v>
      </c>
    </row>
    <row r="6322" spans="1:6" x14ac:dyDescent="0.25">
      <c r="A6322" s="17">
        <v>43120.590308078703</v>
      </c>
      <c r="B6322" s="2">
        <v>21008300240643</v>
      </c>
      <c r="C6322">
        <v>0.49</v>
      </c>
      <c r="D6322" t="s">
        <v>1</v>
      </c>
      <c r="E6322" s="3">
        <f t="shared" si="98"/>
        <v>21008</v>
      </c>
      <c r="F6322" t="str">
        <f>VLOOKUP(E6322,Sheet2!A:B,2,FALSE)</f>
        <v>EAS</v>
      </c>
    </row>
    <row r="6323" spans="1:6" x14ac:dyDescent="0.25">
      <c r="A6323" s="17">
        <v>43120.609439027779</v>
      </c>
      <c r="B6323" s="2">
        <v>21008300240643</v>
      </c>
      <c r="C6323">
        <v>0.69</v>
      </c>
      <c r="D6323" t="s">
        <v>1</v>
      </c>
      <c r="E6323" s="3">
        <f t="shared" si="98"/>
        <v>21008</v>
      </c>
      <c r="F6323" t="str">
        <f>VLOOKUP(E6323,Sheet2!A:B,2,FALSE)</f>
        <v>EAS</v>
      </c>
    </row>
    <row r="6324" spans="1:6" x14ac:dyDescent="0.25">
      <c r="A6324" s="17">
        <v>43120.609873287038</v>
      </c>
      <c r="B6324" s="2">
        <v>21008300240643</v>
      </c>
      <c r="C6324">
        <v>0.69</v>
      </c>
      <c r="D6324" t="s">
        <v>1</v>
      </c>
      <c r="E6324" s="3">
        <f t="shared" si="98"/>
        <v>21008</v>
      </c>
      <c r="F6324" t="str">
        <f>VLOOKUP(E6324,Sheet2!A:B,2,FALSE)</f>
        <v>EAS</v>
      </c>
    </row>
    <row r="6325" spans="1:6" x14ac:dyDescent="0.25">
      <c r="A6325" s="17">
        <v>43120.69215466435</v>
      </c>
      <c r="B6325" s="2">
        <v>21008300250766</v>
      </c>
      <c r="C6325">
        <v>1.49</v>
      </c>
      <c r="D6325" t="s">
        <v>1</v>
      </c>
      <c r="E6325" s="3">
        <f t="shared" si="98"/>
        <v>21008</v>
      </c>
      <c r="F6325" t="str">
        <f>VLOOKUP(E6325,Sheet2!A:B,2,FALSE)</f>
        <v>EAS</v>
      </c>
    </row>
    <row r="6326" spans="1:6" x14ac:dyDescent="0.25">
      <c r="A6326" s="17">
        <v>43120.69515003472</v>
      </c>
      <c r="B6326" s="2">
        <v>21008300090261</v>
      </c>
      <c r="C6326">
        <v>1.99</v>
      </c>
      <c r="D6326" t="s">
        <v>1</v>
      </c>
      <c r="E6326" s="3">
        <f t="shared" si="98"/>
        <v>21008</v>
      </c>
      <c r="F6326" t="str">
        <f>VLOOKUP(E6326,Sheet2!A:B,2,FALSE)</f>
        <v>EAS</v>
      </c>
    </row>
    <row r="6327" spans="1:6" x14ac:dyDescent="0.25">
      <c r="A6327" s="17">
        <v>43120.967079606482</v>
      </c>
      <c r="B6327" s="2">
        <v>21008300053178</v>
      </c>
      <c r="C6327">
        <v>1.49</v>
      </c>
      <c r="D6327" t="s">
        <v>3</v>
      </c>
      <c r="E6327" s="3">
        <f t="shared" si="98"/>
        <v>21008</v>
      </c>
      <c r="F6327" t="str">
        <f>VLOOKUP(E6327,Sheet2!A:B,2,FALSE)</f>
        <v>EAS</v>
      </c>
    </row>
    <row r="6328" spans="1:6" x14ac:dyDescent="0.25">
      <c r="A6328" s="17">
        <v>43120.987986365741</v>
      </c>
      <c r="B6328" s="2">
        <v>21008300053178</v>
      </c>
      <c r="C6328">
        <v>1.49</v>
      </c>
      <c r="D6328" t="s">
        <v>3</v>
      </c>
      <c r="E6328" s="3">
        <f t="shared" si="98"/>
        <v>21008</v>
      </c>
      <c r="F6328" t="str">
        <f>VLOOKUP(E6328,Sheet2!A:B,2,FALSE)</f>
        <v>EAS</v>
      </c>
    </row>
    <row r="6329" spans="1:6" x14ac:dyDescent="0.25">
      <c r="A6329" s="17">
        <v>43120.990092349537</v>
      </c>
      <c r="B6329" s="2">
        <v>21008300053178</v>
      </c>
      <c r="C6329">
        <v>1.49</v>
      </c>
      <c r="D6329" t="s">
        <v>3</v>
      </c>
      <c r="E6329" s="3">
        <f t="shared" si="98"/>
        <v>21008</v>
      </c>
      <c r="F6329" t="str">
        <f>VLOOKUP(E6329,Sheet2!A:B,2,FALSE)</f>
        <v>EAS</v>
      </c>
    </row>
    <row r="6330" spans="1:6" x14ac:dyDescent="0.25">
      <c r="A6330" s="17">
        <v>43121.509637800926</v>
      </c>
      <c r="B6330" s="2">
        <v>21008100009180</v>
      </c>
      <c r="C6330">
        <v>3.99</v>
      </c>
      <c r="D6330" t="s">
        <v>4</v>
      </c>
      <c r="E6330" s="3">
        <f t="shared" si="98"/>
        <v>21008</v>
      </c>
      <c r="F6330" t="str">
        <f>VLOOKUP(E6330,Sheet2!A:B,2,FALSE)</f>
        <v>EAS</v>
      </c>
    </row>
    <row r="6331" spans="1:6" x14ac:dyDescent="0.25">
      <c r="A6331" s="17">
        <v>43121.887518101852</v>
      </c>
      <c r="B6331" s="2">
        <v>21008300128731</v>
      </c>
      <c r="C6331">
        <v>1.99</v>
      </c>
      <c r="D6331" t="s">
        <v>0</v>
      </c>
      <c r="E6331" s="3">
        <f t="shared" si="98"/>
        <v>21008</v>
      </c>
      <c r="F6331" t="str">
        <f>VLOOKUP(E6331,Sheet2!A:B,2,FALSE)</f>
        <v>EAS</v>
      </c>
    </row>
    <row r="6332" spans="1:6" x14ac:dyDescent="0.25">
      <c r="A6332" s="17">
        <v>43121.898562627313</v>
      </c>
      <c r="B6332" s="2">
        <v>21008300146824</v>
      </c>
      <c r="C6332">
        <v>1.29</v>
      </c>
      <c r="D6332" t="s">
        <v>4</v>
      </c>
      <c r="E6332" s="3">
        <f t="shared" si="98"/>
        <v>21008</v>
      </c>
      <c r="F6332" t="str">
        <f>VLOOKUP(E6332,Sheet2!A:B,2,FALSE)</f>
        <v>EAS</v>
      </c>
    </row>
    <row r="6333" spans="1:6" x14ac:dyDescent="0.25">
      <c r="A6333" s="17">
        <v>43122.621568391201</v>
      </c>
      <c r="B6333" s="2">
        <v>21008300250766</v>
      </c>
      <c r="C6333">
        <v>1.49</v>
      </c>
      <c r="D6333" t="s">
        <v>1</v>
      </c>
      <c r="E6333" s="3">
        <f t="shared" si="98"/>
        <v>21008</v>
      </c>
      <c r="F6333" t="str">
        <f>VLOOKUP(E6333,Sheet2!A:B,2,FALSE)</f>
        <v>EAS</v>
      </c>
    </row>
    <row r="6334" spans="1:6" x14ac:dyDescent="0.25">
      <c r="A6334" s="17">
        <v>43122.906947164352</v>
      </c>
      <c r="B6334" s="2">
        <v>21008300178793</v>
      </c>
      <c r="C6334">
        <v>1.49</v>
      </c>
      <c r="D6334" t="s">
        <v>3</v>
      </c>
      <c r="E6334" s="3">
        <f t="shared" si="98"/>
        <v>21008</v>
      </c>
      <c r="F6334" t="str">
        <f>VLOOKUP(E6334,Sheet2!A:B,2,FALSE)</f>
        <v>EAS</v>
      </c>
    </row>
    <row r="6335" spans="1:6" x14ac:dyDescent="0.25">
      <c r="A6335" s="17">
        <v>43124.240809629628</v>
      </c>
      <c r="B6335" s="2">
        <v>21008300175617</v>
      </c>
      <c r="C6335">
        <v>3.99</v>
      </c>
      <c r="D6335" t="s">
        <v>4</v>
      </c>
      <c r="E6335" s="3">
        <f t="shared" si="98"/>
        <v>21008</v>
      </c>
      <c r="F6335" t="str">
        <f>VLOOKUP(E6335,Sheet2!A:B,2,FALSE)</f>
        <v>EAS</v>
      </c>
    </row>
    <row r="6336" spans="1:6" x14ac:dyDescent="0.25">
      <c r="A6336" s="17">
        <v>43124.244200624998</v>
      </c>
      <c r="B6336" s="2">
        <v>21008300175617</v>
      </c>
      <c r="C6336">
        <v>3.99</v>
      </c>
      <c r="D6336" t="s">
        <v>4</v>
      </c>
      <c r="E6336" s="3">
        <f t="shared" si="98"/>
        <v>21008</v>
      </c>
      <c r="F6336" t="str">
        <f>VLOOKUP(E6336,Sheet2!A:B,2,FALSE)</f>
        <v>EAS</v>
      </c>
    </row>
    <row r="6337" spans="1:6" x14ac:dyDescent="0.25">
      <c r="A6337" s="17">
        <v>43124.418211446762</v>
      </c>
      <c r="B6337" s="2">
        <v>21008100146701</v>
      </c>
      <c r="C6337">
        <v>1.49</v>
      </c>
      <c r="D6337" t="s">
        <v>3</v>
      </c>
      <c r="E6337" s="3">
        <f t="shared" si="98"/>
        <v>21008</v>
      </c>
      <c r="F6337" t="str">
        <f>VLOOKUP(E6337,Sheet2!A:B,2,FALSE)</f>
        <v>EAS</v>
      </c>
    </row>
    <row r="6338" spans="1:6" x14ac:dyDescent="0.25">
      <c r="A6338" s="17">
        <v>43124.706831307871</v>
      </c>
      <c r="B6338" s="2">
        <v>21008300251012</v>
      </c>
      <c r="C6338">
        <v>2.29</v>
      </c>
      <c r="D6338" t="s">
        <v>1</v>
      </c>
      <c r="E6338" s="3">
        <f t="shared" ref="E6338:E6401" si="99">_xlfn.NUMBERVALUE(LEFT(B6338,5), "#####")</f>
        <v>21008</v>
      </c>
      <c r="F6338" t="str">
        <f>VLOOKUP(E6338,Sheet2!A:B,2,FALSE)</f>
        <v>EAS</v>
      </c>
    </row>
    <row r="6339" spans="1:6" x14ac:dyDescent="0.25">
      <c r="A6339" s="17">
        <v>43124.70785421296</v>
      </c>
      <c r="B6339" s="2">
        <v>21008300251012</v>
      </c>
      <c r="C6339">
        <v>1.49</v>
      </c>
      <c r="D6339" t="s">
        <v>3</v>
      </c>
      <c r="E6339" s="3">
        <f t="shared" si="99"/>
        <v>21008</v>
      </c>
      <c r="F6339" t="str">
        <f>VLOOKUP(E6339,Sheet2!A:B,2,FALSE)</f>
        <v>EAS</v>
      </c>
    </row>
    <row r="6340" spans="1:6" x14ac:dyDescent="0.25">
      <c r="A6340" s="17">
        <v>43124.709345011572</v>
      </c>
      <c r="B6340" s="2">
        <v>21008300251012</v>
      </c>
      <c r="C6340">
        <v>1.99</v>
      </c>
      <c r="D6340" t="s">
        <v>4</v>
      </c>
      <c r="E6340" s="3">
        <f t="shared" si="99"/>
        <v>21008</v>
      </c>
      <c r="F6340" t="str">
        <f>VLOOKUP(E6340,Sheet2!A:B,2,FALSE)</f>
        <v>EAS</v>
      </c>
    </row>
    <row r="6341" spans="1:6" x14ac:dyDescent="0.25">
      <c r="A6341" s="17">
        <v>43124.851182442129</v>
      </c>
      <c r="B6341" s="2">
        <v>21008300258595</v>
      </c>
      <c r="C6341">
        <v>1.49</v>
      </c>
      <c r="D6341" t="s">
        <v>3</v>
      </c>
      <c r="E6341" s="3">
        <f t="shared" si="99"/>
        <v>21008</v>
      </c>
      <c r="F6341" t="str">
        <f>VLOOKUP(E6341,Sheet2!A:B,2,FALSE)</f>
        <v>EAS</v>
      </c>
    </row>
    <row r="6342" spans="1:6" x14ac:dyDescent="0.25">
      <c r="A6342" s="17">
        <v>43124.852768900462</v>
      </c>
      <c r="B6342" s="2">
        <v>21008300258595</v>
      </c>
      <c r="C6342">
        <v>2.99</v>
      </c>
      <c r="D6342" t="s">
        <v>0</v>
      </c>
      <c r="E6342" s="3">
        <f t="shared" si="99"/>
        <v>21008</v>
      </c>
      <c r="F6342" t="str">
        <f>VLOOKUP(E6342,Sheet2!A:B,2,FALSE)</f>
        <v>EAS</v>
      </c>
    </row>
    <row r="6343" spans="1:6" x14ac:dyDescent="0.25">
      <c r="A6343" s="17">
        <v>43124.969661550924</v>
      </c>
      <c r="B6343" s="2">
        <v>21008300000013</v>
      </c>
      <c r="C6343">
        <v>1.99</v>
      </c>
      <c r="D6343" t="s">
        <v>1</v>
      </c>
      <c r="E6343" s="3">
        <f t="shared" si="99"/>
        <v>21008</v>
      </c>
      <c r="F6343" t="str">
        <f>VLOOKUP(E6343,Sheet2!A:B,2,FALSE)</f>
        <v>EAS</v>
      </c>
    </row>
    <row r="6344" spans="1:6" x14ac:dyDescent="0.25">
      <c r="A6344" s="17">
        <v>43124.981593935183</v>
      </c>
      <c r="B6344" s="2">
        <v>21008300087648</v>
      </c>
      <c r="C6344">
        <v>1.99</v>
      </c>
      <c r="D6344" t="s">
        <v>4</v>
      </c>
      <c r="E6344" s="3">
        <f t="shared" si="99"/>
        <v>21008</v>
      </c>
      <c r="F6344" t="str">
        <f>VLOOKUP(E6344,Sheet2!A:B,2,FALSE)</f>
        <v>EAS</v>
      </c>
    </row>
    <row r="6345" spans="1:6" x14ac:dyDescent="0.25">
      <c r="A6345" s="17">
        <v>43125.411280694447</v>
      </c>
      <c r="B6345" s="2">
        <v>21008300235320</v>
      </c>
      <c r="C6345">
        <v>1.99</v>
      </c>
      <c r="D6345" t="s">
        <v>4</v>
      </c>
      <c r="E6345" s="3">
        <f t="shared" si="99"/>
        <v>21008</v>
      </c>
      <c r="F6345" t="str">
        <f>VLOOKUP(E6345,Sheet2!A:B,2,FALSE)</f>
        <v>EAS</v>
      </c>
    </row>
    <row r="6346" spans="1:6" x14ac:dyDescent="0.25">
      <c r="A6346" s="17">
        <v>43125.619887766203</v>
      </c>
      <c r="B6346" s="2">
        <v>21008300258595</v>
      </c>
      <c r="C6346">
        <v>1.49</v>
      </c>
      <c r="D6346" t="s">
        <v>0</v>
      </c>
      <c r="E6346" s="3">
        <f t="shared" si="99"/>
        <v>21008</v>
      </c>
      <c r="F6346" t="str">
        <f>VLOOKUP(E6346,Sheet2!A:B,2,FALSE)</f>
        <v>EAS</v>
      </c>
    </row>
    <row r="6347" spans="1:6" x14ac:dyDescent="0.25">
      <c r="A6347" s="17">
        <v>43125.621505902775</v>
      </c>
      <c r="B6347" s="2">
        <v>21008300053178</v>
      </c>
      <c r="C6347">
        <v>1.49</v>
      </c>
      <c r="D6347" t="s">
        <v>3</v>
      </c>
      <c r="E6347" s="3">
        <f t="shared" si="99"/>
        <v>21008</v>
      </c>
      <c r="F6347" t="str">
        <f>VLOOKUP(E6347,Sheet2!A:B,2,FALSE)</f>
        <v>EAS</v>
      </c>
    </row>
    <row r="6348" spans="1:6" x14ac:dyDescent="0.25">
      <c r="A6348" s="17">
        <v>43126.009087638886</v>
      </c>
      <c r="B6348" s="2">
        <v>21008300257746</v>
      </c>
      <c r="C6348">
        <v>1.69</v>
      </c>
      <c r="D6348" t="s">
        <v>1</v>
      </c>
      <c r="E6348" s="3">
        <f t="shared" si="99"/>
        <v>21008</v>
      </c>
      <c r="F6348" t="str">
        <f>VLOOKUP(E6348,Sheet2!A:B,2,FALSE)</f>
        <v>EAS</v>
      </c>
    </row>
    <row r="6349" spans="1:6" x14ac:dyDescent="0.25">
      <c r="A6349" s="17">
        <v>43126.52966226852</v>
      </c>
      <c r="B6349" s="2">
        <v>21008100009180</v>
      </c>
      <c r="C6349">
        <v>2.99</v>
      </c>
      <c r="D6349" t="s">
        <v>4</v>
      </c>
      <c r="E6349" s="3">
        <f t="shared" si="99"/>
        <v>21008</v>
      </c>
      <c r="F6349" t="str">
        <f>VLOOKUP(E6349,Sheet2!A:B,2,FALSE)</f>
        <v>EAS</v>
      </c>
    </row>
    <row r="6350" spans="1:6" x14ac:dyDescent="0.25">
      <c r="A6350" s="17">
        <v>43126.579596134259</v>
      </c>
      <c r="B6350" s="2">
        <v>21008300060116</v>
      </c>
      <c r="C6350">
        <v>1.99</v>
      </c>
      <c r="D6350" t="s">
        <v>4</v>
      </c>
      <c r="E6350" s="3">
        <f t="shared" si="99"/>
        <v>21008</v>
      </c>
      <c r="F6350" t="str">
        <f>VLOOKUP(E6350,Sheet2!A:B,2,FALSE)</f>
        <v>EAS</v>
      </c>
    </row>
    <row r="6351" spans="1:6" x14ac:dyDescent="0.25">
      <c r="A6351" s="17">
        <v>43126.622564386576</v>
      </c>
      <c r="B6351" s="2">
        <v>21008300060116</v>
      </c>
      <c r="C6351">
        <v>3.99</v>
      </c>
      <c r="D6351" t="s">
        <v>4</v>
      </c>
      <c r="E6351" s="3">
        <f t="shared" si="99"/>
        <v>21008</v>
      </c>
      <c r="F6351" t="str">
        <f>VLOOKUP(E6351,Sheet2!A:B,2,FALSE)</f>
        <v>EAS</v>
      </c>
    </row>
    <row r="6352" spans="1:6" x14ac:dyDescent="0.25">
      <c r="A6352" s="17">
        <v>43127.310909282409</v>
      </c>
      <c r="B6352" s="2">
        <v>21008300251012</v>
      </c>
      <c r="C6352">
        <v>1.99</v>
      </c>
      <c r="D6352" t="s">
        <v>4</v>
      </c>
      <c r="E6352" s="3">
        <f t="shared" si="99"/>
        <v>21008</v>
      </c>
      <c r="F6352" t="str">
        <f>VLOOKUP(E6352,Sheet2!A:B,2,FALSE)</f>
        <v>EAS</v>
      </c>
    </row>
    <row r="6353" spans="1:6" x14ac:dyDescent="0.25">
      <c r="A6353" s="17">
        <v>43127.450063668985</v>
      </c>
      <c r="B6353" s="2">
        <v>21008100009180</v>
      </c>
      <c r="C6353">
        <v>3.99</v>
      </c>
      <c r="D6353" t="s">
        <v>4</v>
      </c>
      <c r="E6353" s="3">
        <f t="shared" si="99"/>
        <v>21008</v>
      </c>
      <c r="F6353" t="str">
        <f>VLOOKUP(E6353,Sheet2!A:B,2,FALSE)</f>
        <v>EAS</v>
      </c>
    </row>
    <row r="6354" spans="1:6" x14ac:dyDescent="0.25">
      <c r="A6354" s="17">
        <v>43127.542050960648</v>
      </c>
      <c r="B6354" s="2">
        <v>21008300232301</v>
      </c>
      <c r="C6354">
        <v>1.99</v>
      </c>
      <c r="D6354" t="s">
        <v>4</v>
      </c>
      <c r="E6354" s="3">
        <f t="shared" si="99"/>
        <v>21008</v>
      </c>
      <c r="F6354" t="str">
        <f>VLOOKUP(E6354,Sheet2!A:B,2,FALSE)</f>
        <v>EAS</v>
      </c>
    </row>
    <row r="6355" spans="1:6" x14ac:dyDescent="0.25">
      <c r="A6355" s="17">
        <v>43127.644074537035</v>
      </c>
      <c r="B6355" s="2">
        <v>21008300124227</v>
      </c>
      <c r="C6355">
        <v>3.99</v>
      </c>
      <c r="D6355" t="s">
        <v>4</v>
      </c>
      <c r="E6355" s="3">
        <f t="shared" si="99"/>
        <v>21008</v>
      </c>
      <c r="F6355" t="str">
        <f>VLOOKUP(E6355,Sheet2!A:B,2,FALSE)</f>
        <v>EAS</v>
      </c>
    </row>
    <row r="6356" spans="1:6" x14ac:dyDescent="0.25">
      <c r="A6356" s="17">
        <v>43127.977017349534</v>
      </c>
      <c r="B6356" s="2">
        <v>21008100031069</v>
      </c>
      <c r="C6356">
        <v>3.69</v>
      </c>
      <c r="D6356" t="s">
        <v>4</v>
      </c>
      <c r="E6356" s="3">
        <f t="shared" si="99"/>
        <v>21008</v>
      </c>
      <c r="F6356" t="str">
        <f>VLOOKUP(E6356,Sheet2!A:B,2,FALSE)</f>
        <v>EAS</v>
      </c>
    </row>
    <row r="6357" spans="1:6" x14ac:dyDescent="0.25">
      <c r="A6357" s="17">
        <v>43128.56355564815</v>
      </c>
      <c r="B6357" s="2">
        <v>21008300138615</v>
      </c>
      <c r="C6357">
        <v>0.49</v>
      </c>
      <c r="D6357" t="s">
        <v>1</v>
      </c>
      <c r="E6357" s="3">
        <f t="shared" si="99"/>
        <v>21008</v>
      </c>
      <c r="F6357" t="str">
        <f>VLOOKUP(E6357,Sheet2!A:B,2,FALSE)</f>
        <v>EAS</v>
      </c>
    </row>
    <row r="6358" spans="1:6" x14ac:dyDescent="0.25">
      <c r="A6358" s="17">
        <v>43128.621858391205</v>
      </c>
      <c r="B6358" s="2">
        <v>21008300244256</v>
      </c>
      <c r="C6358">
        <v>3.99</v>
      </c>
      <c r="D6358" t="s">
        <v>4</v>
      </c>
      <c r="E6358" s="3">
        <f t="shared" si="99"/>
        <v>21008</v>
      </c>
      <c r="F6358" t="str">
        <f>VLOOKUP(E6358,Sheet2!A:B,2,FALSE)</f>
        <v>EAS</v>
      </c>
    </row>
    <row r="6359" spans="1:6" x14ac:dyDescent="0.25">
      <c r="A6359" s="17">
        <v>43128.626815960648</v>
      </c>
      <c r="B6359" s="2">
        <v>21008300138615</v>
      </c>
      <c r="C6359">
        <v>3.19</v>
      </c>
      <c r="D6359" t="s">
        <v>4</v>
      </c>
      <c r="E6359" s="3">
        <f t="shared" si="99"/>
        <v>21008</v>
      </c>
      <c r="F6359" t="str">
        <f>VLOOKUP(E6359,Sheet2!A:B,2,FALSE)</f>
        <v>EAS</v>
      </c>
    </row>
    <row r="6360" spans="1:6" x14ac:dyDescent="0.25">
      <c r="A6360" s="17">
        <v>43128.648045949078</v>
      </c>
      <c r="B6360" s="2">
        <v>21008100146032</v>
      </c>
      <c r="C6360">
        <v>2.4900000000000002</v>
      </c>
      <c r="D6360" t="s">
        <v>1</v>
      </c>
      <c r="E6360" s="3">
        <f t="shared" si="99"/>
        <v>21008</v>
      </c>
      <c r="F6360" t="str">
        <f>VLOOKUP(E6360,Sheet2!A:B,2,FALSE)</f>
        <v>EAS</v>
      </c>
    </row>
    <row r="6361" spans="1:6" x14ac:dyDescent="0.25">
      <c r="A6361" s="17">
        <v>43128.94619696759</v>
      </c>
      <c r="B6361" s="2">
        <v>21008300258595</v>
      </c>
      <c r="C6361">
        <v>2.39</v>
      </c>
      <c r="D6361" t="s">
        <v>0</v>
      </c>
      <c r="E6361" s="3">
        <f t="shared" si="99"/>
        <v>21008</v>
      </c>
      <c r="F6361" t="str">
        <f>VLOOKUP(E6361,Sheet2!A:B,2,FALSE)</f>
        <v>EAS</v>
      </c>
    </row>
    <row r="6362" spans="1:6" x14ac:dyDescent="0.25">
      <c r="A6362" s="17">
        <v>43129.707588472222</v>
      </c>
      <c r="B6362" s="2">
        <v>21008300173042</v>
      </c>
      <c r="C6362">
        <v>1.29</v>
      </c>
      <c r="D6362" t="s">
        <v>1</v>
      </c>
      <c r="E6362" s="3">
        <f t="shared" si="99"/>
        <v>21008</v>
      </c>
      <c r="F6362" t="str">
        <f>VLOOKUP(E6362,Sheet2!A:B,2,FALSE)</f>
        <v>EAS</v>
      </c>
    </row>
    <row r="6363" spans="1:6" x14ac:dyDescent="0.25">
      <c r="A6363" s="17">
        <v>43130.271869560187</v>
      </c>
      <c r="B6363" s="2">
        <v>21008300175617</v>
      </c>
      <c r="C6363">
        <v>1.99</v>
      </c>
      <c r="D6363" t="s">
        <v>4</v>
      </c>
      <c r="E6363" s="3">
        <f t="shared" si="99"/>
        <v>21008</v>
      </c>
      <c r="F6363" t="str">
        <f>VLOOKUP(E6363,Sheet2!A:B,2,FALSE)</f>
        <v>EAS</v>
      </c>
    </row>
    <row r="6364" spans="1:6" x14ac:dyDescent="0.25">
      <c r="A6364" s="17">
        <v>43130.496836192127</v>
      </c>
      <c r="B6364" s="2">
        <v>21008300242102</v>
      </c>
      <c r="C6364">
        <v>1.49</v>
      </c>
      <c r="D6364" t="s">
        <v>1</v>
      </c>
      <c r="E6364" s="3">
        <f t="shared" si="99"/>
        <v>21008</v>
      </c>
      <c r="F6364" t="str">
        <f>VLOOKUP(E6364,Sheet2!A:B,2,FALSE)</f>
        <v>EAS</v>
      </c>
    </row>
    <row r="6365" spans="1:6" x14ac:dyDescent="0.25">
      <c r="A6365" s="17">
        <v>43130.507239305553</v>
      </c>
      <c r="B6365" s="2">
        <v>21008300283759</v>
      </c>
      <c r="C6365">
        <v>0.99</v>
      </c>
      <c r="D6365" t="s">
        <v>1</v>
      </c>
      <c r="E6365" s="3">
        <f t="shared" si="99"/>
        <v>21008</v>
      </c>
      <c r="F6365" t="str">
        <f>VLOOKUP(E6365,Sheet2!A:B,2,FALSE)</f>
        <v>EAS</v>
      </c>
    </row>
    <row r="6366" spans="1:6" x14ac:dyDescent="0.25">
      <c r="A6366" s="17">
        <v>43130.896069513889</v>
      </c>
      <c r="B6366" s="2">
        <v>21008300181052</v>
      </c>
      <c r="C6366">
        <v>1.24</v>
      </c>
      <c r="D6366" t="s">
        <v>1</v>
      </c>
      <c r="E6366" s="3">
        <f t="shared" si="99"/>
        <v>21008</v>
      </c>
      <c r="F6366" t="str">
        <f>VLOOKUP(E6366,Sheet2!A:B,2,FALSE)</f>
        <v>EAS</v>
      </c>
    </row>
    <row r="6367" spans="1:6" x14ac:dyDescent="0.25">
      <c r="A6367" s="17">
        <v>43131.311954201388</v>
      </c>
      <c r="B6367" s="2">
        <v>21008300251012</v>
      </c>
      <c r="C6367">
        <v>1.99</v>
      </c>
      <c r="D6367" t="s">
        <v>4</v>
      </c>
      <c r="E6367" s="3">
        <f t="shared" si="99"/>
        <v>21008</v>
      </c>
      <c r="F6367" t="str">
        <f>VLOOKUP(E6367,Sheet2!A:B,2,FALSE)</f>
        <v>EAS</v>
      </c>
    </row>
    <row r="6368" spans="1:6" x14ac:dyDescent="0.25">
      <c r="A6368" s="17">
        <v>43131.47541309028</v>
      </c>
      <c r="B6368" s="2">
        <v>21008300148705</v>
      </c>
      <c r="C6368">
        <v>2.99</v>
      </c>
      <c r="D6368" t="s">
        <v>4</v>
      </c>
      <c r="E6368" s="3">
        <f t="shared" si="99"/>
        <v>21008</v>
      </c>
      <c r="F6368" t="str">
        <f>VLOOKUP(E6368,Sheet2!A:B,2,FALSE)</f>
        <v>EAS</v>
      </c>
    </row>
    <row r="6369" spans="1:6" x14ac:dyDescent="0.25">
      <c r="A6369" s="17">
        <v>43131.614720787038</v>
      </c>
      <c r="B6369" s="2">
        <v>21008300194758</v>
      </c>
      <c r="C6369">
        <v>1.49</v>
      </c>
      <c r="D6369" t="s">
        <v>3</v>
      </c>
      <c r="E6369" s="3">
        <f t="shared" si="99"/>
        <v>21008</v>
      </c>
      <c r="F6369" t="str">
        <f>VLOOKUP(E6369,Sheet2!A:B,2,FALSE)</f>
        <v>EAS</v>
      </c>
    </row>
    <row r="6370" spans="1:6" x14ac:dyDescent="0.25">
      <c r="A6370" s="17">
        <v>43131.665209282408</v>
      </c>
      <c r="B6370" s="2">
        <v>21008300258595</v>
      </c>
      <c r="C6370">
        <v>1.99</v>
      </c>
      <c r="D6370" t="s">
        <v>4</v>
      </c>
      <c r="E6370" s="3">
        <f t="shared" si="99"/>
        <v>21008</v>
      </c>
      <c r="F6370" t="str">
        <f>VLOOKUP(E6370,Sheet2!A:B,2,FALSE)</f>
        <v>EAS</v>
      </c>
    </row>
    <row r="6371" spans="1:6" x14ac:dyDescent="0.25">
      <c r="A6371" s="17">
        <v>43131.697507835648</v>
      </c>
      <c r="B6371" s="2">
        <v>21008300190343</v>
      </c>
      <c r="C6371">
        <v>1.49</v>
      </c>
      <c r="D6371" t="s">
        <v>2</v>
      </c>
      <c r="E6371" s="3">
        <f t="shared" si="99"/>
        <v>21008</v>
      </c>
      <c r="F6371" t="str">
        <f>VLOOKUP(E6371,Sheet2!A:B,2,FALSE)</f>
        <v>EAS</v>
      </c>
    </row>
    <row r="6372" spans="1:6" x14ac:dyDescent="0.25">
      <c r="A6372" s="17">
        <v>43131.82728208333</v>
      </c>
      <c r="B6372" s="2">
        <v>21008300121504</v>
      </c>
      <c r="C6372">
        <v>3.99</v>
      </c>
      <c r="D6372" t="s">
        <v>4</v>
      </c>
      <c r="E6372" s="3">
        <f t="shared" si="99"/>
        <v>21008</v>
      </c>
      <c r="F6372" t="str">
        <f>VLOOKUP(E6372,Sheet2!A:B,2,FALSE)</f>
        <v>EAS</v>
      </c>
    </row>
    <row r="6373" spans="1:6" x14ac:dyDescent="0.25">
      <c r="A6373" s="17">
        <v>43131.895382361108</v>
      </c>
      <c r="B6373" s="2">
        <v>21008300282058</v>
      </c>
      <c r="C6373">
        <v>3.29</v>
      </c>
      <c r="D6373" t="s">
        <v>1</v>
      </c>
      <c r="E6373" s="3">
        <f t="shared" si="99"/>
        <v>21008</v>
      </c>
      <c r="F6373" t="str">
        <f>VLOOKUP(E6373,Sheet2!A:B,2,FALSE)</f>
        <v>EAS</v>
      </c>
    </row>
    <row r="6374" spans="1:6" x14ac:dyDescent="0.25">
      <c r="A6374" s="17">
        <v>43131.910176562502</v>
      </c>
      <c r="B6374" s="2">
        <v>21008300190343</v>
      </c>
      <c r="C6374">
        <v>1.99</v>
      </c>
      <c r="D6374" t="s">
        <v>0</v>
      </c>
      <c r="E6374" s="3">
        <f t="shared" si="99"/>
        <v>21008</v>
      </c>
      <c r="F6374" t="str">
        <f>VLOOKUP(E6374,Sheet2!A:B,2,FALSE)</f>
        <v>EAS</v>
      </c>
    </row>
    <row r="6375" spans="1:6" x14ac:dyDescent="0.25">
      <c r="A6375" s="17">
        <v>43131.92665775463</v>
      </c>
      <c r="B6375" s="2">
        <v>21008300190343</v>
      </c>
      <c r="C6375">
        <v>1.99</v>
      </c>
      <c r="D6375" t="s">
        <v>0</v>
      </c>
      <c r="E6375" s="3">
        <f t="shared" si="99"/>
        <v>21008</v>
      </c>
      <c r="F6375" t="str">
        <f>VLOOKUP(E6375,Sheet2!A:B,2,FALSE)</f>
        <v>EAS</v>
      </c>
    </row>
    <row r="6376" spans="1:6" x14ac:dyDescent="0.25">
      <c r="A6376" s="17">
        <v>43131.927644004631</v>
      </c>
      <c r="B6376" s="2">
        <v>21008300190343</v>
      </c>
      <c r="C6376">
        <v>1.99</v>
      </c>
      <c r="D6376" t="s">
        <v>0</v>
      </c>
      <c r="E6376" s="3">
        <f t="shared" si="99"/>
        <v>21008</v>
      </c>
      <c r="F6376" t="str">
        <f>VLOOKUP(E6376,Sheet2!A:B,2,FALSE)</f>
        <v>EAS</v>
      </c>
    </row>
    <row r="6377" spans="1:6" x14ac:dyDescent="0.25">
      <c r="A6377" s="17">
        <v>43100.876374907406</v>
      </c>
      <c r="B6377" s="2">
        <v>21007300157658</v>
      </c>
      <c r="C6377">
        <v>0.99</v>
      </c>
      <c r="D6377" t="s">
        <v>1</v>
      </c>
      <c r="E6377" s="3">
        <f t="shared" si="99"/>
        <v>21007</v>
      </c>
      <c r="F6377" t="str">
        <f>VLOOKUP(E6377,Sheet2!A:B,2,FALSE)</f>
        <v>DOB</v>
      </c>
    </row>
    <row r="6378" spans="1:6" x14ac:dyDescent="0.25">
      <c r="A6378" s="17">
        <v>43101.142605949077</v>
      </c>
      <c r="B6378" s="2">
        <v>21007300206315</v>
      </c>
      <c r="C6378">
        <v>3.99</v>
      </c>
      <c r="D6378" t="s">
        <v>4</v>
      </c>
      <c r="E6378" s="3">
        <f t="shared" si="99"/>
        <v>21007</v>
      </c>
      <c r="F6378" t="str">
        <f>VLOOKUP(E6378,Sheet2!A:B,2,FALSE)</f>
        <v>DOB</v>
      </c>
    </row>
    <row r="6379" spans="1:6" x14ac:dyDescent="0.25">
      <c r="A6379" s="17">
        <v>43101.149758263891</v>
      </c>
      <c r="B6379" s="2">
        <v>21007300206315</v>
      </c>
      <c r="C6379">
        <v>1.99</v>
      </c>
      <c r="D6379" t="s">
        <v>4</v>
      </c>
      <c r="E6379" s="3">
        <f t="shared" si="99"/>
        <v>21007</v>
      </c>
      <c r="F6379" t="str">
        <f>VLOOKUP(E6379,Sheet2!A:B,2,FALSE)</f>
        <v>DOB</v>
      </c>
    </row>
    <row r="6380" spans="1:6" x14ac:dyDescent="0.25">
      <c r="A6380" s="17">
        <v>43102.831540995372</v>
      </c>
      <c r="B6380" s="2">
        <v>21007300127909</v>
      </c>
      <c r="C6380">
        <v>0.49</v>
      </c>
      <c r="D6380" t="s">
        <v>1</v>
      </c>
      <c r="E6380" s="3">
        <f t="shared" si="99"/>
        <v>21007</v>
      </c>
      <c r="F6380" t="str">
        <f>VLOOKUP(E6380,Sheet2!A:B,2,FALSE)</f>
        <v>DOB</v>
      </c>
    </row>
    <row r="6381" spans="1:6" x14ac:dyDescent="0.25">
      <c r="A6381" s="17">
        <v>43102.946012314816</v>
      </c>
      <c r="B6381" s="2">
        <v>21007300192507</v>
      </c>
      <c r="C6381">
        <v>1.99</v>
      </c>
      <c r="D6381" t="s">
        <v>4</v>
      </c>
      <c r="E6381" s="3">
        <f t="shared" si="99"/>
        <v>21007</v>
      </c>
      <c r="F6381" t="str">
        <f>VLOOKUP(E6381,Sheet2!A:B,2,FALSE)</f>
        <v>DOB</v>
      </c>
    </row>
    <row r="6382" spans="1:6" x14ac:dyDescent="0.25">
      <c r="A6382" s="17">
        <v>43102.947797037035</v>
      </c>
      <c r="B6382" s="2">
        <v>21007300192507</v>
      </c>
      <c r="C6382">
        <v>3.99</v>
      </c>
      <c r="D6382" t="s">
        <v>4</v>
      </c>
      <c r="E6382" s="3">
        <f t="shared" si="99"/>
        <v>21007</v>
      </c>
      <c r="F6382" t="str">
        <f>VLOOKUP(E6382,Sheet2!A:B,2,FALSE)</f>
        <v>DOB</v>
      </c>
    </row>
    <row r="6383" spans="1:6" x14ac:dyDescent="0.25">
      <c r="A6383" s="17">
        <v>43102.955911759258</v>
      </c>
      <c r="B6383" s="2">
        <v>21007300113628</v>
      </c>
      <c r="C6383">
        <v>3.99</v>
      </c>
      <c r="D6383" t="s">
        <v>4</v>
      </c>
      <c r="E6383" s="3">
        <f t="shared" si="99"/>
        <v>21007</v>
      </c>
      <c r="F6383" t="str">
        <f>VLOOKUP(E6383,Sheet2!A:B,2,FALSE)</f>
        <v>DOB</v>
      </c>
    </row>
    <row r="6384" spans="1:6" x14ac:dyDescent="0.25">
      <c r="A6384" s="17">
        <v>43103.333009872687</v>
      </c>
      <c r="B6384" s="2">
        <v>21007300203742</v>
      </c>
      <c r="C6384">
        <v>2.99</v>
      </c>
      <c r="D6384" t="s">
        <v>4</v>
      </c>
      <c r="E6384" s="3">
        <f t="shared" si="99"/>
        <v>21007</v>
      </c>
      <c r="F6384" t="str">
        <f>VLOOKUP(E6384,Sheet2!A:B,2,FALSE)</f>
        <v>DOB</v>
      </c>
    </row>
    <row r="6385" spans="1:6" x14ac:dyDescent="0.25">
      <c r="A6385" s="17">
        <v>43103.495763425926</v>
      </c>
      <c r="B6385" s="2">
        <v>21007300150281</v>
      </c>
      <c r="C6385">
        <v>3.99</v>
      </c>
      <c r="D6385" t="s">
        <v>4</v>
      </c>
      <c r="E6385" s="3">
        <f t="shared" si="99"/>
        <v>21007</v>
      </c>
      <c r="F6385" t="str">
        <f>VLOOKUP(E6385,Sheet2!A:B,2,FALSE)</f>
        <v>DOB</v>
      </c>
    </row>
    <row r="6386" spans="1:6" x14ac:dyDescent="0.25">
      <c r="A6386" s="17">
        <v>43103.905153622683</v>
      </c>
      <c r="B6386" s="2">
        <v>21007300134251</v>
      </c>
      <c r="C6386">
        <v>3.99</v>
      </c>
      <c r="D6386" t="s">
        <v>4</v>
      </c>
      <c r="E6386" s="3">
        <f t="shared" si="99"/>
        <v>21007</v>
      </c>
      <c r="F6386" t="str">
        <f>VLOOKUP(E6386,Sheet2!A:B,2,FALSE)</f>
        <v>DOB</v>
      </c>
    </row>
    <row r="6387" spans="1:6" x14ac:dyDescent="0.25">
      <c r="A6387" s="17">
        <v>43103.938933449077</v>
      </c>
      <c r="B6387" s="2">
        <v>21007300092343</v>
      </c>
      <c r="C6387">
        <v>0.99</v>
      </c>
      <c r="D6387" t="s">
        <v>1</v>
      </c>
      <c r="E6387" s="3">
        <f t="shared" si="99"/>
        <v>21007</v>
      </c>
      <c r="F6387" t="str">
        <f>VLOOKUP(E6387,Sheet2!A:B,2,FALSE)</f>
        <v>DOB</v>
      </c>
    </row>
    <row r="6388" spans="1:6" x14ac:dyDescent="0.25">
      <c r="A6388" s="17">
        <v>43104.484976817126</v>
      </c>
      <c r="B6388" s="2">
        <v>21007300157658</v>
      </c>
      <c r="C6388">
        <v>0.99</v>
      </c>
      <c r="D6388" t="s">
        <v>1</v>
      </c>
      <c r="E6388" s="3">
        <f t="shared" si="99"/>
        <v>21007</v>
      </c>
      <c r="F6388" t="str">
        <f>VLOOKUP(E6388,Sheet2!A:B,2,FALSE)</f>
        <v>DOB</v>
      </c>
    </row>
    <row r="6389" spans="1:6" x14ac:dyDescent="0.25">
      <c r="A6389" s="17">
        <v>43104.67785980324</v>
      </c>
      <c r="B6389" s="2">
        <v>21007300070893</v>
      </c>
      <c r="C6389">
        <v>1.99</v>
      </c>
      <c r="D6389" t="s">
        <v>4</v>
      </c>
      <c r="E6389" s="3">
        <f t="shared" si="99"/>
        <v>21007</v>
      </c>
      <c r="F6389" t="str">
        <f>VLOOKUP(E6389,Sheet2!A:B,2,FALSE)</f>
        <v>DOB</v>
      </c>
    </row>
    <row r="6390" spans="1:6" x14ac:dyDescent="0.25">
      <c r="A6390" s="17">
        <v>43104.678427025465</v>
      </c>
      <c r="B6390" s="2">
        <v>21007300070893</v>
      </c>
      <c r="C6390">
        <v>0.49</v>
      </c>
      <c r="D6390" t="s">
        <v>1</v>
      </c>
      <c r="E6390" s="3">
        <f t="shared" si="99"/>
        <v>21007</v>
      </c>
      <c r="F6390" t="str">
        <f>VLOOKUP(E6390,Sheet2!A:B,2,FALSE)</f>
        <v>DOB</v>
      </c>
    </row>
    <row r="6391" spans="1:6" x14ac:dyDescent="0.25">
      <c r="A6391" s="17">
        <v>43104.817874398148</v>
      </c>
      <c r="B6391" s="2">
        <v>21007300108594</v>
      </c>
      <c r="C6391">
        <v>3.29</v>
      </c>
      <c r="D6391" t="s">
        <v>1</v>
      </c>
      <c r="E6391" s="3">
        <f t="shared" si="99"/>
        <v>21007</v>
      </c>
      <c r="F6391" t="str">
        <f>VLOOKUP(E6391,Sheet2!A:B,2,FALSE)</f>
        <v>DOB</v>
      </c>
    </row>
    <row r="6392" spans="1:6" x14ac:dyDescent="0.25">
      <c r="A6392" s="17">
        <v>43104.880968263889</v>
      </c>
      <c r="B6392" s="2">
        <v>21007300079134</v>
      </c>
      <c r="C6392">
        <v>1.99</v>
      </c>
      <c r="D6392" t="s">
        <v>4</v>
      </c>
      <c r="E6392" s="3">
        <f t="shared" si="99"/>
        <v>21007</v>
      </c>
      <c r="F6392" t="str">
        <f>VLOOKUP(E6392,Sheet2!A:B,2,FALSE)</f>
        <v>DOB</v>
      </c>
    </row>
    <row r="6393" spans="1:6" x14ac:dyDescent="0.25">
      <c r="A6393" s="17">
        <v>43104.937108391205</v>
      </c>
      <c r="B6393" s="2">
        <v>21007300192093</v>
      </c>
      <c r="C6393">
        <v>1.99</v>
      </c>
      <c r="D6393" t="s">
        <v>4</v>
      </c>
      <c r="E6393" s="3">
        <f t="shared" si="99"/>
        <v>21007</v>
      </c>
      <c r="F6393" t="str">
        <f>VLOOKUP(E6393,Sheet2!A:B,2,FALSE)</f>
        <v>DOB</v>
      </c>
    </row>
    <row r="6394" spans="1:6" x14ac:dyDescent="0.25">
      <c r="A6394" s="17">
        <v>43106.007886307867</v>
      </c>
      <c r="B6394" s="2">
        <v>21007300124666</v>
      </c>
      <c r="C6394">
        <v>2.29</v>
      </c>
      <c r="D6394" t="s">
        <v>1</v>
      </c>
      <c r="E6394" s="3">
        <f t="shared" si="99"/>
        <v>21007</v>
      </c>
      <c r="F6394" t="str">
        <f>VLOOKUP(E6394,Sheet2!A:B,2,FALSE)</f>
        <v>DOB</v>
      </c>
    </row>
    <row r="6395" spans="1:6" x14ac:dyDescent="0.25">
      <c r="A6395" s="17">
        <v>43106.008325567127</v>
      </c>
      <c r="B6395" s="2">
        <v>21007300124666</v>
      </c>
      <c r="C6395">
        <v>1.69</v>
      </c>
      <c r="D6395" t="s">
        <v>1</v>
      </c>
      <c r="E6395" s="3">
        <f t="shared" si="99"/>
        <v>21007</v>
      </c>
      <c r="F6395" t="str">
        <f>VLOOKUP(E6395,Sheet2!A:B,2,FALSE)</f>
        <v>DOB</v>
      </c>
    </row>
    <row r="6396" spans="1:6" x14ac:dyDescent="0.25">
      <c r="A6396" s="17">
        <v>43106.008910960649</v>
      </c>
      <c r="B6396" s="2">
        <v>21007300124666</v>
      </c>
      <c r="C6396">
        <v>2.4900000000000002</v>
      </c>
      <c r="D6396" t="s">
        <v>1</v>
      </c>
      <c r="E6396" s="3">
        <f t="shared" si="99"/>
        <v>21007</v>
      </c>
      <c r="F6396" t="str">
        <f>VLOOKUP(E6396,Sheet2!A:B,2,FALSE)</f>
        <v>DOB</v>
      </c>
    </row>
    <row r="6397" spans="1:6" x14ac:dyDescent="0.25">
      <c r="A6397" s="17">
        <v>43106.43958622685</v>
      </c>
      <c r="B6397" s="2">
        <v>21007300126513</v>
      </c>
      <c r="C6397">
        <v>0.99</v>
      </c>
      <c r="D6397" t="s">
        <v>1</v>
      </c>
      <c r="E6397" s="3">
        <f t="shared" si="99"/>
        <v>21007</v>
      </c>
      <c r="F6397" t="str">
        <f>VLOOKUP(E6397,Sheet2!A:B,2,FALSE)</f>
        <v>DOB</v>
      </c>
    </row>
    <row r="6398" spans="1:6" x14ac:dyDescent="0.25">
      <c r="A6398" s="17">
        <v>43106.442264965277</v>
      </c>
      <c r="B6398" s="2">
        <v>21007300126513</v>
      </c>
      <c r="C6398">
        <v>2.2400000000000002</v>
      </c>
      <c r="D6398" t="s">
        <v>1</v>
      </c>
      <c r="E6398" s="3">
        <f t="shared" si="99"/>
        <v>21007</v>
      </c>
      <c r="F6398" t="str">
        <f>VLOOKUP(E6398,Sheet2!A:B,2,FALSE)</f>
        <v>DOB</v>
      </c>
    </row>
    <row r="6399" spans="1:6" x14ac:dyDescent="0.25">
      <c r="A6399" s="17">
        <v>43106.46528665509</v>
      </c>
      <c r="B6399" s="2">
        <v>21007300092343</v>
      </c>
      <c r="C6399">
        <v>1.69</v>
      </c>
      <c r="D6399" t="s">
        <v>1</v>
      </c>
      <c r="E6399" s="3">
        <f t="shared" si="99"/>
        <v>21007</v>
      </c>
      <c r="F6399" t="str">
        <f>VLOOKUP(E6399,Sheet2!A:B,2,FALSE)</f>
        <v>DOB</v>
      </c>
    </row>
    <row r="6400" spans="1:6" x14ac:dyDescent="0.25">
      <c r="A6400" s="17">
        <v>43106.470765254628</v>
      </c>
      <c r="B6400" s="2">
        <v>21007300170099</v>
      </c>
      <c r="C6400">
        <v>3.99</v>
      </c>
      <c r="D6400" t="s">
        <v>4</v>
      </c>
      <c r="E6400" s="3">
        <f t="shared" si="99"/>
        <v>21007</v>
      </c>
      <c r="F6400" t="str">
        <f>VLOOKUP(E6400,Sheet2!A:B,2,FALSE)</f>
        <v>DOB</v>
      </c>
    </row>
    <row r="6401" spans="1:6" x14ac:dyDescent="0.25">
      <c r="A6401" s="17">
        <v>43106.477516712963</v>
      </c>
      <c r="B6401" s="2">
        <v>21007300170099</v>
      </c>
      <c r="C6401">
        <v>2.99</v>
      </c>
      <c r="D6401" t="s">
        <v>0</v>
      </c>
      <c r="E6401" s="3">
        <f t="shared" si="99"/>
        <v>21007</v>
      </c>
      <c r="F6401" t="str">
        <f>VLOOKUP(E6401,Sheet2!A:B,2,FALSE)</f>
        <v>DOB</v>
      </c>
    </row>
    <row r="6402" spans="1:6" x14ac:dyDescent="0.25">
      <c r="A6402" s="17">
        <v>43106.478296655092</v>
      </c>
      <c r="B6402" s="2">
        <v>21007300170099</v>
      </c>
      <c r="C6402">
        <v>2.99</v>
      </c>
      <c r="D6402" t="s">
        <v>0</v>
      </c>
      <c r="E6402" s="3">
        <f t="shared" ref="E6402:E6465" si="100">_xlfn.NUMBERVALUE(LEFT(B6402,5), "#####")</f>
        <v>21007</v>
      </c>
      <c r="F6402" t="str">
        <f>VLOOKUP(E6402,Sheet2!A:B,2,FALSE)</f>
        <v>DOB</v>
      </c>
    </row>
    <row r="6403" spans="1:6" x14ac:dyDescent="0.25">
      <c r="A6403" s="17">
        <v>43106.600427037039</v>
      </c>
      <c r="B6403" s="2">
        <v>21007300157658</v>
      </c>
      <c r="C6403">
        <v>1.99</v>
      </c>
      <c r="D6403" t="s">
        <v>2</v>
      </c>
      <c r="E6403" s="3">
        <f t="shared" si="100"/>
        <v>21007</v>
      </c>
      <c r="F6403" t="str">
        <f>VLOOKUP(E6403,Sheet2!A:B,2,FALSE)</f>
        <v>DOB</v>
      </c>
    </row>
    <row r="6404" spans="1:6" x14ac:dyDescent="0.25">
      <c r="A6404" s="17">
        <v>43106.60180827546</v>
      </c>
      <c r="B6404" s="2">
        <v>21007300157658</v>
      </c>
      <c r="C6404">
        <v>1.99</v>
      </c>
      <c r="D6404" t="s">
        <v>2</v>
      </c>
      <c r="E6404" s="3">
        <f t="shared" si="100"/>
        <v>21007</v>
      </c>
      <c r="F6404" t="str">
        <f>VLOOKUP(E6404,Sheet2!A:B,2,FALSE)</f>
        <v>DOB</v>
      </c>
    </row>
    <row r="6405" spans="1:6" x14ac:dyDescent="0.25">
      <c r="A6405" s="17">
        <v>43106.602009965274</v>
      </c>
      <c r="B6405" s="2">
        <v>21007300157658</v>
      </c>
      <c r="C6405">
        <v>1.99</v>
      </c>
      <c r="D6405" t="s">
        <v>2</v>
      </c>
      <c r="E6405" s="3">
        <f t="shared" si="100"/>
        <v>21007</v>
      </c>
      <c r="F6405" t="str">
        <f>VLOOKUP(E6405,Sheet2!A:B,2,FALSE)</f>
        <v>DOB</v>
      </c>
    </row>
    <row r="6406" spans="1:6" x14ac:dyDescent="0.25">
      <c r="A6406" s="17">
        <v>43106.61826166667</v>
      </c>
      <c r="B6406" s="2">
        <v>21007300157658</v>
      </c>
      <c r="C6406">
        <v>1.99</v>
      </c>
      <c r="D6406" t="s">
        <v>2</v>
      </c>
      <c r="E6406" s="3">
        <f t="shared" si="100"/>
        <v>21007</v>
      </c>
      <c r="F6406" t="str">
        <f>VLOOKUP(E6406,Sheet2!A:B,2,FALSE)</f>
        <v>DOB</v>
      </c>
    </row>
    <row r="6407" spans="1:6" x14ac:dyDescent="0.25">
      <c r="A6407" s="17">
        <v>43106.956409074075</v>
      </c>
      <c r="B6407" s="2">
        <v>21007300150281</v>
      </c>
      <c r="C6407">
        <v>3.99</v>
      </c>
      <c r="D6407" t="s">
        <v>4</v>
      </c>
      <c r="E6407" s="3">
        <f t="shared" si="100"/>
        <v>21007</v>
      </c>
      <c r="F6407" t="str">
        <f>VLOOKUP(E6407,Sheet2!A:B,2,FALSE)</f>
        <v>DOB</v>
      </c>
    </row>
    <row r="6408" spans="1:6" x14ac:dyDescent="0.25">
      <c r="A6408" s="17">
        <v>43106.956409675928</v>
      </c>
      <c r="B6408" s="2">
        <v>21007300206315</v>
      </c>
      <c r="C6408">
        <v>1.99</v>
      </c>
      <c r="D6408" t="s">
        <v>4</v>
      </c>
      <c r="E6408" s="3">
        <f t="shared" si="100"/>
        <v>21007</v>
      </c>
      <c r="F6408" t="str">
        <f>VLOOKUP(E6408,Sheet2!A:B,2,FALSE)</f>
        <v>DOB</v>
      </c>
    </row>
    <row r="6409" spans="1:6" x14ac:dyDescent="0.25">
      <c r="A6409" s="17">
        <v>43106.988630740743</v>
      </c>
      <c r="B6409" s="2">
        <v>21007300195393</v>
      </c>
      <c r="C6409">
        <v>1.49</v>
      </c>
      <c r="D6409" t="s">
        <v>2</v>
      </c>
      <c r="E6409" s="3">
        <f t="shared" si="100"/>
        <v>21007</v>
      </c>
      <c r="F6409" t="str">
        <f>VLOOKUP(E6409,Sheet2!A:B,2,FALSE)</f>
        <v>DOB</v>
      </c>
    </row>
    <row r="6410" spans="1:6" x14ac:dyDescent="0.25">
      <c r="A6410" s="17">
        <v>43107.349662615743</v>
      </c>
      <c r="B6410" s="2">
        <v>21007300202207</v>
      </c>
      <c r="C6410">
        <v>1.69</v>
      </c>
      <c r="D6410" t="s">
        <v>4</v>
      </c>
      <c r="E6410" s="3">
        <f t="shared" si="100"/>
        <v>21007</v>
      </c>
      <c r="F6410" t="str">
        <f>VLOOKUP(E6410,Sheet2!A:B,2,FALSE)</f>
        <v>DOB</v>
      </c>
    </row>
    <row r="6411" spans="1:6" x14ac:dyDescent="0.25">
      <c r="A6411" s="17">
        <v>43107.752132881942</v>
      </c>
      <c r="B6411" s="2">
        <v>21007300195393</v>
      </c>
      <c r="C6411">
        <v>1.49</v>
      </c>
      <c r="D6411" t="s">
        <v>2</v>
      </c>
      <c r="E6411" s="3">
        <f t="shared" si="100"/>
        <v>21007</v>
      </c>
      <c r="F6411" t="str">
        <f>VLOOKUP(E6411,Sheet2!A:B,2,FALSE)</f>
        <v>DOB</v>
      </c>
    </row>
    <row r="6412" spans="1:6" x14ac:dyDescent="0.25">
      <c r="A6412" s="17">
        <v>43107.752442442128</v>
      </c>
      <c r="B6412" s="2">
        <v>21007300195393</v>
      </c>
      <c r="C6412">
        <v>1.49</v>
      </c>
      <c r="D6412" t="s">
        <v>2</v>
      </c>
      <c r="E6412" s="3">
        <f t="shared" si="100"/>
        <v>21007</v>
      </c>
      <c r="F6412" t="str">
        <f>VLOOKUP(E6412,Sheet2!A:B,2,FALSE)</f>
        <v>DOB</v>
      </c>
    </row>
    <row r="6413" spans="1:6" x14ac:dyDescent="0.25">
      <c r="A6413" s="17">
        <v>43107.83759265046</v>
      </c>
      <c r="B6413" s="2">
        <v>21007300062627</v>
      </c>
      <c r="C6413">
        <v>1.49</v>
      </c>
      <c r="D6413" t="s">
        <v>4</v>
      </c>
      <c r="E6413" s="3">
        <f t="shared" si="100"/>
        <v>21007</v>
      </c>
      <c r="F6413" t="str">
        <f>VLOOKUP(E6413,Sheet2!A:B,2,FALSE)</f>
        <v>DOB</v>
      </c>
    </row>
    <row r="6414" spans="1:6" x14ac:dyDescent="0.25">
      <c r="A6414" s="17">
        <v>43108.344181076391</v>
      </c>
      <c r="B6414" s="2">
        <v>21007300060035</v>
      </c>
      <c r="C6414">
        <v>3.99</v>
      </c>
      <c r="D6414" t="s">
        <v>4</v>
      </c>
      <c r="E6414" s="3">
        <f t="shared" si="100"/>
        <v>21007</v>
      </c>
      <c r="F6414" t="str">
        <f>VLOOKUP(E6414,Sheet2!A:B,2,FALSE)</f>
        <v>DOB</v>
      </c>
    </row>
    <row r="6415" spans="1:6" x14ac:dyDescent="0.25">
      <c r="A6415" s="17">
        <v>43109.845138252313</v>
      </c>
      <c r="B6415" s="2">
        <v>21007300079134</v>
      </c>
      <c r="C6415">
        <v>0.99</v>
      </c>
      <c r="D6415" t="s">
        <v>4</v>
      </c>
      <c r="E6415" s="3">
        <f t="shared" si="100"/>
        <v>21007</v>
      </c>
      <c r="F6415" t="str">
        <f>VLOOKUP(E6415,Sheet2!A:B,2,FALSE)</f>
        <v>DOB</v>
      </c>
    </row>
    <row r="6416" spans="1:6" x14ac:dyDescent="0.25">
      <c r="A6416" s="17">
        <v>43109.910903032411</v>
      </c>
      <c r="B6416" s="2">
        <v>21007300154739</v>
      </c>
      <c r="C6416">
        <v>0.49</v>
      </c>
      <c r="D6416" t="s">
        <v>1</v>
      </c>
      <c r="E6416" s="3">
        <f t="shared" si="100"/>
        <v>21007</v>
      </c>
      <c r="F6416" t="str">
        <f>VLOOKUP(E6416,Sheet2!A:B,2,FALSE)</f>
        <v>DOB</v>
      </c>
    </row>
    <row r="6417" spans="1:6" x14ac:dyDescent="0.25">
      <c r="A6417" s="17">
        <v>43109.927048333331</v>
      </c>
      <c r="B6417" s="2">
        <v>21007300194867</v>
      </c>
      <c r="C6417">
        <v>2.29</v>
      </c>
      <c r="D6417" t="s">
        <v>1</v>
      </c>
      <c r="E6417" s="3">
        <f t="shared" si="100"/>
        <v>21007</v>
      </c>
      <c r="F6417" t="str">
        <f>VLOOKUP(E6417,Sheet2!A:B,2,FALSE)</f>
        <v>DOB</v>
      </c>
    </row>
    <row r="6418" spans="1:6" x14ac:dyDescent="0.25">
      <c r="A6418" s="17">
        <v>43110.33402988426</v>
      </c>
      <c r="B6418" s="2">
        <v>21007300186442</v>
      </c>
      <c r="C6418">
        <v>0.49</v>
      </c>
      <c r="D6418" t="s">
        <v>5</v>
      </c>
      <c r="E6418" s="3">
        <f t="shared" si="100"/>
        <v>21007</v>
      </c>
      <c r="F6418" t="str">
        <f>VLOOKUP(E6418,Sheet2!A:B,2,FALSE)</f>
        <v>DOB</v>
      </c>
    </row>
    <row r="6419" spans="1:6" x14ac:dyDescent="0.25">
      <c r="A6419" s="17">
        <v>43110.334256215276</v>
      </c>
      <c r="B6419" s="2">
        <v>21007300186442</v>
      </c>
      <c r="C6419">
        <v>3.54</v>
      </c>
      <c r="D6419" t="s">
        <v>5</v>
      </c>
      <c r="E6419" s="3">
        <f t="shared" si="100"/>
        <v>21007</v>
      </c>
      <c r="F6419" t="str">
        <f>VLOOKUP(E6419,Sheet2!A:B,2,FALSE)</f>
        <v>DOB</v>
      </c>
    </row>
    <row r="6420" spans="1:6" x14ac:dyDescent="0.25">
      <c r="A6420" s="17">
        <v>43110.33846712963</v>
      </c>
      <c r="B6420" s="2">
        <v>21007300060035</v>
      </c>
      <c r="C6420">
        <v>3.99</v>
      </c>
      <c r="D6420" t="s">
        <v>4</v>
      </c>
      <c r="E6420" s="3">
        <f t="shared" si="100"/>
        <v>21007</v>
      </c>
      <c r="F6420" t="str">
        <f>VLOOKUP(E6420,Sheet2!A:B,2,FALSE)</f>
        <v>DOB</v>
      </c>
    </row>
    <row r="6421" spans="1:6" x14ac:dyDescent="0.25">
      <c r="A6421" s="17">
        <v>43110.813169953704</v>
      </c>
      <c r="B6421" s="2">
        <v>21007300108594</v>
      </c>
      <c r="C6421">
        <v>1.49</v>
      </c>
      <c r="D6421" t="s">
        <v>3</v>
      </c>
      <c r="E6421" s="3">
        <f t="shared" si="100"/>
        <v>21007</v>
      </c>
      <c r="F6421" t="str">
        <f>VLOOKUP(E6421,Sheet2!A:B,2,FALSE)</f>
        <v>DOB</v>
      </c>
    </row>
    <row r="6422" spans="1:6" x14ac:dyDescent="0.25">
      <c r="A6422" s="17">
        <v>43110.93949222222</v>
      </c>
      <c r="B6422" s="2">
        <v>21007300186442</v>
      </c>
      <c r="C6422">
        <v>0.49</v>
      </c>
      <c r="D6422" t="s">
        <v>5</v>
      </c>
      <c r="E6422" s="3">
        <f t="shared" si="100"/>
        <v>21007</v>
      </c>
      <c r="F6422" t="str">
        <f>VLOOKUP(E6422,Sheet2!A:B,2,FALSE)</f>
        <v>DOB</v>
      </c>
    </row>
    <row r="6423" spans="1:6" x14ac:dyDescent="0.25">
      <c r="A6423" s="17">
        <v>43111.542115543984</v>
      </c>
      <c r="B6423" s="2">
        <v>21007300153392</v>
      </c>
      <c r="C6423">
        <v>1.69</v>
      </c>
      <c r="D6423" t="s">
        <v>4</v>
      </c>
      <c r="E6423" s="3">
        <f t="shared" si="100"/>
        <v>21007</v>
      </c>
      <c r="F6423" t="str">
        <f>VLOOKUP(E6423,Sheet2!A:B,2,FALSE)</f>
        <v>DOB</v>
      </c>
    </row>
    <row r="6424" spans="1:6" x14ac:dyDescent="0.25">
      <c r="A6424" s="17">
        <v>43111.841687916669</v>
      </c>
      <c r="B6424" s="2">
        <v>21007300154739</v>
      </c>
      <c r="C6424">
        <v>2.99</v>
      </c>
      <c r="D6424" t="s">
        <v>0</v>
      </c>
      <c r="E6424" s="3">
        <f t="shared" si="100"/>
        <v>21007</v>
      </c>
      <c r="F6424" t="str">
        <f>VLOOKUP(E6424,Sheet2!A:B,2,FALSE)</f>
        <v>DOB</v>
      </c>
    </row>
    <row r="6425" spans="1:6" x14ac:dyDescent="0.25">
      <c r="A6425" s="17">
        <v>43111.844800567131</v>
      </c>
      <c r="B6425" s="2">
        <v>21007300157864</v>
      </c>
      <c r="C6425">
        <v>1.99</v>
      </c>
      <c r="D6425" t="s">
        <v>4</v>
      </c>
      <c r="E6425" s="3">
        <f t="shared" si="100"/>
        <v>21007</v>
      </c>
      <c r="F6425" t="str">
        <f>VLOOKUP(E6425,Sheet2!A:B,2,FALSE)</f>
        <v>DOB</v>
      </c>
    </row>
    <row r="6426" spans="1:6" x14ac:dyDescent="0.25">
      <c r="A6426" s="17">
        <v>43112.408088564815</v>
      </c>
      <c r="B6426" s="2">
        <v>21007300079134</v>
      </c>
      <c r="C6426">
        <v>1.49</v>
      </c>
      <c r="D6426" t="s">
        <v>4</v>
      </c>
      <c r="E6426" s="3">
        <f t="shared" si="100"/>
        <v>21007</v>
      </c>
      <c r="F6426" t="str">
        <f>VLOOKUP(E6426,Sheet2!A:B,2,FALSE)</f>
        <v>DOB</v>
      </c>
    </row>
    <row r="6427" spans="1:6" x14ac:dyDescent="0.25">
      <c r="A6427" s="17">
        <v>43112.686168518521</v>
      </c>
      <c r="B6427" s="2">
        <v>21007300206315</v>
      </c>
      <c r="C6427">
        <v>1.29</v>
      </c>
      <c r="D6427" t="s">
        <v>4</v>
      </c>
      <c r="E6427" s="3">
        <f t="shared" si="100"/>
        <v>21007</v>
      </c>
      <c r="F6427" t="str">
        <f>VLOOKUP(E6427,Sheet2!A:B,2,FALSE)</f>
        <v>DOB</v>
      </c>
    </row>
    <row r="6428" spans="1:6" x14ac:dyDescent="0.25">
      <c r="A6428" s="17">
        <v>43112.771856712963</v>
      </c>
      <c r="B6428" s="2">
        <v>21007300154739</v>
      </c>
      <c r="C6428">
        <v>0.99</v>
      </c>
      <c r="D6428" t="s">
        <v>4</v>
      </c>
      <c r="E6428" s="3">
        <f t="shared" si="100"/>
        <v>21007</v>
      </c>
      <c r="F6428" t="str">
        <f>VLOOKUP(E6428,Sheet2!A:B,2,FALSE)</f>
        <v>DOB</v>
      </c>
    </row>
    <row r="6429" spans="1:6" x14ac:dyDescent="0.25">
      <c r="A6429" s="17">
        <v>43113.416645590281</v>
      </c>
      <c r="B6429" s="2">
        <v>21007300186442</v>
      </c>
      <c r="C6429">
        <v>0.49</v>
      </c>
      <c r="D6429" t="s">
        <v>5</v>
      </c>
      <c r="E6429" s="3">
        <f t="shared" si="100"/>
        <v>21007</v>
      </c>
      <c r="F6429" t="str">
        <f>VLOOKUP(E6429,Sheet2!A:B,2,FALSE)</f>
        <v>DOB</v>
      </c>
    </row>
    <row r="6430" spans="1:6" x14ac:dyDescent="0.25">
      <c r="A6430" s="17">
        <v>43113.423422939813</v>
      </c>
      <c r="B6430" s="2">
        <v>21007300186442</v>
      </c>
      <c r="C6430">
        <v>0.49</v>
      </c>
      <c r="D6430" t="s">
        <v>5</v>
      </c>
      <c r="E6430" s="3">
        <f t="shared" si="100"/>
        <v>21007</v>
      </c>
      <c r="F6430" t="str">
        <f>VLOOKUP(E6430,Sheet2!A:B,2,FALSE)</f>
        <v>DOB</v>
      </c>
    </row>
    <row r="6431" spans="1:6" x14ac:dyDescent="0.25">
      <c r="A6431" s="17">
        <v>43113.601101446759</v>
      </c>
      <c r="B6431" s="2">
        <v>21007300181997</v>
      </c>
      <c r="C6431">
        <v>1.99</v>
      </c>
      <c r="D6431" t="s">
        <v>4</v>
      </c>
      <c r="E6431" s="3">
        <f t="shared" si="100"/>
        <v>21007</v>
      </c>
      <c r="F6431" t="str">
        <f>VLOOKUP(E6431,Sheet2!A:B,2,FALSE)</f>
        <v>DOB</v>
      </c>
    </row>
    <row r="6432" spans="1:6" x14ac:dyDescent="0.25">
      <c r="A6432" s="17">
        <v>43113.884554999997</v>
      </c>
      <c r="B6432" s="2">
        <v>21007300206315</v>
      </c>
      <c r="C6432">
        <v>2.99</v>
      </c>
      <c r="D6432" t="s">
        <v>4</v>
      </c>
      <c r="E6432" s="3">
        <f t="shared" si="100"/>
        <v>21007</v>
      </c>
      <c r="F6432" t="str">
        <f>VLOOKUP(E6432,Sheet2!A:B,2,FALSE)</f>
        <v>DOB</v>
      </c>
    </row>
    <row r="6433" spans="1:6" x14ac:dyDescent="0.25">
      <c r="A6433" s="17">
        <v>43114.348808252318</v>
      </c>
      <c r="B6433" s="2">
        <v>21007300126240</v>
      </c>
      <c r="C6433">
        <v>0.99</v>
      </c>
      <c r="D6433" t="s">
        <v>1</v>
      </c>
      <c r="E6433" s="3">
        <f t="shared" si="100"/>
        <v>21007</v>
      </c>
      <c r="F6433" t="str">
        <f>VLOOKUP(E6433,Sheet2!A:B,2,FALSE)</f>
        <v>DOB</v>
      </c>
    </row>
    <row r="6434" spans="1:6" x14ac:dyDescent="0.25">
      <c r="A6434" s="17">
        <v>43115.42480306713</v>
      </c>
      <c r="B6434" s="2">
        <v>21007300150281</v>
      </c>
      <c r="C6434">
        <v>1.69</v>
      </c>
      <c r="D6434" t="s">
        <v>1</v>
      </c>
      <c r="E6434" s="3">
        <f t="shared" si="100"/>
        <v>21007</v>
      </c>
      <c r="F6434" t="str">
        <f>VLOOKUP(E6434,Sheet2!A:B,2,FALSE)</f>
        <v>DOB</v>
      </c>
    </row>
    <row r="6435" spans="1:6" x14ac:dyDescent="0.25">
      <c r="A6435" s="17">
        <v>43115.493329490739</v>
      </c>
      <c r="B6435" s="2">
        <v>21007300096922</v>
      </c>
      <c r="C6435">
        <v>1.99</v>
      </c>
      <c r="D6435" t="s">
        <v>1</v>
      </c>
      <c r="E6435" s="3">
        <f t="shared" si="100"/>
        <v>21007</v>
      </c>
      <c r="F6435" t="str">
        <f>VLOOKUP(E6435,Sheet2!A:B,2,FALSE)</f>
        <v>DOB</v>
      </c>
    </row>
    <row r="6436" spans="1:6" x14ac:dyDescent="0.25">
      <c r="A6436" s="17">
        <v>43115.836529884262</v>
      </c>
      <c r="B6436" s="2">
        <v>21007300126240</v>
      </c>
      <c r="C6436">
        <v>1.49</v>
      </c>
      <c r="D6436" t="s">
        <v>1</v>
      </c>
      <c r="E6436" s="3">
        <f t="shared" si="100"/>
        <v>21007</v>
      </c>
      <c r="F6436" t="str">
        <f>VLOOKUP(E6436,Sheet2!A:B,2,FALSE)</f>
        <v>DOB</v>
      </c>
    </row>
    <row r="6437" spans="1:6" x14ac:dyDescent="0.25">
      <c r="A6437" s="17">
        <v>43115.836533425929</v>
      </c>
      <c r="B6437" s="2">
        <v>21007300200086</v>
      </c>
      <c r="C6437">
        <v>3.49</v>
      </c>
      <c r="D6437" t="s">
        <v>0</v>
      </c>
      <c r="E6437" s="3">
        <f t="shared" si="100"/>
        <v>21007</v>
      </c>
      <c r="F6437" t="str">
        <f>VLOOKUP(E6437,Sheet2!A:B,2,FALSE)</f>
        <v>DOB</v>
      </c>
    </row>
    <row r="6438" spans="1:6" x14ac:dyDescent="0.25">
      <c r="A6438" s="17">
        <v>43115.967153055557</v>
      </c>
      <c r="B6438" s="2">
        <v>21007300134251</v>
      </c>
      <c r="C6438">
        <v>3.99</v>
      </c>
      <c r="D6438" t="s">
        <v>4</v>
      </c>
      <c r="E6438" s="3">
        <f t="shared" si="100"/>
        <v>21007</v>
      </c>
      <c r="F6438" t="str">
        <f>VLOOKUP(E6438,Sheet2!A:B,2,FALSE)</f>
        <v>DOB</v>
      </c>
    </row>
    <row r="6439" spans="1:6" x14ac:dyDescent="0.25">
      <c r="A6439" s="17">
        <v>43116.449277071762</v>
      </c>
      <c r="B6439" s="2">
        <v>21007300157864</v>
      </c>
      <c r="C6439">
        <v>1.99</v>
      </c>
      <c r="D6439" t="s">
        <v>4</v>
      </c>
      <c r="E6439" s="3">
        <f t="shared" si="100"/>
        <v>21007</v>
      </c>
      <c r="F6439" t="str">
        <f>VLOOKUP(E6439,Sheet2!A:B,2,FALSE)</f>
        <v>DOB</v>
      </c>
    </row>
    <row r="6440" spans="1:6" x14ac:dyDescent="0.25">
      <c r="A6440" s="17">
        <v>43116.530168576392</v>
      </c>
      <c r="B6440" s="2">
        <v>21007300200177</v>
      </c>
      <c r="C6440">
        <v>0.49</v>
      </c>
      <c r="D6440" t="s">
        <v>1</v>
      </c>
      <c r="E6440" s="3">
        <f t="shared" si="100"/>
        <v>21007</v>
      </c>
      <c r="F6440" t="str">
        <f>VLOOKUP(E6440,Sheet2!A:B,2,FALSE)</f>
        <v>DOB</v>
      </c>
    </row>
    <row r="6441" spans="1:6" x14ac:dyDescent="0.25">
      <c r="A6441" s="17">
        <v>43116.557328495372</v>
      </c>
      <c r="B6441" s="2">
        <v>21007300194222</v>
      </c>
      <c r="C6441">
        <v>3.99</v>
      </c>
      <c r="D6441" t="s">
        <v>4</v>
      </c>
      <c r="E6441" s="3">
        <f t="shared" si="100"/>
        <v>21007</v>
      </c>
      <c r="F6441" t="str">
        <f>VLOOKUP(E6441,Sheet2!A:B,2,FALSE)</f>
        <v>DOB</v>
      </c>
    </row>
    <row r="6442" spans="1:6" x14ac:dyDescent="0.25">
      <c r="A6442" s="17">
        <v>43116.719012349538</v>
      </c>
      <c r="B6442" s="2">
        <v>21007300138732</v>
      </c>
      <c r="C6442">
        <v>0.99</v>
      </c>
      <c r="D6442" t="s">
        <v>1</v>
      </c>
      <c r="E6442" s="3">
        <f t="shared" si="100"/>
        <v>21007</v>
      </c>
      <c r="F6442" t="str">
        <f>VLOOKUP(E6442,Sheet2!A:B,2,FALSE)</f>
        <v>DOB</v>
      </c>
    </row>
    <row r="6443" spans="1:6" x14ac:dyDescent="0.25">
      <c r="A6443" s="17">
        <v>43116.834986423608</v>
      </c>
      <c r="B6443" s="2">
        <v>21007300168432</v>
      </c>
      <c r="C6443">
        <v>2.99</v>
      </c>
      <c r="D6443" t="s">
        <v>4</v>
      </c>
      <c r="E6443" s="3">
        <f t="shared" si="100"/>
        <v>21007</v>
      </c>
      <c r="F6443" t="str">
        <f>VLOOKUP(E6443,Sheet2!A:B,2,FALSE)</f>
        <v>DOB</v>
      </c>
    </row>
    <row r="6444" spans="1:6" x14ac:dyDescent="0.25">
      <c r="A6444" s="17">
        <v>43116.972380370367</v>
      </c>
      <c r="B6444" s="2">
        <v>21007300203742</v>
      </c>
      <c r="C6444">
        <v>1.29</v>
      </c>
      <c r="D6444" t="s">
        <v>5</v>
      </c>
      <c r="E6444" s="3">
        <f t="shared" si="100"/>
        <v>21007</v>
      </c>
      <c r="F6444" t="str">
        <f>VLOOKUP(E6444,Sheet2!A:B,2,FALSE)</f>
        <v>DOB</v>
      </c>
    </row>
    <row r="6445" spans="1:6" x14ac:dyDescent="0.25">
      <c r="A6445" s="17">
        <v>43117.014705347225</v>
      </c>
      <c r="B6445" s="2">
        <v>21007300107174</v>
      </c>
      <c r="C6445">
        <v>1.49</v>
      </c>
      <c r="D6445" t="s">
        <v>5</v>
      </c>
      <c r="E6445" s="3">
        <f t="shared" si="100"/>
        <v>21007</v>
      </c>
      <c r="F6445" t="str">
        <f>VLOOKUP(E6445,Sheet2!A:B,2,FALSE)</f>
        <v>DOB</v>
      </c>
    </row>
    <row r="6446" spans="1:6" x14ac:dyDescent="0.25">
      <c r="A6446" s="17">
        <v>43117.312321423611</v>
      </c>
      <c r="B6446" s="2">
        <v>21007300203981</v>
      </c>
      <c r="C6446">
        <v>1.99</v>
      </c>
      <c r="D6446" t="s">
        <v>4</v>
      </c>
      <c r="E6446" s="3">
        <f t="shared" si="100"/>
        <v>21007</v>
      </c>
      <c r="F6446" t="str">
        <f>VLOOKUP(E6446,Sheet2!A:B,2,FALSE)</f>
        <v>DOB</v>
      </c>
    </row>
    <row r="6447" spans="1:6" x14ac:dyDescent="0.25">
      <c r="A6447" s="17">
        <v>43118.197064953703</v>
      </c>
      <c r="B6447" s="2">
        <v>21007300119757</v>
      </c>
      <c r="C6447">
        <v>1.99</v>
      </c>
      <c r="D6447" t="s">
        <v>4</v>
      </c>
      <c r="E6447" s="3">
        <f t="shared" si="100"/>
        <v>21007</v>
      </c>
      <c r="F6447" t="str">
        <f>VLOOKUP(E6447,Sheet2!A:B,2,FALSE)</f>
        <v>DOB</v>
      </c>
    </row>
    <row r="6448" spans="1:6" x14ac:dyDescent="0.25">
      <c r="A6448" s="17">
        <v>43118.675601840281</v>
      </c>
      <c r="B6448" s="2">
        <v>21007300060035</v>
      </c>
      <c r="C6448">
        <v>1.49</v>
      </c>
      <c r="D6448" t="s">
        <v>4</v>
      </c>
      <c r="E6448" s="3">
        <f t="shared" si="100"/>
        <v>21007</v>
      </c>
      <c r="F6448" t="str">
        <f>VLOOKUP(E6448,Sheet2!A:B,2,FALSE)</f>
        <v>DOB</v>
      </c>
    </row>
    <row r="6449" spans="1:6" x14ac:dyDescent="0.25">
      <c r="A6449" s="17">
        <v>43118.716367743058</v>
      </c>
      <c r="B6449" s="2">
        <v>21007300199130</v>
      </c>
      <c r="C6449">
        <v>0.99</v>
      </c>
      <c r="D6449" t="s">
        <v>1</v>
      </c>
      <c r="E6449" s="3">
        <f t="shared" si="100"/>
        <v>21007</v>
      </c>
      <c r="F6449" t="str">
        <f>VLOOKUP(E6449,Sheet2!A:B,2,FALSE)</f>
        <v>DOB</v>
      </c>
    </row>
    <row r="6450" spans="1:6" x14ac:dyDescent="0.25">
      <c r="A6450" s="17">
        <v>43118.716602731482</v>
      </c>
      <c r="B6450" s="2">
        <v>21007300199130</v>
      </c>
      <c r="C6450">
        <v>1.49</v>
      </c>
      <c r="D6450" t="s">
        <v>1</v>
      </c>
      <c r="E6450" s="3">
        <f t="shared" si="100"/>
        <v>21007</v>
      </c>
      <c r="F6450" t="str">
        <f>VLOOKUP(E6450,Sheet2!A:B,2,FALSE)</f>
        <v>DOB</v>
      </c>
    </row>
    <row r="6451" spans="1:6" x14ac:dyDescent="0.25">
      <c r="A6451" s="17">
        <v>43118.716764328703</v>
      </c>
      <c r="B6451" s="2">
        <v>21007300199130</v>
      </c>
      <c r="C6451">
        <v>0.99</v>
      </c>
      <c r="D6451" t="s">
        <v>1</v>
      </c>
      <c r="E6451" s="3">
        <f t="shared" si="100"/>
        <v>21007</v>
      </c>
      <c r="F6451" t="str">
        <f>VLOOKUP(E6451,Sheet2!A:B,2,FALSE)</f>
        <v>DOB</v>
      </c>
    </row>
    <row r="6452" spans="1:6" x14ac:dyDescent="0.25">
      <c r="A6452" s="17">
        <v>43118.717313703703</v>
      </c>
      <c r="B6452" s="2">
        <v>21007300199130</v>
      </c>
      <c r="C6452">
        <v>0.99</v>
      </c>
      <c r="D6452" t="s">
        <v>1</v>
      </c>
      <c r="E6452" s="3">
        <f t="shared" si="100"/>
        <v>21007</v>
      </c>
      <c r="F6452" t="str">
        <f>VLOOKUP(E6452,Sheet2!A:B,2,FALSE)</f>
        <v>DOB</v>
      </c>
    </row>
    <row r="6453" spans="1:6" x14ac:dyDescent="0.25">
      <c r="A6453" s="17">
        <v>43119.117167581018</v>
      </c>
      <c r="B6453" s="2">
        <v>21007300207321</v>
      </c>
      <c r="C6453">
        <v>1.29</v>
      </c>
      <c r="D6453" t="s">
        <v>1</v>
      </c>
      <c r="E6453" s="3">
        <f t="shared" si="100"/>
        <v>21007</v>
      </c>
      <c r="F6453" t="str">
        <f>VLOOKUP(E6453,Sheet2!A:B,2,FALSE)</f>
        <v>DOB</v>
      </c>
    </row>
    <row r="6454" spans="1:6" x14ac:dyDescent="0.25">
      <c r="A6454" s="17">
        <v>43119.123406805556</v>
      </c>
      <c r="B6454" s="2">
        <v>21007300207321</v>
      </c>
      <c r="C6454">
        <v>0.99</v>
      </c>
      <c r="D6454" t="s">
        <v>1</v>
      </c>
      <c r="E6454" s="3">
        <f t="shared" si="100"/>
        <v>21007</v>
      </c>
      <c r="F6454" t="str">
        <f>VLOOKUP(E6454,Sheet2!A:B,2,FALSE)</f>
        <v>DOB</v>
      </c>
    </row>
    <row r="6455" spans="1:6" x14ac:dyDescent="0.25">
      <c r="A6455" s="17">
        <v>43119.498432592591</v>
      </c>
      <c r="B6455" s="2">
        <v>21007300194867</v>
      </c>
      <c r="C6455">
        <v>2.69</v>
      </c>
      <c r="D6455" t="s">
        <v>1</v>
      </c>
      <c r="E6455" s="3">
        <f t="shared" si="100"/>
        <v>21007</v>
      </c>
      <c r="F6455" t="str">
        <f>VLOOKUP(E6455,Sheet2!A:B,2,FALSE)</f>
        <v>DOB</v>
      </c>
    </row>
    <row r="6456" spans="1:6" x14ac:dyDescent="0.25">
      <c r="A6456" s="17">
        <v>43119.524108055557</v>
      </c>
      <c r="B6456" s="2">
        <v>21007300194867</v>
      </c>
      <c r="C6456">
        <v>1.24</v>
      </c>
      <c r="D6456" t="s">
        <v>1</v>
      </c>
      <c r="E6456" s="3">
        <f t="shared" si="100"/>
        <v>21007</v>
      </c>
      <c r="F6456" t="str">
        <f>VLOOKUP(E6456,Sheet2!A:B,2,FALSE)</f>
        <v>DOB</v>
      </c>
    </row>
    <row r="6457" spans="1:6" x14ac:dyDescent="0.25">
      <c r="A6457" s="17">
        <v>43120.394559953704</v>
      </c>
      <c r="B6457" s="2">
        <v>21007300157864</v>
      </c>
      <c r="C6457">
        <v>2.99</v>
      </c>
      <c r="D6457" t="s">
        <v>4</v>
      </c>
      <c r="E6457" s="3">
        <f t="shared" si="100"/>
        <v>21007</v>
      </c>
      <c r="F6457" t="str">
        <f>VLOOKUP(E6457,Sheet2!A:B,2,FALSE)</f>
        <v>DOB</v>
      </c>
    </row>
    <row r="6458" spans="1:6" x14ac:dyDescent="0.25">
      <c r="A6458" s="17">
        <v>43120.435378541668</v>
      </c>
      <c r="B6458" s="2">
        <v>21007300181997</v>
      </c>
      <c r="C6458">
        <v>3.99</v>
      </c>
      <c r="D6458" t="s">
        <v>4</v>
      </c>
      <c r="E6458" s="3">
        <f t="shared" si="100"/>
        <v>21007</v>
      </c>
      <c r="F6458" t="str">
        <f>VLOOKUP(E6458,Sheet2!A:B,2,FALSE)</f>
        <v>DOB</v>
      </c>
    </row>
    <row r="6459" spans="1:6" x14ac:dyDescent="0.25">
      <c r="A6459" s="17">
        <v>43120.626909814811</v>
      </c>
      <c r="B6459" s="2">
        <v>21007300096922</v>
      </c>
      <c r="C6459">
        <v>0.99</v>
      </c>
      <c r="D6459" t="s">
        <v>1</v>
      </c>
      <c r="E6459" s="3">
        <f t="shared" si="100"/>
        <v>21007</v>
      </c>
      <c r="F6459" t="str">
        <f>VLOOKUP(E6459,Sheet2!A:B,2,FALSE)</f>
        <v>DOB</v>
      </c>
    </row>
    <row r="6460" spans="1:6" x14ac:dyDescent="0.25">
      <c r="A6460" s="17">
        <v>43120.683193206016</v>
      </c>
      <c r="B6460" s="2">
        <v>21007300200177</v>
      </c>
      <c r="C6460">
        <v>0.99</v>
      </c>
      <c r="D6460" t="s">
        <v>1</v>
      </c>
      <c r="E6460" s="3">
        <f t="shared" si="100"/>
        <v>21007</v>
      </c>
      <c r="F6460" t="str">
        <f>VLOOKUP(E6460,Sheet2!A:B,2,FALSE)</f>
        <v>DOB</v>
      </c>
    </row>
    <row r="6461" spans="1:6" x14ac:dyDescent="0.25">
      <c r="A6461" s="17">
        <v>43120.927151388889</v>
      </c>
      <c r="B6461" s="2">
        <v>21007300198819</v>
      </c>
      <c r="C6461">
        <v>3.99</v>
      </c>
      <c r="D6461" t="s">
        <v>4</v>
      </c>
      <c r="E6461" s="3">
        <f t="shared" si="100"/>
        <v>21007</v>
      </c>
      <c r="F6461" t="str">
        <f>VLOOKUP(E6461,Sheet2!A:B,2,FALSE)</f>
        <v>DOB</v>
      </c>
    </row>
    <row r="6462" spans="1:6" x14ac:dyDescent="0.25">
      <c r="A6462" s="17">
        <v>43120.933855949072</v>
      </c>
      <c r="B6462" s="2">
        <v>21007300198819</v>
      </c>
      <c r="C6462">
        <v>1.49</v>
      </c>
      <c r="D6462" t="s">
        <v>3</v>
      </c>
      <c r="E6462" s="3">
        <f t="shared" si="100"/>
        <v>21007</v>
      </c>
      <c r="F6462" t="str">
        <f>VLOOKUP(E6462,Sheet2!A:B,2,FALSE)</f>
        <v>DOB</v>
      </c>
    </row>
    <row r="6463" spans="1:6" x14ac:dyDescent="0.25">
      <c r="A6463" s="17">
        <v>43120.942007777776</v>
      </c>
      <c r="B6463" s="2">
        <v>21007300195468</v>
      </c>
      <c r="C6463">
        <v>1.49</v>
      </c>
      <c r="D6463" t="s">
        <v>3</v>
      </c>
      <c r="E6463" s="3">
        <f t="shared" si="100"/>
        <v>21007</v>
      </c>
      <c r="F6463" t="str">
        <f>VLOOKUP(E6463,Sheet2!A:B,2,FALSE)</f>
        <v>DOB</v>
      </c>
    </row>
    <row r="6464" spans="1:6" x14ac:dyDescent="0.25">
      <c r="A6464" s="17">
        <v>43120.944451817129</v>
      </c>
      <c r="B6464" s="2">
        <v>21007300195468</v>
      </c>
      <c r="C6464">
        <v>1.49</v>
      </c>
      <c r="D6464" t="s">
        <v>3</v>
      </c>
      <c r="E6464" s="3">
        <f t="shared" si="100"/>
        <v>21007</v>
      </c>
      <c r="F6464" t="str">
        <f>VLOOKUP(E6464,Sheet2!A:B,2,FALSE)</f>
        <v>DOB</v>
      </c>
    </row>
    <row r="6465" spans="1:6" x14ac:dyDescent="0.25">
      <c r="A6465" s="17">
        <v>43121.055163414348</v>
      </c>
      <c r="B6465" s="2">
        <v>21007300134251</v>
      </c>
      <c r="C6465">
        <v>3.99</v>
      </c>
      <c r="D6465" t="s">
        <v>4</v>
      </c>
      <c r="E6465" s="3">
        <f t="shared" si="100"/>
        <v>21007</v>
      </c>
      <c r="F6465" t="str">
        <f>VLOOKUP(E6465,Sheet2!A:B,2,FALSE)</f>
        <v>DOB</v>
      </c>
    </row>
    <row r="6466" spans="1:6" x14ac:dyDescent="0.25">
      <c r="A6466" s="17">
        <v>43121.058429490738</v>
      </c>
      <c r="B6466" s="2">
        <v>21007300134251</v>
      </c>
      <c r="C6466">
        <v>1.49</v>
      </c>
      <c r="D6466" t="s">
        <v>4</v>
      </c>
      <c r="E6466" s="3">
        <f t="shared" ref="E6466:E6529" si="101">_xlfn.NUMBERVALUE(LEFT(B6466,5), "#####")</f>
        <v>21007</v>
      </c>
      <c r="F6466" t="str">
        <f>VLOOKUP(E6466,Sheet2!A:B,2,FALSE)</f>
        <v>DOB</v>
      </c>
    </row>
    <row r="6467" spans="1:6" x14ac:dyDescent="0.25">
      <c r="A6467" s="17">
        <v>43121.458108055558</v>
      </c>
      <c r="B6467" s="2">
        <v>21007300060035</v>
      </c>
      <c r="C6467">
        <v>1.49</v>
      </c>
      <c r="D6467" t="s">
        <v>0</v>
      </c>
      <c r="E6467" s="3">
        <f t="shared" si="101"/>
        <v>21007</v>
      </c>
      <c r="F6467" t="str">
        <f>VLOOKUP(E6467,Sheet2!A:B,2,FALSE)</f>
        <v>DOB</v>
      </c>
    </row>
    <row r="6468" spans="1:6" x14ac:dyDescent="0.25">
      <c r="A6468" s="17">
        <v>43121.595394212964</v>
      </c>
      <c r="B6468" s="2">
        <v>21007300145083</v>
      </c>
      <c r="C6468">
        <v>2.99</v>
      </c>
      <c r="D6468" t="s">
        <v>4</v>
      </c>
      <c r="E6468" s="3">
        <f t="shared" si="101"/>
        <v>21007</v>
      </c>
      <c r="F6468" t="str">
        <f>VLOOKUP(E6468,Sheet2!A:B,2,FALSE)</f>
        <v>DOB</v>
      </c>
    </row>
    <row r="6469" spans="1:6" x14ac:dyDescent="0.25">
      <c r="A6469" s="17">
        <v>43121.59640545139</v>
      </c>
      <c r="B6469" s="2">
        <v>21007300145083</v>
      </c>
      <c r="C6469">
        <v>1.29</v>
      </c>
      <c r="D6469" t="s">
        <v>4</v>
      </c>
      <c r="E6469" s="3">
        <f t="shared" si="101"/>
        <v>21007</v>
      </c>
      <c r="F6469" t="str">
        <f>VLOOKUP(E6469,Sheet2!A:B,2,FALSE)</f>
        <v>DOB</v>
      </c>
    </row>
    <row r="6470" spans="1:6" x14ac:dyDescent="0.25">
      <c r="A6470" s="17">
        <v>43121.807119722223</v>
      </c>
      <c r="B6470" s="2">
        <v>21007300106275</v>
      </c>
      <c r="C6470">
        <v>0.99</v>
      </c>
      <c r="D6470" t="s">
        <v>1</v>
      </c>
      <c r="E6470" s="3">
        <f t="shared" si="101"/>
        <v>21007</v>
      </c>
      <c r="F6470" t="str">
        <f>VLOOKUP(E6470,Sheet2!A:B,2,FALSE)</f>
        <v>DOB</v>
      </c>
    </row>
    <row r="6471" spans="1:6" x14ac:dyDescent="0.25">
      <c r="A6471" s="17">
        <v>43121.865001111109</v>
      </c>
      <c r="B6471" s="2">
        <v>21007300147808</v>
      </c>
      <c r="C6471">
        <v>0.99</v>
      </c>
      <c r="D6471" t="s">
        <v>1</v>
      </c>
      <c r="E6471" s="3">
        <f t="shared" si="101"/>
        <v>21007</v>
      </c>
      <c r="F6471" t="str">
        <f>VLOOKUP(E6471,Sheet2!A:B,2,FALSE)</f>
        <v>DOB</v>
      </c>
    </row>
    <row r="6472" spans="1:6" x14ac:dyDescent="0.25">
      <c r="A6472" s="17">
        <v>43121.865682372685</v>
      </c>
      <c r="B6472" s="2">
        <v>21007300147808</v>
      </c>
      <c r="C6472">
        <v>0.99</v>
      </c>
      <c r="D6472" t="s">
        <v>1</v>
      </c>
      <c r="E6472" s="3">
        <f t="shared" si="101"/>
        <v>21007</v>
      </c>
      <c r="F6472" t="str">
        <f>VLOOKUP(E6472,Sheet2!A:B,2,FALSE)</f>
        <v>DOB</v>
      </c>
    </row>
    <row r="6473" spans="1:6" x14ac:dyDescent="0.25">
      <c r="A6473" s="17">
        <v>43121.878179432868</v>
      </c>
      <c r="B6473" s="2">
        <v>21007300134251</v>
      </c>
      <c r="C6473">
        <v>0.99</v>
      </c>
      <c r="D6473" t="s">
        <v>1</v>
      </c>
      <c r="E6473" s="3">
        <f t="shared" si="101"/>
        <v>21007</v>
      </c>
      <c r="F6473" t="str">
        <f>VLOOKUP(E6473,Sheet2!A:B,2,FALSE)</f>
        <v>DOB</v>
      </c>
    </row>
    <row r="6474" spans="1:6" x14ac:dyDescent="0.25">
      <c r="A6474" s="17">
        <v>43122.042081736108</v>
      </c>
      <c r="B6474" s="2">
        <v>21007300138732</v>
      </c>
      <c r="C6474">
        <v>2.29</v>
      </c>
      <c r="D6474" t="s">
        <v>1</v>
      </c>
      <c r="E6474" s="3">
        <f t="shared" si="101"/>
        <v>21007</v>
      </c>
      <c r="F6474" t="str">
        <f>VLOOKUP(E6474,Sheet2!A:B,2,FALSE)</f>
        <v>DOB</v>
      </c>
    </row>
    <row r="6475" spans="1:6" x14ac:dyDescent="0.25">
      <c r="A6475" s="17">
        <v>43122.43305363426</v>
      </c>
      <c r="B6475" s="2">
        <v>21007300124666</v>
      </c>
      <c r="C6475">
        <v>0.69</v>
      </c>
      <c r="D6475" t="s">
        <v>1</v>
      </c>
      <c r="E6475" s="3">
        <f t="shared" si="101"/>
        <v>21007</v>
      </c>
      <c r="F6475" t="str">
        <f>VLOOKUP(E6475,Sheet2!A:B,2,FALSE)</f>
        <v>DOB</v>
      </c>
    </row>
    <row r="6476" spans="1:6" x14ac:dyDescent="0.25">
      <c r="A6476" s="17">
        <v>43122.479328275462</v>
      </c>
      <c r="B6476" s="2">
        <v>21007300079134</v>
      </c>
      <c r="C6476">
        <v>1.69</v>
      </c>
      <c r="D6476" t="s">
        <v>4</v>
      </c>
      <c r="E6476" s="3">
        <f t="shared" si="101"/>
        <v>21007</v>
      </c>
      <c r="F6476" t="str">
        <f>VLOOKUP(E6476,Sheet2!A:B,2,FALSE)</f>
        <v>DOB</v>
      </c>
    </row>
    <row r="6477" spans="1:6" x14ac:dyDescent="0.25">
      <c r="A6477" s="17">
        <v>43122.691626180553</v>
      </c>
      <c r="B6477" s="2">
        <v>21007300022464</v>
      </c>
      <c r="C6477">
        <v>1.69</v>
      </c>
      <c r="D6477" t="s">
        <v>1</v>
      </c>
      <c r="E6477" s="3">
        <f t="shared" si="101"/>
        <v>21007</v>
      </c>
      <c r="F6477" t="str">
        <f>VLOOKUP(E6477,Sheet2!A:B,2,FALSE)</f>
        <v>DOB</v>
      </c>
    </row>
    <row r="6478" spans="1:6" x14ac:dyDescent="0.25">
      <c r="A6478" s="17">
        <v>43122.941422002317</v>
      </c>
      <c r="B6478" s="2">
        <v>21007300157864</v>
      </c>
      <c r="C6478">
        <v>3.99</v>
      </c>
      <c r="D6478" t="s">
        <v>4</v>
      </c>
      <c r="E6478" s="3">
        <f t="shared" si="101"/>
        <v>21007</v>
      </c>
      <c r="F6478" t="str">
        <f>VLOOKUP(E6478,Sheet2!A:B,2,FALSE)</f>
        <v>DOB</v>
      </c>
    </row>
    <row r="6479" spans="1:6" x14ac:dyDescent="0.25">
      <c r="A6479" s="17">
        <v>43122.969769618052</v>
      </c>
      <c r="B6479" s="2">
        <v>21007300150513</v>
      </c>
      <c r="C6479">
        <v>1.99</v>
      </c>
      <c r="D6479" t="s">
        <v>0</v>
      </c>
      <c r="E6479" s="3">
        <f t="shared" si="101"/>
        <v>21007</v>
      </c>
      <c r="F6479" t="str">
        <f>VLOOKUP(E6479,Sheet2!A:B,2,FALSE)</f>
        <v>DOB</v>
      </c>
    </row>
    <row r="6480" spans="1:6" x14ac:dyDescent="0.25">
      <c r="A6480" s="17">
        <v>43123.37809697917</v>
      </c>
      <c r="B6480" s="2">
        <v>21007300177250</v>
      </c>
      <c r="C6480">
        <v>1.69</v>
      </c>
      <c r="D6480" t="s">
        <v>1</v>
      </c>
      <c r="E6480" s="3">
        <f t="shared" si="101"/>
        <v>21007</v>
      </c>
      <c r="F6480" t="str">
        <f>VLOOKUP(E6480,Sheet2!A:B,2,FALSE)</f>
        <v>DOB</v>
      </c>
    </row>
    <row r="6481" spans="1:6" x14ac:dyDescent="0.25">
      <c r="A6481" s="17">
        <v>43123.442586412035</v>
      </c>
      <c r="B6481" s="2">
        <v>21007300150513</v>
      </c>
      <c r="C6481">
        <v>1.99</v>
      </c>
      <c r="D6481" t="s">
        <v>0</v>
      </c>
      <c r="E6481" s="3">
        <f t="shared" si="101"/>
        <v>21007</v>
      </c>
      <c r="F6481" t="str">
        <f>VLOOKUP(E6481,Sheet2!A:B,2,FALSE)</f>
        <v>DOB</v>
      </c>
    </row>
    <row r="6482" spans="1:6" x14ac:dyDescent="0.25">
      <c r="A6482" s="17">
        <v>43123.923778124998</v>
      </c>
      <c r="B6482" s="2">
        <v>21007300154739</v>
      </c>
      <c r="C6482">
        <v>1.29</v>
      </c>
      <c r="D6482" t="s">
        <v>1</v>
      </c>
      <c r="E6482" s="3">
        <f t="shared" si="101"/>
        <v>21007</v>
      </c>
      <c r="F6482" t="str">
        <f>VLOOKUP(E6482,Sheet2!A:B,2,FALSE)</f>
        <v>DOB</v>
      </c>
    </row>
    <row r="6483" spans="1:6" x14ac:dyDescent="0.25">
      <c r="A6483" s="17">
        <v>43123.933608043983</v>
      </c>
      <c r="B6483" s="2">
        <v>21007300022464</v>
      </c>
      <c r="C6483">
        <v>1.69</v>
      </c>
      <c r="D6483" t="s">
        <v>1</v>
      </c>
      <c r="E6483" s="3">
        <f t="shared" si="101"/>
        <v>21007</v>
      </c>
      <c r="F6483" t="str">
        <f>VLOOKUP(E6483,Sheet2!A:B,2,FALSE)</f>
        <v>DOB</v>
      </c>
    </row>
    <row r="6484" spans="1:6" x14ac:dyDescent="0.25">
      <c r="A6484" s="17">
        <v>43123.952547303241</v>
      </c>
      <c r="B6484" s="2">
        <v>21007300195393</v>
      </c>
      <c r="C6484">
        <v>1.49</v>
      </c>
      <c r="D6484" t="s">
        <v>2</v>
      </c>
      <c r="E6484" s="3">
        <f t="shared" si="101"/>
        <v>21007</v>
      </c>
      <c r="F6484" t="str">
        <f>VLOOKUP(E6484,Sheet2!A:B,2,FALSE)</f>
        <v>DOB</v>
      </c>
    </row>
    <row r="6485" spans="1:6" x14ac:dyDescent="0.25">
      <c r="A6485" s="17">
        <v>43123.961780543985</v>
      </c>
      <c r="B6485" s="2">
        <v>21007300147808</v>
      </c>
      <c r="C6485">
        <v>1.24</v>
      </c>
      <c r="D6485" t="s">
        <v>1</v>
      </c>
      <c r="E6485" s="3">
        <f t="shared" si="101"/>
        <v>21007</v>
      </c>
      <c r="F6485" t="str">
        <f>VLOOKUP(E6485,Sheet2!A:B,2,FALSE)</f>
        <v>DOB</v>
      </c>
    </row>
    <row r="6486" spans="1:6" x14ac:dyDescent="0.25">
      <c r="A6486" s="17">
        <v>43124.252315451391</v>
      </c>
      <c r="B6486" s="2">
        <v>21007300207644</v>
      </c>
      <c r="C6486">
        <v>1.29</v>
      </c>
      <c r="D6486" t="s">
        <v>5</v>
      </c>
      <c r="E6486" s="3">
        <f t="shared" si="101"/>
        <v>21007</v>
      </c>
      <c r="F6486" t="str">
        <f>VLOOKUP(E6486,Sheet2!A:B,2,FALSE)</f>
        <v>DOB</v>
      </c>
    </row>
    <row r="6487" spans="1:6" x14ac:dyDescent="0.25">
      <c r="A6487" s="17">
        <v>43124.253766620372</v>
      </c>
      <c r="B6487" s="2">
        <v>21007300207644</v>
      </c>
      <c r="C6487">
        <v>1.1399999999999999</v>
      </c>
      <c r="D6487" t="s">
        <v>5</v>
      </c>
      <c r="E6487" s="3">
        <f t="shared" si="101"/>
        <v>21007</v>
      </c>
      <c r="F6487" t="str">
        <f>VLOOKUP(E6487,Sheet2!A:B,2,FALSE)</f>
        <v>DOB</v>
      </c>
    </row>
    <row r="6488" spans="1:6" x14ac:dyDescent="0.25">
      <c r="A6488" s="17">
        <v>43124.254378483798</v>
      </c>
      <c r="B6488" s="2">
        <v>21007300207644</v>
      </c>
      <c r="C6488">
        <v>1.1399999999999999</v>
      </c>
      <c r="D6488" t="s">
        <v>5</v>
      </c>
      <c r="E6488" s="3">
        <f t="shared" si="101"/>
        <v>21007</v>
      </c>
      <c r="F6488" t="str">
        <f>VLOOKUP(E6488,Sheet2!A:B,2,FALSE)</f>
        <v>DOB</v>
      </c>
    </row>
    <row r="6489" spans="1:6" x14ac:dyDescent="0.25">
      <c r="A6489" s="17">
        <v>43124.259053159723</v>
      </c>
      <c r="B6489" s="2">
        <v>21007300207644</v>
      </c>
      <c r="C6489">
        <v>1.29</v>
      </c>
      <c r="D6489" t="s">
        <v>5</v>
      </c>
      <c r="E6489" s="3">
        <f t="shared" si="101"/>
        <v>21007</v>
      </c>
      <c r="F6489" t="str">
        <f>VLOOKUP(E6489,Sheet2!A:B,2,FALSE)</f>
        <v>DOB</v>
      </c>
    </row>
    <row r="6490" spans="1:6" x14ac:dyDescent="0.25">
      <c r="A6490" s="17">
        <v>43124.259117627313</v>
      </c>
      <c r="B6490" s="2">
        <v>21007300207644</v>
      </c>
      <c r="C6490">
        <v>1.29</v>
      </c>
      <c r="D6490" t="s">
        <v>5</v>
      </c>
      <c r="E6490" s="3">
        <f t="shared" si="101"/>
        <v>21007</v>
      </c>
      <c r="F6490" t="str">
        <f>VLOOKUP(E6490,Sheet2!A:B,2,FALSE)</f>
        <v>DOB</v>
      </c>
    </row>
    <row r="6491" spans="1:6" x14ac:dyDescent="0.25">
      <c r="A6491" s="17">
        <v>43124.676665393519</v>
      </c>
      <c r="B6491" s="2">
        <v>21007300200177</v>
      </c>
      <c r="C6491">
        <v>0.84</v>
      </c>
      <c r="D6491" t="s">
        <v>1</v>
      </c>
      <c r="E6491" s="3">
        <f t="shared" si="101"/>
        <v>21007</v>
      </c>
      <c r="F6491" t="str">
        <f>VLOOKUP(E6491,Sheet2!A:B,2,FALSE)</f>
        <v>DOB</v>
      </c>
    </row>
    <row r="6492" spans="1:6" x14ac:dyDescent="0.25">
      <c r="A6492" s="17">
        <v>43124.682247372686</v>
      </c>
      <c r="B6492" s="2">
        <v>21007300200177</v>
      </c>
      <c r="C6492">
        <v>0.99</v>
      </c>
      <c r="D6492" t="s">
        <v>1</v>
      </c>
      <c r="E6492" s="3">
        <f t="shared" si="101"/>
        <v>21007</v>
      </c>
      <c r="F6492" t="str">
        <f>VLOOKUP(E6492,Sheet2!A:B,2,FALSE)</f>
        <v>DOB</v>
      </c>
    </row>
    <row r="6493" spans="1:6" x14ac:dyDescent="0.25">
      <c r="A6493" s="17">
        <v>43124.753692199076</v>
      </c>
      <c r="B6493" s="2">
        <v>21007300209376</v>
      </c>
      <c r="C6493">
        <v>1.69</v>
      </c>
      <c r="D6493" t="s">
        <v>1</v>
      </c>
      <c r="E6493" s="3">
        <f t="shared" si="101"/>
        <v>21007</v>
      </c>
      <c r="F6493" t="str">
        <f>VLOOKUP(E6493,Sheet2!A:B,2,FALSE)</f>
        <v>DOB</v>
      </c>
    </row>
    <row r="6494" spans="1:6" x14ac:dyDescent="0.25">
      <c r="A6494" s="17">
        <v>43124.81330159722</v>
      </c>
      <c r="B6494" s="2">
        <v>21007300183969</v>
      </c>
      <c r="C6494">
        <v>1.69</v>
      </c>
      <c r="D6494" t="s">
        <v>4</v>
      </c>
      <c r="E6494" s="3">
        <f t="shared" si="101"/>
        <v>21007</v>
      </c>
      <c r="F6494" t="str">
        <f>VLOOKUP(E6494,Sheet2!A:B,2,FALSE)</f>
        <v>DOB</v>
      </c>
    </row>
    <row r="6495" spans="1:6" x14ac:dyDescent="0.25">
      <c r="A6495" s="17">
        <v>43124.959165787041</v>
      </c>
      <c r="B6495" s="2">
        <v>21007300113628</v>
      </c>
      <c r="C6495">
        <v>3.99</v>
      </c>
      <c r="D6495" t="s">
        <v>4</v>
      </c>
      <c r="E6495" s="3">
        <f t="shared" si="101"/>
        <v>21007</v>
      </c>
      <c r="F6495" t="str">
        <f>VLOOKUP(E6495,Sheet2!A:B,2,FALSE)</f>
        <v>DOB</v>
      </c>
    </row>
    <row r="6496" spans="1:6" x14ac:dyDescent="0.25">
      <c r="A6496" s="17">
        <v>43124.963448553244</v>
      </c>
      <c r="B6496" s="2">
        <v>21007300060035</v>
      </c>
      <c r="C6496">
        <v>0.49</v>
      </c>
      <c r="D6496" t="s">
        <v>1</v>
      </c>
      <c r="E6496" s="3">
        <f t="shared" si="101"/>
        <v>21007</v>
      </c>
      <c r="F6496" t="str">
        <f>VLOOKUP(E6496,Sheet2!A:B,2,FALSE)</f>
        <v>DOB</v>
      </c>
    </row>
    <row r="6497" spans="1:6" x14ac:dyDescent="0.25">
      <c r="A6497" s="17">
        <v>43125.687674884262</v>
      </c>
      <c r="B6497" s="2">
        <v>21007300150281</v>
      </c>
      <c r="C6497">
        <v>1.99</v>
      </c>
      <c r="D6497" t="s">
        <v>4</v>
      </c>
      <c r="E6497" s="3">
        <f t="shared" si="101"/>
        <v>21007</v>
      </c>
      <c r="F6497" t="str">
        <f>VLOOKUP(E6497,Sheet2!A:B,2,FALSE)</f>
        <v>DOB</v>
      </c>
    </row>
    <row r="6498" spans="1:6" x14ac:dyDescent="0.25">
      <c r="A6498" s="17">
        <v>43125.698362673611</v>
      </c>
      <c r="B6498" s="2">
        <v>21007300108594</v>
      </c>
      <c r="C6498">
        <v>1.49</v>
      </c>
      <c r="D6498" t="s">
        <v>3</v>
      </c>
      <c r="E6498" s="3">
        <f t="shared" si="101"/>
        <v>21007</v>
      </c>
      <c r="F6498" t="str">
        <f>VLOOKUP(E6498,Sheet2!A:B,2,FALSE)</f>
        <v>DOB</v>
      </c>
    </row>
    <row r="6499" spans="1:6" x14ac:dyDescent="0.25">
      <c r="A6499" s="17">
        <v>43125.865886064814</v>
      </c>
      <c r="B6499" s="2">
        <v>21007300147808</v>
      </c>
      <c r="C6499">
        <v>1.24</v>
      </c>
      <c r="D6499" t="s">
        <v>1</v>
      </c>
      <c r="E6499" s="3">
        <f t="shared" si="101"/>
        <v>21007</v>
      </c>
      <c r="F6499" t="str">
        <f>VLOOKUP(E6499,Sheet2!A:B,2,FALSE)</f>
        <v>DOB</v>
      </c>
    </row>
    <row r="6500" spans="1:6" x14ac:dyDescent="0.25">
      <c r="A6500" s="17">
        <v>43125.925826689818</v>
      </c>
      <c r="B6500" s="2">
        <v>21007300203742</v>
      </c>
      <c r="C6500">
        <v>2.99</v>
      </c>
      <c r="D6500" t="s">
        <v>4</v>
      </c>
      <c r="E6500" s="3">
        <f t="shared" si="101"/>
        <v>21007</v>
      </c>
      <c r="F6500" t="str">
        <f>VLOOKUP(E6500,Sheet2!A:B,2,FALSE)</f>
        <v>DOB</v>
      </c>
    </row>
    <row r="6501" spans="1:6" x14ac:dyDescent="0.25">
      <c r="A6501" s="17">
        <v>43126.072755312503</v>
      </c>
      <c r="B6501" s="2">
        <v>21007300132305</v>
      </c>
      <c r="C6501">
        <v>1.49</v>
      </c>
      <c r="D6501" t="s">
        <v>1</v>
      </c>
      <c r="E6501" s="3">
        <f t="shared" si="101"/>
        <v>21007</v>
      </c>
      <c r="F6501" t="str">
        <f>VLOOKUP(E6501,Sheet2!A:B,2,FALSE)</f>
        <v>DOB</v>
      </c>
    </row>
    <row r="6502" spans="1:6" x14ac:dyDescent="0.25">
      <c r="A6502" s="17">
        <v>43126.825475798614</v>
      </c>
      <c r="B6502" s="2">
        <v>21007300145083</v>
      </c>
      <c r="C6502">
        <v>1.99</v>
      </c>
      <c r="D6502" t="s">
        <v>4</v>
      </c>
      <c r="E6502" s="3">
        <f t="shared" si="101"/>
        <v>21007</v>
      </c>
      <c r="F6502" t="str">
        <f>VLOOKUP(E6502,Sheet2!A:B,2,FALSE)</f>
        <v>DOB</v>
      </c>
    </row>
    <row r="6503" spans="1:6" x14ac:dyDescent="0.25">
      <c r="A6503" s="17">
        <v>43126.827733078702</v>
      </c>
      <c r="B6503" s="2">
        <v>21007300145083</v>
      </c>
      <c r="C6503">
        <v>3.99</v>
      </c>
      <c r="D6503" t="s">
        <v>4</v>
      </c>
      <c r="E6503" s="3">
        <f t="shared" si="101"/>
        <v>21007</v>
      </c>
      <c r="F6503" t="str">
        <f>VLOOKUP(E6503,Sheet2!A:B,2,FALSE)</f>
        <v>DOB</v>
      </c>
    </row>
    <row r="6504" spans="1:6" x14ac:dyDescent="0.25">
      <c r="A6504" s="17">
        <v>43126.828841030096</v>
      </c>
      <c r="B6504" s="2">
        <v>21007300145083</v>
      </c>
      <c r="C6504">
        <v>2.99</v>
      </c>
      <c r="D6504" t="s">
        <v>4</v>
      </c>
      <c r="E6504" s="3">
        <f t="shared" si="101"/>
        <v>21007</v>
      </c>
      <c r="F6504" t="str">
        <f>VLOOKUP(E6504,Sheet2!A:B,2,FALSE)</f>
        <v>DOB</v>
      </c>
    </row>
    <row r="6505" spans="1:6" x14ac:dyDescent="0.25">
      <c r="A6505" s="17">
        <v>43127.467438159721</v>
      </c>
      <c r="B6505" s="2">
        <v>21007300092343</v>
      </c>
      <c r="C6505">
        <v>0.99</v>
      </c>
      <c r="D6505" t="s">
        <v>1</v>
      </c>
      <c r="E6505" s="3">
        <f t="shared" si="101"/>
        <v>21007</v>
      </c>
      <c r="F6505" t="str">
        <f>VLOOKUP(E6505,Sheet2!A:B,2,FALSE)</f>
        <v>DOB</v>
      </c>
    </row>
    <row r="6506" spans="1:6" x14ac:dyDescent="0.25">
      <c r="A6506" s="17">
        <v>43127.486313865738</v>
      </c>
      <c r="B6506" s="2">
        <v>21007300195393</v>
      </c>
      <c r="C6506">
        <v>1.49</v>
      </c>
      <c r="D6506" t="s">
        <v>2</v>
      </c>
      <c r="E6506" s="3">
        <f t="shared" si="101"/>
        <v>21007</v>
      </c>
      <c r="F6506" t="str">
        <f>VLOOKUP(E6506,Sheet2!A:B,2,FALSE)</f>
        <v>DOB</v>
      </c>
    </row>
    <row r="6507" spans="1:6" x14ac:dyDescent="0.25">
      <c r="A6507" s="17">
        <v>43127.579668506944</v>
      </c>
      <c r="B6507" s="2">
        <v>21007300126513</v>
      </c>
      <c r="C6507">
        <v>0.99</v>
      </c>
      <c r="D6507" t="s">
        <v>1</v>
      </c>
      <c r="E6507" s="3">
        <f t="shared" si="101"/>
        <v>21007</v>
      </c>
      <c r="F6507" t="str">
        <f>VLOOKUP(E6507,Sheet2!A:B,2,FALSE)</f>
        <v>DOB</v>
      </c>
    </row>
    <row r="6508" spans="1:6" x14ac:dyDescent="0.25">
      <c r="A6508" s="17">
        <v>43127.643990324075</v>
      </c>
      <c r="B6508" s="2">
        <v>21007300136264</v>
      </c>
      <c r="C6508">
        <v>2.29</v>
      </c>
      <c r="D6508" t="s">
        <v>5</v>
      </c>
      <c r="E6508" s="3">
        <f t="shared" si="101"/>
        <v>21007</v>
      </c>
      <c r="F6508" t="str">
        <f>VLOOKUP(E6508,Sheet2!A:B,2,FALSE)</f>
        <v>DOB</v>
      </c>
    </row>
    <row r="6509" spans="1:6" x14ac:dyDescent="0.25">
      <c r="A6509" s="17">
        <v>43127.771810682869</v>
      </c>
      <c r="B6509" s="2">
        <v>21007300136264</v>
      </c>
      <c r="C6509">
        <v>2.29</v>
      </c>
      <c r="D6509" t="s">
        <v>5</v>
      </c>
      <c r="E6509" s="3">
        <f t="shared" si="101"/>
        <v>21007</v>
      </c>
      <c r="F6509" t="str">
        <f>VLOOKUP(E6509,Sheet2!A:B,2,FALSE)</f>
        <v>DOB</v>
      </c>
    </row>
    <row r="6510" spans="1:6" x14ac:dyDescent="0.25">
      <c r="A6510" s="17">
        <v>43127.886166493059</v>
      </c>
      <c r="B6510" s="2">
        <v>21007300200086</v>
      </c>
      <c r="C6510">
        <v>2.99</v>
      </c>
      <c r="D6510" t="s">
        <v>0</v>
      </c>
      <c r="E6510" s="3">
        <f t="shared" si="101"/>
        <v>21007</v>
      </c>
      <c r="F6510" t="str">
        <f>VLOOKUP(E6510,Sheet2!A:B,2,FALSE)</f>
        <v>DOB</v>
      </c>
    </row>
    <row r="6511" spans="1:6" x14ac:dyDescent="0.25">
      <c r="A6511" s="17">
        <v>43128.553139293981</v>
      </c>
      <c r="B6511" s="2">
        <v>21007300126240</v>
      </c>
      <c r="C6511">
        <v>1.69</v>
      </c>
      <c r="D6511" t="s">
        <v>4</v>
      </c>
      <c r="E6511" s="3">
        <f t="shared" si="101"/>
        <v>21007</v>
      </c>
      <c r="F6511" t="str">
        <f>VLOOKUP(E6511,Sheet2!A:B,2,FALSE)</f>
        <v>DOB</v>
      </c>
    </row>
    <row r="6512" spans="1:6" x14ac:dyDescent="0.25">
      <c r="A6512" s="17">
        <v>43128.647057199072</v>
      </c>
      <c r="B6512" s="2">
        <v>21007300181997</v>
      </c>
      <c r="C6512">
        <v>1.99</v>
      </c>
      <c r="D6512" t="s">
        <v>4</v>
      </c>
      <c r="E6512" s="3">
        <f t="shared" si="101"/>
        <v>21007</v>
      </c>
      <c r="F6512" t="str">
        <f>VLOOKUP(E6512,Sheet2!A:B,2,FALSE)</f>
        <v>DOB</v>
      </c>
    </row>
    <row r="6513" spans="1:6" x14ac:dyDescent="0.25">
      <c r="A6513" s="17">
        <v>43128.888572187498</v>
      </c>
      <c r="B6513" s="2">
        <v>21007300147808</v>
      </c>
      <c r="C6513">
        <v>0.99</v>
      </c>
      <c r="D6513" t="s">
        <v>1</v>
      </c>
      <c r="E6513" s="3">
        <f t="shared" si="101"/>
        <v>21007</v>
      </c>
      <c r="F6513" t="str">
        <f>VLOOKUP(E6513,Sheet2!A:B,2,FALSE)</f>
        <v>DOB</v>
      </c>
    </row>
    <row r="6514" spans="1:6" x14ac:dyDescent="0.25">
      <c r="A6514" s="17">
        <v>43129.558185393522</v>
      </c>
      <c r="B6514" s="2">
        <v>21007300196300</v>
      </c>
      <c r="C6514">
        <v>0.99</v>
      </c>
      <c r="D6514" t="s">
        <v>1</v>
      </c>
      <c r="E6514" s="3">
        <f t="shared" si="101"/>
        <v>21007</v>
      </c>
      <c r="F6514" t="str">
        <f>VLOOKUP(E6514,Sheet2!A:B,2,FALSE)</f>
        <v>DOB</v>
      </c>
    </row>
    <row r="6515" spans="1:6" x14ac:dyDescent="0.25">
      <c r="A6515" s="17">
        <v>43129.729289166666</v>
      </c>
      <c r="B6515" s="2">
        <v>21007300202843</v>
      </c>
      <c r="C6515">
        <v>0.99</v>
      </c>
      <c r="D6515" t="s">
        <v>0</v>
      </c>
      <c r="E6515" s="3">
        <f t="shared" si="101"/>
        <v>21007</v>
      </c>
      <c r="F6515" t="str">
        <f>VLOOKUP(E6515,Sheet2!A:B,2,FALSE)</f>
        <v>DOB</v>
      </c>
    </row>
    <row r="6516" spans="1:6" x14ac:dyDescent="0.25">
      <c r="A6516" s="17">
        <v>43129.72984453704</v>
      </c>
      <c r="B6516" s="2">
        <v>21007300202843</v>
      </c>
      <c r="C6516">
        <v>1.99</v>
      </c>
      <c r="D6516" t="s">
        <v>2</v>
      </c>
      <c r="E6516" s="3">
        <f t="shared" si="101"/>
        <v>21007</v>
      </c>
      <c r="F6516" t="str">
        <f>VLOOKUP(E6516,Sheet2!A:B,2,FALSE)</f>
        <v>DOB</v>
      </c>
    </row>
    <row r="6517" spans="1:6" x14ac:dyDescent="0.25">
      <c r="A6517" s="17">
        <v>43129.730483368054</v>
      </c>
      <c r="B6517" s="2">
        <v>21007300202843</v>
      </c>
      <c r="C6517">
        <v>0.49</v>
      </c>
      <c r="D6517" t="s">
        <v>4</v>
      </c>
      <c r="E6517" s="3">
        <f t="shared" si="101"/>
        <v>21007</v>
      </c>
      <c r="F6517" t="str">
        <f>VLOOKUP(E6517,Sheet2!A:B,2,FALSE)</f>
        <v>DOB</v>
      </c>
    </row>
    <row r="6518" spans="1:6" x14ac:dyDescent="0.25">
      <c r="A6518" s="17">
        <v>43129.733241423608</v>
      </c>
      <c r="B6518" s="2">
        <v>21007300202843</v>
      </c>
      <c r="C6518">
        <v>1.99</v>
      </c>
      <c r="D6518" t="s">
        <v>2</v>
      </c>
      <c r="E6518" s="3">
        <f t="shared" si="101"/>
        <v>21007</v>
      </c>
      <c r="F6518" t="str">
        <f>VLOOKUP(E6518,Sheet2!A:B,2,FALSE)</f>
        <v>DOB</v>
      </c>
    </row>
    <row r="6519" spans="1:6" x14ac:dyDescent="0.25">
      <c r="A6519" s="17">
        <v>43129.74186548611</v>
      </c>
      <c r="B6519" s="2">
        <v>21007300202843</v>
      </c>
      <c r="C6519">
        <v>0.49</v>
      </c>
      <c r="D6519" t="s">
        <v>1</v>
      </c>
      <c r="E6519" s="3">
        <f t="shared" si="101"/>
        <v>21007</v>
      </c>
      <c r="F6519" t="str">
        <f>VLOOKUP(E6519,Sheet2!A:B,2,FALSE)</f>
        <v>DOB</v>
      </c>
    </row>
    <row r="6520" spans="1:6" x14ac:dyDescent="0.25">
      <c r="A6520" s="17">
        <v>43129.778908981483</v>
      </c>
      <c r="B6520" s="2">
        <v>21007300107174</v>
      </c>
      <c r="C6520">
        <v>2.4900000000000002</v>
      </c>
      <c r="D6520" t="s">
        <v>5</v>
      </c>
      <c r="E6520" s="3">
        <f t="shared" si="101"/>
        <v>21007</v>
      </c>
      <c r="F6520" t="str">
        <f>VLOOKUP(E6520,Sheet2!A:B,2,FALSE)</f>
        <v>DOB</v>
      </c>
    </row>
    <row r="6521" spans="1:6" x14ac:dyDescent="0.25">
      <c r="A6521" s="17">
        <v>43129.876156423612</v>
      </c>
      <c r="B6521" s="2">
        <v>21007300108594</v>
      </c>
      <c r="C6521">
        <v>1.49</v>
      </c>
      <c r="D6521" t="s">
        <v>3</v>
      </c>
      <c r="E6521" s="3">
        <f t="shared" si="101"/>
        <v>21007</v>
      </c>
      <c r="F6521" t="str">
        <f>VLOOKUP(E6521,Sheet2!A:B,2,FALSE)</f>
        <v>DOB</v>
      </c>
    </row>
    <row r="6522" spans="1:6" x14ac:dyDescent="0.25">
      <c r="A6522" s="17">
        <v>43129.917744004626</v>
      </c>
      <c r="B6522" s="2">
        <v>21007300126513</v>
      </c>
      <c r="C6522">
        <v>2.09</v>
      </c>
      <c r="D6522" t="s">
        <v>1</v>
      </c>
      <c r="E6522" s="3">
        <f t="shared" si="101"/>
        <v>21007</v>
      </c>
      <c r="F6522" t="str">
        <f>VLOOKUP(E6522,Sheet2!A:B,2,FALSE)</f>
        <v>DOB</v>
      </c>
    </row>
    <row r="6523" spans="1:6" x14ac:dyDescent="0.25">
      <c r="A6523" s="17">
        <v>43129.920850451388</v>
      </c>
      <c r="B6523" s="2">
        <v>21007300126513</v>
      </c>
      <c r="C6523">
        <v>1.49</v>
      </c>
      <c r="D6523" t="s">
        <v>1</v>
      </c>
      <c r="E6523" s="3">
        <f t="shared" si="101"/>
        <v>21007</v>
      </c>
      <c r="F6523" t="str">
        <f>VLOOKUP(E6523,Sheet2!A:B,2,FALSE)</f>
        <v>DOB</v>
      </c>
    </row>
    <row r="6524" spans="1:6" x14ac:dyDescent="0.25">
      <c r="A6524" s="17">
        <v>43130.603025069446</v>
      </c>
      <c r="B6524" s="2">
        <v>21007300202207</v>
      </c>
      <c r="C6524">
        <v>1.69</v>
      </c>
      <c r="D6524" t="s">
        <v>4</v>
      </c>
      <c r="E6524" s="3">
        <f t="shared" si="101"/>
        <v>21007</v>
      </c>
      <c r="F6524" t="str">
        <f>VLOOKUP(E6524,Sheet2!A:B,2,FALSE)</f>
        <v>DOB</v>
      </c>
    </row>
    <row r="6525" spans="1:6" x14ac:dyDescent="0.25">
      <c r="A6525" s="17">
        <v>43130.811057592589</v>
      </c>
      <c r="B6525" s="2">
        <v>21007300150513</v>
      </c>
      <c r="C6525">
        <v>2.99</v>
      </c>
      <c r="D6525" t="s">
        <v>0</v>
      </c>
      <c r="E6525" s="3">
        <f t="shared" si="101"/>
        <v>21007</v>
      </c>
      <c r="F6525" t="str">
        <f>VLOOKUP(E6525,Sheet2!A:B,2,FALSE)</f>
        <v>DOB</v>
      </c>
    </row>
    <row r="6526" spans="1:6" x14ac:dyDescent="0.25">
      <c r="A6526" s="17">
        <v>43130.980167083333</v>
      </c>
      <c r="B6526" s="2">
        <v>21007300203742</v>
      </c>
      <c r="C6526">
        <v>1.49</v>
      </c>
      <c r="D6526" t="s">
        <v>4</v>
      </c>
      <c r="E6526" s="3">
        <f t="shared" si="101"/>
        <v>21007</v>
      </c>
      <c r="F6526" t="str">
        <f>VLOOKUP(E6526,Sheet2!A:B,2,FALSE)</f>
        <v>DOB</v>
      </c>
    </row>
    <row r="6527" spans="1:6" x14ac:dyDescent="0.25">
      <c r="A6527" s="17">
        <v>43130.984292800924</v>
      </c>
      <c r="B6527" s="2">
        <v>21007300203742</v>
      </c>
      <c r="C6527">
        <v>1.29</v>
      </c>
      <c r="D6527" t="s">
        <v>5</v>
      </c>
      <c r="E6527" s="3">
        <f t="shared" si="101"/>
        <v>21007</v>
      </c>
      <c r="F6527" t="str">
        <f>VLOOKUP(E6527,Sheet2!A:B,2,FALSE)</f>
        <v>DOB</v>
      </c>
    </row>
    <row r="6528" spans="1:6" x14ac:dyDescent="0.25">
      <c r="A6528" s="17">
        <v>43131.541954664353</v>
      </c>
      <c r="B6528" s="2">
        <v>21007300175221</v>
      </c>
      <c r="C6528">
        <v>2.99</v>
      </c>
      <c r="D6528" t="s">
        <v>4</v>
      </c>
      <c r="E6528" s="3">
        <f t="shared" si="101"/>
        <v>21007</v>
      </c>
      <c r="F6528" t="str">
        <f>VLOOKUP(E6528,Sheet2!A:B,2,FALSE)</f>
        <v>DOB</v>
      </c>
    </row>
    <row r="6529" spans="1:6" x14ac:dyDescent="0.25">
      <c r="A6529" s="17">
        <v>43131.572425659724</v>
      </c>
      <c r="B6529" s="2">
        <v>21007300124666</v>
      </c>
      <c r="C6529">
        <v>2.29</v>
      </c>
      <c r="D6529" t="s">
        <v>1</v>
      </c>
      <c r="E6529" s="3">
        <f t="shared" si="101"/>
        <v>21007</v>
      </c>
      <c r="F6529" t="str">
        <f>VLOOKUP(E6529,Sheet2!A:B,2,FALSE)</f>
        <v>DOB</v>
      </c>
    </row>
    <row r="6530" spans="1:6" x14ac:dyDescent="0.25">
      <c r="A6530" s="17">
        <v>43131.601509930559</v>
      </c>
      <c r="B6530" s="2">
        <v>21007300079134</v>
      </c>
      <c r="C6530">
        <v>0.69</v>
      </c>
      <c r="D6530" t="s">
        <v>4</v>
      </c>
      <c r="E6530" s="3">
        <f t="shared" ref="E6530:E6593" si="102">_xlfn.NUMBERVALUE(LEFT(B6530,5), "#####")</f>
        <v>21007</v>
      </c>
      <c r="F6530" t="str">
        <f>VLOOKUP(E6530,Sheet2!A:B,2,FALSE)</f>
        <v>DOB</v>
      </c>
    </row>
    <row r="6531" spans="1:6" x14ac:dyDescent="0.25">
      <c r="A6531" s="17">
        <v>43131.649763182868</v>
      </c>
      <c r="B6531" s="2">
        <v>21007300194305</v>
      </c>
      <c r="C6531">
        <v>0.49</v>
      </c>
      <c r="D6531" t="s">
        <v>1</v>
      </c>
      <c r="E6531" s="3">
        <f t="shared" si="102"/>
        <v>21007</v>
      </c>
      <c r="F6531" t="str">
        <f>VLOOKUP(E6531,Sheet2!A:B,2,FALSE)</f>
        <v>DOB</v>
      </c>
    </row>
    <row r="6532" spans="1:6" x14ac:dyDescent="0.25">
      <c r="A6532" s="17">
        <v>43131.651875289353</v>
      </c>
      <c r="B6532" s="2">
        <v>21007300194305</v>
      </c>
      <c r="C6532">
        <v>3.39</v>
      </c>
      <c r="D6532" t="s">
        <v>1</v>
      </c>
      <c r="E6532" s="3">
        <f t="shared" si="102"/>
        <v>21007</v>
      </c>
      <c r="F6532" t="str">
        <f>VLOOKUP(E6532,Sheet2!A:B,2,FALSE)</f>
        <v>DOB</v>
      </c>
    </row>
    <row r="6533" spans="1:6" x14ac:dyDescent="0.25">
      <c r="A6533" s="17">
        <v>43131.721212789351</v>
      </c>
      <c r="B6533" s="2">
        <v>21007300150513</v>
      </c>
      <c r="C6533">
        <v>2.99</v>
      </c>
      <c r="D6533" t="s">
        <v>0</v>
      </c>
      <c r="E6533" s="3">
        <f t="shared" si="102"/>
        <v>21007</v>
      </c>
      <c r="F6533" t="str">
        <f>VLOOKUP(E6533,Sheet2!A:B,2,FALSE)</f>
        <v>DOB</v>
      </c>
    </row>
    <row r="6534" spans="1:6" x14ac:dyDescent="0.25">
      <c r="A6534" s="17">
        <v>43131.721760925924</v>
      </c>
      <c r="B6534" s="2">
        <v>21007300150513</v>
      </c>
      <c r="C6534">
        <v>2.99</v>
      </c>
      <c r="D6534" t="s">
        <v>0</v>
      </c>
      <c r="E6534" s="3">
        <f t="shared" si="102"/>
        <v>21007</v>
      </c>
      <c r="F6534" t="str">
        <f>VLOOKUP(E6534,Sheet2!A:B,2,FALSE)</f>
        <v>DOB</v>
      </c>
    </row>
    <row r="6535" spans="1:6" x14ac:dyDescent="0.25">
      <c r="A6535" s="17">
        <v>43101.106327303241</v>
      </c>
      <c r="B6535" s="2">
        <v>21006400031466</v>
      </c>
      <c r="C6535">
        <v>1.99</v>
      </c>
      <c r="D6535" t="s">
        <v>4</v>
      </c>
      <c r="E6535" s="3">
        <f t="shared" si="102"/>
        <v>21006</v>
      </c>
      <c r="F6535" t="str">
        <f>VLOOKUP(E6535,Sheet2!A:B,2,FALSE)</f>
        <v>CRO</v>
      </c>
    </row>
    <row r="6536" spans="1:6" x14ac:dyDescent="0.25">
      <c r="A6536" s="17">
        <v>43101.512351307872</v>
      </c>
      <c r="B6536" s="2">
        <v>21006400078277</v>
      </c>
      <c r="C6536">
        <v>1.99</v>
      </c>
      <c r="D6536" t="s">
        <v>1</v>
      </c>
      <c r="E6536" s="3">
        <f t="shared" si="102"/>
        <v>21006</v>
      </c>
      <c r="F6536" t="str">
        <f>VLOOKUP(E6536,Sheet2!A:B,2,FALSE)</f>
        <v>CRO</v>
      </c>
    </row>
    <row r="6537" spans="1:6" x14ac:dyDescent="0.25">
      <c r="A6537" s="17">
        <v>43101.523751122688</v>
      </c>
      <c r="B6537" s="2">
        <v>21006400078277</v>
      </c>
      <c r="C6537">
        <v>3.49</v>
      </c>
      <c r="D6537" t="s">
        <v>4</v>
      </c>
      <c r="E6537" s="3">
        <f t="shared" si="102"/>
        <v>21006</v>
      </c>
      <c r="F6537" t="str">
        <f>VLOOKUP(E6537,Sheet2!A:B,2,FALSE)</f>
        <v>CRO</v>
      </c>
    </row>
    <row r="6538" spans="1:6" x14ac:dyDescent="0.25">
      <c r="A6538" s="17">
        <v>43101.531086944444</v>
      </c>
      <c r="B6538" s="2">
        <v>21006400104966</v>
      </c>
      <c r="C6538">
        <v>1.69</v>
      </c>
      <c r="D6538" t="s">
        <v>1</v>
      </c>
      <c r="E6538" s="3">
        <f t="shared" si="102"/>
        <v>21006</v>
      </c>
      <c r="F6538" t="str">
        <f>VLOOKUP(E6538,Sheet2!A:B,2,FALSE)</f>
        <v>CRO</v>
      </c>
    </row>
    <row r="6539" spans="1:6" x14ac:dyDescent="0.25">
      <c r="A6539" s="17">
        <v>43101.531947928241</v>
      </c>
      <c r="B6539" s="2">
        <v>21006400078277</v>
      </c>
      <c r="C6539">
        <v>3.99</v>
      </c>
      <c r="D6539" t="s">
        <v>1</v>
      </c>
      <c r="E6539" s="3">
        <f t="shared" si="102"/>
        <v>21006</v>
      </c>
      <c r="F6539" t="str">
        <f>VLOOKUP(E6539,Sheet2!A:B,2,FALSE)</f>
        <v>CRO</v>
      </c>
    </row>
    <row r="6540" spans="1:6" x14ac:dyDescent="0.25">
      <c r="A6540" s="17">
        <v>43101.554669803241</v>
      </c>
      <c r="B6540" s="2">
        <v>21006400067965</v>
      </c>
      <c r="C6540">
        <v>3.69</v>
      </c>
      <c r="D6540" t="s">
        <v>1</v>
      </c>
      <c r="E6540" s="3">
        <f t="shared" si="102"/>
        <v>21006</v>
      </c>
      <c r="F6540" t="str">
        <f>VLOOKUP(E6540,Sheet2!A:B,2,FALSE)</f>
        <v>CRO</v>
      </c>
    </row>
    <row r="6541" spans="1:6" x14ac:dyDescent="0.25">
      <c r="A6541" s="17">
        <v>43101.5555971875</v>
      </c>
      <c r="B6541" s="2">
        <v>21006400067965</v>
      </c>
      <c r="C6541">
        <v>1.49</v>
      </c>
      <c r="D6541" t="s">
        <v>1</v>
      </c>
      <c r="E6541" s="3">
        <f t="shared" si="102"/>
        <v>21006</v>
      </c>
      <c r="F6541" t="str">
        <f>VLOOKUP(E6541,Sheet2!A:B,2,FALSE)</f>
        <v>CRO</v>
      </c>
    </row>
    <row r="6542" spans="1:6" x14ac:dyDescent="0.25">
      <c r="A6542" s="17">
        <v>43101.664726967596</v>
      </c>
      <c r="B6542" s="2">
        <v>21006400044485</v>
      </c>
      <c r="C6542">
        <v>1.49</v>
      </c>
      <c r="D6542" t="s">
        <v>1</v>
      </c>
      <c r="E6542" s="3">
        <f t="shared" si="102"/>
        <v>21006</v>
      </c>
      <c r="F6542" t="str">
        <f>VLOOKUP(E6542,Sheet2!A:B,2,FALSE)</f>
        <v>CRO</v>
      </c>
    </row>
    <row r="6543" spans="1:6" x14ac:dyDescent="0.25">
      <c r="A6543" s="17">
        <v>43101.700756296297</v>
      </c>
      <c r="B6543" s="2">
        <v>21006400010361</v>
      </c>
      <c r="C6543">
        <v>2.99</v>
      </c>
      <c r="D6543" t="s">
        <v>0</v>
      </c>
      <c r="E6543" s="3">
        <f t="shared" si="102"/>
        <v>21006</v>
      </c>
      <c r="F6543" t="str">
        <f>VLOOKUP(E6543,Sheet2!A:B,2,FALSE)</f>
        <v>CRO</v>
      </c>
    </row>
    <row r="6544" spans="1:6" x14ac:dyDescent="0.25">
      <c r="A6544" s="17">
        <v>43101.702504814813</v>
      </c>
      <c r="B6544" s="2">
        <v>21006400112100</v>
      </c>
      <c r="C6544">
        <v>2.4900000000000002</v>
      </c>
      <c r="D6544" t="s">
        <v>4</v>
      </c>
      <c r="E6544" s="3">
        <f t="shared" si="102"/>
        <v>21006</v>
      </c>
      <c r="F6544" t="str">
        <f>VLOOKUP(E6544,Sheet2!A:B,2,FALSE)</f>
        <v>CRO</v>
      </c>
    </row>
    <row r="6545" spans="1:6" x14ac:dyDescent="0.25">
      <c r="A6545" s="17">
        <v>43101.703776631941</v>
      </c>
      <c r="B6545" s="2">
        <v>21006400112100</v>
      </c>
      <c r="C6545">
        <v>0.99</v>
      </c>
      <c r="D6545" t="s">
        <v>1</v>
      </c>
      <c r="E6545" s="3">
        <f t="shared" si="102"/>
        <v>21006</v>
      </c>
      <c r="F6545" t="str">
        <f>VLOOKUP(E6545,Sheet2!A:B,2,FALSE)</f>
        <v>CRO</v>
      </c>
    </row>
    <row r="6546" spans="1:6" x14ac:dyDescent="0.25">
      <c r="A6546" s="17">
        <v>43101.709029166668</v>
      </c>
      <c r="B6546" s="2">
        <v>21006300052455</v>
      </c>
      <c r="C6546">
        <v>1.99</v>
      </c>
      <c r="D6546" t="s">
        <v>4</v>
      </c>
      <c r="E6546" s="3">
        <f t="shared" si="102"/>
        <v>21006</v>
      </c>
      <c r="F6546" t="str">
        <f>VLOOKUP(E6546,Sheet2!A:B,2,FALSE)</f>
        <v>CRO</v>
      </c>
    </row>
    <row r="6547" spans="1:6" x14ac:dyDescent="0.25">
      <c r="A6547" s="17">
        <v>43101.710628576388</v>
      </c>
      <c r="B6547" s="2">
        <v>21006300052455</v>
      </c>
      <c r="C6547">
        <v>3.99</v>
      </c>
      <c r="D6547" t="s">
        <v>4</v>
      </c>
      <c r="E6547" s="3">
        <f t="shared" si="102"/>
        <v>21006</v>
      </c>
      <c r="F6547" t="str">
        <f>VLOOKUP(E6547,Sheet2!A:B,2,FALSE)</f>
        <v>CRO</v>
      </c>
    </row>
    <row r="6548" spans="1:6" x14ac:dyDescent="0.25">
      <c r="A6548" s="17">
        <v>43101.712219594905</v>
      </c>
      <c r="B6548" s="2">
        <v>21006300052455</v>
      </c>
      <c r="C6548">
        <v>1.69</v>
      </c>
      <c r="D6548" t="s">
        <v>4</v>
      </c>
      <c r="E6548" s="3">
        <f t="shared" si="102"/>
        <v>21006</v>
      </c>
      <c r="F6548" t="str">
        <f>VLOOKUP(E6548,Sheet2!A:B,2,FALSE)</f>
        <v>CRO</v>
      </c>
    </row>
    <row r="6549" spans="1:6" x14ac:dyDescent="0.25">
      <c r="A6549" s="17">
        <v>43101.713452696757</v>
      </c>
      <c r="B6549" s="2">
        <v>21006300052455</v>
      </c>
      <c r="C6549">
        <v>1.99</v>
      </c>
      <c r="D6549" t="s">
        <v>4</v>
      </c>
      <c r="E6549" s="3">
        <f t="shared" si="102"/>
        <v>21006</v>
      </c>
      <c r="F6549" t="str">
        <f>VLOOKUP(E6549,Sheet2!A:B,2,FALSE)</f>
        <v>CRO</v>
      </c>
    </row>
    <row r="6550" spans="1:6" x14ac:dyDescent="0.25">
      <c r="A6550" s="17">
        <v>43101.749178993057</v>
      </c>
      <c r="B6550" s="2">
        <v>21006400078855</v>
      </c>
      <c r="C6550">
        <v>2.29</v>
      </c>
      <c r="D6550" t="s">
        <v>1</v>
      </c>
      <c r="E6550" s="3">
        <f t="shared" si="102"/>
        <v>21006</v>
      </c>
      <c r="F6550" t="str">
        <f>VLOOKUP(E6550,Sheet2!A:B,2,FALSE)</f>
        <v>CRO</v>
      </c>
    </row>
    <row r="6551" spans="1:6" x14ac:dyDescent="0.25">
      <c r="A6551" s="17">
        <v>43101.749682245369</v>
      </c>
      <c r="B6551" s="2">
        <v>21006400078855</v>
      </c>
      <c r="C6551">
        <v>1.69</v>
      </c>
      <c r="D6551" t="s">
        <v>1</v>
      </c>
      <c r="E6551" s="3">
        <f t="shared" si="102"/>
        <v>21006</v>
      </c>
      <c r="F6551" t="str">
        <f>VLOOKUP(E6551,Sheet2!A:B,2,FALSE)</f>
        <v>CRO</v>
      </c>
    </row>
    <row r="6552" spans="1:6" x14ac:dyDescent="0.25">
      <c r="A6552" s="17">
        <v>43101.792021932873</v>
      </c>
      <c r="B6552" s="2">
        <v>21006400094688</v>
      </c>
      <c r="C6552">
        <v>2.99</v>
      </c>
      <c r="D6552" t="s">
        <v>0</v>
      </c>
      <c r="E6552" s="3">
        <f t="shared" si="102"/>
        <v>21006</v>
      </c>
      <c r="F6552" t="str">
        <f>VLOOKUP(E6552,Sheet2!A:B,2,FALSE)</f>
        <v>CRO</v>
      </c>
    </row>
    <row r="6553" spans="1:6" x14ac:dyDescent="0.25">
      <c r="A6553" s="17">
        <v>43101.807429699074</v>
      </c>
      <c r="B6553" s="2">
        <v>21006400081545</v>
      </c>
      <c r="C6553">
        <v>1.29</v>
      </c>
      <c r="D6553" t="s">
        <v>5</v>
      </c>
      <c r="E6553" s="3">
        <f t="shared" si="102"/>
        <v>21006</v>
      </c>
      <c r="F6553" t="str">
        <f>VLOOKUP(E6553,Sheet2!A:B,2,FALSE)</f>
        <v>CRO</v>
      </c>
    </row>
    <row r="6554" spans="1:6" x14ac:dyDescent="0.25">
      <c r="A6554" s="17">
        <v>43101.807981851853</v>
      </c>
      <c r="B6554" s="2">
        <v>21006400081545</v>
      </c>
      <c r="C6554">
        <v>1.99</v>
      </c>
      <c r="D6554" t="s">
        <v>5</v>
      </c>
      <c r="E6554" s="3">
        <f t="shared" si="102"/>
        <v>21006</v>
      </c>
      <c r="F6554" t="str">
        <f>VLOOKUP(E6554,Sheet2!A:B,2,FALSE)</f>
        <v>CRO</v>
      </c>
    </row>
    <row r="6555" spans="1:6" x14ac:dyDescent="0.25">
      <c r="A6555" s="17">
        <v>43101.808829120368</v>
      </c>
      <c r="B6555" s="2">
        <v>21006400081545</v>
      </c>
      <c r="C6555">
        <v>1.29</v>
      </c>
      <c r="D6555" t="s">
        <v>1</v>
      </c>
      <c r="E6555" s="3">
        <f t="shared" si="102"/>
        <v>21006</v>
      </c>
      <c r="F6555" t="str">
        <f>VLOOKUP(E6555,Sheet2!A:B,2,FALSE)</f>
        <v>CRO</v>
      </c>
    </row>
    <row r="6556" spans="1:6" x14ac:dyDescent="0.25">
      <c r="A6556" s="17">
        <v>43101.809799166665</v>
      </c>
      <c r="B6556" s="2">
        <v>21006400081545</v>
      </c>
      <c r="C6556">
        <v>2.99</v>
      </c>
      <c r="D6556" t="s">
        <v>5</v>
      </c>
      <c r="E6556" s="3">
        <f t="shared" si="102"/>
        <v>21006</v>
      </c>
      <c r="F6556" t="str">
        <f>VLOOKUP(E6556,Sheet2!A:B,2,FALSE)</f>
        <v>CRO</v>
      </c>
    </row>
    <row r="6557" spans="1:6" x14ac:dyDescent="0.25">
      <c r="A6557" s="17">
        <v>43101.810131053244</v>
      </c>
      <c r="B6557" s="2">
        <v>21006400081545</v>
      </c>
      <c r="C6557">
        <v>1.49</v>
      </c>
      <c r="D6557" t="s">
        <v>5</v>
      </c>
      <c r="E6557" s="3">
        <f t="shared" si="102"/>
        <v>21006</v>
      </c>
      <c r="F6557" t="str">
        <f>VLOOKUP(E6557,Sheet2!A:B,2,FALSE)</f>
        <v>CRO</v>
      </c>
    </row>
    <row r="6558" spans="1:6" x14ac:dyDescent="0.25">
      <c r="A6558" s="17">
        <v>43101.874310057872</v>
      </c>
      <c r="B6558" s="2">
        <v>21006400010361</v>
      </c>
      <c r="C6558">
        <v>2.39</v>
      </c>
      <c r="D6558" t="s">
        <v>0</v>
      </c>
      <c r="E6558" s="3">
        <f t="shared" si="102"/>
        <v>21006</v>
      </c>
      <c r="F6558" t="str">
        <f>VLOOKUP(E6558,Sheet2!A:B,2,FALSE)</f>
        <v>CRO</v>
      </c>
    </row>
    <row r="6559" spans="1:6" x14ac:dyDescent="0.25">
      <c r="A6559" s="17">
        <v>43101.87671384259</v>
      </c>
      <c r="B6559" s="2">
        <v>21006400010361</v>
      </c>
      <c r="C6559">
        <v>2.99</v>
      </c>
      <c r="D6559" t="s">
        <v>0</v>
      </c>
      <c r="E6559" s="3">
        <f t="shared" si="102"/>
        <v>21006</v>
      </c>
      <c r="F6559" t="str">
        <f>VLOOKUP(E6559,Sheet2!A:B,2,FALSE)</f>
        <v>CRO</v>
      </c>
    </row>
    <row r="6560" spans="1:6" x14ac:dyDescent="0.25">
      <c r="A6560" s="17">
        <v>43101.894865358794</v>
      </c>
      <c r="B6560" s="2">
        <v>21006400031466</v>
      </c>
      <c r="C6560">
        <v>1.99</v>
      </c>
      <c r="D6560" t="s">
        <v>4</v>
      </c>
      <c r="E6560" s="3">
        <f t="shared" si="102"/>
        <v>21006</v>
      </c>
      <c r="F6560" t="str">
        <f>VLOOKUP(E6560,Sheet2!A:B,2,FALSE)</f>
        <v>CRO</v>
      </c>
    </row>
    <row r="6561" spans="1:6" x14ac:dyDescent="0.25">
      <c r="A6561" s="17">
        <v>43101.938547395832</v>
      </c>
      <c r="B6561" s="2">
        <v>21006400078186</v>
      </c>
      <c r="C6561">
        <v>1.69</v>
      </c>
      <c r="D6561" t="s">
        <v>4</v>
      </c>
      <c r="E6561" s="3">
        <f t="shared" si="102"/>
        <v>21006</v>
      </c>
      <c r="F6561" t="str">
        <f>VLOOKUP(E6561,Sheet2!A:B,2,FALSE)</f>
        <v>CRO</v>
      </c>
    </row>
    <row r="6562" spans="1:6" x14ac:dyDescent="0.25">
      <c r="A6562" s="17">
        <v>43101.940703067128</v>
      </c>
      <c r="B6562" s="2">
        <v>21006400078186</v>
      </c>
      <c r="C6562">
        <v>0.49</v>
      </c>
      <c r="D6562" t="s">
        <v>1</v>
      </c>
      <c r="E6562" s="3">
        <f t="shared" si="102"/>
        <v>21006</v>
      </c>
      <c r="F6562" t="str">
        <f>VLOOKUP(E6562,Sheet2!A:B,2,FALSE)</f>
        <v>CRO</v>
      </c>
    </row>
    <row r="6563" spans="1:6" x14ac:dyDescent="0.25">
      <c r="A6563" s="17">
        <v>43102.049368449072</v>
      </c>
      <c r="B6563" s="2">
        <v>21006400044485</v>
      </c>
      <c r="C6563">
        <v>1.49</v>
      </c>
      <c r="D6563" t="s">
        <v>1</v>
      </c>
      <c r="E6563" s="3">
        <f t="shared" si="102"/>
        <v>21006</v>
      </c>
      <c r="F6563" t="str">
        <f>VLOOKUP(E6563,Sheet2!A:B,2,FALSE)</f>
        <v>CRO</v>
      </c>
    </row>
    <row r="6564" spans="1:6" x14ac:dyDescent="0.25">
      <c r="A6564" s="17">
        <v>43102.28666233796</v>
      </c>
      <c r="B6564" s="2">
        <v>21006300043520</v>
      </c>
      <c r="C6564">
        <v>2.99</v>
      </c>
      <c r="D6564" t="s">
        <v>4</v>
      </c>
      <c r="E6564" s="3">
        <f t="shared" si="102"/>
        <v>21006</v>
      </c>
      <c r="F6564" t="str">
        <f>VLOOKUP(E6564,Sheet2!A:B,2,FALSE)</f>
        <v>CRO</v>
      </c>
    </row>
    <row r="6565" spans="1:6" x14ac:dyDescent="0.25">
      <c r="A6565" s="17">
        <v>43102.2883033912</v>
      </c>
      <c r="B6565" s="2">
        <v>21006300043520</v>
      </c>
      <c r="C6565">
        <v>2.99</v>
      </c>
      <c r="D6565" t="s">
        <v>4</v>
      </c>
      <c r="E6565" s="3">
        <f t="shared" si="102"/>
        <v>21006</v>
      </c>
      <c r="F6565" t="str">
        <f>VLOOKUP(E6565,Sheet2!A:B,2,FALSE)</f>
        <v>CRO</v>
      </c>
    </row>
    <row r="6566" spans="1:6" x14ac:dyDescent="0.25">
      <c r="A6566" s="17">
        <v>43102.59296603009</v>
      </c>
      <c r="B6566" s="2">
        <v>21006300083922</v>
      </c>
      <c r="C6566">
        <v>1.99</v>
      </c>
      <c r="D6566" t="s">
        <v>4</v>
      </c>
      <c r="E6566" s="3">
        <f t="shared" si="102"/>
        <v>21006</v>
      </c>
      <c r="F6566" t="str">
        <f>VLOOKUP(E6566,Sheet2!A:B,2,FALSE)</f>
        <v>CRO</v>
      </c>
    </row>
    <row r="6567" spans="1:6" x14ac:dyDescent="0.25">
      <c r="A6567" s="17">
        <v>43102.639167557871</v>
      </c>
      <c r="B6567" s="2">
        <v>21006400067965</v>
      </c>
      <c r="C6567">
        <v>0.49</v>
      </c>
      <c r="D6567" t="s">
        <v>1</v>
      </c>
      <c r="E6567" s="3">
        <f t="shared" si="102"/>
        <v>21006</v>
      </c>
      <c r="F6567" t="str">
        <f>VLOOKUP(E6567,Sheet2!A:B,2,FALSE)</f>
        <v>CRO</v>
      </c>
    </row>
    <row r="6568" spans="1:6" x14ac:dyDescent="0.25">
      <c r="A6568" s="17">
        <v>43102.727988784725</v>
      </c>
      <c r="B6568" s="2">
        <v>21006400031466</v>
      </c>
      <c r="C6568">
        <v>1.99</v>
      </c>
      <c r="D6568" t="s">
        <v>4</v>
      </c>
      <c r="E6568" s="3">
        <f t="shared" si="102"/>
        <v>21006</v>
      </c>
      <c r="F6568" t="str">
        <f>VLOOKUP(E6568,Sheet2!A:B,2,FALSE)</f>
        <v>CRO</v>
      </c>
    </row>
    <row r="6569" spans="1:6" x14ac:dyDescent="0.25">
      <c r="A6569" s="17">
        <v>43102.741336898151</v>
      </c>
      <c r="B6569" s="2">
        <v>21006400043792</v>
      </c>
      <c r="C6569">
        <v>2.99</v>
      </c>
      <c r="D6569" t="s">
        <v>4</v>
      </c>
      <c r="E6569" s="3">
        <f t="shared" si="102"/>
        <v>21006</v>
      </c>
      <c r="F6569" t="str">
        <f>VLOOKUP(E6569,Sheet2!A:B,2,FALSE)</f>
        <v>CRO</v>
      </c>
    </row>
    <row r="6570" spans="1:6" x14ac:dyDescent="0.25">
      <c r="A6570" s="17">
        <v>43102.836450439812</v>
      </c>
      <c r="B6570" s="2">
        <v>21006300075845</v>
      </c>
      <c r="C6570">
        <v>1.49</v>
      </c>
      <c r="D6570" t="s">
        <v>0</v>
      </c>
      <c r="E6570" s="3">
        <f t="shared" si="102"/>
        <v>21006</v>
      </c>
      <c r="F6570" t="str">
        <f>VLOOKUP(E6570,Sheet2!A:B,2,FALSE)</f>
        <v>CRO</v>
      </c>
    </row>
    <row r="6571" spans="1:6" x14ac:dyDescent="0.25">
      <c r="A6571" s="17">
        <v>43102.954743692128</v>
      </c>
      <c r="B6571" s="2">
        <v>21006300058809</v>
      </c>
      <c r="C6571">
        <v>1.49</v>
      </c>
      <c r="D6571" t="s">
        <v>3</v>
      </c>
      <c r="E6571" s="3">
        <f t="shared" si="102"/>
        <v>21006</v>
      </c>
      <c r="F6571" t="str">
        <f>VLOOKUP(E6571,Sheet2!A:B,2,FALSE)</f>
        <v>CRO</v>
      </c>
    </row>
    <row r="6572" spans="1:6" x14ac:dyDescent="0.25">
      <c r="A6572" s="17">
        <v>43102.957561944444</v>
      </c>
      <c r="B6572" s="2">
        <v>21006300058809</v>
      </c>
      <c r="C6572">
        <v>3.19</v>
      </c>
      <c r="D6572" t="s">
        <v>4</v>
      </c>
      <c r="E6572" s="3">
        <f t="shared" si="102"/>
        <v>21006</v>
      </c>
      <c r="F6572" t="str">
        <f>VLOOKUP(E6572,Sheet2!A:B,2,FALSE)</f>
        <v>CRO</v>
      </c>
    </row>
    <row r="6573" spans="1:6" x14ac:dyDescent="0.25">
      <c r="A6573" s="17">
        <v>43102.961162187501</v>
      </c>
      <c r="B6573" s="2">
        <v>21006400029346</v>
      </c>
      <c r="C6573">
        <v>1.99</v>
      </c>
      <c r="D6573" t="s">
        <v>1</v>
      </c>
      <c r="E6573" s="3">
        <f t="shared" si="102"/>
        <v>21006</v>
      </c>
      <c r="F6573" t="str">
        <f>VLOOKUP(E6573,Sheet2!A:B,2,FALSE)</f>
        <v>CRO</v>
      </c>
    </row>
    <row r="6574" spans="1:6" x14ac:dyDescent="0.25">
      <c r="A6574" s="17">
        <v>43102.963765509259</v>
      </c>
      <c r="B6574" s="2">
        <v>21006400029346</v>
      </c>
      <c r="C6574">
        <v>1.99</v>
      </c>
      <c r="D6574" t="s">
        <v>1</v>
      </c>
      <c r="E6574" s="3">
        <f t="shared" si="102"/>
        <v>21006</v>
      </c>
      <c r="F6574" t="str">
        <f>VLOOKUP(E6574,Sheet2!A:B,2,FALSE)</f>
        <v>CRO</v>
      </c>
    </row>
    <row r="6575" spans="1:6" x14ac:dyDescent="0.25">
      <c r="A6575" s="17">
        <v>43102.964362361112</v>
      </c>
      <c r="B6575" s="2">
        <v>21006300058809</v>
      </c>
      <c r="C6575">
        <v>2.99</v>
      </c>
      <c r="D6575" t="s">
        <v>4</v>
      </c>
      <c r="E6575" s="3">
        <f t="shared" si="102"/>
        <v>21006</v>
      </c>
      <c r="F6575" t="str">
        <f>VLOOKUP(E6575,Sheet2!A:B,2,FALSE)</f>
        <v>CRO</v>
      </c>
    </row>
    <row r="6576" spans="1:6" x14ac:dyDescent="0.25">
      <c r="A6576" s="17">
        <v>43103.412535081021</v>
      </c>
      <c r="B6576" s="2">
        <v>21006400032282</v>
      </c>
      <c r="C6576">
        <v>1.99</v>
      </c>
      <c r="D6576" t="s">
        <v>4</v>
      </c>
      <c r="E6576" s="3">
        <f t="shared" si="102"/>
        <v>21006</v>
      </c>
      <c r="F6576" t="str">
        <f>VLOOKUP(E6576,Sheet2!A:B,2,FALSE)</f>
        <v>CRO</v>
      </c>
    </row>
    <row r="6577" spans="1:6" x14ac:dyDescent="0.25">
      <c r="A6577" s="17">
        <v>43103.524129328704</v>
      </c>
      <c r="B6577" s="2">
        <v>21006400091999</v>
      </c>
      <c r="C6577">
        <v>3.99</v>
      </c>
      <c r="D6577" t="s">
        <v>4</v>
      </c>
      <c r="E6577" s="3">
        <f t="shared" si="102"/>
        <v>21006</v>
      </c>
      <c r="F6577" t="str">
        <f>VLOOKUP(E6577,Sheet2!A:B,2,FALSE)</f>
        <v>CRO</v>
      </c>
    </row>
    <row r="6578" spans="1:6" x14ac:dyDescent="0.25">
      <c r="A6578" s="17">
        <v>43103.821205196757</v>
      </c>
      <c r="B6578" s="2">
        <v>21006400076230</v>
      </c>
      <c r="C6578">
        <v>1.69</v>
      </c>
      <c r="D6578" t="s">
        <v>1</v>
      </c>
      <c r="E6578" s="3">
        <f t="shared" si="102"/>
        <v>21006</v>
      </c>
      <c r="F6578" t="str">
        <f>VLOOKUP(E6578,Sheet2!A:B,2,FALSE)</f>
        <v>CRO</v>
      </c>
    </row>
    <row r="6579" spans="1:6" x14ac:dyDescent="0.25">
      <c r="A6579" s="17">
        <v>43104.716037222221</v>
      </c>
      <c r="B6579" s="2">
        <v>21006400031466</v>
      </c>
      <c r="C6579">
        <v>2.99</v>
      </c>
      <c r="D6579" t="s">
        <v>4</v>
      </c>
      <c r="E6579" s="3">
        <f t="shared" si="102"/>
        <v>21006</v>
      </c>
      <c r="F6579" t="str">
        <f>VLOOKUP(E6579,Sheet2!A:B,2,FALSE)</f>
        <v>CRO</v>
      </c>
    </row>
    <row r="6580" spans="1:6" x14ac:dyDescent="0.25">
      <c r="A6580" s="17">
        <v>43104.964983379628</v>
      </c>
      <c r="B6580" s="2">
        <v>21006400091999</v>
      </c>
      <c r="C6580">
        <v>3.99</v>
      </c>
      <c r="D6580" t="s">
        <v>4</v>
      </c>
      <c r="E6580" s="3">
        <f t="shared" si="102"/>
        <v>21006</v>
      </c>
      <c r="F6580" t="str">
        <f>VLOOKUP(E6580,Sheet2!A:B,2,FALSE)</f>
        <v>CRO</v>
      </c>
    </row>
    <row r="6581" spans="1:6" x14ac:dyDescent="0.25">
      <c r="A6581" s="17">
        <v>43105.055112418981</v>
      </c>
      <c r="B6581" s="2">
        <v>21006300071075</v>
      </c>
      <c r="C6581">
        <v>2.99</v>
      </c>
      <c r="D6581" t="s">
        <v>0</v>
      </c>
      <c r="E6581" s="3">
        <f t="shared" si="102"/>
        <v>21006</v>
      </c>
      <c r="F6581" t="str">
        <f>VLOOKUP(E6581,Sheet2!A:B,2,FALSE)</f>
        <v>CRO</v>
      </c>
    </row>
    <row r="6582" spans="1:6" x14ac:dyDescent="0.25">
      <c r="A6582" s="17">
        <v>43105.092103182869</v>
      </c>
      <c r="B6582" s="2">
        <v>21006300052455</v>
      </c>
      <c r="C6582">
        <v>1.99</v>
      </c>
      <c r="D6582" t="s">
        <v>0</v>
      </c>
      <c r="E6582" s="3">
        <f t="shared" si="102"/>
        <v>21006</v>
      </c>
      <c r="F6582" t="str">
        <f>VLOOKUP(E6582,Sheet2!A:B,2,FALSE)</f>
        <v>CRO</v>
      </c>
    </row>
    <row r="6583" spans="1:6" x14ac:dyDescent="0.25">
      <c r="A6583" s="17">
        <v>43105.442754780095</v>
      </c>
      <c r="B6583" s="2">
        <v>21006100000050</v>
      </c>
      <c r="C6583">
        <v>1.49</v>
      </c>
      <c r="D6583" t="s">
        <v>3</v>
      </c>
      <c r="E6583" s="3">
        <f t="shared" si="102"/>
        <v>21006</v>
      </c>
      <c r="F6583" t="str">
        <f>VLOOKUP(E6583,Sheet2!A:B,2,FALSE)</f>
        <v>CRO</v>
      </c>
    </row>
    <row r="6584" spans="1:6" x14ac:dyDescent="0.25">
      <c r="A6584" s="17">
        <v>43105.442881134259</v>
      </c>
      <c r="B6584" s="2">
        <v>21006100000050</v>
      </c>
      <c r="C6584">
        <v>1.49</v>
      </c>
      <c r="D6584" t="s">
        <v>3</v>
      </c>
      <c r="E6584" s="3">
        <f t="shared" si="102"/>
        <v>21006</v>
      </c>
      <c r="F6584" t="str">
        <f>VLOOKUP(E6584,Sheet2!A:B,2,FALSE)</f>
        <v>CRO</v>
      </c>
    </row>
    <row r="6585" spans="1:6" x14ac:dyDescent="0.25">
      <c r="A6585" s="17">
        <v>43105.443243240741</v>
      </c>
      <c r="B6585" s="2">
        <v>21006100000050</v>
      </c>
      <c r="C6585">
        <v>1.49</v>
      </c>
      <c r="D6585" t="s">
        <v>3</v>
      </c>
      <c r="E6585" s="3">
        <f t="shared" si="102"/>
        <v>21006</v>
      </c>
      <c r="F6585" t="str">
        <f>VLOOKUP(E6585,Sheet2!A:B,2,FALSE)</f>
        <v>CRO</v>
      </c>
    </row>
    <row r="6586" spans="1:6" x14ac:dyDescent="0.25">
      <c r="A6586" s="17">
        <v>43105.443466655095</v>
      </c>
      <c r="B6586" s="2">
        <v>21006100000050</v>
      </c>
      <c r="C6586">
        <v>1.49</v>
      </c>
      <c r="D6586" t="s">
        <v>3</v>
      </c>
      <c r="E6586" s="3">
        <f t="shared" si="102"/>
        <v>21006</v>
      </c>
      <c r="F6586" t="str">
        <f>VLOOKUP(E6586,Sheet2!A:B,2,FALSE)</f>
        <v>CRO</v>
      </c>
    </row>
    <row r="6587" spans="1:6" x14ac:dyDescent="0.25">
      <c r="A6587" s="17">
        <v>43105.452338449075</v>
      </c>
      <c r="B6587" s="2">
        <v>21006400038271</v>
      </c>
      <c r="C6587">
        <v>2.99</v>
      </c>
      <c r="D6587" t="s">
        <v>4</v>
      </c>
      <c r="E6587" s="3">
        <f t="shared" si="102"/>
        <v>21006</v>
      </c>
      <c r="F6587" t="str">
        <f>VLOOKUP(E6587,Sheet2!A:B,2,FALSE)</f>
        <v>CRO</v>
      </c>
    </row>
    <row r="6588" spans="1:6" x14ac:dyDescent="0.25">
      <c r="A6588" s="17">
        <v>43105.60986665509</v>
      </c>
      <c r="B6588" s="2">
        <v>21006400064517</v>
      </c>
      <c r="C6588">
        <v>1.29</v>
      </c>
      <c r="D6588" t="s">
        <v>5</v>
      </c>
      <c r="E6588" s="3">
        <f t="shared" si="102"/>
        <v>21006</v>
      </c>
      <c r="F6588" t="str">
        <f>VLOOKUP(E6588,Sheet2!A:B,2,FALSE)</f>
        <v>CRO</v>
      </c>
    </row>
    <row r="6589" spans="1:6" x14ac:dyDescent="0.25">
      <c r="A6589" s="17">
        <v>43105.638877152778</v>
      </c>
      <c r="B6589" s="2">
        <v>21006400064517</v>
      </c>
      <c r="C6589">
        <v>1.49</v>
      </c>
      <c r="D6589" t="s">
        <v>5</v>
      </c>
      <c r="E6589" s="3">
        <f t="shared" si="102"/>
        <v>21006</v>
      </c>
      <c r="F6589" t="str">
        <f>VLOOKUP(E6589,Sheet2!A:B,2,FALSE)</f>
        <v>CRO</v>
      </c>
    </row>
    <row r="6590" spans="1:6" x14ac:dyDescent="0.25">
      <c r="A6590" s="17">
        <v>43105.662277592593</v>
      </c>
      <c r="B6590" s="2">
        <v>21006400064517</v>
      </c>
      <c r="C6590">
        <v>1.99</v>
      </c>
      <c r="D6590" t="s">
        <v>1</v>
      </c>
      <c r="E6590" s="3">
        <f t="shared" si="102"/>
        <v>21006</v>
      </c>
      <c r="F6590" t="str">
        <f>VLOOKUP(E6590,Sheet2!A:B,2,FALSE)</f>
        <v>CRO</v>
      </c>
    </row>
    <row r="6591" spans="1:6" x14ac:dyDescent="0.25">
      <c r="A6591" s="17">
        <v>43105.798728668982</v>
      </c>
      <c r="B6591" s="2">
        <v>21006400067965</v>
      </c>
      <c r="C6591">
        <v>0.49</v>
      </c>
      <c r="D6591" t="s">
        <v>1</v>
      </c>
      <c r="E6591" s="3">
        <f t="shared" si="102"/>
        <v>21006</v>
      </c>
      <c r="F6591" t="str">
        <f>VLOOKUP(E6591,Sheet2!A:B,2,FALSE)</f>
        <v>CRO</v>
      </c>
    </row>
    <row r="6592" spans="1:6" x14ac:dyDescent="0.25">
      <c r="A6592" s="17">
        <v>43105.871846886577</v>
      </c>
      <c r="B6592" s="2">
        <v>21006300005537</v>
      </c>
      <c r="C6592">
        <v>0.99</v>
      </c>
      <c r="D6592" t="s">
        <v>1</v>
      </c>
      <c r="E6592" s="3">
        <f t="shared" si="102"/>
        <v>21006</v>
      </c>
      <c r="F6592" t="str">
        <f>VLOOKUP(E6592,Sheet2!A:B,2,FALSE)</f>
        <v>CRO</v>
      </c>
    </row>
    <row r="6593" spans="1:6" x14ac:dyDescent="0.25">
      <c r="A6593" s="17">
        <v>43105.973545138891</v>
      </c>
      <c r="B6593" s="2">
        <v>21006400018786</v>
      </c>
      <c r="C6593">
        <v>2.4900000000000002</v>
      </c>
      <c r="D6593" t="s">
        <v>4</v>
      </c>
      <c r="E6593" s="3">
        <f t="shared" si="102"/>
        <v>21006</v>
      </c>
      <c r="F6593" t="str">
        <f>VLOOKUP(E6593,Sheet2!A:B,2,FALSE)</f>
        <v>CRO</v>
      </c>
    </row>
    <row r="6594" spans="1:6" x14ac:dyDescent="0.25">
      <c r="A6594" s="17">
        <v>43106.704909328706</v>
      </c>
      <c r="B6594" s="2">
        <v>21006400064517</v>
      </c>
      <c r="C6594">
        <v>3.49</v>
      </c>
      <c r="D6594" t="s">
        <v>4</v>
      </c>
      <c r="E6594" s="3">
        <f t="shared" ref="E6594:E6657" si="103">_xlfn.NUMBERVALUE(LEFT(B6594,5), "#####")</f>
        <v>21006</v>
      </c>
      <c r="F6594" t="str">
        <f>VLOOKUP(E6594,Sheet2!A:B,2,FALSE)</f>
        <v>CRO</v>
      </c>
    </row>
    <row r="6595" spans="1:6" x14ac:dyDescent="0.25">
      <c r="A6595" s="17">
        <v>43106.710018576392</v>
      </c>
      <c r="B6595" s="2">
        <v>21006400055788</v>
      </c>
      <c r="C6595">
        <v>2.4900000000000002</v>
      </c>
      <c r="D6595" t="s">
        <v>5</v>
      </c>
      <c r="E6595" s="3">
        <f t="shared" si="103"/>
        <v>21006</v>
      </c>
      <c r="F6595" t="str">
        <f>VLOOKUP(E6595,Sheet2!A:B,2,FALSE)</f>
        <v>CRO</v>
      </c>
    </row>
    <row r="6596" spans="1:6" x14ac:dyDescent="0.25">
      <c r="A6596" s="17">
        <v>43106.874253391201</v>
      </c>
      <c r="B6596" s="2">
        <v>21006400010361</v>
      </c>
      <c r="C6596">
        <v>2.99</v>
      </c>
      <c r="D6596" t="s">
        <v>0</v>
      </c>
      <c r="E6596" s="3">
        <f t="shared" si="103"/>
        <v>21006</v>
      </c>
      <c r="F6596" t="str">
        <f>VLOOKUP(E6596,Sheet2!A:B,2,FALSE)</f>
        <v>CRO</v>
      </c>
    </row>
    <row r="6597" spans="1:6" x14ac:dyDescent="0.25">
      <c r="A6597" s="17">
        <v>43106.935613298614</v>
      </c>
      <c r="B6597" s="2">
        <v>21006400048130</v>
      </c>
      <c r="C6597">
        <v>1.49</v>
      </c>
      <c r="D6597" t="s">
        <v>1</v>
      </c>
      <c r="E6597" s="3">
        <f t="shared" si="103"/>
        <v>21006</v>
      </c>
      <c r="F6597" t="str">
        <f>VLOOKUP(E6597,Sheet2!A:B,2,FALSE)</f>
        <v>CRO</v>
      </c>
    </row>
    <row r="6598" spans="1:6" x14ac:dyDescent="0.25">
      <c r="A6598" s="17">
        <v>43106.93589184028</v>
      </c>
      <c r="B6598" s="2">
        <v>21006400048130</v>
      </c>
      <c r="C6598">
        <v>0.49</v>
      </c>
      <c r="D6598" t="s">
        <v>1</v>
      </c>
      <c r="E6598" s="3">
        <f t="shared" si="103"/>
        <v>21006</v>
      </c>
      <c r="F6598" t="str">
        <f>VLOOKUP(E6598,Sheet2!A:B,2,FALSE)</f>
        <v>CRO</v>
      </c>
    </row>
    <row r="6599" spans="1:6" x14ac:dyDescent="0.25">
      <c r="A6599" s="17">
        <v>43106.977701192132</v>
      </c>
      <c r="B6599" s="2">
        <v>21006400067452</v>
      </c>
      <c r="C6599">
        <v>3.19</v>
      </c>
      <c r="D6599" t="s">
        <v>4</v>
      </c>
      <c r="E6599" s="3">
        <f t="shared" si="103"/>
        <v>21006</v>
      </c>
      <c r="F6599" t="str">
        <f>VLOOKUP(E6599,Sheet2!A:B,2,FALSE)</f>
        <v>CRO</v>
      </c>
    </row>
    <row r="6600" spans="1:6" x14ac:dyDescent="0.25">
      <c r="A6600" s="17">
        <v>43107.016771539355</v>
      </c>
      <c r="B6600" s="2">
        <v>21006400108819</v>
      </c>
      <c r="C6600">
        <v>0.49</v>
      </c>
      <c r="D6600" t="s">
        <v>1</v>
      </c>
      <c r="E6600" s="3">
        <f t="shared" si="103"/>
        <v>21006</v>
      </c>
      <c r="F6600" t="str">
        <f>VLOOKUP(E6600,Sheet2!A:B,2,FALSE)</f>
        <v>CRO</v>
      </c>
    </row>
    <row r="6601" spans="1:6" x14ac:dyDescent="0.25">
      <c r="A6601" s="17">
        <v>43107.02236141204</v>
      </c>
      <c r="B6601" s="2">
        <v>21006400067452</v>
      </c>
      <c r="C6601">
        <v>3.99</v>
      </c>
      <c r="D6601" t="s">
        <v>4</v>
      </c>
      <c r="E6601" s="3">
        <f t="shared" si="103"/>
        <v>21006</v>
      </c>
      <c r="F6601" t="str">
        <f>VLOOKUP(E6601,Sheet2!A:B,2,FALSE)</f>
        <v>CRO</v>
      </c>
    </row>
    <row r="6602" spans="1:6" x14ac:dyDescent="0.25">
      <c r="A6602" s="17">
        <v>43107.354923726853</v>
      </c>
      <c r="B6602" s="2">
        <v>21006400032423</v>
      </c>
      <c r="C6602">
        <v>2.99</v>
      </c>
      <c r="D6602" t="s">
        <v>4</v>
      </c>
      <c r="E6602" s="3">
        <f t="shared" si="103"/>
        <v>21006</v>
      </c>
      <c r="F6602" t="str">
        <f>VLOOKUP(E6602,Sheet2!A:B,2,FALSE)</f>
        <v>CRO</v>
      </c>
    </row>
    <row r="6603" spans="1:6" x14ac:dyDescent="0.25">
      <c r="A6603" s="17">
        <v>43107.482438611114</v>
      </c>
      <c r="B6603" s="2">
        <v>21006100048422</v>
      </c>
      <c r="C6603">
        <v>3.99</v>
      </c>
      <c r="D6603" t="s">
        <v>4</v>
      </c>
      <c r="E6603" s="3">
        <f t="shared" si="103"/>
        <v>21006</v>
      </c>
      <c r="F6603" t="str">
        <f>VLOOKUP(E6603,Sheet2!A:B,2,FALSE)</f>
        <v>CRO</v>
      </c>
    </row>
    <row r="6604" spans="1:6" x14ac:dyDescent="0.25">
      <c r="A6604" s="17">
        <v>43107.548908078701</v>
      </c>
      <c r="B6604" s="2">
        <v>21006400038271</v>
      </c>
      <c r="C6604">
        <v>0.99</v>
      </c>
      <c r="D6604" t="s">
        <v>1</v>
      </c>
      <c r="E6604" s="3">
        <f t="shared" si="103"/>
        <v>21006</v>
      </c>
      <c r="F6604" t="str">
        <f>VLOOKUP(E6604,Sheet2!A:B,2,FALSE)</f>
        <v>CRO</v>
      </c>
    </row>
    <row r="6605" spans="1:6" x14ac:dyDescent="0.25">
      <c r="A6605" s="17">
        <v>43107.641934791667</v>
      </c>
      <c r="B6605" s="2">
        <v>21006400031466</v>
      </c>
      <c r="C6605">
        <v>2.99</v>
      </c>
      <c r="D6605" t="s">
        <v>4</v>
      </c>
      <c r="E6605" s="3">
        <f t="shared" si="103"/>
        <v>21006</v>
      </c>
      <c r="F6605" t="str">
        <f>VLOOKUP(E6605,Sheet2!A:B,2,FALSE)</f>
        <v>CRO</v>
      </c>
    </row>
    <row r="6606" spans="1:6" x14ac:dyDescent="0.25">
      <c r="A6606" s="17">
        <v>43108.200128900462</v>
      </c>
      <c r="B6606" s="2">
        <v>21006300043520</v>
      </c>
      <c r="C6606">
        <v>2.99</v>
      </c>
      <c r="D6606" t="s">
        <v>4</v>
      </c>
      <c r="E6606" s="3">
        <f t="shared" si="103"/>
        <v>21006</v>
      </c>
      <c r="F6606" t="str">
        <f>VLOOKUP(E6606,Sheet2!A:B,2,FALSE)</f>
        <v>CRO</v>
      </c>
    </row>
    <row r="6607" spans="1:6" x14ac:dyDescent="0.25">
      <c r="A6607" s="17">
        <v>43108.325489861112</v>
      </c>
      <c r="B6607" s="2">
        <v>21006400038271</v>
      </c>
      <c r="C6607">
        <v>0.99</v>
      </c>
      <c r="D6607" t="s">
        <v>1</v>
      </c>
      <c r="E6607" s="3">
        <f t="shared" si="103"/>
        <v>21006</v>
      </c>
      <c r="F6607" t="str">
        <f>VLOOKUP(E6607,Sheet2!A:B,2,FALSE)</f>
        <v>CRO</v>
      </c>
    </row>
    <row r="6608" spans="1:6" x14ac:dyDescent="0.25">
      <c r="A6608" s="17">
        <v>43108.388193692132</v>
      </c>
      <c r="B6608" s="2">
        <v>21006300090000</v>
      </c>
      <c r="C6608">
        <v>0.99</v>
      </c>
      <c r="D6608" t="s">
        <v>1</v>
      </c>
      <c r="E6608" s="3">
        <f t="shared" si="103"/>
        <v>21006</v>
      </c>
      <c r="F6608" t="str">
        <f>VLOOKUP(E6608,Sheet2!A:B,2,FALSE)</f>
        <v>CRO</v>
      </c>
    </row>
    <row r="6609" spans="1:6" x14ac:dyDescent="0.25">
      <c r="A6609" s="17">
        <v>43108.506406076391</v>
      </c>
      <c r="B6609" s="2">
        <v>21006300043520</v>
      </c>
      <c r="C6609">
        <v>3.99</v>
      </c>
      <c r="D6609" t="s">
        <v>4</v>
      </c>
      <c r="E6609" s="3">
        <f t="shared" si="103"/>
        <v>21006</v>
      </c>
      <c r="F6609" t="str">
        <f>VLOOKUP(E6609,Sheet2!A:B,2,FALSE)</f>
        <v>CRO</v>
      </c>
    </row>
    <row r="6610" spans="1:6" x14ac:dyDescent="0.25">
      <c r="A6610" s="17">
        <v>43108.721790763891</v>
      </c>
      <c r="B6610" s="2">
        <v>21006400069722</v>
      </c>
      <c r="C6610">
        <v>1.99</v>
      </c>
      <c r="D6610" t="s">
        <v>4</v>
      </c>
      <c r="E6610" s="3">
        <f t="shared" si="103"/>
        <v>21006</v>
      </c>
      <c r="F6610" t="str">
        <f>VLOOKUP(E6610,Sheet2!A:B,2,FALSE)</f>
        <v>CRO</v>
      </c>
    </row>
    <row r="6611" spans="1:6" x14ac:dyDescent="0.25">
      <c r="A6611" s="17">
        <v>43108.795297858793</v>
      </c>
      <c r="B6611" s="2">
        <v>21006300075845</v>
      </c>
      <c r="C6611">
        <v>2.99</v>
      </c>
      <c r="D6611" t="s">
        <v>0</v>
      </c>
      <c r="E6611" s="3">
        <f t="shared" si="103"/>
        <v>21006</v>
      </c>
      <c r="F6611" t="str">
        <f>VLOOKUP(E6611,Sheet2!A:B,2,FALSE)</f>
        <v>CRO</v>
      </c>
    </row>
    <row r="6612" spans="1:6" x14ac:dyDescent="0.25">
      <c r="A6612" s="17">
        <v>43108.846316967596</v>
      </c>
      <c r="B6612" s="2">
        <v>21006400044352</v>
      </c>
      <c r="C6612">
        <v>0.99</v>
      </c>
      <c r="D6612" t="s">
        <v>4</v>
      </c>
      <c r="E6612" s="3">
        <f t="shared" si="103"/>
        <v>21006</v>
      </c>
      <c r="F6612" t="str">
        <f>VLOOKUP(E6612,Sheet2!A:B,2,FALSE)</f>
        <v>CRO</v>
      </c>
    </row>
    <row r="6613" spans="1:6" x14ac:dyDescent="0.25">
      <c r="A6613" s="17">
        <v>43108.847523252312</v>
      </c>
      <c r="B6613" s="2">
        <v>21006300005537</v>
      </c>
      <c r="C6613">
        <v>1.49</v>
      </c>
      <c r="D6613" t="s">
        <v>1</v>
      </c>
      <c r="E6613" s="3">
        <f t="shared" si="103"/>
        <v>21006</v>
      </c>
      <c r="F6613" t="str">
        <f>VLOOKUP(E6613,Sheet2!A:B,2,FALSE)</f>
        <v>CRO</v>
      </c>
    </row>
    <row r="6614" spans="1:6" x14ac:dyDescent="0.25">
      <c r="A6614" s="17">
        <v>43109.398904675923</v>
      </c>
      <c r="B6614" s="2">
        <v>21006300043520</v>
      </c>
      <c r="C6614">
        <v>1.29</v>
      </c>
      <c r="D6614" t="s">
        <v>4</v>
      </c>
      <c r="E6614" s="3">
        <f t="shared" si="103"/>
        <v>21006</v>
      </c>
      <c r="F6614" t="str">
        <f>VLOOKUP(E6614,Sheet2!A:B,2,FALSE)</f>
        <v>CRO</v>
      </c>
    </row>
    <row r="6615" spans="1:6" x14ac:dyDescent="0.25">
      <c r="A6615" s="17">
        <v>43109.630726932868</v>
      </c>
      <c r="B6615" s="2">
        <v>21006400112100</v>
      </c>
      <c r="C6615">
        <v>2.4900000000000002</v>
      </c>
      <c r="D6615" t="s">
        <v>1</v>
      </c>
      <c r="E6615" s="3">
        <f t="shared" si="103"/>
        <v>21006</v>
      </c>
      <c r="F6615" t="str">
        <f>VLOOKUP(E6615,Sheet2!A:B,2,FALSE)</f>
        <v>CRO</v>
      </c>
    </row>
    <row r="6616" spans="1:6" x14ac:dyDescent="0.25">
      <c r="A6616" s="17">
        <v>43109.811129652779</v>
      </c>
      <c r="B6616" s="2">
        <v>21006400018786</v>
      </c>
      <c r="C6616">
        <v>0.49</v>
      </c>
      <c r="D6616" t="s">
        <v>1</v>
      </c>
      <c r="E6616" s="3">
        <f t="shared" si="103"/>
        <v>21006</v>
      </c>
      <c r="F6616" t="str">
        <f>VLOOKUP(E6616,Sheet2!A:B,2,FALSE)</f>
        <v>CRO</v>
      </c>
    </row>
    <row r="6617" spans="1:6" x14ac:dyDescent="0.25">
      <c r="A6617" s="17">
        <v>43109.81823222222</v>
      </c>
      <c r="B6617" s="2">
        <v>21006400018786</v>
      </c>
      <c r="C6617">
        <v>1.99</v>
      </c>
      <c r="D6617" t="s">
        <v>4</v>
      </c>
      <c r="E6617" s="3">
        <f t="shared" si="103"/>
        <v>21006</v>
      </c>
      <c r="F6617" t="str">
        <f>VLOOKUP(E6617,Sheet2!A:B,2,FALSE)</f>
        <v>CRO</v>
      </c>
    </row>
    <row r="6618" spans="1:6" x14ac:dyDescent="0.25">
      <c r="A6618" s="17">
        <v>43109.892011354168</v>
      </c>
      <c r="B6618" s="2">
        <v>21006400043917</v>
      </c>
      <c r="C6618">
        <v>0.49</v>
      </c>
      <c r="D6618" t="s">
        <v>1</v>
      </c>
      <c r="E6618" s="3">
        <f t="shared" si="103"/>
        <v>21006</v>
      </c>
      <c r="F6618" t="str">
        <f>VLOOKUP(E6618,Sheet2!A:B,2,FALSE)</f>
        <v>CRO</v>
      </c>
    </row>
    <row r="6619" spans="1:6" x14ac:dyDescent="0.25">
      <c r="A6619" s="17">
        <v>43109.931393310188</v>
      </c>
      <c r="B6619" s="2">
        <v>21006400091999</v>
      </c>
      <c r="C6619">
        <v>1.99</v>
      </c>
      <c r="D6619" t="s">
        <v>4</v>
      </c>
      <c r="E6619" s="3">
        <f t="shared" si="103"/>
        <v>21006</v>
      </c>
      <c r="F6619" t="str">
        <f>VLOOKUP(E6619,Sheet2!A:B,2,FALSE)</f>
        <v>CRO</v>
      </c>
    </row>
    <row r="6620" spans="1:6" x14ac:dyDescent="0.25">
      <c r="A6620" s="17">
        <v>43111.185326342595</v>
      </c>
      <c r="B6620" s="2">
        <v>21006400038271</v>
      </c>
      <c r="C6620">
        <v>3.19</v>
      </c>
      <c r="D6620" t="s">
        <v>4</v>
      </c>
      <c r="E6620" s="3">
        <f t="shared" si="103"/>
        <v>21006</v>
      </c>
      <c r="F6620" t="str">
        <f>VLOOKUP(E6620,Sheet2!A:B,2,FALSE)</f>
        <v>CRO</v>
      </c>
    </row>
    <row r="6621" spans="1:6" x14ac:dyDescent="0.25">
      <c r="A6621" s="17">
        <v>43111.316344189814</v>
      </c>
      <c r="B6621" s="2">
        <v>21006400081826</v>
      </c>
      <c r="C6621">
        <v>1.69</v>
      </c>
      <c r="D6621" t="s">
        <v>1</v>
      </c>
      <c r="E6621" s="3">
        <f t="shared" si="103"/>
        <v>21006</v>
      </c>
      <c r="F6621" t="str">
        <f>VLOOKUP(E6621,Sheet2!A:B,2,FALSE)</f>
        <v>CRO</v>
      </c>
    </row>
    <row r="6622" spans="1:6" x14ac:dyDescent="0.25">
      <c r="A6622" s="17">
        <v>43111.40519208333</v>
      </c>
      <c r="B6622" s="2">
        <v>21006400091999</v>
      </c>
      <c r="C6622">
        <v>1.99</v>
      </c>
      <c r="D6622" t="s">
        <v>4</v>
      </c>
      <c r="E6622" s="3">
        <f t="shared" si="103"/>
        <v>21006</v>
      </c>
      <c r="F6622" t="str">
        <f>VLOOKUP(E6622,Sheet2!A:B,2,FALSE)</f>
        <v>CRO</v>
      </c>
    </row>
    <row r="6623" spans="1:6" x14ac:dyDescent="0.25">
      <c r="A6623" s="17">
        <v>43111.912444479167</v>
      </c>
      <c r="B6623" s="2">
        <v>21006400109783</v>
      </c>
      <c r="C6623">
        <v>0.49</v>
      </c>
      <c r="D6623" t="s">
        <v>1</v>
      </c>
      <c r="E6623" s="3">
        <f t="shared" si="103"/>
        <v>21006</v>
      </c>
      <c r="F6623" t="str">
        <f>VLOOKUP(E6623,Sheet2!A:B,2,FALSE)</f>
        <v>CRO</v>
      </c>
    </row>
    <row r="6624" spans="1:6" x14ac:dyDescent="0.25">
      <c r="A6624" s="17">
        <v>43111.915308263888</v>
      </c>
      <c r="B6624" s="2">
        <v>21006400109783</v>
      </c>
      <c r="C6624">
        <v>3.54</v>
      </c>
      <c r="D6624" t="s">
        <v>5</v>
      </c>
      <c r="E6624" s="3">
        <f t="shared" si="103"/>
        <v>21006</v>
      </c>
      <c r="F6624" t="str">
        <f>VLOOKUP(E6624,Sheet2!A:B,2,FALSE)</f>
        <v>CRO</v>
      </c>
    </row>
    <row r="6625" spans="1:6" x14ac:dyDescent="0.25">
      <c r="A6625" s="17">
        <v>43112.014696215279</v>
      </c>
      <c r="B6625" s="2">
        <v>21006100001827</v>
      </c>
      <c r="C6625">
        <v>3.99</v>
      </c>
      <c r="D6625" t="s">
        <v>4</v>
      </c>
      <c r="E6625" s="3">
        <f t="shared" si="103"/>
        <v>21006</v>
      </c>
      <c r="F6625" t="str">
        <f>VLOOKUP(E6625,Sheet2!A:B,2,FALSE)</f>
        <v>CRO</v>
      </c>
    </row>
    <row r="6626" spans="1:6" x14ac:dyDescent="0.25">
      <c r="A6626" s="17">
        <v>43112.04522295139</v>
      </c>
      <c r="B6626" s="2">
        <v>21006400038271</v>
      </c>
      <c r="C6626">
        <v>3.19</v>
      </c>
      <c r="D6626" t="s">
        <v>4</v>
      </c>
      <c r="E6626" s="3">
        <f t="shared" si="103"/>
        <v>21006</v>
      </c>
      <c r="F6626" t="str">
        <f>VLOOKUP(E6626,Sheet2!A:B,2,FALSE)</f>
        <v>CRO</v>
      </c>
    </row>
    <row r="6627" spans="1:6" x14ac:dyDescent="0.25">
      <c r="A6627" s="17">
        <v>43112.342128101853</v>
      </c>
      <c r="B6627" s="2">
        <v>21006400109783</v>
      </c>
      <c r="C6627">
        <v>2.4900000000000002</v>
      </c>
      <c r="D6627" t="s">
        <v>5</v>
      </c>
      <c r="E6627" s="3">
        <f t="shared" si="103"/>
        <v>21006</v>
      </c>
      <c r="F6627" t="str">
        <f>VLOOKUP(E6627,Sheet2!A:B,2,FALSE)</f>
        <v>CRO</v>
      </c>
    </row>
    <row r="6628" spans="1:6" x14ac:dyDescent="0.25">
      <c r="A6628" s="17">
        <v>43112.544006122684</v>
      </c>
      <c r="B6628" s="2">
        <v>21006400048130</v>
      </c>
      <c r="C6628">
        <v>3.19</v>
      </c>
      <c r="D6628" t="s">
        <v>4</v>
      </c>
      <c r="E6628" s="3">
        <f t="shared" si="103"/>
        <v>21006</v>
      </c>
      <c r="F6628" t="str">
        <f>VLOOKUP(E6628,Sheet2!A:B,2,FALSE)</f>
        <v>CRO</v>
      </c>
    </row>
    <row r="6629" spans="1:6" x14ac:dyDescent="0.25">
      <c r="A6629" s="17">
        <v>43112.940036504631</v>
      </c>
      <c r="B6629" s="2">
        <v>21006400091932</v>
      </c>
      <c r="C6629">
        <v>1.69</v>
      </c>
      <c r="D6629" t="s">
        <v>1</v>
      </c>
      <c r="E6629" s="3">
        <f t="shared" si="103"/>
        <v>21006</v>
      </c>
      <c r="F6629" t="str">
        <f>VLOOKUP(E6629,Sheet2!A:B,2,FALSE)</f>
        <v>CRO</v>
      </c>
    </row>
    <row r="6630" spans="1:6" x14ac:dyDescent="0.25">
      <c r="A6630" s="17">
        <v>43112.966780787036</v>
      </c>
      <c r="B6630" s="2">
        <v>21006400091932</v>
      </c>
      <c r="C6630">
        <v>1.99</v>
      </c>
      <c r="D6630" t="s">
        <v>4</v>
      </c>
      <c r="E6630" s="3">
        <f t="shared" si="103"/>
        <v>21006</v>
      </c>
      <c r="F6630" t="str">
        <f>VLOOKUP(E6630,Sheet2!A:B,2,FALSE)</f>
        <v>CRO</v>
      </c>
    </row>
    <row r="6631" spans="1:6" x14ac:dyDescent="0.25">
      <c r="A6631" s="17">
        <v>43112.967735497688</v>
      </c>
      <c r="B6631" s="2">
        <v>21006400091932</v>
      </c>
      <c r="C6631">
        <v>0.99</v>
      </c>
      <c r="D6631" t="s">
        <v>1</v>
      </c>
      <c r="E6631" s="3">
        <f t="shared" si="103"/>
        <v>21006</v>
      </c>
      <c r="F6631" t="str">
        <f>VLOOKUP(E6631,Sheet2!A:B,2,FALSE)</f>
        <v>CRO</v>
      </c>
    </row>
    <row r="6632" spans="1:6" x14ac:dyDescent="0.25">
      <c r="A6632" s="17">
        <v>43113.58274435185</v>
      </c>
      <c r="B6632" s="2">
        <v>21006400048510</v>
      </c>
      <c r="C6632">
        <v>1.99</v>
      </c>
      <c r="D6632" t="s">
        <v>0</v>
      </c>
      <c r="E6632" s="3">
        <f t="shared" si="103"/>
        <v>21006</v>
      </c>
      <c r="F6632" t="str">
        <f>VLOOKUP(E6632,Sheet2!A:B,2,FALSE)</f>
        <v>CRO</v>
      </c>
    </row>
    <row r="6633" spans="1:6" x14ac:dyDescent="0.25">
      <c r="A6633" s="17">
        <v>43113.585610335649</v>
      </c>
      <c r="B6633" s="2">
        <v>21006400094316</v>
      </c>
      <c r="C6633">
        <v>3.29</v>
      </c>
      <c r="D6633" t="s">
        <v>1</v>
      </c>
      <c r="E6633" s="3">
        <f t="shared" si="103"/>
        <v>21006</v>
      </c>
      <c r="F6633" t="str">
        <f>VLOOKUP(E6633,Sheet2!A:B,2,FALSE)</f>
        <v>CRO</v>
      </c>
    </row>
    <row r="6634" spans="1:6" x14ac:dyDescent="0.25">
      <c r="A6634" s="17">
        <v>43113.991557847221</v>
      </c>
      <c r="B6634" s="2">
        <v>21006300071075</v>
      </c>
      <c r="C6634">
        <v>1.49</v>
      </c>
      <c r="D6634" t="s">
        <v>0</v>
      </c>
      <c r="E6634" s="3">
        <f t="shared" si="103"/>
        <v>21006</v>
      </c>
      <c r="F6634" t="str">
        <f>VLOOKUP(E6634,Sheet2!A:B,2,FALSE)</f>
        <v>CRO</v>
      </c>
    </row>
    <row r="6635" spans="1:6" x14ac:dyDescent="0.25">
      <c r="A6635" s="17">
        <v>43114.478046909724</v>
      </c>
      <c r="B6635" s="2">
        <v>21006100051889</v>
      </c>
      <c r="C6635">
        <v>0.49</v>
      </c>
      <c r="D6635" t="s">
        <v>1</v>
      </c>
      <c r="E6635" s="3">
        <f t="shared" si="103"/>
        <v>21006</v>
      </c>
      <c r="F6635" t="str">
        <f>VLOOKUP(E6635,Sheet2!A:B,2,FALSE)</f>
        <v>CRO</v>
      </c>
    </row>
    <row r="6636" spans="1:6" x14ac:dyDescent="0.25">
      <c r="A6636" s="17">
        <v>43114.478927916665</v>
      </c>
      <c r="B6636" s="2">
        <v>21006100051889</v>
      </c>
      <c r="C6636">
        <v>0.49</v>
      </c>
      <c r="D6636" t="s">
        <v>1</v>
      </c>
      <c r="E6636" s="3">
        <f t="shared" si="103"/>
        <v>21006</v>
      </c>
      <c r="F6636" t="str">
        <f>VLOOKUP(E6636,Sheet2!A:B,2,FALSE)</f>
        <v>CRO</v>
      </c>
    </row>
    <row r="6637" spans="1:6" x14ac:dyDescent="0.25">
      <c r="A6637" s="17">
        <v>43114.866013067127</v>
      </c>
      <c r="B6637" s="2">
        <v>21006400078855</v>
      </c>
      <c r="C6637">
        <v>1.99</v>
      </c>
      <c r="D6637" t="s">
        <v>1</v>
      </c>
      <c r="E6637" s="3">
        <f t="shared" si="103"/>
        <v>21006</v>
      </c>
      <c r="F6637" t="str">
        <f>VLOOKUP(E6637,Sheet2!A:B,2,FALSE)</f>
        <v>CRO</v>
      </c>
    </row>
    <row r="6638" spans="1:6" x14ac:dyDescent="0.25">
      <c r="A6638" s="17">
        <v>43114.956756678243</v>
      </c>
      <c r="B6638" s="2">
        <v>21006400100865</v>
      </c>
      <c r="C6638">
        <v>1.49</v>
      </c>
      <c r="D6638" t="s">
        <v>4</v>
      </c>
      <c r="E6638" s="3">
        <f t="shared" si="103"/>
        <v>21006</v>
      </c>
      <c r="F6638" t="str">
        <f>VLOOKUP(E6638,Sheet2!A:B,2,FALSE)</f>
        <v>CRO</v>
      </c>
    </row>
    <row r="6639" spans="1:6" x14ac:dyDescent="0.25">
      <c r="A6639" s="17">
        <v>43115.437298761572</v>
      </c>
      <c r="B6639" s="2">
        <v>21006300083922</v>
      </c>
      <c r="C6639">
        <v>2.99</v>
      </c>
      <c r="D6639" t="s">
        <v>4</v>
      </c>
      <c r="E6639" s="3">
        <f t="shared" si="103"/>
        <v>21006</v>
      </c>
      <c r="F6639" t="str">
        <f>VLOOKUP(E6639,Sheet2!A:B,2,FALSE)</f>
        <v>CRO</v>
      </c>
    </row>
    <row r="6640" spans="1:6" x14ac:dyDescent="0.25">
      <c r="A6640" s="17">
        <v>43115.635834293978</v>
      </c>
      <c r="B6640" s="2">
        <v>21006400108819</v>
      </c>
      <c r="C6640">
        <v>0.99</v>
      </c>
      <c r="D6640" t="s">
        <v>1</v>
      </c>
      <c r="E6640" s="3">
        <f t="shared" si="103"/>
        <v>21006</v>
      </c>
      <c r="F6640" t="str">
        <f>VLOOKUP(E6640,Sheet2!A:B,2,FALSE)</f>
        <v>CRO</v>
      </c>
    </row>
    <row r="6641" spans="1:6" x14ac:dyDescent="0.25">
      <c r="A6641" s="17">
        <v>43115.701433298615</v>
      </c>
      <c r="B6641" s="2">
        <v>21006400057370</v>
      </c>
      <c r="C6641">
        <v>0.49</v>
      </c>
      <c r="D6641" t="s">
        <v>1</v>
      </c>
      <c r="E6641" s="3">
        <f t="shared" si="103"/>
        <v>21006</v>
      </c>
      <c r="F6641" t="str">
        <f>VLOOKUP(E6641,Sheet2!A:B,2,FALSE)</f>
        <v>CRO</v>
      </c>
    </row>
    <row r="6642" spans="1:6" x14ac:dyDescent="0.25">
      <c r="A6642" s="17">
        <v>43115.778009444446</v>
      </c>
      <c r="B6642" s="2">
        <v>21006400100865</v>
      </c>
      <c r="C6642">
        <v>1.99</v>
      </c>
      <c r="D6642" t="s">
        <v>0</v>
      </c>
      <c r="E6642" s="3">
        <f t="shared" si="103"/>
        <v>21006</v>
      </c>
      <c r="F6642" t="str">
        <f>VLOOKUP(E6642,Sheet2!A:B,2,FALSE)</f>
        <v>CRO</v>
      </c>
    </row>
    <row r="6643" spans="1:6" x14ac:dyDescent="0.25">
      <c r="A6643" s="17">
        <v>43115.818188067133</v>
      </c>
      <c r="B6643" s="2">
        <v>21006400066058</v>
      </c>
      <c r="C6643">
        <v>1.99</v>
      </c>
      <c r="D6643" t="s">
        <v>0</v>
      </c>
      <c r="E6643" s="3">
        <f t="shared" si="103"/>
        <v>21006</v>
      </c>
      <c r="F6643" t="str">
        <f>VLOOKUP(E6643,Sheet2!A:B,2,FALSE)</f>
        <v>CRO</v>
      </c>
    </row>
    <row r="6644" spans="1:6" x14ac:dyDescent="0.25">
      <c r="A6644" s="17">
        <v>43115.885783958336</v>
      </c>
      <c r="B6644" s="2">
        <v>21006300080712</v>
      </c>
      <c r="C6644">
        <v>1.29</v>
      </c>
      <c r="D6644" t="s">
        <v>1</v>
      </c>
      <c r="E6644" s="3">
        <f t="shared" si="103"/>
        <v>21006</v>
      </c>
      <c r="F6644" t="str">
        <f>VLOOKUP(E6644,Sheet2!A:B,2,FALSE)</f>
        <v>CRO</v>
      </c>
    </row>
    <row r="6645" spans="1:6" x14ac:dyDescent="0.25">
      <c r="A6645" s="17">
        <v>43115.903093668981</v>
      </c>
      <c r="B6645" s="2">
        <v>21006300080712</v>
      </c>
      <c r="C6645">
        <v>1.49</v>
      </c>
      <c r="D6645" t="s">
        <v>1</v>
      </c>
      <c r="E6645" s="3">
        <f t="shared" si="103"/>
        <v>21006</v>
      </c>
      <c r="F6645" t="str">
        <f>VLOOKUP(E6645,Sheet2!A:B,2,FALSE)</f>
        <v>CRO</v>
      </c>
    </row>
    <row r="6646" spans="1:6" x14ac:dyDescent="0.25">
      <c r="A6646" s="17">
        <v>43116.805577233798</v>
      </c>
      <c r="B6646" s="2">
        <v>21006400032282</v>
      </c>
      <c r="C6646">
        <v>1.49</v>
      </c>
      <c r="D6646" t="s">
        <v>1</v>
      </c>
      <c r="E6646" s="3">
        <f t="shared" si="103"/>
        <v>21006</v>
      </c>
      <c r="F6646" t="str">
        <f>VLOOKUP(E6646,Sheet2!A:B,2,FALSE)</f>
        <v>CRO</v>
      </c>
    </row>
    <row r="6647" spans="1:6" x14ac:dyDescent="0.25">
      <c r="A6647" s="17">
        <v>43116.809330729164</v>
      </c>
      <c r="B6647" s="2">
        <v>21006400032282</v>
      </c>
      <c r="C6647">
        <v>1.99</v>
      </c>
      <c r="D6647" t="s">
        <v>4</v>
      </c>
      <c r="E6647" s="3">
        <f t="shared" si="103"/>
        <v>21006</v>
      </c>
      <c r="F6647" t="str">
        <f>VLOOKUP(E6647,Sheet2!A:B,2,FALSE)</f>
        <v>CRO</v>
      </c>
    </row>
    <row r="6648" spans="1:6" x14ac:dyDescent="0.25">
      <c r="A6648" s="17">
        <v>43116.980304363424</v>
      </c>
      <c r="B6648" s="2">
        <v>21006300071075</v>
      </c>
      <c r="C6648">
        <v>1.49</v>
      </c>
      <c r="D6648" t="s">
        <v>0</v>
      </c>
      <c r="E6648" s="3">
        <f t="shared" si="103"/>
        <v>21006</v>
      </c>
      <c r="F6648" t="str">
        <f>VLOOKUP(E6648,Sheet2!A:B,2,FALSE)</f>
        <v>CRO</v>
      </c>
    </row>
    <row r="6649" spans="1:6" x14ac:dyDescent="0.25">
      <c r="A6649" s="17">
        <v>43117.493719675927</v>
      </c>
      <c r="B6649" s="2">
        <v>21006400037430</v>
      </c>
      <c r="C6649">
        <v>0.99</v>
      </c>
      <c r="D6649" t="s">
        <v>1</v>
      </c>
      <c r="E6649" s="3">
        <f t="shared" si="103"/>
        <v>21006</v>
      </c>
      <c r="F6649" t="str">
        <f>VLOOKUP(E6649,Sheet2!A:B,2,FALSE)</f>
        <v>CRO</v>
      </c>
    </row>
    <row r="6650" spans="1:6" x14ac:dyDescent="0.25">
      <c r="A6650" s="17">
        <v>43117.556705486109</v>
      </c>
      <c r="B6650" s="2">
        <v>21006400000651</v>
      </c>
      <c r="C6650">
        <v>1.99</v>
      </c>
      <c r="D6650" t="s">
        <v>1</v>
      </c>
      <c r="E6650" s="3">
        <f t="shared" si="103"/>
        <v>21006</v>
      </c>
      <c r="F6650" t="str">
        <f>VLOOKUP(E6650,Sheet2!A:B,2,FALSE)</f>
        <v>CRO</v>
      </c>
    </row>
    <row r="6651" spans="1:6" x14ac:dyDescent="0.25">
      <c r="A6651" s="17">
        <v>43117.750102175924</v>
      </c>
      <c r="B6651" s="2">
        <v>21006400104628</v>
      </c>
      <c r="C6651">
        <v>0.49</v>
      </c>
      <c r="D6651" t="s">
        <v>1</v>
      </c>
      <c r="E6651" s="3">
        <f t="shared" si="103"/>
        <v>21006</v>
      </c>
      <c r="F6651" t="str">
        <f>VLOOKUP(E6651,Sheet2!A:B,2,FALSE)</f>
        <v>CRO</v>
      </c>
    </row>
    <row r="6652" spans="1:6" x14ac:dyDescent="0.25">
      <c r="A6652" s="17">
        <v>43117.796648923613</v>
      </c>
      <c r="B6652" s="2">
        <v>21006400104628</v>
      </c>
      <c r="C6652">
        <v>0.49</v>
      </c>
      <c r="D6652" t="s">
        <v>1</v>
      </c>
      <c r="E6652" s="3">
        <f t="shared" si="103"/>
        <v>21006</v>
      </c>
      <c r="F6652" t="str">
        <f>VLOOKUP(E6652,Sheet2!A:B,2,FALSE)</f>
        <v>CRO</v>
      </c>
    </row>
    <row r="6653" spans="1:6" x14ac:dyDescent="0.25">
      <c r="A6653" s="17">
        <v>43117.94303185185</v>
      </c>
      <c r="B6653" s="2">
        <v>21006100001827</v>
      </c>
      <c r="C6653">
        <v>1.99</v>
      </c>
      <c r="D6653" t="s">
        <v>0</v>
      </c>
      <c r="E6653" s="3">
        <f t="shared" si="103"/>
        <v>21006</v>
      </c>
      <c r="F6653" t="str">
        <f>VLOOKUP(E6653,Sheet2!A:B,2,FALSE)</f>
        <v>CRO</v>
      </c>
    </row>
    <row r="6654" spans="1:6" x14ac:dyDescent="0.25">
      <c r="A6654" s="17">
        <v>43118.022263946761</v>
      </c>
      <c r="B6654" s="2">
        <v>21006300065929</v>
      </c>
      <c r="C6654">
        <v>1.49</v>
      </c>
      <c r="D6654" t="s">
        <v>4</v>
      </c>
      <c r="E6654" s="3">
        <f t="shared" si="103"/>
        <v>21006</v>
      </c>
      <c r="F6654" t="str">
        <f>VLOOKUP(E6654,Sheet2!A:B,2,FALSE)</f>
        <v>CRO</v>
      </c>
    </row>
    <row r="6655" spans="1:6" x14ac:dyDescent="0.25">
      <c r="A6655" s="17">
        <v>43118.394795520835</v>
      </c>
      <c r="B6655" s="2">
        <v>21006400100865</v>
      </c>
      <c r="C6655">
        <v>0.49</v>
      </c>
      <c r="D6655" t="s">
        <v>1</v>
      </c>
      <c r="E6655" s="3">
        <f t="shared" si="103"/>
        <v>21006</v>
      </c>
      <c r="F6655" t="str">
        <f>VLOOKUP(E6655,Sheet2!A:B,2,FALSE)</f>
        <v>CRO</v>
      </c>
    </row>
    <row r="6656" spans="1:6" x14ac:dyDescent="0.25">
      <c r="A6656" s="17">
        <v>43118.432982141203</v>
      </c>
      <c r="B6656" s="2">
        <v>21006400045847</v>
      </c>
      <c r="C6656">
        <v>1.99</v>
      </c>
      <c r="D6656" t="s">
        <v>1</v>
      </c>
      <c r="E6656" s="3">
        <f t="shared" si="103"/>
        <v>21006</v>
      </c>
      <c r="F6656" t="str">
        <f>VLOOKUP(E6656,Sheet2!A:B,2,FALSE)</f>
        <v>CRO</v>
      </c>
    </row>
    <row r="6657" spans="1:6" x14ac:dyDescent="0.25">
      <c r="A6657" s="17">
        <v>43118.54434385417</v>
      </c>
      <c r="B6657" s="2">
        <v>21006300083922</v>
      </c>
      <c r="C6657">
        <v>2.99</v>
      </c>
      <c r="D6657" t="s">
        <v>4</v>
      </c>
      <c r="E6657" s="3">
        <f t="shared" si="103"/>
        <v>21006</v>
      </c>
      <c r="F6657" t="str">
        <f>VLOOKUP(E6657,Sheet2!A:B,2,FALSE)</f>
        <v>CRO</v>
      </c>
    </row>
    <row r="6658" spans="1:6" x14ac:dyDescent="0.25">
      <c r="A6658" s="17">
        <v>43118.61006082176</v>
      </c>
      <c r="B6658" s="2">
        <v>21006300061274</v>
      </c>
      <c r="C6658">
        <v>0.99</v>
      </c>
      <c r="D6658" t="s">
        <v>4</v>
      </c>
      <c r="E6658" s="3">
        <f t="shared" ref="E6658:E6721" si="104">_xlfn.NUMBERVALUE(LEFT(B6658,5), "#####")</f>
        <v>21006</v>
      </c>
      <c r="F6658" t="str">
        <f>VLOOKUP(E6658,Sheet2!A:B,2,FALSE)</f>
        <v>CRO</v>
      </c>
    </row>
    <row r="6659" spans="1:6" x14ac:dyDescent="0.25">
      <c r="A6659" s="17">
        <v>43118.612715000003</v>
      </c>
      <c r="B6659" s="2">
        <v>21006400101632</v>
      </c>
      <c r="C6659">
        <v>0.99</v>
      </c>
      <c r="D6659" t="s">
        <v>4</v>
      </c>
      <c r="E6659" s="3">
        <f t="shared" si="104"/>
        <v>21006</v>
      </c>
      <c r="F6659" t="str">
        <f>VLOOKUP(E6659,Sheet2!A:B,2,FALSE)</f>
        <v>CRO</v>
      </c>
    </row>
    <row r="6660" spans="1:6" x14ac:dyDescent="0.25">
      <c r="A6660" s="17">
        <v>43118.613280949074</v>
      </c>
      <c r="B6660" s="2">
        <v>21006300061274</v>
      </c>
      <c r="C6660">
        <v>2.29</v>
      </c>
      <c r="D6660" t="s">
        <v>4</v>
      </c>
      <c r="E6660" s="3">
        <f t="shared" si="104"/>
        <v>21006</v>
      </c>
      <c r="F6660" t="str">
        <f>VLOOKUP(E6660,Sheet2!A:B,2,FALSE)</f>
        <v>CRO</v>
      </c>
    </row>
    <row r="6661" spans="1:6" x14ac:dyDescent="0.25">
      <c r="A6661" s="17">
        <v>43118.67152945602</v>
      </c>
      <c r="B6661" s="2">
        <v>21006400064442</v>
      </c>
      <c r="C6661">
        <v>1.99</v>
      </c>
      <c r="D6661" t="s">
        <v>4</v>
      </c>
      <c r="E6661" s="3">
        <f t="shared" si="104"/>
        <v>21006</v>
      </c>
      <c r="F6661" t="str">
        <f>VLOOKUP(E6661,Sheet2!A:B,2,FALSE)</f>
        <v>CRO</v>
      </c>
    </row>
    <row r="6662" spans="1:6" x14ac:dyDescent="0.25">
      <c r="A6662" s="17">
        <v>43118.723849409726</v>
      </c>
      <c r="B6662" s="2">
        <v>21006300065929</v>
      </c>
      <c r="C6662">
        <v>3.19</v>
      </c>
      <c r="D6662" t="s">
        <v>4</v>
      </c>
      <c r="E6662" s="3">
        <f t="shared" si="104"/>
        <v>21006</v>
      </c>
      <c r="F6662" t="str">
        <f>VLOOKUP(E6662,Sheet2!A:B,2,FALSE)</f>
        <v>CRO</v>
      </c>
    </row>
    <row r="6663" spans="1:6" x14ac:dyDescent="0.25">
      <c r="A6663" s="17">
        <v>43118.72449670139</v>
      </c>
      <c r="B6663" s="2">
        <v>21006300065929</v>
      </c>
      <c r="C6663">
        <v>1.99</v>
      </c>
      <c r="D6663" t="s">
        <v>4</v>
      </c>
      <c r="E6663" s="3">
        <f t="shared" si="104"/>
        <v>21006</v>
      </c>
      <c r="F6663" t="str">
        <f>VLOOKUP(E6663,Sheet2!A:B,2,FALSE)</f>
        <v>CRO</v>
      </c>
    </row>
    <row r="6664" spans="1:6" x14ac:dyDescent="0.25">
      <c r="A6664" s="17">
        <v>43118.727950983797</v>
      </c>
      <c r="B6664" s="2">
        <v>21006400100279</v>
      </c>
      <c r="C6664">
        <v>2.69</v>
      </c>
      <c r="D6664" t="s">
        <v>1</v>
      </c>
      <c r="E6664" s="3">
        <f t="shared" si="104"/>
        <v>21006</v>
      </c>
      <c r="F6664" t="str">
        <f>VLOOKUP(E6664,Sheet2!A:B,2,FALSE)</f>
        <v>CRO</v>
      </c>
    </row>
    <row r="6665" spans="1:6" x14ac:dyDescent="0.25">
      <c r="A6665" s="17">
        <v>43118.75415685185</v>
      </c>
      <c r="B6665" s="2">
        <v>21006400100279</v>
      </c>
      <c r="C6665">
        <v>2.29</v>
      </c>
      <c r="D6665" t="s">
        <v>1</v>
      </c>
      <c r="E6665" s="3">
        <f t="shared" si="104"/>
        <v>21006</v>
      </c>
      <c r="F6665" t="str">
        <f>VLOOKUP(E6665,Sheet2!A:B,2,FALSE)</f>
        <v>CRO</v>
      </c>
    </row>
    <row r="6666" spans="1:6" x14ac:dyDescent="0.25">
      <c r="A6666" s="17">
        <v>43118.758097291669</v>
      </c>
      <c r="B6666" s="2">
        <v>21006400100279</v>
      </c>
      <c r="C6666">
        <v>1.99</v>
      </c>
      <c r="D6666" t="s">
        <v>1</v>
      </c>
      <c r="E6666" s="3">
        <f t="shared" si="104"/>
        <v>21006</v>
      </c>
      <c r="F6666" t="str">
        <f>VLOOKUP(E6666,Sheet2!A:B,2,FALSE)</f>
        <v>CRO</v>
      </c>
    </row>
    <row r="6667" spans="1:6" x14ac:dyDescent="0.25">
      <c r="A6667" s="17">
        <v>43118.758316736108</v>
      </c>
      <c r="B6667" s="2">
        <v>21006400100279</v>
      </c>
      <c r="C6667">
        <v>1.99</v>
      </c>
      <c r="D6667" t="s">
        <v>1</v>
      </c>
      <c r="E6667" s="3">
        <f t="shared" si="104"/>
        <v>21006</v>
      </c>
      <c r="F6667" t="str">
        <f>VLOOKUP(E6667,Sheet2!A:B,2,FALSE)</f>
        <v>CRO</v>
      </c>
    </row>
    <row r="6668" spans="1:6" x14ac:dyDescent="0.25">
      <c r="A6668" s="17">
        <v>43119.479494224535</v>
      </c>
      <c r="B6668" s="2">
        <v>21006400100279</v>
      </c>
      <c r="C6668">
        <v>1.69</v>
      </c>
      <c r="D6668" t="s">
        <v>1</v>
      </c>
      <c r="E6668" s="3">
        <f t="shared" si="104"/>
        <v>21006</v>
      </c>
      <c r="F6668" t="str">
        <f>VLOOKUP(E6668,Sheet2!A:B,2,FALSE)</f>
        <v>CRO</v>
      </c>
    </row>
    <row r="6669" spans="1:6" x14ac:dyDescent="0.25">
      <c r="A6669" s="17">
        <v>43119.922457534725</v>
      </c>
      <c r="B6669" s="2">
        <v>21006400078855</v>
      </c>
      <c r="C6669">
        <v>1.49</v>
      </c>
      <c r="D6669" t="s">
        <v>0</v>
      </c>
      <c r="E6669" s="3">
        <f t="shared" si="104"/>
        <v>21006</v>
      </c>
      <c r="F6669" t="str">
        <f>VLOOKUP(E6669,Sheet2!A:B,2,FALSE)</f>
        <v>CRO</v>
      </c>
    </row>
    <row r="6670" spans="1:6" x14ac:dyDescent="0.25">
      <c r="A6670" s="17">
        <v>43119.995231678244</v>
      </c>
      <c r="B6670" s="2">
        <v>21006400037430</v>
      </c>
      <c r="C6670">
        <v>1.99</v>
      </c>
      <c r="D6670" t="s">
        <v>1</v>
      </c>
      <c r="E6670" s="3">
        <f t="shared" si="104"/>
        <v>21006</v>
      </c>
      <c r="F6670" t="str">
        <f>VLOOKUP(E6670,Sheet2!A:B,2,FALSE)</f>
        <v>CRO</v>
      </c>
    </row>
    <row r="6671" spans="1:6" x14ac:dyDescent="0.25">
      <c r="A6671" s="17">
        <v>43120.002965277781</v>
      </c>
      <c r="B6671" s="2">
        <v>21006400037430</v>
      </c>
      <c r="C6671">
        <v>3.19</v>
      </c>
      <c r="D6671" t="s">
        <v>4</v>
      </c>
      <c r="E6671" s="3">
        <f t="shared" si="104"/>
        <v>21006</v>
      </c>
      <c r="F6671" t="str">
        <f>VLOOKUP(E6671,Sheet2!A:B,2,FALSE)</f>
        <v>CRO</v>
      </c>
    </row>
    <row r="6672" spans="1:6" x14ac:dyDescent="0.25">
      <c r="A6672" s="17">
        <v>43120.005147141201</v>
      </c>
      <c r="B6672" s="2">
        <v>21006400037430</v>
      </c>
      <c r="C6672">
        <v>2.4900000000000002</v>
      </c>
      <c r="D6672" t="s">
        <v>1</v>
      </c>
      <c r="E6672" s="3">
        <f t="shared" si="104"/>
        <v>21006</v>
      </c>
      <c r="F6672" t="str">
        <f>VLOOKUP(E6672,Sheet2!A:B,2,FALSE)</f>
        <v>CRO</v>
      </c>
    </row>
    <row r="6673" spans="1:6" x14ac:dyDescent="0.25">
      <c r="A6673" s="17">
        <v>43120.478468414352</v>
      </c>
      <c r="B6673" s="2">
        <v>21006400032282</v>
      </c>
      <c r="C6673">
        <v>3.99</v>
      </c>
      <c r="D6673" t="s">
        <v>4</v>
      </c>
      <c r="E6673" s="3">
        <f t="shared" si="104"/>
        <v>21006</v>
      </c>
      <c r="F6673" t="str">
        <f>VLOOKUP(E6673,Sheet2!A:B,2,FALSE)</f>
        <v>CRO</v>
      </c>
    </row>
    <row r="6674" spans="1:6" x14ac:dyDescent="0.25">
      <c r="A6674" s="17">
        <v>43120.512211412039</v>
      </c>
      <c r="B6674" s="2">
        <v>21006100001827</v>
      </c>
      <c r="C6674">
        <v>0.49</v>
      </c>
      <c r="D6674" t="s">
        <v>1</v>
      </c>
      <c r="E6674" s="3">
        <f t="shared" si="104"/>
        <v>21006</v>
      </c>
      <c r="F6674" t="str">
        <f>VLOOKUP(E6674,Sheet2!A:B,2,FALSE)</f>
        <v>CRO</v>
      </c>
    </row>
    <row r="6675" spans="1:6" x14ac:dyDescent="0.25">
      <c r="A6675" s="17">
        <v>43120.596102372685</v>
      </c>
      <c r="B6675" s="2">
        <v>21006400091486</v>
      </c>
      <c r="C6675">
        <v>1.49</v>
      </c>
      <c r="D6675" t="s">
        <v>3</v>
      </c>
      <c r="E6675" s="3">
        <f t="shared" si="104"/>
        <v>21006</v>
      </c>
      <c r="F6675" t="str">
        <f>VLOOKUP(E6675,Sheet2!A:B,2,FALSE)</f>
        <v>CRO</v>
      </c>
    </row>
    <row r="6676" spans="1:6" x14ac:dyDescent="0.25">
      <c r="A6676" s="17">
        <v>43120.8319303588</v>
      </c>
      <c r="B6676" s="2">
        <v>21006300075845</v>
      </c>
      <c r="C6676">
        <v>1.49</v>
      </c>
      <c r="D6676" t="s">
        <v>0</v>
      </c>
      <c r="E6676" s="3">
        <f t="shared" si="104"/>
        <v>21006</v>
      </c>
      <c r="F6676" t="str">
        <f>VLOOKUP(E6676,Sheet2!A:B,2,FALSE)</f>
        <v>CRO</v>
      </c>
    </row>
    <row r="6677" spans="1:6" x14ac:dyDescent="0.25">
      <c r="A6677" s="17">
        <v>43121.425852418979</v>
      </c>
      <c r="B6677" s="2">
        <v>21006300023761</v>
      </c>
      <c r="C6677">
        <v>1.49</v>
      </c>
      <c r="D6677" t="s">
        <v>1</v>
      </c>
      <c r="E6677" s="3">
        <f t="shared" si="104"/>
        <v>21006</v>
      </c>
      <c r="F6677" t="str">
        <f>VLOOKUP(E6677,Sheet2!A:B,2,FALSE)</f>
        <v>CRO</v>
      </c>
    </row>
    <row r="6678" spans="1:6" x14ac:dyDescent="0.25">
      <c r="A6678" s="17">
        <v>43121.494925081017</v>
      </c>
      <c r="B6678" s="2">
        <v>21006400078277</v>
      </c>
      <c r="C6678">
        <v>1.99</v>
      </c>
      <c r="D6678" t="s">
        <v>1</v>
      </c>
      <c r="E6678" s="3">
        <f t="shared" si="104"/>
        <v>21006</v>
      </c>
      <c r="F6678" t="str">
        <f>VLOOKUP(E6678,Sheet2!A:B,2,FALSE)</f>
        <v>CRO</v>
      </c>
    </row>
    <row r="6679" spans="1:6" x14ac:dyDescent="0.25">
      <c r="A6679" s="17">
        <v>43121.830124687498</v>
      </c>
      <c r="B6679" s="2">
        <v>21006400091197</v>
      </c>
      <c r="C6679">
        <v>3.49</v>
      </c>
      <c r="D6679" t="s">
        <v>4</v>
      </c>
      <c r="E6679" s="3">
        <f t="shared" si="104"/>
        <v>21006</v>
      </c>
      <c r="F6679" t="str">
        <f>VLOOKUP(E6679,Sheet2!A:B,2,FALSE)</f>
        <v>CRO</v>
      </c>
    </row>
    <row r="6680" spans="1:6" x14ac:dyDescent="0.25">
      <c r="A6680" s="17">
        <v>43122.04144883102</v>
      </c>
      <c r="B6680" s="2">
        <v>21006100001827</v>
      </c>
      <c r="C6680">
        <v>1.99</v>
      </c>
      <c r="D6680" t="s">
        <v>0</v>
      </c>
      <c r="E6680" s="3">
        <f t="shared" si="104"/>
        <v>21006</v>
      </c>
      <c r="F6680" t="str">
        <f>VLOOKUP(E6680,Sheet2!A:B,2,FALSE)</f>
        <v>CRO</v>
      </c>
    </row>
    <row r="6681" spans="1:6" x14ac:dyDescent="0.25">
      <c r="A6681" s="17">
        <v>43123.508870590274</v>
      </c>
      <c r="B6681" s="2">
        <v>21006400067965</v>
      </c>
      <c r="C6681">
        <v>2.29</v>
      </c>
      <c r="D6681" t="s">
        <v>1</v>
      </c>
      <c r="E6681" s="3">
        <f t="shared" si="104"/>
        <v>21006</v>
      </c>
      <c r="F6681" t="str">
        <f>VLOOKUP(E6681,Sheet2!A:B,2,FALSE)</f>
        <v>CRO</v>
      </c>
    </row>
    <row r="6682" spans="1:6" x14ac:dyDescent="0.25">
      <c r="A6682" s="17">
        <v>43123.558322094905</v>
      </c>
      <c r="B6682" s="2">
        <v>21006300065929</v>
      </c>
      <c r="C6682">
        <v>2.99</v>
      </c>
      <c r="D6682" t="s">
        <v>4</v>
      </c>
      <c r="E6682" s="3">
        <f t="shared" si="104"/>
        <v>21006</v>
      </c>
      <c r="F6682" t="str">
        <f>VLOOKUP(E6682,Sheet2!A:B,2,FALSE)</f>
        <v>CRO</v>
      </c>
    </row>
    <row r="6683" spans="1:6" x14ac:dyDescent="0.25">
      <c r="A6683" s="17">
        <v>43123.615793877318</v>
      </c>
      <c r="B6683" s="2">
        <v>21006300083922</v>
      </c>
      <c r="C6683">
        <v>1.99</v>
      </c>
      <c r="D6683" t="s">
        <v>4</v>
      </c>
      <c r="E6683" s="3">
        <f t="shared" si="104"/>
        <v>21006</v>
      </c>
      <c r="F6683" t="str">
        <f>VLOOKUP(E6683,Sheet2!A:B,2,FALSE)</f>
        <v>CRO</v>
      </c>
    </row>
    <row r="6684" spans="1:6" x14ac:dyDescent="0.25">
      <c r="A6684" s="17">
        <v>43123.975080879631</v>
      </c>
      <c r="B6684" s="2">
        <v>21006400078186</v>
      </c>
      <c r="C6684">
        <v>0.49</v>
      </c>
      <c r="D6684" t="s">
        <v>1</v>
      </c>
      <c r="E6684" s="3">
        <f t="shared" si="104"/>
        <v>21006</v>
      </c>
      <c r="F6684" t="str">
        <f>VLOOKUP(E6684,Sheet2!A:B,2,FALSE)</f>
        <v>CRO</v>
      </c>
    </row>
    <row r="6685" spans="1:6" x14ac:dyDescent="0.25">
      <c r="A6685" s="17">
        <v>43124.021410694448</v>
      </c>
      <c r="B6685" s="2">
        <v>21006400078186</v>
      </c>
      <c r="C6685">
        <v>1.99</v>
      </c>
      <c r="D6685" t="s">
        <v>4</v>
      </c>
      <c r="E6685" s="3">
        <f t="shared" si="104"/>
        <v>21006</v>
      </c>
      <c r="F6685" t="str">
        <f>VLOOKUP(E6685,Sheet2!A:B,2,FALSE)</f>
        <v>CRO</v>
      </c>
    </row>
    <row r="6686" spans="1:6" x14ac:dyDescent="0.25">
      <c r="A6686" s="17">
        <v>43124.286630312497</v>
      </c>
      <c r="B6686" s="2">
        <v>21006400070985</v>
      </c>
      <c r="C6686">
        <v>2.99</v>
      </c>
      <c r="D6686" t="s">
        <v>4</v>
      </c>
      <c r="E6686" s="3">
        <f t="shared" si="104"/>
        <v>21006</v>
      </c>
      <c r="F6686" t="str">
        <f>VLOOKUP(E6686,Sheet2!A:B,2,FALSE)</f>
        <v>CRO</v>
      </c>
    </row>
    <row r="6687" spans="1:6" x14ac:dyDescent="0.25">
      <c r="A6687" s="17">
        <v>43124.617642025463</v>
      </c>
      <c r="B6687" s="2">
        <v>21006300055813</v>
      </c>
      <c r="C6687">
        <v>0.99</v>
      </c>
      <c r="D6687" t="s">
        <v>1</v>
      </c>
      <c r="E6687" s="3">
        <f t="shared" si="104"/>
        <v>21006</v>
      </c>
      <c r="F6687" t="str">
        <f>VLOOKUP(E6687,Sheet2!A:B,2,FALSE)</f>
        <v>CRO</v>
      </c>
    </row>
    <row r="6688" spans="1:6" x14ac:dyDescent="0.25">
      <c r="A6688" s="17">
        <v>43124.619827939816</v>
      </c>
      <c r="B6688" s="2">
        <v>21006300055813</v>
      </c>
      <c r="C6688">
        <v>1.29</v>
      </c>
      <c r="D6688" t="s">
        <v>1</v>
      </c>
      <c r="E6688" s="3">
        <f t="shared" si="104"/>
        <v>21006</v>
      </c>
      <c r="F6688" t="str">
        <f>VLOOKUP(E6688,Sheet2!A:B,2,FALSE)</f>
        <v>CRO</v>
      </c>
    </row>
    <row r="6689" spans="1:6" x14ac:dyDescent="0.25">
      <c r="A6689" s="17">
        <v>43124.622591064814</v>
      </c>
      <c r="B6689" s="2">
        <v>21006300055813</v>
      </c>
      <c r="C6689">
        <v>1.69</v>
      </c>
      <c r="D6689" t="s">
        <v>1</v>
      </c>
      <c r="E6689" s="3">
        <f t="shared" si="104"/>
        <v>21006</v>
      </c>
      <c r="F6689" t="str">
        <f>VLOOKUP(E6689,Sheet2!A:B,2,FALSE)</f>
        <v>CRO</v>
      </c>
    </row>
    <row r="6690" spans="1:6" x14ac:dyDescent="0.25">
      <c r="A6690" s="17">
        <v>43124.702915648151</v>
      </c>
      <c r="B6690" s="2">
        <v>21006100000050</v>
      </c>
      <c r="C6690">
        <v>1.49</v>
      </c>
      <c r="D6690" t="s">
        <v>3</v>
      </c>
      <c r="E6690" s="3">
        <f t="shared" si="104"/>
        <v>21006</v>
      </c>
      <c r="F6690" t="str">
        <f>VLOOKUP(E6690,Sheet2!A:B,2,FALSE)</f>
        <v>CRO</v>
      </c>
    </row>
    <row r="6691" spans="1:6" x14ac:dyDescent="0.25">
      <c r="A6691" s="17">
        <v>43125.825875509261</v>
      </c>
      <c r="B6691" s="2">
        <v>21006400079176</v>
      </c>
      <c r="C6691">
        <v>1.49</v>
      </c>
      <c r="D6691" t="s">
        <v>3</v>
      </c>
      <c r="E6691" s="3">
        <f t="shared" si="104"/>
        <v>21006</v>
      </c>
      <c r="F6691" t="str">
        <f>VLOOKUP(E6691,Sheet2!A:B,2,FALSE)</f>
        <v>CRO</v>
      </c>
    </row>
    <row r="6692" spans="1:6" x14ac:dyDescent="0.25">
      <c r="A6692" s="17">
        <v>43126.439928252315</v>
      </c>
      <c r="B6692" s="2">
        <v>21006300023761</v>
      </c>
      <c r="C6692">
        <v>1.49</v>
      </c>
      <c r="D6692" t="s">
        <v>3</v>
      </c>
      <c r="E6692" s="3">
        <f t="shared" si="104"/>
        <v>21006</v>
      </c>
      <c r="F6692" t="str">
        <f>VLOOKUP(E6692,Sheet2!A:B,2,FALSE)</f>
        <v>CRO</v>
      </c>
    </row>
    <row r="6693" spans="1:6" x14ac:dyDescent="0.25">
      <c r="A6693" s="17">
        <v>43126.739733483795</v>
      </c>
      <c r="B6693" s="2">
        <v>21006100001892</v>
      </c>
      <c r="C6693">
        <v>1.24</v>
      </c>
      <c r="D6693" t="s">
        <v>1</v>
      </c>
      <c r="E6693" s="3">
        <f t="shared" si="104"/>
        <v>21006</v>
      </c>
      <c r="F6693" t="str">
        <f>VLOOKUP(E6693,Sheet2!A:B,2,FALSE)</f>
        <v>CRO</v>
      </c>
    </row>
    <row r="6694" spans="1:6" x14ac:dyDescent="0.25">
      <c r="A6694" s="17">
        <v>43126.761717835645</v>
      </c>
      <c r="B6694" s="2">
        <v>21006400052587</v>
      </c>
      <c r="C6694">
        <v>1.49</v>
      </c>
      <c r="D6694" t="s">
        <v>3</v>
      </c>
      <c r="E6694" s="3">
        <f t="shared" si="104"/>
        <v>21006</v>
      </c>
      <c r="F6694" t="str">
        <f>VLOOKUP(E6694,Sheet2!A:B,2,FALSE)</f>
        <v>CRO</v>
      </c>
    </row>
    <row r="6695" spans="1:6" x14ac:dyDescent="0.25">
      <c r="A6695" s="17">
        <v>43126.765188067133</v>
      </c>
      <c r="B6695" s="2">
        <v>21006400052587</v>
      </c>
      <c r="C6695">
        <v>1.49</v>
      </c>
      <c r="D6695" t="s">
        <v>3</v>
      </c>
      <c r="E6695" s="3">
        <f t="shared" si="104"/>
        <v>21006</v>
      </c>
      <c r="F6695" t="str">
        <f>VLOOKUP(E6695,Sheet2!A:B,2,FALSE)</f>
        <v>CRO</v>
      </c>
    </row>
    <row r="6696" spans="1:6" x14ac:dyDescent="0.25">
      <c r="A6696" s="17">
        <v>43126.781457395831</v>
      </c>
      <c r="B6696" s="2">
        <v>21006300075845</v>
      </c>
      <c r="C6696">
        <v>2.99</v>
      </c>
      <c r="D6696" t="s">
        <v>0</v>
      </c>
      <c r="E6696" s="3">
        <f t="shared" si="104"/>
        <v>21006</v>
      </c>
      <c r="F6696" t="str">
        <f>VLOOKUP(E6696,Sheet2!A:B,2,FALSE)</f>
        <v>CRO</v>
      </c>
    </row>
    <row r="6697" spans="1:6" x14ac:dyDescent="0.25">
      <c r="A6697" s="17">
        <v>43126.809357754631</v>
      </c>
      <c r="B6697" s="2">
        <v>21006400051555</v>
      </c>
      <c r="C6697">
        <v>2.99</v>
      </c>
      <c r="D6697" t="s">
        <v>0</v>
      </c>
      <c r="E6697" s="3">
        <f t="shared" si="104"/>
        <v>21006</v>
      </c>
      <c r="F6697" t="str">
        <f>VLOOKUP(E6697,Sheet2!A:B,2,FALSE)</f>
        <v>CRO</v>
      </c>
    </row>
    <row r="6698" spans="1:6" x14ac:dyDescent="0.25">
      <c r="A6698" s="17">
        <v>43126.809693483796</v>
      </c>
      <c r="B6698" s="2">
        <v>21006400051555</v>
      </c>
      <c r="C6698">
        <v>2.99</v>
      </c>
      <c r="D6698" t="s">
        <v>0</v>
      </c>
      <c r="E6698" s="3">
        <f t="shared" si="104"/>
        <v>21006</v>
      </c>
      <c r="F6698" t="str">
        <f>VLOOKUP(E6698,Sheet2!A:B,2,FALSE)</f>
        <v>CRO</v>
      </c>
    </row>
    <row r="6699" spans="1:6" x14ac:dyDescent="0.25">
      <c r="A6699" s="17">
        <v>43126.813434351854</v>
      </c>
      <c r="B6699" s="2">
        <v>21006400078855</v>
      </c>
      <c r="C6699">
        <v>1.99</v>
      </c>
      <c r="D6699" t="s">
        <v>2</v>
      </c>
      <c r="E6699" s="3">
        <f t="shared" si="104"/>
        <v>21006</v>
      </c>
      <c r="F6699" t="str">
        <f>VLOOKUP(E6699,Sheet2!A:B,2,FALSE)</f>
        <v>CRO</v>
      </c>
    </row>
    <row r="6700" spans="1:6" x14ac:dyDescent="0.25">
      <c r="A6700" s="17">
        <v>43126.816921319441</v>
      </c>
      <c r="B6700" s="2">
        <v>21006300071075</v>
      </c>
      <c r="C6700">
        <v>2.99</v>
      </c>
      <c r="D6700" t="s">
        <v>0</v>
      </c>
      <c r="E6700" s="3">
        <f t="shared" si="104"/>
        <v>21006</v>
      </c>
      <c r="F6700" t="str">
        <f>VLOOKUP(E6700,Sheet2!A:B,2,FALSE)</f>
        <v>CRO</v>
      </c>
    </row>
    <row r="6701" spans="1:6" x14ac:dyDescent="0.25">
      <c r="A6701" s="17">
        <v>43126.855521377314</v>
      </c>
      <c r="B6701" s="2">
        <v>21006400034072</v>
      </c>
      <c r="C6701">
        <v>0.99</v>
      </c>
      <c r="D6701" t="s">
        <v>1</v>
      </c>
      <c r="E6701" s="3">
        <f t="shared" si="104"/>
        <v>21006</v>
      </c>
      <c r="F6701" t="str">
        <f>VLOOKUP(E6701,Sheet2!A:B,2,FALSE)</f>
        <v>CRO</v>
      </c>
    </row>
    <row r="6702" spans="1:6" x14ac:dyDescent="0.25">
      <c r="A6702" s="17">
        <v>43126.876111701386</v>
      </c>
      <c r="B6702" s="2">
        <v>21006400064004</v>
      </c>
      <c r="C6702">
        <v>2.99</v>
      </c>
      <c r="D6702" t="s">
        <v>4</v>
      </c>
      <c r="E6702" s="3">
        <f t="shared" si="104"/>
        <v>21006</v>
      </c>
      <c r="F6702" t="str">
        <f>VLOOKUP(E6702,Sheet2!A:B,2,FALSE)</f>
        <v>CRO</v>
      </c>
    </row>
    <row r="6703" spans="1:6" x14ac:dyDescent="0.25">
      <c r="A6703" s="17">
        <v>43127.019810439815</v>
      </c>
      <c r="B6703" s="2">
        <v>21006400091999</v>
      </c>
      <c r="C6703">
        <v>1.99</v>
      </c>
      <c r="D6703" t="s">
        <v>4</v>
      </c>
      <c r="E6703" s="3">
        <f t="shared" si="104"/>
        <v>21006</v>
      </c>
      <c r="F6703" t="str">
        <f>VLOOKUP(E6703,Sheet2!A:B,2,FALSE)</f>
        <v>CRO</v>
      </c>
    </row>
    <row r="6704" spans="1:6" x14ac:dyDescent="0.25">
      <c r="A6704" s="17">
        <v>43128.578930555559</v>
      </c>
      <c r="B6704" s="2">
        <v>21006400033637</v>
      </c>
      <c r="C6704">
        <v>1.49</v>
      </c>
      <c r="D6704" t="s">
        <v>3</v>
      </c>
      <c r="E6704" s="3">
        <f t="shared" si="104"/>
        <v>21006</v>
      </c>
      <c r="F6704" t="str">
        <f>VLOOKUP(E6704,Sheet2!A:B,2,FALSE)</f>
        <v>CRO</v>
      </c>
    </row>
    <row r="6705" spans="1:6" x14ac:dyDescent="0.25">
      <c r="A6705" s="17">
        <v>43128.694426793983</v>
      </c>
      <c r="B6705" s="2">
        <v>21006300069368</v>
      </c>
      <c r="C6705">
        <v>1.99</v>
      </c>
      <c r="D6705" t="s">
        <v>1</v>
      </c>
      <c r="E6705" s="3">
        <f t="shared" si="104"/>
        <v>21006</v>
      </c>
      <c r="F6705" t="str">
        <f>VLOOKUP(E6705,Sheet2!A:B,2,FALSE)</f>
        <v>CRO</v>
      </c>
    </row>
    <row r="6706" spans="1:6" x14ac:dyDescent="0.25">
      <c r="A6706" s="17">
        <v>43128.805923020831</v>
      </c>
      <c r="B6706" s="2">
        <v>21006300075845</v>
      </c>
      <c r="C6706">
        <v>1.99</v>
      </c>
      <c r="D6706" t="s">
        <v>0</v>
      </c>
      <c r="E6706" s="3">
        <f t="shared" si="104"/>
        <v>21006</v>
      </c>
      <c r="F6706" t="str">
        <f>VLOOKUP(E6706,Sheet2!A:B,2,FALSE)</f>
        <v>CRO</v>
      </c>
    </row>
    <row r="6707" spans="1:6" x14ac:dyDescent="0.25">
      <c r="A6707" s="17">
        <v>43128.860352060183</v>
      </c>
      <c r="B6707" s="2">
        <v>21006100051889</v>
      </c>
      <c r="C6707">
        <v>3.99</v>
      </c>
      <c r="D6707" t="s">
        <v>4</v>
      </c>
      <c r="E6707" s="3">
        <f t="shared" si="104"/>
        <v>21006</v>
      </c>
      <c r="F6707" t="str">
        <f>VLOOKUP(E6707,Sheet2!A:B,2,FALSE)</f>
        <v>CRO</v>
      </c>
    </row>
    <row r="6708" spans="1:6" x14ac:dyDescent="0.25">
      <c r="A6708" s="17">
        <v>43128.860692986113</v>
      </c>
      <c r="B6708" s="2">
        <v>21006100051889</v>
      </c>
      <c r="C6708">
        <v>3.99</v>
      </c>
      <c r="D6708" t="s">
        <v>4</v>
      </c>
      <c r="E6708" s="3">
        <f t="shared" si="104"/>
        <v>21006</v>
      </c>
      <c r="F6708" t="str">
        <f>VLOOKUP(E6708,Sheet2!A:B,2,FALSE)</f>
        <v>CRO</v>
      </c>
    </row>
    <row r="6709" spans="1:6" x14ac:dyDescent="0.25">
      <c r="A6709" s="17">
        <v>43129.482900173614</v>
      </c>
      <c r="B6709" s="2">
        <v>21006400100865</v>
      </c>
      <c r="C6709">
        <v>0.99</v>
      </c>
      <c r="D6709" t="s">
        <v>0</v>
      </c>
      <c r="E6709" s="3">
        <f t="shared" si="104"/>
        <v>21006</v>
      </c>
      <c r="F6709" t="str">
        <f>VLOOKUP(E6709,Sheet2!A:B,2,FALSE)</f>
        <v>CRO</v>
      </c>
    </row>
    <row r="6710" spans="1:6" x14ac:dyDescent="0.25">
      <c r="A6710" s="17">
        <v>43129.592005810184</v>
      </c>
      <c r="B6710" s="2">
        <v>21006400101962</v>
      </c>
      <c r="C6710">
        <v>2.99</v>
      </c>
      <c r="D6710" t="s">
        <v>4</v>
      </c>
      <c r="E6710" s="3">
        <f t="shared" si="104"/>
        <v>21006</v>
      </c>
      <c r="F6710" t="str">
        <f>VLOOKUP(E6710,Sheet2!A:B,2,FALSE)</f>
        <v>CRO</v>
      </c>
    </row>
    <row r="6711" spans="1:6" x14ac:dyDescent="0.25">
      <c r="A6711" s="17">
        <v>43129.726158541664</v>
      </c>
      <c r="B6711" s="2">
        <v>21006400043792</v>
      </c>
      <c r="C6711">
        <v>1.99</v>
      </c>
      <c r="D6711" t="s">
        <v>4</v>
      </c>
      <c r="E6711" s="3">
        <f t="shared" si="104"/>
        <v>21006</v>
      </c>
      <c r="F6711" t="str">
        <f>VLOOKUP(E6711,Sheet2!A:B,2,FALSE)</f>
        <v>CRO</v>
      </c>
    </row>
    <row r="6712" spans="1:6" x14ac:dyDescent="0.25">
      <c r="A6712" s="17">
        <v>43129.738572418981</v>
      </c>
      <c r="B6712" s="2">
        <v>21006400043792</v>
      </c>
      <c r="C6712">
        <v>1.49</v>
      </c>
      <c r="D6712" t="s">
        <v>4</v>
      </c>
      <c r="E6712" s="3">
        <f t="shared" si="104"/>
        <v>21006</v>
      </c>
      <c r="F6712" t="str">
        <f>VLOOKUP(E6712,Sheet2!A:B,2,FALSE)</f>
        <v>CRO</v>
      </c>
    </row>
    <row r="6713" spans="1:6" x14ac:dyDescent="0.25">
      <c r="A6713" s="17">
        <v>43129.800187997687</v>
      </c>
      <c r="B6713" s="2">
        <v>21006300065929</v>
      </c>
      <c r="C6713">
        <v>3.99</v>
      </c>
      <c r="D6713" t="s">
        <v>4</v>
      </c>
      <c r="E6713" s="3">
        <f t="shared" si="104"/>
        <v>21006</v>
      </c>
      <c r="F6713" t="str">
        <f>VLOOKUP(E6713,Sheet2!A:B,2,FALSE)</f>
        <v>CRO</v>
      </c>
    </row>
    <row r="6714" spans="1:6" x14ac:dyDescent="0.25">
      <c r="A6714" s="17">
        <v>43130.004962800929</v>
      </c>
      <c r="B6714" s="2">
        <v>21006300071075</v>
      </c>
      <c r="C6714">
        <v>0.99</v>
      </c>
      <c r="D6714" t="s">
        <v>1</v>
      </c>
      <c r="E6714" s="3">
        <f t="shared" si="104"/>
        <v>21006</v>
      </c>
      <c r="F6714" t="str">
        <f>VLOOKUP(E6714,Sheet2!A:B,2,FALSE)</f>
        <v>CRO</v>
      </c>
    </row>
    <row r="6715" spans="1:6" x14ac:dyDescent="0.25">
      <c r="A6715" s="17">
        <v>43130.806565624996</v>
      </c>
      <c r="B6715" s="2">
        <v>21006100001827</v>
      </c>
      <c r="C6715">
        <v>3.99</v>
      </c>
      <c r="D6715" t="s">
        <v>4</v>
      </c>
      <c r="E6715" s="3">
        <f t="shared" si="104"/>
        <v>21006</v>
      </c>
      <c r="F6715" t="str">
        <f>VLOOKUP(E6715,Sheet2!A:B,2,FALSE)</f>
        <v>CRO</v>
      </c>
    </row>
    <row r="6716" spans="1:6" x14ac:dyDescent="0.25">
      <c r="A6716" s="17">
        <v>43131.505663483797</v>
      </c>
      <c r="B6716" s="2">
        <v>21006400107761</v>
      </c>
      <c r="C6716">
        <v>1.69</v>
      </c>
      <c r="D6716" t="s">
        <v>1</v>
      </c>
      <c r="E6716" s="3">
        <f t="shared" si="104"/>
        <v>21006</v>
      </c>
      <c r="F6716" t="str">
        <f>VLOOKUP(E6716,Sheet2!A:B,2,FALSE)</f>
        <v>CRO</v>
      </c>
    </row>
    <row r="6717" spans="1:6" x14ac:dyDescent="0.25">
      <c r="A6717" s="17">
        <v>43131.708097071758</v>
      </c>
      <c r="B6717" s="2">
        <v>21006400107761</v>
      </c>
      <c r="C6717">
        <v>1.99</v>
      </c>
      <c r="D6717" t="s">
        <v>1</v>
      </c>
      <c r="E6717" s="3">
        <f t="shared" si="104"/>
        <v>21006</v>
      </c>
      <c r="F6717" t="str">
        <f>VLOOKUP(E6717,Sheet2!A:B,2,FALSE)</f>
        <v>CRO</v>
      </c>
    </row>
    <row r="6718" spans="1:6" x14ac:dyDescent="0.25">
      <c r="A6718" s="17">
        <v>43131.807564062503</v>
      </c>
      <c r="B6718" s="2">
        <v>21006400079218</v>
      </c>
      <c r="C6718">
        <v>2.4900000000000002</v>
      </c>
      <c r="D6718" t="s">
        <v>5</v>
      </c>
      <c r="E6718" s="3">
        <f t="shared" si="104"/>
        <v>21006</v>
      </c>
      <c r="F6718" t="str">
        <f>VLOOKUP(E6718,Sheet2!A:B,2,FALSE)</f>
        <v>CRO</v>
      </c>
    </row>
    <row r="6719" spans="1:6" x14ac:dyDescent="0.25">
      <c r="A6719" s="17">
        <v>43100.853170208335</v>
      </c>
      <c r="B6719" s="2">
        <v>21005300343302</v>
      </c>
      <c r="C6719">
        <v>2.4900000000000002</v>
      </c>
      <c r="D6719" t="s">
        <v>1</v>
      </c>
      <c r="E6719" s="3">
        <f t="shared" si="104"/>
        <v>21005</v>
      </c>
      <c r="F6719" t="str">
        <f>VLOOKUP(E6719,Sheet2!A:B,2,FALSE)</f>
        <v>CHA</v>
      </c>
    </row>
    <row r="6720" spans="1:6" x14ac:dyDescent="0.25">
      <c r="A6720" s="17">
        <v>43100.944607152778</v>
      </c>
      <c r="B6720" s="2">
        <v>21005300329855</v>
      </c>
      <c r="C6720">
        <v>0.99</v>
      </c>
      <c r="D6720" t="s">
        <v>1</v>
      </c>
      <c r="E6720" s="3">
        <f t="shared" si="104"/>
        <v>21005</v>
      </c>
      <c r="F6720" t="str">
        <f>VLOOKUP(E6720,Sheet2!A:B,2,FALSE)</f>
        <v>CHA</v>
      </c>
    </row>
    <row r="6721" spans="1:6" x14ac:dyDescent="0.25">
      <c r="A6721" s="17">
        <v>43100.96601744213</v>
      </c>
      <c r="B6721" s="2">
        <v>21005300281684</v>
      </c>
      <c r="C6721">
        <v>0.99</v>
      </c>
      <c r="D6721" t="s">
        <v>1</v>
      </c>
      <c r="E6721" s="3">
        <f t="shared" si="104"/>
        <v>21005</v>
      </c>
      <c r="F6721" t="str">
        <f>VLOOKUP(E6721,Sheet2!A:B,2,FALSE)</f>
        <v>CHA</v>
      </c>
    </row>
    <row r="6722" spans="1:6" x14ac:dyDescent="0.25">
      <c r="A6722" s="17">
        <v>43101.069310185187</v>
      </c>
      <c r="B6722" s="2">
        <v>21005300265158</v>
      </c>
      <c r="C6722">
        <v>1.29</v>
      </c>
      <c r="D6722" t="s">
        <v>1</v>
      </c>
      <c r="E6722" s="3">
        <f t="shared" ref="E6722:E6785" si="105">_xlfn.NUMBERVALUE(LEFT(B6722,5), "#####")</f>
        <v>21005</v>
      </c>
      <c r="F6722" t="str">
        <f>VLOOKUP(E6722,Sheet2!A:B,2,FALSE)</f>
        <v>CHA</v>
      </c>
    </row>
    <row r="6723" spans="1:6" x14ac:dyDescent="0.25">
      <c r="A6723" s="17">
        <v>43101.443924571759</v>
      </c>
      <c r="B6723" s="2">
        <v>21005300379207</v>
      </c>
      <c r="C6723">
        <v>3.29</v>
      </c>
      <c r="D6723" t="s">
        <v>1</v>
      </c>
      <c r="E6723" s="3">
        <f t="shared" si="105"/>
        <v>21005</v>
      </c>
      <c r="F6723" t="str">
        <f>VLOOKUP(E6723,Sheet2!A:B,2,FALSE)</f>
        <v>CHA</v>
      </c>
    </row>
    <row r="6724" spans="1:6" x14ac:dyDescent="0.25">
      <c r="A6724" s="17">
        <v>43101.450321099539</v>
      </c>
      <c r="B6724" s="2">
        <v>21005300263161</v>
      </c>
      <c r="C6724">
        <v>0.99</v>
      </c>
      <c r="D6724" t="s">
        <v>1</v>
      </c>
      <c r="E6724" s="3">
        <f t="shared" si="105"/>
        <v>21005</v>
      </c>
      <c r="F6724" t="str">
        <f>VLOOKUP(E6724,Sheet2!A:B,2,FALSE)</f>
        <v>CHA</v>
      </c>
    </row>
    <row r="6725" spans="1:6" x14ac:dyDescent="0.25">
      <c r="A6725" s="17">
        <v>43101.456387349535</v>
      </c>
      <c r="B6725" s="2">
        <v>21005300379207</v>
      </c>
      <c r="C6725">
        <v>0.99</v>
      </c>
      <c r="D6725" t="s">
        <v>4</v>
      </c>
      <c r="E6725" s="3">
        <f t="shared" si="105"/>
        <v>21005</v>
      </c>
      <c r="F6725" t="str">
        <f>VLOOKUP(E6725,Sheet2!A:B,2,FALSE)</f>
        <v>CHA</v>
      </c>
    </row>
    <row r="6726" spans="1:6" x14ac:dyDescent="0.25">
      <c r="A6726" s="17">
        <v>43101.640054085648</v>
      </c>
      <c r="B6726" s="2">
        <v>21005300072265</v>
      </c>
      <c r="C6726">
        <v>1.99</v>
      </c>
      <c r="D6726" t="s">
        <v>0</v>
      </c>
      <c r="E6726" s="3">
        <f t="shared" si="105"/>
        <v>21005</v>
      </c>
      <c r="F6726" t="str">
        <f>VLOOKUP(E6726,Sheet2!A:B,2,FALSE)</f>
        <v>CHA</v>
      </c>
    </row>
    <row r="6727" spans="1:6" x14ac:dyDescent="0.25">
      <c r="A6727" s="17">
        <v>43101.679377638888</v>
      </c>
      <c r="B6727" s="2">
        <v>21005300329855</v>
      </c>
      <c r="C6727">
        <v>1.99</v>
      </c>
      <c r="D6727" t="s">
        <v>1</v>
      </c>
      <c r="E6727" s="3">
        <f t="shared" si="105"/>
        <v>21005</v>
      </c>
      <c r="F6727" t="str">
        <f>VLOOKUP(E6727,Sheet2!A:B,2,FALSE)</f>
        <v>CHA</v>
      </c>
    </row>
    <row r="6728" spans="1:6" x14ac:dyDescent="0.25">
      <c r="A6728" s="17">
        <v>43101.899466296294</v>
      </c>
      <c r="B6728" s="2">
        <v>21005300213539</v>
      </c>
      <c r="C6728">
        <v>3.99</v>
      </c>
      <c r="D6728" t="s">
        <v>4</v>
      </c>
      <c r="E6728" s="3">
        <f t="shared" si="105"/>
        <v>21005</v>
      </c>
      <c r="F6728" t="str">
        <f>VLOOKUP(E6728,Sheet2!A:B,2,FALSE)</f>
        <v>CHA</v>
      </c>
    </row>
    <row r="6729" spans="1:6" x14ac:dyDescent="0.25">
      <c r="A6729" s="17">
        <v>43101.903431284722</v>
      </c>
      <c r="B6729" s="2">
        <v>21005300213539</v>
      </c>
      <c r="C6729">
        <v>1.29</v>
      </c>
      <c r="D6729" t="s">
        <v>4</v>
      </c>
      <c r="E6729" s="3">
        <f t="shared" si="105"/>
        <v>21005</v>
      </c>
      <c r="F6729" t="str">
        <f>VLOOKUP(E6729,Sheet2!A:B,2,FALSE)</f>
        <v>CHA</v>
      </c>
    </row>
    <row r="6730" spans="1:6" x14ac:dyDescent="0.25">
      <c r="A6730" s="17">
        <v>43101.960569166666</v>
      </c>
      <c r="B6730" s="2">
        <v>21005300293283</v>
      </c>
      <c r="C6730">
        <v>1.49</v>
      </c>
      <c r="D6730" t="s">
        <v>0</v>
      </c>
      <c r="E6730" s="3">
        <f t="shared" si="105"/>
        <v>21005</v>
      </c>
      <c r="F6730" t="str">
        <f>VLOOKUP(E6730,Sheet2!A:B,2,FALSE)</f>
        <v>CHA</v>
      </c>
    </row>
    <row r="6731" spans="1:6" x14ac:dyDescent="0.25">
      <c r="A6731" s="17">
        <v>43102.442375162034</v>
      </c>
      <c r="B6731" s="2">
        <v>21005300262502</v>
      </c>
      <c r="C6731">
        <v>1.99</v>
      </c>
      <c r="D6731" t="s">
        <v>3</v>
      </c>
      <c r="E6731" s="3">
        <f t="shared" si="105"/>
        <v>21005</v>
      </c>
      <c r="F6731" t="str">
        <f>VLOOKUP(E6731,Sheet2!A:B,2,FALSE)</f>
        <v>CHA</v>
      </c>
    </row>
    <row r="6732" spans="1:6" x14ac:dyDescent="0.25">
      <c r="A6732" s="17">
        <v>43102.558729050928</v>
      </c>
      <c r="B6732" s="2">
        <v>21005300224338</v>
      </c>
      <c r="C6732">
        <v>0.69</v>
      </c>
      <c r="D6732" t="s">
        <v>4</v>
      </c>
      <c r="E6732" s="3">
        <f t="shared" si="105"/>
        <v>21005</v>
      </c>
      <c r="F6732" t="str">
        <f>VLOOKUP(E6732,Sheet2!A:B,2,FALSE)</f>
        <v>CHA</v>
      </c>
    </row>
    <row r="6733" spans="1:6" x14ac:dyDescent="0.25">
      <c r="A6733" s="17">
        <v>43102.669012534723</v>
      </c>
      <c r="B6733" s="2">
        <v>21005310016435</v>
      </c>
      <c r="C6733">
        <v>3.99</v>
      </c>
      <c r="D6733" t="s">
        <v>4</v>
      </c>
      <c r="E6733" s="3">
        <f t="shared" si="105"/>
        <v>21005</v>
      </c>
      <c r="F6733" t="str">
        <f>VLOOKUP(E6733,Sheet2!A:B,2,FALSE)</f>
        <v>CHA</v>
      </c>
    </row>
    <row r="6734" spans="1:6" x14ac:dyDescent="0.25">
      <c r="A6734" s="17">
        <v>43102.674443148149</v>
      </c>
      <c r="B6734" s="2">
        <v>21005300278854</v>
      </c>
      <c r="C6734">
        <v>1.99</v>
      </c>
      <c r="D6734" t="s">
        <v>0</v>
      </c>
      <c r="E6734" s="3">
        <f t="shared" si="105"/>
        <v>21005</v>
      </c>
      <c r="F6734" t="str">
        <f>VLOOKUP(E6734,Sheet2!A:B,2,FALSE)</f>
        <v>CHA</v>
      </c>
    </row>
    <row r="6735" spans="1:6" x14ac:dyDescent="0.25">
      <c r="A6735" s="17">
        <v>43102.72476701389</v>
      </c>
      <c r="B6735" s="2">
        <v>21005300371782</v>
      </c>
      <c r="C6735">
        <v>3.99</v>
      </c>
      <c r="D6735" t="s">
        <v>4</v>
      </c>
      <c r="E6735" s="3">
        <f t="shared" si="105"/>
        <v>21005</v>
      </c>
      <c r="F6735" t="str">
        <f>VLOOKUP(E6735,Sheet2!A:B,2,FALSE)</f>
        <v>CHA</v>
      </c>
    </row>
    <row r="6736" spans="1:6" x14ac:dyDescent="0.25">
      <c r="A6736" s="17">
        <v>43102.726272962966</v>
      </c>
      <c r="B6736" s="2">
        <v>21005300371782</v>
      </c>
      <c r="C6736">
        <v>1.99</v>
      </c>
      <c r="D6736" t="s">
        <v>4</v>
      </c>
      <c r="E6736" s="3">
        <f t="shared" si="105"/>
        <v>21005</v>
      </c>
      <c r="F6736" t="str">
        <f>VLOOKUP(E6736,Sheet2!A:B,2,FALSE)</f>
        <v>CHA</v>
      </c>
    </row>
    <row r="6737" spans="1:6" x14ac:dyDescent="0.25">
      <c r="A6737" s="17">
        <v>43102.950609178239</v>
      </c>
      <c r="B6737" s="2">
        <v>21005300276080</v>
      </c>
      <c r="C6737">
        <v>1.99</v>
      </c>
      <c r="D6737" t="s">
        <v>4</v>
      </c>
      <c r="E6737" s="3">
        <f t="shared" si="105"/>
        <v>21005</v>
      </c>
      <c r="F6737" t="str">
        <f>VLOOKUP(E6737,Sheet2!A:B,2,FALSE)</f>
        <v>CHA</v>
      </c>
    </row>
    <row r="6738" spans="1:6" x14ac:dyDescent="0.25">
      <c r="A6738" s="17">
        <v>43103.291858009259</v>
      </c>
      <c r="B6738" s="2">
        <v>21005300269614</v>
      </c>
      <c r="C6738">
        <v>1.49</v>
      </c>
      <c r="D6738" t="s">
        <v>1</v>
      </c>
      <c r="E6738" s="3">
        <f t="shared" si="105"/>
        <v>21005</v>
      </c>
      <c r="F6738" t="str">
        <f>VLOOKUP(E6738,Sheet2!A:B,2,FALSE)</f>
        <v>CHA</v>
      </c>
    </row>
    <row r="6739" spans="1:6" x14ac:dyDescent="0.25">
      <c r="A6739" s="17">
        <v>43103.473152858794</v>
      </c>
      <c r="B6739" s="2">
        <v>21005300271099</v>
      </c>
      <c r="C6739">
        <v>1.49</v>
      </c>
      <c r="D6739" t="s">
        <v>5</v>
      </c>
      <c r="E6739" s="3">
        <f t="shared" si="105"/>
        <v>21005</v>
      </c>
      <c r="F6739" t="str">
        <f>VLOOKUP(E6739,Sheet2!A:B,2,FALSE)</f>
        <v>CHA</v>
      </c>
    </row>
    <row r="6740" spans="1:6" x14ac:dyDescent="0.25">
      <c r="A6740" s="17">
        <v>43103.729460972223</v>
      </c>
      <c r="B6740" s="2">
        <v>21005300374604</v>
      </c>
      <c r="C6740">
        <v>1.99</v>
      </c>
      <c r="D6740" t="s">
        <v>4</v>
      </c>
      <c r="E6740" s="3">
        <f t="shared" si="105"/>
        <v>21005</v>
      </c>
      <c r="F6740" t="str">
        <f>VLOOKUP(E6740,Sheet2!A:B,2,FALSE)</f>
        <v>CHA</v>
      </c>
    </row>
    <row r="6741" spans="1:6" x14ac:dyDescent="0.25">
      <c r="A6741" s="17">
        <v>43103.835992361113</v>
      </c>
      <c r="B6741" s="2">
        <v>21005300168055</v>
      </c>
      <c r="C6741">
        <v>2.99</v>
      </c>
      <c r="D6741" t="s">
        <v>4</v>
      </c>
      <c r="E6741" s="3">
        <f t="shared" si="105"/>
        <v>21005</v>
      </c>
      <c r="F6741" t="str">
        <f>VLOOKUP(E6741,Sheet2!A:B,2,FALSE)</f>
        <v>CHA</v>
      </c>
    </row>
    <row r="6742" spans="1:6" x14ac:dyDescent="0.25">
      <c r="A6742" s="17">
        <v>43103.884073865738</v>
      </c>
      <c r="B6742" s="2">
        <v>21005300391715</v>
      </c>
      <c r="C6742">
        <v>2.99</v>
      </c>
      <c r="D6742" t="s">
        <v>4</v>
      </c>
      <c r="E6742" s="3">
        <f t="shared" si="105"/>
        <v>21005</v>
      </c>
      <c r="F6742" t="str">
        <f>VLOOKUP(E6742,Sheet2!A:B,2,FALSE)</f>
        <v>CHA</v>
      </c>
    </row>
    <row r="6743" spans="1:6" x14ac:dyDescent="0.25">
      <c r="A6743" s="17">
        <v>43104.138701504628</v>
      </c>
      <c r="B6743" s="2">
        <v>21005300243031</v>
      </c>
      <c r="C6743">
        <v>1.69</v>
      </c>
      <c r="D6743" t="s">
        <v>4</v>
      </c>
      <c r="E6743" s="3">
        <f t="shared" si="105"/>
        <v>21005</v>
      </c>
      <c r="F6743" t="str">
        <f>VLOOKUP(E6743,Sheet2!A:B,2,FALSE)</f>
        <v>CHA</v>
      </c>
    </row>
    <row r="6744" spans="1:6" x14ac:dyDescent="0.25">
      <c r="A6744" s="17">
        <v>43104.528808981479</v>
      </c>
      <c r="B6744" s="2">
        <v>21005300135120</v>
      </c>
      <c r="C6744">
        <v>2.99</v>
      </c>
      <c r="D6744" t="s">
        <v>0</v>
      </c>
      <c r="E6744" s="3">
        <f t="shared" si="105"/>
        <v>21005</v>
      </c>
      <c r="F6744" t="str">
        <f>VLOOKUP(E6744,Sheet2!A:B,2,FALSE)</f>
        <v>CHA</v>
      </c>
    </row>
    <row r="6745" spans="1:6" x14ac:dyDescent="0.25">
      <c r="A6745" s="17">
        <v>43104.575975474538</v>
      </c>
      <c r="B6745" s="2">
        <v>21005100113939</v>
      </c>
      <c r="C6745">
        <v>1.99</v>
      </c>
      <c r="D6745" t="s">
        <v>1</v>
      </c>
      <c r="E6745" s="3">
        <f t="shared" si="105"/>
        <v>21005</v>
      </c>
      <c r="F6745" t="str">
        <f>VLOOKUP(E6745,Sheet2!A:B,2,FALSE)</f>
        <v>CHA</v>
      </c>
    </row>
    <row r="6746" spans="1:6" x14ac:dyDescent="0.25">
      <c r="A6746" s="17">
        <v>43104.577618414354</v>
      </c>
      <c r="B6746" s="2">
        <v>21005100113939</v>
      </c>
      <c r="C6746">
        <v>1.49</v>
      </c>
      <c r="D6746" t="s">
        <v>1</v>
      </c>
      <c r="E6746" s="3">
        <f t="shared" si="105"/>
        <v>21005</v>
      </c>
      <c r="F6746" t="str">
        <f>VLOOKUP(E6746,Sheet2!A:B,2,FALSE)</f>
        <v>CHA</v>
      </c>
    </row>
    <row r="6747" spans="1:6" x14ac:dyDescent="0.25">
      <c r="A6747" s="17">
        <v>43104.927003495373</v>
      </c>
      <c r="B6747" s="2">
        <v>21005300276080</v>
      </c>
      <c r="C6747">
        <v>3.19</v>
      </c>
      <c r="D6747" t="s">
        <v>4</v>
      </c>
      <c r="E6747" s="3">
        <f t="shared" si="105"/>
        <v>21005</v>
      </c>
      <c r="F6747" t="str">
        <f>VLOOKUP(E6747,Sheet2!A:B,2,FALSE)</f>
        <v>CHA</v>
      </c>
    </row>
    <row r="6748" spans="1:6" x14ac:dyDescent="0.25">
      <c r="A6748" s="17">
        <v>43105.428070868053</v>
      </c>
      <c r="B6748" s="2">
        <v>21005300374851</v>
      </c>
      <c r="C6748">
        <v>0.99</v>
      </c>
      <c r="D6748" t="s">
        <v>1</v>
      </c>
      <c r="E6748" s="3">
        <f t="shared" si="105"/>
        <v>21005</v>
      </c>
      <c r="F6748" t="str">
        <f>VLOOKUP(E6748,Sheet2!A:B,2,FALSE)</f>
        <v>CHA</v>
      </c>
    </row>
    <row r="6749" spans="1:6" x14ac:dyDescent="0.25">
      <c r="A6749" s="17">
        <v>43105.585236458333</v>
      </c>
      <c r="B6749" s="2">
        <v>21005300133455</v>
      </c>
      <c r="C6749">
        <v>1.69</v>
      </c>
      <c r="D6749" t="s">
        <v>1</v>
      </c>
      <c r="E6749" s="3">
        <f t="shared" si="105"/>
        <v>21005</v>
      </c>
      <c r="F6749" t="str">
        <f>VLOOKUP(E6749,Sheet2!A:B,2,FALSE)</f>
        <v>CHA</v>
      </c>
    </row>
    <row r="6750" spans="1:6" x14ac:dyDescent="0.25">
      <c r="A6750" s="17">
        <v>43105.586147696762</v>
      </c>
      <c r="B6750" s="2">
        <v>21005300133455</v>
      </c>
      <c r="C6750">
        <v>1.49</v>
      </c>
      <c r="D6750" t="s">
        <v>1</v>
      </c>
      <c r="E6750" s="3">
        <f t="shared" si="105"/>
        <v>21005</v>
      </c>
      <c r="F6750" t="str">
        <f>VLOOKUP(E6750,Sheet2!A:B,2,FALSE)</f>
        <v>CHA</v>
      </c>
    </row>
    <row r="6751" spans="1:6" x14ac:dyDescent="0.25">
      <c r="A6751" s="17">
        <v>43105.586572233799</v>
      </c>
      <c r="B6751" s="2">
        <v>21005300133455</v>
      </c>
      <c r="C6751">
        <v>1.99</v>
      </c>
      <c r="D6751" t="s">
        <v>4</v>
      </c>
      <c r="E6751" s="3">
        <f t="shared" si="105"/>
        <v>21005</v>
      </c>
      <c r="F6751" t="str">
        <f>VLOOKUP(E6751,Sheet2!A:B,2,FALSE)</f>
        <v>CHA</v>
      </c>
    </row>
    <row r="6752" spans="1:6" x14ac:dyDescent="0.25">
      <c r="A6752" s="17">
        <v>43105.637254525464</v>
      </c>
      <c r="B6752" s="2">
        <v>21005300274531</v>
      </c>
      <c r="C6752">
        <v>1.99</v>
      </c>
      <c r="D6752" t="s">
        <v>2</v>
      </c>
      <c r="E6752" s="3">
        <f t="shared" si="105"/>
        <v>21005</v>
      </c>
      <c r="F6752" t="str">
        <f>VLOOKUP(E6752,Sheet2!A:B,2,FALSE)</f>
        <v>CHA</v>
      </c>
    </row>
    <row r="6753" spans="1:6" x14ac:dyDescent="0.25">
      <c r="A6753" s="17">
        <v>43105.747096956016</v>
      </c>
      <c r="B6753" s="2">
        <v>21005300072265</v>
      </c>
      <c r="C6753">
        <v>1.29</v>
      </c>
      <c r="D6753" t="s">
        <v>1</v>
      </c>
      <c r="E6753" s="3">
        <f t="shared" si="105"/>
        <v>21005</v>
      </c>
      <c r="F6753" t="str">
        <f>VLOOKUP(E6753,Sheet2!A:B,2,FALSE)</f>
        <v>CHA</v>
      </c>
    </row>
    <row r="6754" spans="1:6" x14ac:dyDescent="0.25">
      <c r="A6754" s="17">
        <v>43105.755282696759</v>
      </c>
      <c r="B6754" s="2">
        <v>21005300262502</v>
      </c>
      <c r="C6754">
        <v>1.49</v>
      </c>
      <c r="D6754" t="s">
        <v>3</v>
      </c>
      <c r="E6754" s="3">
        <f t="shared" si="105"/>
        <v>21005</v>
      </c>
      <c r="F6754" t="str">
        <f>VLOOKUP(E6754,Sheet2!A:B,2,FALSE)</f>
        <v>CHA</v>
      </c>
    </row>
    <row r="6755" spans="1:6" x14ac:dyDescent="0.25">
      <c r="A6755" s="17">
        <v>43105.912147453702</v>
      </c>
      <c r="B6755" s="2">
        <v>21005300274804</v>
      </c>
      <c r="C6755">
        <v>1.49</v>
      </c>
      <c r="D6755" t="s">
        <v>3</v>
      </c>
      <c r="E6755" s="3">
        <f t="shared" si="105"/>
        <v>21005</v>
      </c>
      <c r="F6755" t="str">
        <f>VLOOKUP(E6755,Sheet2!A:B,2,FALSE)</f>
        <v>CHA</v>
      </c>
    </row>
    <row r="6756" spans="1:6" x14ac:dyDescent="0.25">
      <c r="A6756" s="17">
        <v>43105.913128946762</v>
      </c>
      <c r="B6756" s="2">
        <v>21005300274804</v>
      </c>
      <c r="C6756">
        <v>1.49</v>
      </c>
      <c r="D6756" t="s">
        <v>3</v>
      </c>
      <c r="E6756" s="3">
        <f t="shared" si="105"/>
        <v>21005</v>
      </c>
      <c r="F6756" t="str">
        <f>VLOOKUP(E6756,Sheet2!A:B,2,FALSE)</f>
        <v>CHA</v>
      </c>
    </row>
    <row r="6757" spans="1:6" x14ac:dyDescent="0.25">
      <c r="A6757" s="17">
        <v>43105.944535393515</v>
      </c>
      <c r="B6757" s="2">
        <v>21005300267667</v>
      </c>
      <c r="C6757">
        <v>2.69</v>
      </c>
      <c r="D6757" t="s">
        <v>1</v>
      </c>
      <c r="E6757" s="3">
        <f t="shared" si="105"/>
        <v>21005</v>
      </c>
      <c r="F6757" t="str">
        <f>VLOOKUP(E6757,Sheet2!A:B,2,FALSE)</f>
        <v>CHA</v>
      </c>
    </row>
    <row r="6758" spans="1:6" x14ac:dyDescent="0.25">
      <c r="A6758" s="17">
        <v>43106.347483865742</v>
      </c>
      <c r="B6758" s="2">
        <v>21005300358326</v>
      </c>
      <c r="C6758">
        <v>1.99</v>
      </c>
      <c r="D6758" t="s">
        <v>5</v>
      </c>
      <c r="E6758" s="3">
        <f t="shared" si="105"/>
        <v>21005</v>
      </c>
      <c r="F6758" t="str">
        <f>VLOOKUP(E6758,Sheet2!A:B,2,FALSE)</f>
        <v>CHA</v>
      </c>
    </row>
    <row r="6759" spans="1:6" x14ac:dyDescent="0.25">
      <c r="A6759" s="17">
        <v>43106.446453807868</v>
      </c>
      <c r="B6759" s="2">
        <v>21005300072265</v>
      </c>
      <c r="C6759">
        <v>1.49</v>
      </c>
      <c r="D6759" t="s">
        <v>4</v>
      </c>
      <c r="E6759" s="3">
        <f t="shared" si="105"/>
        <v>21005</v>
      </c>
      <c r="F6759" t="str">
        <f>VLOOKUP(E6759,Sheet2!A:B,2,FALSE)</f>
        <v>CHA</v>
      </c>
    </row>
    <row r="6760" spans="1:6" x14ac:dyDescent="0.25">
      <c r="A6760" s="17">
        <v>43107.354961006946</v>
      </c>
      <c r="B6760" s="2">
        <v>21005300135856</v>
      </c>
      <c r="C6760">
        <v>1.99</v>
      </c>
      <c r="D6760" t="s">
        <v>1</v>
      </c>
      <c r="E6760" s="3">
        <f t="shared" si="105"/>
        <v>21005</v>
      </c>
      <c r="F6760" t="str">
        <f>VLOOKUP(E6760,Sheet2!A:B,2,FALSE)</f>
        <v>CHA</v>
      </c>
    </row>
    <row r="6761" spans="1:6" x14ac:dyDescent="0.25">
      <c r="A6761" s="17">
        <v>43107.542532777778</v>
      </c>
      <c r="B6761" s="2">
        <v>21005300313461</v>
      </c>
      <c r="C6761">
        <v>1.99</v>
      </c>
      <c r="D6761" t="s">
        <v>4</v>
      </c>
      <c r="E6761" s="3">
        <f t="shared" si="105"/>
        <v>21005</v>
      </c>
      <c r="F6761" t="str">
        <f>VLOOKUP(E6761,Sheet2!A:B,2,FALSE)</f>
        <v>CHA</v>
      </c>
    </row>
    <row r="6762" spans="1:6" x14ac:dyDescent="0.25">
      <c r="A6762" s="17">
        <v>43107.542745162034</v>
      </c>
      <c r="B6762" s="2">
        <v>21005300329855</v>
      </c>
      <c r="C6762">
        <v>1.99</v>
      </c>
      <c r="D6762" t="s">
        <v>1</v>
      </c>
      <c r="E6762" s="3">
        <f t="shared" si="105"/>
        <v>21005</v>
      </c>
      <c r="F6762" t="str">
        <f>VLOOKUP(E6762,Sheet2!A:B,2,FALSE)</f>
        <v>CHA</v>
      </c>
    </row>
    <row r="6763" spans="1:6" x14ac:dyDescent="0.25">
      <c r="A6763" s="17">
        <v>43107.584431655094</v>
      </c>
      <c r="B6763" s="2">
        <v>21005300275777</v>
      </c>
      <c r="C6763">
        <v>1.49</v>
      </c>
      <c r="D6763" t="s">
        <v>2</v>
      </c>
      <c r="E6763" s="3">
        <f t="shared" si="105"/>
        <v>21005</v>
      </c>
      <c r="F6763" t="str">
        <f>VLOOKUP(E6763,Sheet2!A:B,2,FALSE)</f>
        <v>CHA</v>
      </c>
    </row>
    <row r="6764" spans="1:6" x14ac:dyDescent="0.25">
      <c r="A6764" s="17">
        <v>43107.610015879633</v>
      </c>
      <c r="B6764" s="2">
        <v>21005310018043</v>
      </c>
      <c r="C6764">
        <v>1.99</v>
      </c>
      <c r="D6764" t="s">
        <v>0</v>
      </c>
      <c r="E6764" s="3">
        <f t="shared" si="105"/>
        <v>21005</v>
      </c>
      <c r="F6764" t="str">
        <f>VLOOKUP(E6764,Sheet2!A:B,2,FALSE)</f>
        <v>CHA</v>
      </c>
    </row>
    <row r="6765" spans="1:6" x14ac:dyDescent="0.25">
      <c r="A6765" s="17">
        <v>43107.714942314815</v>
      </c>
      <c r="B6765" s="2">
        <v>21005300351008</v>
      </c>
      <c r="C6765">
        <v>0.99</v>
      </c>
      <c r="D6765" t="s">
        <v>4</v>
      </c>
      <c r="E6765" s="3">
        <f t="shared" si="105"/>
        <v>21005</v>
      </c>
      <c r="F6765" t="str">
        <f>VLOOKUP(E6765,Sheet2!A:B,2,FALSE)</f>
        <v>CHA</v>
      </c>
    </row>
    <row r="6766" spans="1:6" x14ac:dyDescent="0.25">
      <c r="A6766" s="17">
        <v>43107.717691423612</v>
      </c>
      <c r="B6766" s="2">
        <v>21005300351008</v>
      </c>
      <c r="C6766">
        <v>1.99</v>
      </c>
      <c r="D6766" t="s">
        <v>4</v>
      </c>
      <c r="E6766" s="3">
        <f t="shared" si="105"/>
        <v>21005</v>
      </c>
      <c r="F6766" t="str">
        <f>VLOOKUP(E6766,Sheet2!A:B,2,FALSE)</f>
        <v>CHA</v>
      </c>
    </row>
    <row r="6767" spans="1:6" x14ac:dyDescent="0.25">
      <c r="A6767" s="17">
        <v>43107.757577766206</v>
      </c>
      <c r="B6767" s="2">
        <v>21005310018043</v>
      </c>
      <c r="C6767">
        <v>2.99</v>
      </c>
      <c r="D6767" t="s">
        <v>0</v>
      </c>
      <c r="E6767" s="3">
        <f t="shared" si="105"/>
        <v>21005</v>
      </c>
      <c r="F6767" t="str">
        <f>VLOOKUP(E6767,Sheet2!A:B,2,FALSE)</f>
        <v>CHA</v>
      </c>
    </row>
    <row r="6768" spans="1:6" x14ac:dyDescent="0.25">
      <c r="A6768" s="17">
        <v>43108.361976666667</v>
      </c>
      <c r="B6768" s="2">
        <v>21005300227786</v>
      </c>
      <c r="C6768">
        <v>1.69</v>
      </c>
      <c r="D6768" t="s">
        <v>1</v>
      </c>
      <c r="E6768" s="3">
        <f t="shared" si="105"/>
        <v>21005</v>
      </c>
      <c r="F6768" t="str">
        <f>VLOOKUP(E6768,Sheet2!A:B,2,FALSE)</f>
        <v>CHA</v>
      </c>
    </row>
    <row r="6769" spans="1:6" x14ac:dyDescent="0.25">
      <c r="A6769" s="17">
        <v>43108.460391898145</v>
      </c>
      <c r="B6769" s="2">
        <v>21005300262668</v>
      </c>
      <c r="C6769">
        <v>2.69</v>
      </c>
      <c r="D6769" t="s">
        <v>1</v>
      </c>
      <c r="E6769" s="3">
        <f t="shared" si="105"/>
        <v>21005</v>
      </c>
      <c r="F6769" t="str">
        <f>VLOOKUP(E6769,Sheet2!A:B,2,FALSE)</f>
        <v>CHA</v>
      </c>
    </row>
    <row r="6770" spans="1:6" x14ac:dyDescent="0.25">
      <c r="A6770" s="17">
        <v>43108.6890866088</v>
      </c>
      <c r="B6770" s="2">
        <v>21005300292582</v>
      </c>
      <c r="C6770">
        <v>1.49</v>
      </c>
      <c r="D6770" t="s">
        <v>1</v>
      </c>
      <c r="E6770" s="3">
        <f t="shared" si="105"/>
        <v>21005</v>
      </c>
      <c r="F6770" t="str">
        <f>VLOOKUP(E6770,Sheet2!A:B,2,FALSE)</f>
        <v>CHA</v>
      </c>
    </row>
    <row r="6771" spans="1:6" x14ac:dyDescent="0.25">
      <c r="A6771" s="17">
        <v>43108.745529722219</v>
      </c>
      <c r="B6771" s="2">
        <v>21005300210675</v>
      </c>
      <c r="C6771">
        <v>0.49</v>
      </c>
      <c r="D6771" t="s">
        <v>1</v>
      </c>
      <c r="E6771" s="3">
        <f t="shared" si="105"/>
        <v>21005</v>
      </c>
      <c r="F6771" t="str">
        <f>VLOOKUP(E6771,Sheet2!A:B,2,FALSE)</f>
        <v>CHA</v>
      </c>
    </row>
    <row r="6772" spans="1:6" x14ac:dyDescent="0.25">
      <c r="A6772" s="17">
        <v>43108.794235300928</v>
      </c>
      <c r="B6772" s="2">
        <v>21005300394057</v>
      </c>
      <c r="C6772">
        <v>1.99</v>
      </c>
      <c r="D6772" t="s">
        <v>0</v>
      </c>
      <c r="E6772" s="3">
        <f t="shared" si="105"/>
        <v>21005</v>
      </c>
      <c r="F6772" t="str">
        <f>VLOOKUP(E6772,Sheet2!A:B,2,FALSE)</f>
        <v>CHA</v>
      </c>
    </row>
    <row r="6773" spans="1:6" x14ac:dyDescent="0.25">
      <c r="A6773" s="17">
        <v>43108.85960427083</v>
      </c>
      <c r="B6773" s="2">
        <v>21005300339045</v>
      </c>
      <c r="C6773">
        <v>3.99</v>
      </c>
      <c r="D6773" t="s">
        <v>4</v>
      </c>
      <c r="E6773" s="3">
        <f t="shared" si="105"/>
        <v>21005</v>
      </c>
      <c r="F6773" t="str">
        <f>VLOOKUP(E6773,Sheet2!A:B,2,FALSE)</f>
        <v>CHA</v>
      </c>
    </row>
    <row r="6774" spans="1:6" x14ac:dyDescent="0.25">
      <c r="A6774" s="17">
        <v>43108.96821885417</v>
      </c>
      <c r="B6774" s="2">
        <v>21005300259425</v>
      </c>
      <c r="C6774">
        <v>0.49</v>
      </c>
      <c r="D6774" t="s">
        <v>1</v>
      </c>
      <c r="E6774" s="3">
        <f t="shared" si="105"/>
        <v>21005</v>
      </c>
      <c r="F6774" t="str">
        <f>VLOOKUP(E6774,Sheet2!A:B,2,FALSE)</f>
        <v>CHA</v>
      </c>
    </row>
    <row r="6775" spans="1:6" x14ac:dyDescent="0.25">
      <c r="A6775" s="17">
        <v>43109.289171180557</v>
      </c>
      <c r="B6775" s="2">
        <v>21005310018043</v>
      </c>
      <c r="C6775">
        <v>1.99</v>
      </c>
      <c r="D6775" t="s">
        <v>0</v>
      </c>
      <c r="E6775" s="3">
        <f t="shared" si="105"/>
        <v>21005</v>
      </c>
      <c r="F6775" t="str">
        <f>VLOOKUP(E6775,Sheet2!A:B,2,FALSE)</f>
        <v>CHA</v>
      </c>
    </row>
    <row r="6776" spans="1:6" x14ac:dyDescent="0.25">
      <c r="A6776" s="17">
        <v>43109.289612569446</v>
      </c>
      <c r="B6776" s="2">
        <v>21005310018043</v>
      </c>
      <c r="C6776">
        <v>1.99</v>
      </c>
      <c r="D6776" t="s">
        <v>0</v>
      </c>
      <c r="E6776" s="3">
        <f t="shared" si="105"/>
        <v>21005</v>
      </c>
      <c r="F6776" t="str">
        <f>VLOOKUP(E6776,Sheet2!A:B,2,FALSE)</f>
        <v>CHA</v>
      </c>
    </row>
    <row r="6777" spans="1:6" x14ac:dyDescent="0.25">
      <c r="A6777" s="17">
        <v>43109.663460995369</v>
      </c>
      <c r="B6777" s="2">
        <v>21005300133455</v>
      </c>
      <c r="C6777">
        <v>2.4900000000000002</v>
      </c>
      <c r="D6777" t="s">
        <v>1</v>
      </c>
      <c r="E6777" s="3">
        <f t="shared" si="105"/>
        <v>21005</v>
      </c>
      <c r="F6777" t="str">
        <f>VLOOKUP(E6777,Sheet2!A:B,2,FALSE)</f>
        <v>CHA</v>
      </c>
    </row>
    <row r="6778" spans="1:6" x14ac:dyDescent="0.25">
      <c r="A6778" s="17">
        <v>43109.676455868059</v>
      </c>
      <c r="B6778" s="2">
        <v>21005300262502</v>
      </c>
      <c r="C6778">
        <v>1.99</v>
      </c>
      <c r="D6778" t="s">
        <v>3</v>
      </c>
      <c r="E6778" s="3">
        <f t="shared" si="105"/>
        <v>21005</v>
      </c>
      <c r="F6778" t="str">
        <f>VLOOKUP(E6778,Sheet2!A:B,2,FALSE)</f>
        <v>CHA</v>
      </c>
    </row>
    <row r="6779" spans="1:6" x14ac:dyDescent="0.25">
      <c r="A6779" s="17">
        <v>43109.698751643518</v>
      </c>
      <c r="B6779" s="2">
        <v>21005300304619</v>
      </c>
      <c r="C6779">
        <v>2.99</v>
      </c>
      <c r="D6779" t="s">
        <v>0</v>
      </c>
      <c r="E6779" s="3">
        <f t="shared" si="105"/>
        <v>21005</v>
      </c>
      <c r="F6779" t="str">
        <f>VLOOKUP(E6779,Sheet2!A:B,2,FALSE)</f>
        <v>CHA</v>
      </c>
    </row>
    <row r="6780" spans="1:6" x14ac:dyDescent="0.25">
      <c r="A6780" s="17">
        <v>43109.850189803241</v>
      </c>
      <c r="B6780" s="2">
        <v>21005300072265</v>
      </c>
      <c r="C6780">
        <v>2.4900000000000002</v>
      </c>
      <c r="D6780" t="s">
        <v>1</v>
      </c>
      <c r="E6780" s="3">
        <f t="shared" si="105"/>
        <v>21005</v>
      </c>
      <c r="F6780" t="str">
        <f>VLOOKUP(E6780,Sheet2!A:B,2,FALSE)</f>
        <v>CHA</v>
      </c>
    </row>
    <row r="6781" spans="1:6" x14ac:dyDescent="0.25">
      <c r="A6781" s="17">
        <v>43109.852238472224</v>
      </c>
      <c r="B6781" s="2">
        <v>21005300209172</v>
      </c>
      <c r="C6781">
        <v>1.99</v>
      </c>
      <c r="D6781" t="s">
        <v>4</v>
      </c>
      <c r="E6781" s="3">
        <f t="shared" si="105"/>
        <v>21005</v>
      </c>
      <c r="F6781" t="str">
        <f>VLOOKUP(E6781,Sheet2!A:B,2,FALSE)</f>
        <v>CHA</v>
      </c>
    </row>
    <row r="6782" spans="1:6" x14ac:dyDescent="0.25">
      <c r="A6782" s="17">
        <v>43109.85825646991</v>
      </c>
      <c r="B6782" s="2">
        <v>21005300209172</v>
      </c>
      <c r="C6782">
        <v>2.4900000000000002</v>
      </c>
      <c r="D6782" t="s">
        <v>1</v>
      </c>
      <c r="E6782" s="3">
        <f t="shared" si="105"/>
        <v>21005</v>
      </c>
      <c r="F6782" t="str">
        <f>VLOOKUP(E6782,Sheet2!A:B,2,FALSE)</f>
        <v>CHA</v>
      </c>
    </row>
    <row r="6783" spans="1:6" x14ac:dyDescent="0.25">
      <c r="A6783" s="17">
        <v>43110.276419953705</v>
      </c>
      <c r="B6783" s="2">
        <v>21005300274531</v>
      </c>
      <c r="C6783">
        <v>1.99</v>
      </c>
      <c r="D6783" t="s">
        <v>2</v>
      </c>
      <c r="E6783" s="3">
        <f t="shared" si="105"/>
        <v>21005</v>
      </c>
      <c r="F6783" t="str">
        <f>VLOOKUP(E6783,Sheet2!A:B,2,FALSE)</f>
        <v>CHA</v>
      </c>
    </row>
    <row r="6784" spans="1:6" x14ac:dyDescent="0.25">
      <c r="A6784" s="17">
        <v>43110.276648402774</v>
      </c>
      <c r="B6784" s="2">
        <v>21005300274531</v>
      </c>
      <c r="C6784">
        <v>1.99</v>
      </c>
      <c r="D6784" t="s">
        <v>2</v>
      </c>
      <c r="E6784" s="3">
        <f t="shared" si="105"/>
        <v>21005</v>
      </c>
      <c r="F6784" t="str">
        <f>VLOOKUP(E6784,Sheet2!A:B,2,FALSE)</f>
        <v>CHA</v>
      </c>
    </row>
    <row r="6785" spans="1:6" x14ac:dyDescent="0.25">
      <c r="A6785" s="17">
        <v>43110.491090312498</v>
      </c>
      <c r="B6785" s="2">
        <v>21005310013085</v>
      </c>
      <c r="C6785">
        <v>1.49</v>
      </c>
      <c r="D6785" t="s">
        <v>3</v>
      </c>
      <c r="E6785" s="3">
        <f t="shared" si="105"/>
        <v>21005</v>
      </c>
      <c r="F6785" t="str">
        <f>VLOOKUP(E6785,Sheet2!A:B,2,FALSE)</f>
        <v>CHA</v>
      </c>
    </row>
    <row r="6786" spans="1:6" x14ac:dyDescent="0.25">
      <c r="A6786" s="17">
        <v>43110.522416412037</v>
      </c>
      <c r="B6786" s="2">
        <v>21005300301904</v>
      </c>
      <c r="C6786">
        <v>1.99</v>
      </c>
      <c r="D6786" t="s">
        <v>0</v>
      </c>
      <c r="E6786" s="3">
        <f t="shared" ref="E6786:E6849" si="106">_xlfn.NUMBERVALUE(LEFT(B6786,5), "#####")</f>
        <v>21005</v>
      </c>
      <c r="F6786" t="str">
        <f>VLOOKUP(E6786,Sheet2!A:B,2,FALSE)</f>
        <v>CHA</v>
      </c>
    </row>
    <row r="6787" spans="1:6" x14ac:dyDescent="0.25">
      <c r="A6787" s="17">
        <v>43110.924804664355</v>
      </c>
      <c r="B6787" s="2">
        <v>21005300293283</v>
      </c>
      <c r="C6787">
        <v>2.99</v>
      </c>
      <c r="D6787" t="s">
        <v>0</v>
      </c>
      <c r="E6787" s="3">
        <f t="shared" si="106"/>
        <v>21005</v>
      </c>
      <c r="F6787" t="str">
        <f>VLOOKUP(E6787,Sheet2!A:B,2,FALSE)</f>
        <v>CHA</v>
      </c>
    </row>
    <row r="6788" spans="1:6" x14ac:dyDescent="0.25">
      <c r="A6788" s="17">
        <v>43110.959077280095</v>
      </c>
      <c r="B6788" s="2">
        <v>21005300135856</v>
      </c>
      <c r="C6788">
        <v>1.49</v>
      </c>
      <c r="D6788" t="s">
        <v>1</v>
      </c>
      <c r="E6788" s="3">
        <f t="shared" si="106"/>
        <v>21005</v>
      </c>
      <c r="F6788" t="str">
        <f>VLOOKUP(E6788,Sheet2!A:B,2,FALSE)</f>
        <v>CHA</v>
      </c>
    </row>
    <row r="6789" spans="1:6" x14ac:dyDescent="0.25">
      <c r="A6789" s="17">
        <v>43110.959925034724</v>
      </c>
      <c r="B6789" s="2">
        <v>21005300135856</v>
      </c>
      <c r="C6789">
        <v>1.99</v>
      </c>
      <c r="D6789" t="s">
        <v>1</v>
      </c>
      <c r="E6789" s="3">
        <f t="shared" si="106"/>
        <v>21005</v>
      </c>
      <c r="F6789" t="str">
        <f>VLOOKUP(E6789,Sheet2!A:B,2,FALSE)</f>
        <v>CHA</v>
      </c>
    </row>
    <row r="6790" spans="1:6" x14ac:dyDescent="0.25">
      <c r="A6790" s="17">
        <v>43110.961601493058</v>
      </c>
      <c r="B6790" s="2">
        <v>21005300135856</v>
      </c>
      <c r="C6790">
        <v>0.49</v>
      </c>
      <c r="D6790" t="s">
        <v>1</v>
      </c>
      <c r="E6790" s="3">
        <f t="shared" si="106"/>
        <v>21005</v>
      </c>
      <c r="F6790" t="str">
        <f>VLOOKUP(E6790,Sheet2!A:B,2,FALSE)</f>
        <v>CHA</v>
      </c>
    </row>
    <row r="6791" spans="1:6" x14ac:dyDescent="0.25">
      <c r="A6791" s="17">
        <v>43111.464201458337</v>
      </c>
      <c r="B6791" s="2">
        <v>21005300374851</v>
      </c>
      <c r="C6791">
        <v>2.99</v>
      </c>
      <c r="D6791" t="s">
        <v>1</v>
      </c>
      <c r="E6791" s="3">
        <f t="shared" si="106"/>
        <v>21005</v>
      </c>
      <c r="F6791" t="str">
        <f>VLOOKUP(E6791,Sheet2!A:B,2,FALSE)</f>
        <v>CHA</v>
      </c>
    </row>
    <row r="6792" spans="1:6" x14ac:dyDescent="0.25">
      <c r="A6792" s="17">
        <v>43111.529966863425</v>
      </c>
      <c r="B6792" s="2">
        <v>21005300322918</v>
      </c>
      <c r="C6792">
        <v>0.49</v>
      </c>
      <c r="D6792" t="s">
        <v>1</v>
      </c>
      <c r="E6792" s="3">
        <f t="shared" si="106"/>
        <v>21005</v>
      </c>
      <c r="F6792" t="str">
        <f>VLOOKUP(E6792,Sheet2!A:B,2,FALSE)</f>
        <v>CHA</v>
      </c>
    </row>
    <row r="6793" spans="1:6" x14ac:dyDescent="0.25">
      <c r="A6793" s="17">
        <v>43111.530920011573</v>
      </c>
      <c r="B6793" s="2">
        <v>21005300322918</v>
      </c>
      <c r="C6793">
        <v>1.69</v>
      </c>
      <c r="D6793" t="s">
        <v>4</v>
      </c>
      <c r="E6793" s="3">
        <f t="shared" si="106"/>
        <v>21005</v>
      </c>
      <c r="F6793" t="str">
        <f>VLOOKUP(E6793,Sheet2!A:B,2,FALSE)</f>
        <v>CHA</v>
      </c>
    </row>
    <row r="6794" spans="1:6" x14ac:dyDescent="0.25">
      <c r="A6794" s="17">
        <v>43111.546669537034</v>
      </c>
      <c r="B6794" s="2">
        <v>21005100076334</v>
      </c>
      <c r="C6794">
        <v>3.99</v>
      </c>
      <c r="D6794" t="s">
        <v>4</v>
      </c>
      <c r="E6794" s="3">
        <f t="shared" si="106"/>
        <v>21005</v>
      </c>
      <c r="F6794" t="str">
        <f>VLOOKUP(E6794,Sheet2!A:B,2,FALSE)</f>
        <v>CHA</v>
      </c>
    </row>
    <row r="6795" spans="1:6" x14ac:dyDescent="0.25">
      <c r="A6795" s="17">
        <v>43111.58337252315</v>
      </c>
      <c r="B6795" s="2">
        <v>21005300271578</v>
      </c>
      <c r="C6795">
        <v>3.99</v>
      </c>
      <c r="D6795" t="s">
        <v>4</v>
      </c>
      <c r="E6795" s="3">
        <f t="shared" si="106"/>
        <v>21005</v>
      </c>
      <c r="F6795" t="str">
        <f>VLOOKUP(E6795,Sheet2!A:B,2,FALSE)</f>
        <v>CHA</v>
      </c>
    </row>
    <row r="6796" spans="1:6" x14ac:dyDescent="0.25">
      <c r="A6796" s="17">
        <v>43111.613976759261</v>
      </c>
      <c r="B6796" s="2">
        <v>21005300374851</v>
      </c>
      <c r="C6796">
        <v>2.99</v>
      </c>
      <c r="D6796" t="s">
        <v>1</v>
      </c>
      <c r="E6796" s="3">
        <f t="shared" si="106"/>
        <v>21005</v>
      </c>
      <c r="F6796" t="str">
        <f>VLOOKUP(E6796,Sheet2!A:B,2,FALSE)</f>
        <v>CHA</v>
      </c>
    </row>
    <row r="6797" spans="1:6" x14ac:dyDescent="0.25">
      <c r="A6797" s="17">
        <v>43111.658078518522</v>
      </c>
      <c r="B6797" s="2">
        <v>21005300313461</v>
      </c>
      <c r="C6797">
        <v>1.99</v>
      </c>
      <c r="D6797" t="s">
        <v>4</v>
      </c>
      <c r="E6797" s="3">
        <f t="shared" si="106"/>
        <v>21005</v>
      </c>
      <c r="F6797" t="str">
        <f>VLOOKUP(E6797,Sheet2!A:B,2,FALSE)</f>
        <v>CHA</v>
      </c>
    </row>
    <row r="6798" spans="1:6" x14ac:dyDescent="0.25">
      <c r="A6798" s="17">
        <v>43111.690785381943</v>
      </c>
      <c r="B6798" s="2">
        <v>21005300154741</v>
      </c>
      <c r="C6798">
        <v>1.99</v>
      </c>
      <c r="D6798" t="s">
        <v>4</v>
      </c>
      <c r="E6798" s="3">
        <f t="shared" si="106"/>
        <v>21005</v>
      </c>
      <c r="F6798" t="str">
        <f>VLOOKUP(E6798,Sheet2!A:B,2,FALSE)</f>
        <v>CHA</v>
      </c>
    </row>
    <row r="6799" spans="1:6" x14ac:dyDescent="0.25">
      <c r="A6799" s="17">
        <v>43111.744049513887</v>
      </c>
      <c r="B6799" s="2">
        <v>21005300210352</v>
      </c>
      <c r="C6799">
        <v>1.49</v>
      </c>
      <c r="D6799" t="s">
        <v>3</v>
      </c>
      <c r="E6799" s="3">
        <f t="shared" si="106"/>
        <v>21005</v>
      </c>
      <c r="F6799" t="str">
        <f>VLOOKUP(E6799,Sheet2!A:B,2,FALSE)</f>
        <v>CHA</v>
      </c>
    </row>
    <row r="6800" spans="1:6" x14ac:dyDescent="0.25">
      <c r="A6800" s="17">
        <v>43111.879309340278</v>
      </c>
      <c r="B6800" s="2">
        <v>21005300391715</v>
      </c>
      <c r="C6800">
        <v>2.99</v>
      </c>
      <c r="D6800" t="s">
        <v>4</v>
      </c>
      <c r="E6800" s="3">
        <f t="shared" si="106"/>
        <v>21005</v>
      </c>
      <c r="F6800" t="str">
        <f>VLOOKUP(E6800,Sheet2!A:B,2,FALSE)</f>
        <v>CHA</v>
      </c>
    </row>
    <row r="6801" spans="1:6" x14ac:dyDescent="0.25">
      <c r="A6801" s="17">
        <v>43111.917242233794</v>
      </c>
      <c r="B6801" s="2">
        <v>21005300274531</v>
      </c>
      <c r="C6801">
        <v>1.49</v>
      </c>
      <c r="D6801" t="s">
        <v>3</v>
      </c>
      <c r="E6801" s="3">
        <f t="shared" si="106"/>
        <v>21005</v>
      </c>
      <c r="F6801" t="str">
        <f>VLOOKUP(E6801,Sheet2!A:B,2,FALSE)</f>
        <v>CHA</v>
      </c>
    </row>
    <row r="6802" spans="1:6" x14ac:dyDescent="0.25">
      <c r="A6802" s="17">
        <v>43111.918805127316</v>
      </c>
      <c r="B6802" s="2">
        <v>21005300274531</v>
      </c>
      <c r="C6802">
        <v>1.99</v>
      </c>
      <c r="D6802" t="s">
        <v>3</v>
      </c>
      <c r="E6802" s="3">
        <f t="shared" si="106"/>
        <v>21005</v>
      </c>
      <c r="F6802" t="str">
        <f>VLOOKUP(E6802,Sheet2!A:B,2,FALSE)</f>
        <v>CHA</v>
      </c>
    </row>
    <row r="6803" spans="1:6" x14ac:dyDescent="0.25">
      <c r="A6803" s="17">
        <v>43111.939912615744</v>
      </c>
      <c r="B6803" s="2">
        <v>21005300355595</v>
      </c>
      <c r="C6803">
        <v>2.4900000000000002</v>
      </c>
      <c r="D6803" t="s">
        <v>1</v>
      </c>
      <c r="E6803" s="3">
        <f t="shared" si="106"/>
        <v>21005</v>
      </c>
      <c r="F6803" t="str">
        <f>VLOOKUP(E6803,Sheet2!A:B,2,FALSE)</f>
        <v>CHA</v>
      </c>
    </row>
    <row r="6804" spans="1:6" x14ac:dyDescent="0.25">
      <c r="A6804" s="17">
        <v>43111.963756157405</v>
      </c>
      <c r="B6804" s="2">
        <v>21005300135856</v>
      </c>
      <c r="C6804">
        <v>0.99</v>
      </c>
      <c r="D6804" t="s">
        <v>5</v>
      </c>
      <c r="E6804" s="3">
        <f t="shared" si="106"/>
        <v>21005</v>
      </c>
      <c r="F6804" t="str">
        <f>VLOOKUP(E6804,Sheet2!A:B,2,FALSE)</f>
        <v>CHA</v>
      </c>
    </row>
    <row r="6805" spans="1:6" x14ac:dyDescent="0.25">
      <c r="A6805" s="17">
        <v>43112.242983807868</v>
      </c>
      <c r="B6805" s="2">
        <v>21005300313461</v>
      </c>
      <c r="C6805">
        <v>2.99</v>
      </c>
      <c r="D6805" t="s">
        <v>4</v>
      </c>
      <c r="E6805" s="3">
        <f t="shared" si="106"/>
        <v>21005</v>
      </c>
      <c r="F6805" t="str">
        <f>VLOOKUP(E6805,Sheet2!A:B,2,FALSE)</f>
        <v>CHA</v>
      </c>
    </row>
    <row r="6806" spans="1:6" x14ac:dyDescent="0.25">
      <c r="A6806" s="17">
        <v>43112.38418173611</v>
      </c>
      <c r="B6806" s="2">
        <v>21005300362674</v>
      </c>
      <c r="C6806">
        <v>3.99</v>
      </c>
      <c r="D6806" t="s">
        <v>4</v>
      </c>
      <c r="E6806" s="3">
        <f t="shared" si="106"/>
        <v>21005</v>
      </c>
      <c r="F6806" t="str">
        <f>VLOOKUP(E6806,Sheet2!A:B,2,FALSE)</f>
        <v>CHA</v>
      </c>
    </row>
    <row r="6807" spans="1:6" x14ac:dyDescent="0.25">
      <c r="A6807" s="17">
        <v>43112.387014409724</v>
      </c>
      <c r="B6807" s="2">
        <v>21005300362674</v>
      </c>
      <c r="C6807">
        <v>0.99</v>
      </c>
      <c r="D6807" t="s">
        <v>0</v>
      </c>
      <c r="E6807" s="3">
        <f t="shared" si="106"/>
        <v>21005</v>
      </c>
      <c r="F6807" t="str">
        <f>VLOOKUP(E6807,Sheet2!A:B,2,FALSE)</f>
        <v>CHA</v>
      </c>
    </row>
    <row r="6808" spans="1:6" x14ac:dyDescent="0.25">
      <c r="A6808" s="17">
        <v>43112.395496122685</v>
      </c>
      <c r="B6808" s="2">
        <v>21005300362674</v>
      </c>
      <c r="C6808">
        <v>1.99</v>
      </c>
      <c r="D6808" t="s">
        <v>3</v>
      </c>
      <c r="E6808" s="3">
        <f t="shared" si="106"/>
        <v>21005</v>
      </c>
      <c r="F6808" t="str">
        <f>VLOOKUP(E6808,Sheet2!A:B,2,FALSE)</f>
        <v>CHA</v>
      </c>
    </row>
    <row r="6809" spans="1:6" x14ac:dyDescent="0.25">
      <c r="A6809" s="17">
        <v>43112.395575104165</v>
      </c>
      <c r="B6809" s="2">
        <v>21005300362674</v>
      </c>
      <c r="C6809">
        <v>1.49</v>
      </c>
      <c r="D6809" t="s">
        <v>3</v>
      </c>
      <c r="E6809" s="3">
        <f t="shared" si="106"/>
        <v>21005</v>
      </c>
      <c r="F6809" t="str">
        <f>VLOOKUP(E6809,Sheet2!A:B,2,FALSE)</f>
        <v>CHA</v>
      </c>
    </row>
    <row r="6810" spans="1:6" x14ac:dyDescent="0.25">
      <c r="A6810" s="17">
        <v>43112.395621898148</v>
      </c>
      <c r="B6810" s="2">
        <v>21005300362674</v>
      </c>
      <c r="C6810">
        <v>1.49</v>
      </c>
      <c r="D6810" t="s">
        <v>3</v>
      </c>
      <c r="E6810" s="3">
        <f t="shared" si="106"/>
        <v>21005</v>
      </c>
      <c r="F6810" t="str">
        <f>VLOOKUP(E6810,Sheet2!A:B,2,FALSE)</f>
        <v>CHA</v>
      </c>
    </row>
    <row r="6811" spans="1:6" x14ac:dyDescent="0.25">
      <c r="A6811" s="17">
        <v>43112.430095648146</v>
      </c>
      <c r="B6811" s="2">
        <v>21005300368200</v>
      </c>
      <c r="C6811">
        <v>1.49</v>
      </c>
      <c r="D6811" t="s">
        <v>3</v>
      </c>
      <c r="E6811" s="3">
        <f t="shared" si="106"/>
        <v>21005</v>
      </c>
      <c r="F6811" t="str">
        <f>VLOOKUP(E6811,Sheet2!A:B,2,FALSE)</f>
        <v>CHA</v>
      </c>
    </row>
    <row r="6812" spans="1:6" x14ac:dyDescent="0.25">
      <c r="A6812" s="17">
        <v>43112.51852636574</v>
      </c>
      <c r="B6812" s="2">
        <v>21005300154741</v>
      </c>
      <c r="C6812">
        <v>1.99</v>
      </c>
      <c r="D6812" t="s">
        <v>4</v>
      </c>
      <c r="E6812" s="3">
        <f t="shared" si="106"/>
        <v>21005</v>
      </c>
      <c r="F6812" t="str">
        <f>VLOOKUP(E6812,Sheet2!A:B,2,FALSE)</f>
        <v>CHA</v>
      </c>
    </row>
    <row r="6813" spans="1:6" x14ac:dyDescent="0.25">
      <c r="A6813" s="17">
        <v>43112.527266307872</v>
      </c>
      <c r="B6813" s="2">
        <v>21005300364100</v>
      </c>
      <c r="C6813">
        <v>1.99</v>
      </c>
      <c r="D6813" t="s">
        <v>4</v>
      </c>
      <c r="E6813" s="3">
        <f t="shared" si="106"/>
        <v>21005</v>
      </c>
      <c r="F6813" t="str">
        <f>VLOOKUP(E6813,Sheet2!A:B,2,FALSE)</f>
        <v>CHA</v>
      </c>
    </row>
    <row r="6814" spans="1:6" x14ac:dyDescent="0.25">
      <c r="A6814" s="17">
        <v>43112.556460659725</v>
      </c>
      <c r="B6814" s="2">
        <v>21005300343450</v>
      </c>
      <c r="C6814">
        <v>1.99</v>
      </c>
      <c r="D6814" t="s">
        <v>4</v>
      </c>
      <c r="E6814" s="3">
        <f t="shared" si="106"/>
        <v>21005</v>
      </c>
      <c r="F6814" t="str">
        <f>VLOOKUP(E6814,Sheet2!A:B,2,FALSE)</f>
        <v>CHA</v>
      </c>
    </row>
    <row r="6815" spans="1:6" x14ac:dyDescent="0.25">
      <c r="A6815" s="17">
        <v>43112.598167314813</v>
      </c>
      <c r="B6815" s="2">
        <v>21005300343450</v>
      </c>
      <c r="C6815">
        <v>1.99</v>
      </c>
      <c r="D6815" t="s">
        <v>4</v>
      </c>
      <c r="E6815" s="3">
        <f t="shared" si="106"/>
        <v>21005</v>
      </c>
      <c r="F6815" t="str">
        <f>VLOOKUP(E6815,Sheet2!A:B,2,FALSE)</f>
        <v>CHA</v>
      </c>
    </row>
    <row r="6816" spans="1:6" x14ac:dyDescent="0.25">
      <c r="A6816" s="17">
        <v>43112.66076579861</v>
      </c>
      <c r="B6816" s="2">
        <v>21005300204926</v>
      </c>
      <c r="C6816">
        <v>2.99</v>
      </c>
      <c r="D6816" t="s">
        <v>0</v>
      </c>
      <c r="E6816" s="3">
        <f t="shared" si="106"/>
        <v>21005</v>
      </c>
      <c r="F6816" t="str">
        <f>VLOOKUP(E6816,Sheet2!A:B,2,FALSE)</f>
        <v>CHA</v>
      </c>
    </row>
    <row r="6817" spans="1:6" x14ac:dyDescent="0.25">
      <c r="A6817" s="17">
        <v>43112.696815810188</v>
      </c>
      <c r="B6817" s="2">
        <v>21005300228958</v>
      </c>
      <c r="C6817">
        <v>0.99</v>
      </c>
      <c r="D6817" t="s">
        <v>1</v>
      </c>
      <c r="E6817" s="3">
        <f t="shared" si="106"/>
        <v>21005</v>
      </c>
      <c r="F6817" t="str">
        <f>VLOOKUP(E6817,Sheet2!A:B,2,FALSE)</f>
        <v>CHA</v>
      </c>
    </row>
    <row r="6818" spans="1:6" x14ac:dyDescent="0.25">
      <c r="A6818" s="17">
        <v>43112.752299398147</v>
      </c>
      <c r="B6818" s="2">
        <v>21005300292780</v>
      </c>
      <c r="C6818">
        <v>1.99</v>
      </c>
      <c r="D6818" t="s">
        <v>4</v>
      </c>
      <c r="E6818" s="3">
        <f t="shared" si="106"/>
        <v>21005</v>
      </c>
      <c r="F6818" t="str">
        <f>VLOOKUP(E6818,Sheet2!A:B,2,FALSE)</f>
        <v>CHA</v>
      </c>
    </row>
    <row r="6819" spans="1:6" x14ac:dyDescent="0.25">
      <c r="A6819" s="17">
        <v>43112.875851423611</v>
      </c>
      <c r="B6819" s="2">
        <v>21005300368218</v>
      </c>
      <c r="C6819">
        <v>1.49</v>
      </c>
      <c r="D6819" t="s">
        <v>0</v>
      </c>
      <c r="E6819" s="3">
        <f t="shared" si="106"/>
        <v>21005</v>
      </c>
      <c r="F6819" t="str">
        <f>VLOOKUP(E6819,Sheet2!A:B,2,FALSE)</f>
        <v>CHA</v>
      </c>
    </row>
    <row r="6820" spans="1:6" x14ac:dyDescent="0.25">
      <c r="A6820" s="17">
        <v>43113.323412997684</v>
      </c>
      <c r="B6820" s="2">
        <v>21005300358326</v>
      </c>
      <c r="C6820">
        <v>2.4900000000000002</v>
      </c>
      <c r="D6820" t="s">
        <v>5</v>
      </c>
      <c r="E6820" s="3">
        <f t="shared" si="106"/>
        <v>21005</v>
      </c>
      <c r="F6820" t="str">
        <f>VLOOKUP(E6820,Sheet2!A:B,2,FALSE)</f>
        <v>CHA</v>
      </c>
    </row>
    <row r="6821" spans="1:6" x14ac:dyDescent="0.25">
      <c r="A6821" s="17">
        <v>43113.332120358798</v>
      </c>
      <c r="B6821" s="2">
        <v>21005300358326</v>
      </c>
      <c r="C6821">
        <v>2.4900000000000002</v>
      </c>
      <c r="D6821" t="s">
        <v>5</v>
      </c>
      <c r="E6821" s="3">
        <f t="shared" si="106"/>
        <v>21005</v>
      </c>
      <c r="F6821" t="str">
        <f>VLOOKUP(E6821,Sheet2!A:B,2,FALSE)</f>
        <v>CHA</v>
      </c>
    </row>
    <row r="6822" spans="1:6" x14ac:dyDescent="0.25">
      <c r="A6822" s="17">
        <v>43113.399301377314</v>
      </c>
      <c r="B6822" s="2">
        <v>21005300333535</v>
      </c>
      <c r="C6822">
        <v>0.49</v>
      </c>
      <c r="D6822" t="s">
        <v>1</v>
      </c>
      <c r="E6822" s="3">
        <f t="shared" si="106"/>
        <v>21005</v>
      </c>
      <c r="F6822" t="str">
        <f>VLOOKUP(E6822,Sheet2!A:B,2,FALSE)</f>
        <v>CHA</v>
      </c>
    </row>
    <row r="6823" spans="1:6" x14ac:dyDescent="0.25">
      <c r="A6823" s="17">
        <v>43113.578343946756</v>
      </c>
      <c r="B6823" s="2">
        <v>21005300260373</v>
      </c>
      <c r="C6823">
        <v>1.49</v>
      </c>
      <c r="D6823" t="s">
        <v>1</v>
      </c>
      <c r="E6823" s="3">
        <f t="shared" si="106"/>
        <v>21005</v>
      </c>
      <c r="F6823" t="str">
        <f>VLOOKUP(E6823,Sheet2!A:B,2,FALSE)</f>
        <v>CHA</v>
      </c>
    </row>
    <row r="6824" spans="1:6" x14ac:dyDescent="0.25">
      <c r="A6824" s="17">
        <v>43113.740887071763</v>
      </c>
      <c r="B6824" s="2">
        <v>21005300274804</v>
      </c>
      <c r="C6824">
        <v>1.49</v>
      </c>
      <c r="D6824" t="s">
        <v>3</v>
      </c>
      <c r="E6824" s="3">
        <f t="shared" si="106"/>
        <v>21005</v>
      </c>
      <c r="F6824" t="str">
        <f>VLOOKUP(E6824,Sheet2!A:B,2,FALSE)</f>
        <v>CHA</v>
      </c>
    </row>
    <row r="6825" spans="1:6" x14ac:dyDescent="0.25">
      <c r="A6825" s="17">
        <v>43113.773629305557</v>
      </c>
      <c r="B6825" s="2">
        <v>21005300274804</v>
      </c>
      <c r="C6825">
        <v>1.49</v>
      </c>
      <c r="D6825" t="s">
        <v>3</v>
      </c>
      <c r="E6825" s="3">
        <f t="shared" si="106"/>
        <v>21005</v>
      </c>
      <c r="F6825" t="str">
        <f>VLOOKUP(E6825,Sheet2!A:B,2,FALSE)</f>
        <v>CHA</v>
      </c>
    </row>
    <row r="6826" spans="1:6" x14ac:dyDescent="0.25">
      <c r="A6826" s="17">
        <v>43113.785062754629</v>
      </c>
      <c r="B6826" s="2">
        <v>21005300274804</v>
      </c>
      <c r="C6826">
        <v>1.49</v>
      </c>
      <c r="D6826" t="s">
        <v>3</v>
      </c>
      <c r="E6826" s="3">
        <f t="shared" si="106"/>
        <v>21005</v>
      </c>
      <c r="F6826" t="str">
        <f>VLOOKUP(E6826,Sheet2!A:B,2,FALSE)</f>
        <v>CHA</v>
      </c>
    </row>
    <row r="6827" spans="1:6" x14ac:dyDescent="0.25">
      <c r="A6827" s="17">
        <v>43113.811871574071</v>
      </c>
      <c r="B6827" s="2">
        <v>21005310009703</v>
      </c>
      <c r="C6827">
        <v>2.99</v>
      </c>
      <c r="D6827" t="s">
        <v>0</v>
      </c>
      <c r="E6827" s="3">
        <f t="shared" si="106"/>
        <v>21005</v>
      </c>
      <c r="F6827" t="str">
        <f>VLOOKUP(E6827,Sheet2!A:B,2,FALSE)</f>
        <v>CHA</v>
      </c>
    </row>
    <row r="6828" spans="1:6" x14ac:dyDescent="0.25">
      <c r="A6828" s="17">
        <v>43113.829157962966</v>
      </c>
      <c r="B6828" s="2">
        <v>21005300209172</v>
      </c>
      <c r="C6828">
        <v>1.49</v>
      </c>
      <c r="D6828" t="s">
        <v>1</v>
      </c>
      <c r="E6828" s="3">
        <f t="shared" si="106"/>
        <v>21005</v>
      </c>
      <c r="F6828" t="str">
        <f>VLOOKUP(E6828,Sheet2!A:B,2,FALSE)</f>
        <v>CHA</v>
      </c>
    </row>
    <row r="6829" spans="1:6" x14ac:dyDescent="0.25">
      <c r="A6829" s="17">
        <v>43113.852675879629</v>
      </c>
      <c r="B6829" s="2">
        <v>21005300293283</v>
      </c>
      <c r="C6829">
        <v>1.49</v>
      </c>
      <c r="D6829" t="s">
        <v>0</v>
      </c>
      <c r="E6829" s="3">
        <f t="shared" si="106"/>
        <v>21005</v>
      </c>
      <c r="F6829" t="str">
        <f>VLOOKUP(E6829,Sheet2!A:B,2,FALSE)</f>
        <v>CHA</v>
      </c>
    </row>
    <row r="6830" spans="1:6" x14ac:dyDescent="0.25">
      <c r="A6830" s="17">
        <v>43113.924057916665</v>
      </c>
      <c r="B6830" s="2">
        <v>21005300363540</v>
      </c>
      <c r="C6830">
        <v>0.99</v>
      </c>
      <c r="D6830" t="s">
        <v>1</v>
      </c>
      <c r="E6830" s="3">
        <f t="shared" si="106"/>
        <v>21005</v>
      </c>
      <c r="F6830" t="str">
        <f>VLOOKUP(E6830,Sheet2!A:B,2,FALSE)</f>
        <v>CHA</v>
      </c>
    </row>
    <row r="6831" spans="1:6" x14ac:dyDescent="0.25">
      <c r="A6831" s="17">
        <v>43114.470854907406</v>
      </c>
      <c r="B6831" s="2">
        <v>21005300270877</v>
      </c>
      <c r="C6831">
        <v>2.99</v>
      </c>
      <c r="D6831" t="s">
        <v>4</v>
      </c>
      <c r="E6831" s="3">
        <f t="shared" si="106"/>
        <v>21005</v>
      </c>
      <c r="F6831" t="str">
        <f>VLOOKUP(E6831,Sheet2!A:B,2,FALSE)</f>
        <v>CHA</v>
      </c>
    </row>
    <row r="6832" spans="1:6" x14ac:dyDescent="0.25">
      <c r="A6832" s="17">
        <v>43114.503912523149</v>
      </c>
      <c r="B6832" s="2">
        <v>21005300265158</v>
      </c>
      <c r="C6832">
        <v>0.49</v>
      </c>
      <c r="D6832" t="s">
        <v>1</v>
      </c>
      <c r="E6832" s="3">
        <f t="shared" si="106"/>
        <v>21005</v>
      </c>
      <c r="F6832" t="str">
        <f>VLOOKUP(E6832,Sheet2!A:B,2,FALSE)</f>
        <v>CHA</v>
      </c>
    </row>
    <row r="6833" spans="1:6" x14ac:dyDescent="0.25">
      <c r="A6833" s="17">
        <v>43114.622701805558</v>
      </c>
      <c r="B6833" s="2">
        <v>21005310018019</v>
      </c>
      <c r="C6833">
        <v>1.99</v>
      </c>
      <c r="D6833" t="s">
        <v>1</v>
      </c>
      <c r="E6833" s="3">
        <f t="shared" si="106"/>
        <v>21005</v>
      </c>
      <c r="F6833" t="str">
        <f>VLOOKUP(E6833,Sheet2!A:B,2,FALSE)</f>
        <v>CHA</v>
      </c>
    </row>
    <row r="6834" spans="1:6" x14ac:dyDescent="0.25">
      <c r="A6834" s="17">
        <v>43114.866203587961</v>
      </c>
      <c r="B6834" s="2">
        <v>21005300168055</v>
      </c>
      <c r="C6834">
        <v>1.99</v>
      </c>
      <c r="D6834" t="s">
        <v>4</v>
      </c>
      <c r="E6834" s="3">
        <f t="shared" si="106"/>
        <v>21005</v>
      </c>
      <c r="F6834" t="str">
        <f>VLOOKUP(E6834,Sheet2!A:B,2,FALSE)</f>
        <v>CHA</v>
      </c>
    </row>
    <row r="6835" spans="1:6" x14ac:dyDescent="0.25">
      <c r="A6835" s="17">
        <v>43114.90273483796</v>
      </c>
      <c r="B6835" s="2">
        <v>21005300368218</v>
      </c>
      <c r="C6835">
        <v>1.99</v>
      </c>
      <c r="D6835" t="s">
        <v>1</v>
      </c>
      <c r="E6835" s="3">
        <f t="shared" si="106"/>
        <v>21005</v>
      </c>
      <c r="F6835" t="str">
        <f>VLOOKUP(E6835,Sheet2!A:B,2,FALSE)</f>
        <v>CHA</v>
      </c>
    </row>
    <row r="6836" spans="1:6" x14ac:dyDescent="0.25">
      <c r="A6836" s="17">
        <v>43115.009534699071</v>
      </c>
      <c r="B6836" s="2">
        <v>21005300213539</v>
      </c>
      <c r="C6836">
        <v>2.99</v>
      </c>
      <c r="D6836" t="s">
        <v>4</v>
      </c>
      <c r="E6836" s="3">
        <f t="shared" si="106"/>
        <v>21005</v>
      </c>
      <c r="F6836" t="str">
        <f>VLOOKUP(E6836,Sheet2!A:B,2,FALSE)</f>
        <v>CHA</v>
      </c>
    </row>
    <row r="6837" spans="1:6" x14ac:dyDescent="0.25">
      <c r="A6837" s="17">
        <v>43115.241409525464</v>
      </c>
      <c r="B6837" s="2">
        <v>21005300210675</v>
      </c>
      <c r="C6837">
        <v>3.19</v>
      </c>
      <c r="D6837" t="s">
        <v>4</v>
      </c>
      <c r="E6837" s="3">
        <f t="shared" si="106"/>
        <v>21005</v>
      </c>
      <c r="F6837" t="str">
        <f>VLOOKUP(E6837,Sheet2!A:B,2,FALSE)</f>
        <v>CHA</v>
      </c>
    </row>
    <row r="6838" spans="1:6" x14ac:dyDescent="0.25">
      <c r="A6838" s="17">
        <v>43115.246737951391</v>
      </c>
      <c r="B6838" s="2">
        <v>21005300210675</v>
      </c>
      <c r="C6838">
        <v>1.49</v>
      </c>
      <c r="D6838" t="s">
        <v>1</v>
      </c>
      <c r="E6838" s="3">
        <f t="shared" si="106"/>
        <v>21005</v>
      </c>
      <c r="F6838" t="str">
        <f>VLOOKUP(E6838,Sheet2!A:B,2,FALSE)</f>
        <v>CHA</v>
      </c>
    </row>
    <row r="6839" spans="1:6" x14ac:dyDescent="0.25">
      <c r="A6839" s="17">
        <v>43115.247488148147</v>
      </c>
      <c r="B6839" s="2">
        <v>21005300210675</v>
      </c>
      <c r="C6839">
        <v>1.99</v>
      </c>
      <c r="D6839" t="s">
        <v>4</v>
      </c>
      <c r="E6839" s="3">
        <f t="shared" si="106"/>
        <v>21005</v>
      </c>
      <c r="F6839" t="str">
        <f>VLOOKUP(E6839,Sheet2!A:B,2,FALSE)</f>
        <v>CHA</v>
      </c>
    </row>
    <row r="6840" spans="1:6" x14ac:dyDescent="0.25">
      <c r="A6840" s="17">
        <v>43115.395763356479</v>
      </c>
      <c r="B6840" s="2">
        <v>21005300255753</v>
      </c>
      <c r="C6840">
        <v>3.99</v>
      </c>
      <c r="D6840" t="s">
        <v>4</v>
      </c>
      <c r="E6840" s="3">
        <f t="shared" si="106"/>
        <v>21005</v>
      </c>
      <c r="F6840" t="str">
        <f>VLOOKUP(E6840,Sheet2!A:B,2,FALSE)</f>
        <v>CHA</v>
      </c>
    </row>
    <row r="6841" spans="1:6" x14ac:dyDescent="0.25">
      <c r="A6841" s="17">
        <v>43115.398922743057</v>
      </c>
      <c r="B6841" s="2">
        <v>21005300255753</v>
      </c>
      <c r="C6841">
        <v>2.4900000000000002</v>
      </c>
      <c r="D6841" t="s">
        <v>1</v>
      </c>
      <c r="E6841" s="3">
        <f t="shared" si="106"/>
        <v>21005</v>
      </c>
      <c r="F6841" t="str">
        <f>VLOOKUP(E6841,Sheet2!A:B,2,FALSE)</f>
        <v>CHA</v>
      </c>
    </row>
    <row r="6842" spans="1:6" x14ac:dyDescent="0.25">
      <c r="A6842" s="17">
        <v>43115.690737094905</v>
      </c>
      <c r="B6842" s="2">
        <v>21005300120072</v>
      </c>
      <c r="C6842">
        <v>1.69</v>
      </c>
      <c r="D6842" t="s">
        <v>1</v>
      </c>
      <c r="E6842" s="3">
        <f t="shared" si="106"/>
        <v>21005</v>
      </c>
      <c r="F6842" t="str">
        <f>VLOOKUP(E6842,Sheet2!A:B,2,FALSE)</f>
        <v>CHA</v>
      </c>
    </row>
    <row r="6843" spans="1:6" x14ac:dyDescent="0.25">
      <c r="A6843" s="17">
        <v>43115.691002141204</v>
      </c>
      <c r="B6843" s="2">
        <v>21005300120072</v>
      </c>
      <c r="C6843">
        <v>1.29</v>
      </c>
      <c r="D6843" t="s">
        <v>1</v>
      </c>
      <c r="E6843" s="3">
        <f t="shared" si="106"/>
        <v>21005</v>
      </c>
      <c r="F6843" t="str">
        <f>VLOOKUP(E6843,Sheet2!A:B,2,FALSE)</f>
        <v>CHA</v>
      </c>
    </row>
    <row r="6844" spans="1:6" x14ac:dyDescent="0.25">
      <c r="A6844" s="17">
        <v>43115.843204999997</v>
      </c>
      <c r="B6844" s="2">
        <v>21005300330275</v>
      </c>
      <c r="C6844">
        <v>0.99</v>
      </c>
      <c r="D6844" t="s">
        <v>1</v>
      </c>
      <c r="E6844" s="3">
        <f t="shared" si="106"/>
        <v>21005</v>
      </c>
      <c r="F6844" t="str">
        <f>VLOOKUP(E6844,Sheet2!A:B,2,FALSE)</f>
        <v>CHA</v>
      </c>
    </row>
    <row r="6845" spans="1:6" x14ac:dyDescent="0.25">
      <c r="A6845" s="17">
        <v>43115.946119062501</v>
      </c>
      <c r="B6845" s="2">
        <v>21005300022443</v>
      </c>
      <c r="C6845">
        <v>3.99</v>
      </c>
      <c r="D6845" t="s">
        <v>4</v>
      </c>
      <c r="E6845" s="3">
        <f t="shared" si="106"/>
        <v>21005</v>
      </c>
      <c r="F6845" t="str">
        <f>VLOOKUP(E6845,Sheet2!A:B,2,FALSE)</f>
        <v>CHA</v>
      </c>
    </row>
    <row r="6846" spans="1:6" x14ac:dyDescent="0.25">
      <c r="A6846" s="17">
        <v>43116.133868182871</v>
      </c>
      <c r="B6846" s="2">
        <v>21005100074149</v>
      </c>
      <c r="C6846">
        <v>0.99</v>
      </c>
      <c r="D6846" t="s">
        <v>1</v>
      </c>
      <c r="E6846" s="3">
        <f t="shared" si="106"/>
        <v>21005</v>
      </c>
      <c r="F6846" t="str">
        <f>VLOOKUP(E6846,Sheet2!A:B,2,FALSE)</f>
        <v>CHA</v>
      </c>
    </row>
    <row r="6847" spans="1:6" x14ac:dyDescent="0.25">
      <c r="A6847" s="17">
        <v>43116.428616655096</v>
      </c>
      <c r="B6847" s="2">
        <v>21005100098221</v>
      </c>
      <c r="C6847">
        <v>1.49</v>
      </c>
      <c r="D6847" t="s">
        <v>3</v>
      </c>
      <c r="E6847" s="3">
        <f t="shared" si="106"/>
        <v>21005</v>
      </c>
      <c r="F6847" t="str">
        <f>VLOOKUP(E6847,Sheet2!A:B,2,FALSE)</f>
        <v>CHA</v>
      </c>
    </row>
    <row r="6848" spans="1:6" x14ac:dyDescent="0.25">
      <c r="A6848" s="17">
        <v>43116.582083009256</v>
      </c>
      <c r="B6848" s="2">
        <v>21005300393778</v>
      </c>
      <c r="C6848">
        <v>1.99</v>
      </c>
      <c r="D6848" t="s">
        <v>4</v>
      </c>
      <c r="E6848" s="3">
        <f t="shared" si="106"/>
        <v>21005</v>
      </c>
      <c r="F6848" t="str">
        <f>VLOOKUP(E6848,Sheet2!A:B,2,FALSE)</f>
        <v>CHA</v>
      </c>
    </row>
    <row r="6849" spans="1:6" x14ac:dyDescent="0.25">
      <c r="A6849" s="17">
        <v>43116.588332256943</v>
      </c>
      <c r="B6849" s="2">
        <v>21005300393778</v>
      </c>
      <c r="C6849">
        <v>3.99</v>
      </c>
      <c r="D6849" t="s">
        <v>4</v>
      </c>
      <c r="E6849" s="3">
        <f t="shared" si="106"/>
        <v>21005</v>
      </c>
      <c r="F6849" t="str">
        <f>VLOOKUP(E6849,Sheet2!A:B,2,FALSE)</f>
        <v>CHA</v>
      </c>
    </row>
    <row r="6850" spans="1:6" x14ac:dyDescent="0.25">
      <c r="A6850" s="17">
        <v>43116.672206388888</v>
      </c>
      <c r="B6850" s="2">
        <v>21005310026798</v>
      </c>
      <c r="C6850">
        <v>1.49</v>
      </c>
      <c r="D6850" t="s">
        <v>1</v>
      </c>
      <c r="E6850" s="3">
        <f t="shared" ref="E6850:E6913" si="107">_xlfn.NUMBERVALUE(LEFT(B6850,5), "#####")</f>
        <v>21005</v>
      </c>
      <c r="F6850" t="str">
        <f>VLOOKUP(E6850,Sheet2!A:B,2,FALSE)</f>
        <v>CHA</v>
      </c>
    </row>
    <row r="6851" spans="1:6" x14ac:dyDescent="0.25">
      <c r="A6851" s="17">
        <v>43116.829657210648</v>
      </c>
      <c r="B6851" s="2">
        <v>21005310018043</v>
      </c>
      <c r="C6851">
        <v>1.99</v>
      </c>
      <c r="D6851" t="s">
        <v>0</v>
      </c>
      <c r="E6851" s="3">
        <f t="shared" si="107"/>
        <v>21005</v>
      </c>
      <c r="F6851" t="str">
        <f>VLOOKUP(E6851,Sheet2!A:B,2,FALSE)</f>
        <v>CHA</v>
      </c>
    </row>
    <row r="6852" spans="1:6" x14ac:dyDescent="0.25">
      <c r="A6852" s="17">
        <v>43116.864197696763</v>
      </c>
      <c r="B6852" s="2">
        <v>21005310013176</v>
      </c>
      <c r="C6852">
        <v>2.4900000000000002</v>
      </c>
      <c r="D6852" t="s">
        <v>1</v>
      </c>
      <c r="E6852" s="3">
        <f t="shared" si="107"/>
        <v>21005</v>
      </c>
      <c r="F6852" t="str">
        <f>VLOOKUP(E6852,Sheet2!A:B,2,FALSE)</f>
        <v>CHA</v>
      </c>
    </row>
    <row r="6853" spans="1:6" x14ac:dyDescent="0.25">
      <c r="A6853" s="17">
        <v>43116.910316041663</v>
      </c>
      <c r="B6853" s="2">
        <v>21005300255753</v>
      </c>
      <c r="C6853">
        <v>0.69</v>
      </c>
      <c r="D6853" t="s">
        <v>4</v>
      </c>
      <c r="E6853" s="3">
        <f t="shared" si="107"/>
        <v>21005</v>
      </c>
      <c r="F6853" t="str">
        <f>VLOOKUP(E6853,Sheet2!A:B,2,FALSE)</f>
        <v>CHA</v>
      </c>
    </row>
    <row r="6854" spans="1:6" x14ac:dyDescent="0.25">
      <c r="A6854" s="17">
        <v>43116.910781481478</v>
      </c>
      <c r="B6854" s="2">
        <v>21005300255753</v>
      </c>
      <c r="C6854">
        <v>1.29</v>
      </c>
      <c r="D6854" t="s">
        <v>4</v>
      </c>
      <c r="E6854" s="3">
        <f t="shared" si="107"/>
        <v>21005</v>
      </c>
      <c r="F6854" t="str">
        <f>VLOOKUP(E6854,Sheet2!A:B,2,FALSE)</f>
        <v>CHA</v>
      </c>
    </row>
    <row r="6855" spans="1:6" x14ac:dyDescent="0.25">
      <c r="A6855" s="17">
        <v>43116.942705324072</v>
      </c>
      <c r="B6855" s="2">
        <v>21005300243031</v>
      </c>
      <c r="C6855">
        <v>1.69</v>
      </c>
      <c r="D6855" t="s">
        <v>4</v>
      </c>
      <c r="E6855" s="3">
        <f t="shared" si="107"/>
        <v>21005</v>
      </c>
      <c r="F6855" t="str">
        <f>VLOOKUP(E6855,Sheet2!A:B,2,FALSE)</f>
        <v>CHA</v>
      </c>
    </row>
    <row r="6856" spans="1:6" x14ac:dyDescent="0.25">
      <c r="A6856" s="17">
        <v>43116.951150393521</v>
      </c>
      <c r="B6856" s="2">
        <v>21005300276080</v>
      </c>
      <c r="C6856">
        <v>2.99</v>
      </c>
      <c r="D6856" t="s">
        <v>4</v>
      </c>
      <c r="E6856" s="3">
        <f t="shared" si="107"/>
        <v>21005</v>
      </c>
      <c r="F6856" t="str">
        <f>VLOOKUP(E6856,Sheet2!A:B,2,FALSE)</f>
        <v>CHA</v>
      </c>
    </row>
    <row r="6857" spans="1:6" x14ac:dyDescent="0.25">
      <c r="A6857" s="17">
        <v>43117.308292256945</v>
      </c>
      <c r="B6857" s="2">
        <v>21005300258997</v>
      </c>
      <c r="C6857">
        <v>1.49</v>
      </c>
      <c r="D6857" t="s">
        <v>1</v>
      </c>
      <c r="E6857" s="3">
        <f t="shared" si="107"/>
        <v>21005</v>
      </c>
      <c r="F6857" t="str">
        <f>VLOOKUP(E6857,Sheet2!A:B,2,FALSE)</f>
        <v>CHA</v>
      </c>
    </row>
    <row r="6858" spans="1:6" x14ac:dyDescent="0.25">
      <c r="A6858" s="17">
        <v>43117.308794918979</v>
      </c>
      <c r="B6858" s="2">
        <v>21005300258997</v>
      </c>
      <c r="C6858">
        <v>1.99</v>
      </c>
      <c r="D6858" t="s">
        <v>1</v>
      </c>
      <c r="E6858" s="3">
        <f t="shared" si="107"/>
        <v>21005</v>
      </c>
      <c r="F6858" t="str">
        <f>VLOOKUP(E6858,Sheet2!A:B,2,FALSE)</f>
        <v>CHA</v>
      </c>
    </row>
    <row r="6859" spans="1:6" x14ac:dyDescent="0.25">
      <c r="A6859" s="17">
        <v>43117.417232997686</v>
      </c>
      <c r="B6859" s="2">
        <v>21005300133455</v>
      </c>
      <c r="C6859">
        <v>1.99</v>
      </c>
      <c r="D6859" t="s">
        <v>4</v>
      </c>
      <c r="E6859" s="3">
        <f t="shared" si="107"/>
        <v>21005</v>
      </c>
      <c r="F6859" t="str">
        <f>VLOOKUP(E6859,Sheet2!A:B,2,FALSE)</f>
        <v>CHA</v>
      </c>
    </row>
    <row r="6860" spans="1:6" x14ac:dyDescent="0.25">
      <c r="A6860" s="17">
        <v>43117.543705474534</v>
      </c>
      <c r="B6860" s="2">
        <v>21005300022443</v>
      </c>
      <c r="C6860">
        <v>1.69</v>
      </c>
      <c r="D6860" t="s">
        <v>1</v>
      </c>
      <c r="E6860" s="3">
        <f t="shared" si="107"/>
        <v>21005</v>
      </c>
      <c r="F6860" t="str">
        <f>VLOOKUP(E6860,Sheet2!A:B,2,FALSE)</f>
        <v>CHA</v>
      </c>
    </row>
    <row r="6861" spans="1:6" x14ac:dyDescent="0.25">
      <c r="A6861" s="17">
        <v>43117.767481249997</v>
      </c>
      <c r="B6861" s="2">
        <v>21005300322918</v>
      </c>
      <c r="C6861">
        <v>3.99</v>
      </c>
      <c r="D6861" t="s">
        <v>4</v>
      </c>
      <c r="E6861" s="3">
        <f t="shared" si="107"/>
        <v>21005</v>
      </c>
      <c r="F6861" t="str">
        <f>VLOOKUP(E6861,Sheet2!A:B,2,FALSE)</f>
        <v>CHA</v>
      </c>
    </row>
    <row r="6862" spans="1:6" x14ac:dyDescent="0.25">
      <c r="A6862" s="17">
        <v>43117.805878009262</v>
      </c>
      <c r="B6862" s="2">
        <v>21005300052671</v>
      </c>
      <c r="C6862">
        <v>2.69</v>
      </c>
      <c r="D6862" t="s">
        <v>4</v>
      </c>
      <c r="E6862" s="3">
        <f t="shared" si="107"/>
        <v>21005</v>
      </c>
      <c r="F6862" t="str">
        <f>VLOOKUP(E6862,Sheet2!A:B,2,FALSE)</f>
        <v>CHA</v>
      </c>
    </row>
    <row r="6863" spans="1:6" x14ac:dyDescent="0.25">
      <c r="A6863" s="17">
        <v>43117.912885891201</v>
      </c>
      <c r="B6863" s="2">
        <v>21005300058751</v>
      </c>
      <c r="C6863">
        <v>1.49</v>
      </c>
      <c r="D6863" t="s">
        <v>3</v>
      </c>
      <c r="E6863" s="3">
        <f t="shared" si="107"/>
        <v>21005</v>
      </c>
      <c r="F6863" t="str">
        <f>VLOOKUP(E6863,Sheet2!A:B,2,FALSE)</f>
        <v>CHA</v>
      </c>
    </row>
    <row r="6864" spans="1:6" x14ac:dyDescent="0.25">
      <c r="A6864" s="17">
        <v>43117.914648587961</v>
      </c>
      <c r="B6864" s="2">
        <v>21005300058751</v>
      </c>
      <c r="C6864">
        <v>2.99</v>
      </c>
      <c r="D6864" t="s">
        <v>4</v>
      </c>
      <c r="E6864" s="3">
        <f t="shared" si="107"/>
        <v>21005</v>
      </c>
      <c r="F6864" t="str">
        <f>VLOOKUP(E6864,Sheet2!A:B,2,FALSE)</f>
        <v>CHA</v>
      </c>
    </row>
    <row r="6865" spans="1:6" x14ac:dyDescent="0.25">
      <c r="A6865" s="17">
        <v>43117.934520671297</v>
      </c>
      <c r="B6865" s="2">
        <v>21005310016435</v>
      </c>
      <c r="C6865">
        <v>2.4900000000000002</v>
      </c>
      <c r="D6865" t="s">
        <v>1</v>
      </c>
      <c r="E6865" s="3">
        <f t="shared" si="107"/>
        <v>21005</v>
      </c>
      <c r="F6865" t="str">
        <f>VLOOKUP(E6865,Sheet2!A:B,2,FALSE)</f>
        <v>CHA</v>
      </c>
    </row>
    <row r="6866" spans="1:6" x14ac:dyDescent="0.25">
      <c r="A6866" s="17">
        <v>43118.313950439813</v>
      </c>
      <c r="B6866" s="2">
        <v>21005300339045</v>
      </c>
      <c r="C6866">
        <v>3.99</v>
      </c>
      <c r="D6866" t="s">
        <v>4</v>
      </c>
      <c r="E6866" s="3">
        <f t="shared" si="107"/>
        <v>21005</v>
      </c>
      <c r="F6866" t="str">
        <f>VLOOKUP(E6866,Sheet2!A:B,2,FALSE)</f>
        <v>CHA</v>
      </c>
    </row>
    <row r="6867" spans="1:6" x14ac:dyDescent="0.25">
      <c r="A6867" s="17">
        <v>43118.338550046297</v>
      </c>
      <c r="B6867" s="2">
        <v>21005300069139</v>
      </c>
      <c r="C6867">
        <v>1.99</v>
      </c>
      <c r="D6867" t="s">
        <v>4</v>
      </c>
      <c r="E6867" s="3">
        <f t="shared" si="107"/>
        <v>21005</v>
      </c>
      <c r="F6867" t="str">
        <f>VLOOKUP(E6867,Sheet2!A:B,2,FALSE)</f>
        <v>CHA</v>
      </c>
    </row>
    <row r="6868" spans="1:6" x14ac:dyDescent="0.25">
      <c r="A6868" s="17">
        <v>43118.886080520831</v>
      </c>
      <c r="B6868" s="2">
        <v>21005300313461</v>
      </c>
      <c r="C6868">
        <v>1.99</v>
      </c>
      <c r="D6868" t="s">
        <v>4</v>
      </c>
      <c r="E6868" s="3">
        <f t="shared" si="107"/>
        <v>21005</v>
      </c>
      <c r="F6868" t="str">
        <f>VLOOKUP(E6868,Sheet2!A:B,2,FALSE)</f>
        <v>CHA</v>
      </c>
    </row>
    <row r="6869" spans="1:6" x14ac:dyDescent="0.25">
      <c r="A6869" s="17">
        <v>43118.886241192129</v>
      </c>
      <c r="B6869" s="2">
        <v>21005310026798</v>
      </c>
      <c r="C6869">
        <v>1.99</v>
      </c>
      <c r="D6869" t="s">
        <v>4</v>
      </c>
      <c r="E6869" s="3">
        <f t="shared" si="107"/>
        <v>21005</v>
      </c>
      <c r="F6869" t="str">
        <f>VLOOKUP(E6869,Sheet2!A:B,2,FALSE)</f>
        <v>CHA</v>
      </c>
    </row>
    <row r="6870" spans="1:6" x14ac:dyDescent="0.25">
      <c r="A6870" s="17">
        <v>43118.890994953705</v>
      </c>
      <c r="B6870" s="2">
        <v>21005310026798</v>
      </c>
      <c r="C6870">
        <v>2.99</v>
      </c>
      <c r="D6870" t="s">
        <v>4</v>
      </c>
      <c r="E6870" s="3">
        <f t="shared" si="107"/>
        <v>21005</v>
      </c>
      <c r="F6870" t="str">
        <f>VLOOKUP(E6870,Sheet2!A:B,2,FALSE)</f>
        <v>CHA</v>
      </c>
    </row>
    <row r="6871" spans="1:6" x14ac:dyDescent="0.25">
      <c r="A6871" s="17">
        <v>43118.891646655095</v>
      </c>
      <c r="B6871" s="2">
        <v>21005310026798</v>
      </c>
      <c r="C6871">
        <v>2.99</v>
      </c>
      <c r="D6871" t="s">
        <v>4</v>
      </c>
      <c r="E6871" s="3">
        <f t="shared" si="107"/>
        <v>21005</v>
      </c>
      <c r="F6871" t="str">
        <f>VLOOKUP(E6871,Sheet2!A:B,2,FALSE)</f>
        <v>CHA</v>
      </c>
    </row>
    <row r="6872" spans="1:6" x14ac:dyDescent="0.25">
      <c r="A6872" s="17">
        <v>43118.89582140046</v>
      </c>
      <c r="B6872" s="2">
        <v>21005300168055</v>
      </c>
      <c r="C6872">
        <v>3.99</v>
      </c>
      <c r="D6872" t="s">
        <v>4</v>
      </c>
      <c r="E6872" s="3">
        <f t="shared" si="107"/>
        <v>21005</v>
      </c>
      <c r="F6872" t="str">
        <f>VLOOKUP(E6872,Sheet2!A:B,2,FALSE)</f>
        <v>CHA</v>
      </c>
    </row>
    <row r="6873" spans="1:6" x14ac:dyDescent="0.25">
      <c r="A6873" s="17">
        <v>43119.015690046297</v>
      </c>
      <c r="B6873" s="2">
        <v>21005310015692</v>
      </c>
      <c r="C6873">
        <v>1.49</v>
      </c>
      <c r="D6873" t="s">
        <v>4</v>
      </c>
      <c r="E6873" s="3">
        <f t="shared" si="107"/>
        <v>21005</v>
      </c>
      <c r="F6873" t="str">
        <f>VLOOKUP(E6873,Sheet2!A:B,2,FALSE)</f>
        <v>CHA</v>
      </c>
    </row>
    <row r="6874" spans="1:6" x14ac:dyDescent="0.25">
      <c r="A6874" s="17">
        <v>43119.369225567127</v>
      </c>
      <c r="B6874" s="2">
        <v>21005300301904</v>
      </c>
      <c r="C6874">
        <v>1.99</v>
      </c>
      <c r="D6874" t="s">
        <v>0</v>
      </c>
      <c r="E6874" s="3">
        <f t="shared" si="107"/>
        <v>21005</v>
      </c>
      <c r="F6874" t="str">
        <f>VLOOKUP(E6874,Sheet2!A:B,2,FALSE)</f>
        <v>CHA</v>
      </c>
    </row>
    <row r="6875" spans="1:6" x14ac:dyDescent="0.25">
      <c r="A6875" s="17">
        <v>43119.398544212963</v>
      </c>
      <c r="B6875" s="2">
        <v>21005300275496</v>
      </c>
      <c r="C6875">
        <v>2.69</v>
      </c>
      <c r="D6875" t="s">
        <v>4</v>
      </c>
      <c r="E6875" s="3">
        <f t="shared" si="107"/>
        <v>21005</v>
      </c>
      <c r="F6875" t="str">
        <f>VLOOKUP(E6875,Sheet2!A:B,2,FALSE)</f>
        <v>CHA</v>
      </c>
    </row>
    <row r="6876" spans="1:6" x14ac:dyDescent="0.25">
      <c r="A6876" s="17">
        <v>43119.771329826392</v>
      </c>
      <c r="B6876" s="2">
        <v>21005300224338</v>
      </c>
      <c r="C6876">
        <v>2.4900000000000002</v>
      </c>
      <c r="D6876" t="s">
        <v>1</v>
      </c>
      <c r="E6876" s="3">
        <f t="shared" si="107"/>
        <v>21005</v>
      </c>
      <c r="F6876" t="str">
        <f>VLOOKUP(E6876,Sheet2!A:B,2,FALSE)</f>
        <v>CHA</v>
      </c>
    </row>
    <row r="6877" spans="1:6" x14ac:dyDescent="0.25">
      <c r="A6877" s="17">
        <v>43119.902453935189</v>
      </c>
      <c r="B6877" s="2">
        <v>21005300317199</v>
      </c>
      <c r="C6877">
        <v>0.99</v>
      </c>
      <c r="D6877" t="s">
        <v>1</v>
      </c>
      <c r="E6877" s="3">
        <f t="shared" si="107"/>
        <v>21005</v>
      </c>
      <c r="F6877" t="str">
        <f>VLOOKUP(E6877,Sheet2!A:B,2,FALSE)</f>
        <v>CHA</v>
      </c>
    </row>
    <row r="6878" spans="1:6" x14ac:dyDescent="0.25">
      <c r="A6878" s="17">
        <v>43119.933445162038</v>
      </c>
      <c r="B6878" s="2">
        <v>21005300276080</v>
      </c>
      <c r="C6878">
        <v>1.99</v>
      </c>
      <c r="D6878" t="s">
        <v>4</v>
      </c>
      <c r="E6878" s="3">
        <f t="shared" si="107"/>
        <v>21005</v>
      </c>
      <c r="F6878" t="str">
        <f>VLOOKUP(E6878,Sheet2!A:B,2,FALSE)</f>
        <v>CHA</v>
      </c>
    </row>
    <row r="6879" spans="1:6" x14ac:dyDescent="0.25">
      <c r="A6879" s="17">
        <v>43120.316016805555</v>
      </c>
      <c r="B6879" s="2">
        <v>21005300339045</v>
      </c>
      <c r="C6879">
        <v>1.99</v>
      </c>
      <c r="D6879" t="s">
        <v>4</v>
      </c>
      <c r="E6879" s="3">
        <f t="shared" si="107"/>
        <v>21005</v>
      </c>
      <c r="F6879" t="str">
        <f>VLOOKUP(E6879,Sheet2!A:B,2,FALSE)</f>
        <v>CHA</v>
      </c>
    </row>
    <row r="6880" spans="1:6" x14ac:dyDescent="0.25">
      <c r="A6880" s="17">
        <v>43120.604105451392</v>
      </c>
      <c r="B6880" s="2">
        <v>21005300393430</v>
      </c>
      <c r="C6880">
        <v>0.99</v>
      </c>
      <c r="D6880" t="s">
        <v>1</v>
      </c>
      <c r="E6880" s="3">
        <f t="shared" si="107"/>
        <v>21005</v>
      </c>
      <c r="F6880" t="str">
        <f>VLOOKUP(E6880,Sheet2!A:B,2,FALSE)</f>
        <v>CHA</v>
      </c>
    </row>
    <row r="6881" spans="1:6" x14ac:dyDescent="0.25">
      <c r="A6881" s="17">
        <v>43120.7284855787</v>
      </c>
      <c r="B6881" s="2">
        <v>21005300191735</v>
      </c>
      <c r="C6881">
        <v>1.49</v>
      </c>
      <c r="D6881" t="s">
        <v>1</v>
      </c>
      <c r="E6881" s="3">
        <f t="shared" si="107"/>
        <v>21005</v>
      </c>
      <c r="F6881" t="str">
        <f>VLOOKUP(E6881,Sheet2!A:B,2,FALSE)</f>
        <v>CHA</v>
      </c>
    </row>
    <row r="6882" spans="1:6" x14ac:dyDescent="0.25">
      <c r="A6882" s="17">
        <v>43120.826846458331</v>
      </c>
      <c r="B6882" s="2">
        <v>21005300355595</v>
      </c>
      <c r="C6882">
        <v>0.99</v>
      </c>
      <c r="D6882" t="s">
        <v>1</v>
      </c>
      <c r="E6882" s="3">
        <f t="shared" si="107"/>
        <v>21005</v>
      </c>
      <c r="F6882" t="str">
        <f>VLOOKUP(E6882,Sheet2!A:B,2,FALSE)</f>
        <v>CHA</v>
      </c>
    </row>
    <row r="6883" spans="1:6" x14ac:dyDescent="0.25">
      <c r="A6883" s="17">
        <v>43120.82980965278</v>
      </c>
      <c r="B6883" s="2">
        <v>21005300355595</v>
      </c>
      <c r="C6883">
        <v>0.99</v>
      </c>
      <c r="D6883" t="s">
        <v>1</v>
      </c>
      <c r="E6883" s="3">
        <f t="shared" si="107"/>
        <v>21005</v>
      </c>
      <c r="F6883" t="str">
        <f>VLOOKUP(E6883,Sheet2!A:B,2,FALSE)</f>
        <v>CHA</v>
      </c>
    </row>
    <row r="6884" spans="1:6" x14ac:dyDescent="0.25">
      <c r="A6884" s="17">
        <v>43121.27324884259</v>
      </c>
      <c r="B6884" s="2">
        <v>21005300229279</v>
      </c>
      <c r="C6884">
        <v>1.99</v>
      </c>
      <c r="D6884" t="s">
        <v>4</v>
      </c>
      <c r="E6884" s="3">
        <f t="shared" si="107"/>
        <v>21005</v>
      </c>
      <c r="F6884" t="str">
        <f>VLOOKUP(E6884,Sheet2!A:B,2,FALSE)</f>
        <v>CHA</v>
      </c>
    </row>
    <row r="6885" spans="1:6" x14ac:dyDescent="0.25">
      <c r="A6885" s="17">
        <v>43121.39452465278</v>
      </c>
      <c r="B6885" s="2">
        <v>21005300365552</v>
      </c>
      <c r="C6885">
        <v>3.99</v>
      </c>
      <c r="D6885" t="s">
        <v>4</v>
      </c>
      <c r="E6885" s="3">
        <f t="shared" si="107"/>
        <v>21005</v>
      </c>
      <c r="F6885" t="str">
        <f>VLOOKUP(E6885,Sheet2!A:B,2,FALSE)</f>
        <v>CHA</v>
      </c>
    </row>
    <row r="6886" spans="1:6" x14ac:dyDescent="0.25">
      <c r="A6886" s="17">
        <v>43121.395688807868</v>
      </c>
      <c r="B6886" s="2">
        <v>21005300365552</v>
      </c>
      <c r="C6886">
        <v>3.99</v>
      </c>
      <c r="D6886" t="s">
        <v>4</v>
      </c>
      <c r="E6886" s="3">
        <f t="shared" si="107"/>
        <v>21005</v>
      </c>
      <c r="F6886" t="str">
        <f>VLOOKUP(E6886,Sheet2!A:B,2,FALSE)</f>
        <v>CHA</v>
      </c>
    </row>
    <row r="6887" spans="1:6" x14ac:dyDescent="0.25">
      <c r="A6887" s="17">
        <v>43121.512803506943</v>
      </c>
      <c r="B6887" s="2">
        <v>21005300274333</v>
      </c>
      <c r="C6887">
        <v>1.49</v>
      </c>
      <c r="D6887" t="s">
        <v>3</v>
      </c>
      <c r="E6887" s="3">
        <f t="shared" si="107"/>
        <v>21005</v>
      </c>
      <c r="F6887" t="str">
        <f>VLOOKUP(E6887,Sheet2!A:B,2,FALSE)</f>
        <v>CHA</v>
      </c>
    </row>
    <row r="6888" spans="1:6" x14ac:dyDescent="0.25">
      <c r="A6888" s="17">
        <v>43121.517183391203</v>
      </c>
      <c r="B6888" s="2">
        <v>21005300274333</v>
      </c>
      <c r="C6888">
        <v>1.49</v>
      </c>
      <c r="D6888" t="s">
        <v>3</v>
      </c>
      <c r="E6888" s="3">
        <f t="shared" si="107"/>
        <v>21005</v>
      </c>
      <c r="F6888" t="str">
        <f>VLOOKUP(E6888,Sheet2!A:B,2,FALSE)</f>
        <v>CHA</v>
      </c>
    </row>
    <row r="6889" spans="1:6" x14ac:dyDescent="0.25">
      <c r="A6889" s="17">
        <v>43121.518774270837</v>
      </c>
      <c r="B6889" s="2">
        <v>21005300370842</v>
      </c>
      <c r="C6889">
        <v>1.99</v>
      </c>
      <c r="D6889" t="s">
        <v>4</v>
      </c>
      <c r="E6889" s="3">
        <f t="shared" si="107"/>
        <v>21005</v>
      </c>
      <c r="F6889" t="str">
        <f>VLOOKUP(E6889,Sheet2!A:B,2,FALSE)</f>
        <v>CHA</v>
      </c>
    </row>
    <row r="6890" spans="1:6" x14ac:dyDescent="0.25">
      <c r="A6890" s="17">
        <v>43121.934963738429</v>
      </c>
      <c r="B6890" s="2">
        <v>21005300022443</v>
      </c>
      <c r="C6890">
        <v>1.99</v>
      </c>
      <c r="D6890" t="s">
        <v>4</v>
      </c>
      <c r="E6890" s="3">
        <f t="shared" si="107"/>
        <v>21005</v>
      </c>
      <c r="F6890" t="str">
        <f>VLOOKUP(E6890,Sheet2!A:B,2,FALSE)</f>
        <v>CHA</v>
      </c>
    </row>
    <row r="6891" spans="1:6" x14ac:dyDescent="0.25">
      <c r="A6891" s="17">
        <v>43122.014230046298</v>
      </c>
      <c r="B6891" s="2">
        <v>21005300258351</v>
      </c>
      <c r="C6891">
        <v>0.49</v>
      </c>
      <c r="D6891" t="s">
        <v>1</v>
      </c>
      <c r="E6891" s="3">
        <f t="shared" si="107"/>
        <v>21005</v>
      </c>
      <c r="F6891" t="str">
        <f>VLOOKUP(E6891,Sheet2!A:B,2,FALSE)</f>
        <v>CHA</v>
      </c>
    </row>
    <row r="6892" spans="1:6" x14ac:dyDescent="0.25">
      <c r="A6892" s="17">
        <v>43122.437091377316</v>
      </c>
      <c r="B6892" s="2">
        <v>21005300300930</v>
      </c>
      <c r="C6892">
        <v>1.49</v>
      </c>
      <c r="D6892" t="s">
        <v>3</v>
      </c>
      <c r="E6892" s="3">
        <f t="shared" si="107"/>
        <v>21005</v>
      </c>
      <c r="F6892" t="str">
        <f>VLOOKUP(E6892,Sheet2!A:B,2,FALSE)</f>
        <v>CHA</v>
      </c>
    </row>
    <row r="6893" spans="1:6" x14ac:dyDescent="0.25">
      <c r="A6893" s="17">
        <v>43122.466579884262</v>
      </c>
      <c r="B6893" s="2">
        <v>21005300312802</v>
      </c>
      <c r="C6893">
        <v>1.99</v>
      </c>
      <c r="D6893" t="s">
        <v>4</v>
      </c>
      <c r="E6893" s="3">
        <f t="shared" si="107"/>
        <v>21005</v>
      </c>
      <c r="F6893" t="str">
        <f>VLOOKUP(E6893,Sheet2!A:B,2,FALSE)</f>
        <v>CHA</v>
      </c>
    </row>
    <row r="6894" spans="1:6" x14ac:dyDescent="0.25">
      <c r="A6894" s="17">
        <v>43122.513459629627</v>
      </c>
      <c r="B6894" s="2">
        <v>21005300312802</v>
      </c>
      <c r="C6894">
        <v>1.99</v>
      </c>
      <c r="D6894" t="s">
        <v>4</v>
      </c>
      <c r="E6894" s="3">
        <f t="shared" si="107"/>
        <v>21005</v>
      </c>
      <c r="F6894" t="str">
        <f>VLOOKUP(E6894,Sheet2!A:B,2,FALSE)</f>
        <v>CHA</v>
      </c>
    </row>
    <row r="6895" spans="1:6" x14ac:dyDescent="0.25">
      <c r="A6895" s="17">
        <v>43122.548702175925</v>
      </c>
      <c r="B6895" s="2">
        <v>21005300074865</v>
      </c>
      <c r="C6895">
        <v>1.49</v>
      </c>
      <c r="D6895" t="s">
        <v>3</v>
      </c>
      <c r="E6895" s="3">
        <f t="shared" si="107"/>
        <v>21005</v>
      </c>
      <c r="F6895" t="str">
        <f>VLOOKUP(E6895,Sheet2!A:B,2,FALSE)</f>
        <v>CHA</v>
      </c>
    </row>
    <row r="6896" spans="1:6" x14ac:dyDescent="0.25">
      <c r="A6896" s="17">
        <v>43122.549212523147</v>
      </c>
      <c r="B6896" s="2">
        <v>21005300074865</v>
      </c>
      <c r="C6896">
        <v>1.69</v>
      </c>
      <c r="D6896" t="s">
        <v>1</v>
      </c>
      <c r="E6896" s="3">
        <f t="shared" si="107"/>
        <v>21005</v>
      </c>
      <c r="F6896" t="str">
        <f>VLOOKUP(E6896,Sheet2!A:B,2,FALSE)</f>
        <v>CHA</v>
      </c>
    </row>
    <row r="6897" spans="1:6" x14ac:dyDescent="0.25">
      <c r="A6897" s="17">
        <v>43122.566510590281</v>
      </c>
      <c r="B6897" s="2">
        <v>21005300312802</v>
      </c>
      <c r="C6897">
        <v>1.99</v>
      </c>
      <c r="D6897" t="s">
        <v>4</v>
      </c>
      <c r="E6897" s="3">
        <f t="shared" si="107"/>
        <v>21005</v>
      </c>
      <c r="F6897" t="str">
        <f>VLOOKUP(E6897,Sheet2!A:B,2,FALSE)</f>
        <v>CHA</v>
      </c>
    </row>
    <row r="6898" spans="1:6" x14ac:dyDescent="0.25">
      <c r="A6898" s="17">
        <v>43122.574817476852</v>
      </c>
      <c r="B6898" s="2">
        <v>21005300312802</v>
      </c>
      <c r="C6898">
        <v>1.99</v>
      </c>
      <c r="D6898" t="s">
        <v>4</v>
      </c>
      <c r="E6898" s="3">
        <f t="shared" si="107"/>
        <v>21005</v>
      </c>
      <c r="F6898" t="str">
        <f>VLOOKUP(E6898,Sheet2!A:B,2,FALSE)</f>
        <v>CHA</v>
      </c>
    </row>
    <row r="6899" spans="1:6" x14ac:dyDescent="0.25">
      <c r="A6899" s="17">
        <v>43122.586827650463</v>
      </c>
      <c r="B6899" s="2">
        <v>21005300361981</v>
      </c>
      <c r="C6899">
        <v>3.99</v>
      </c>
      <c r="D6899" t="s">
        <v>4</v>
      </c>
      <c r="E6899" s="3">
        <f t="shared" si="107"/>
        <v>21005</v>
      </c>
      <c r="F6899" t="str">
        <f>VLOOKUP(E6899,Sheet2!A:B,2,FALSE)</f>
        <v>CHA</v>
      </c>
    </row>
    <row r="6900" spans="1:6" x14ac:dyDescent="0.25">
      <c r="A6900" s="17">
        <v>43122.595574108796</v>
      </c>
      <c r="B6900" s="2">
        <v>21005300312802</v>
      </c>
      <c r="C6900">
        <v>1.29</v>
      </c>
      <c r="D6900" t="s">
        <v>4</v>
      </c>
      <c r="E6900" s="3">
        <f t="shared" si="107"/>
        <v>21005</v>
      </c>
      <c r="F6900" t="str">
        <f>VLOOKUP(E6900,Sheet2!A:B,2,FALSE)</f>
        <v>CHA</v>
      </c>
    </row>
    <row r="6901" spans="1:6" x14ac:dyDescent="0.25">
      <c r="A6901" s="17">
        <v>43122.764514745373</v>
      </c>
      <c r="B6901" s="2">
        <v>21005300262502</v>
      </c>
      <c r="C6901">
        <v>1.99</v>
      </c>
      <c r="D6901" t="s">
        <v>3</v>
      </c>
      <c r="E6901" s="3">
        <f t="shared" si="107"/>
        <v>21005</v>
      </c>
      <c r="F6901" t="str">
        <f>VLOOKUP(E6901,Sheet2!A:B,2,FALSE)</f>
        <v>CHA</v>
      </c>
    </row>
    <row r="6902" spans="1:6" x14ac:dyDescent="0.25">
      <c r="A6902" s="17">
        <v>43122.765512048609</v>
      </c>
      <c r="B6902" s="2">
        <v>21005300262502</v>
      </c>
      <c r="C6902">
        <v>1.49</v>
      </c>
      <c r="D6902" t="s">
        <v>3</v>
      </c>
      <c r="E6902" s="3">
        <f t="shared" si="107"/>
        <v>21005</v>
      </c>
      <c r="F6902" t="str">
        <f>VLOOKUP(E6902,Sheet2!A:B,2,FALSE)</f>
        <v>CHA</v>
      </c>
    </row>
    <row r="6903" spans="1:6" x14ac:dyDescent="0.25">
      <c r="A6903" s="17">
        <v>43122.772902824072</v>
      </c>
      <c r="B6903" s="2">
        <v>21005300371782</v>
      </c>
      <c r="C6903">
        <v>3.19</v>
      </c>
      <c r="D6903" t="s">
        <v>4</v>
      </c>
      <c r="E6903" s="3">
        <f t="shared" si="107"/>
        <v>21005</v>
      </c>
      <c r="F6903" t="str">
        <f>VLOOKUP(E6903,Sheet2!A:B,2,FALSE)</f>
        <v>CHA</v>
      </c>
    </row>
    <row r="6904" spans="1:6" x14ac:dyDescent="0.25">
      <c r="A6904" s="17">
        <v>43122.8192365625</v>
      </c>
      <c r="B6904" s="2">
        <v>21005300154741</v>
      </c>
      <c r="C6904">
        <v>1.99</v>
      </c>
      <c r="D6904" t="s">
        <v>4</v>
      </c>
      <c r="E6904" s="3">
        <f t="shared" si="107"/>
        <v>21005</v>
      </c>
      <c r="F6904" t="str">
        <f>VLOOKUP(E6904,Sheet2!A:B,2,FALSE)</f>
        <v>CHA</v>
      </c>
    </row>
    <row r="6905" spans="1:6" x14ac:dyDescent="0.25">
      <c r="A6905" s="17">
        <v>43122.878479976855</v>
      </c>
      <c r="B6905" s="2">
        <v>21005300278805</v>
      </c>
      <c r="C6905">
        <v>1.99</v>
      </c>
      <c r="D6905" t="s">
        <v>1</v>
      </c>
      <c r="E6905" s="3">
        <f t="shared" si="107"/>
        <v>21005</v>
      </c>
      <c r="F6905" t="str">
        <f>VLOOKUP(E6905,Sheet2!A:B,2,FALSE)</f>
        <v>CHA</v>
      </c>
    </row>
    <row r="6906" spans="1:6" x14ac:dyDescent="0.25">
      <c r="A6906" s="17">
        <v>43123.29795266204</v>
      </c>
      <c r="B6906" s="2">
        <v>21005300273137</v>
      </c>
      <c r="C6906">
        <v>3.99</v>
      </c>
      <c r="D6906" t="s">
        <v>4</v>
      </c>
      <c r="E6906" s="3">
        <f t="shared" si="107"/>
        <v>21005</v>
      </c>
      <c r="F6906" t="str">
        <f>VLOOKUP(E6906,Sheet2!A:B,2,FALSE)</f>
        <v>CHA</v>
      </c>
    </row>
    <row r="6907" spans="1:6" x14ac:dyDescent="0.25">
      <c r="A6907" s="17">
        <v>43123.303501909722</v>
      </c>
      <c r="B6907" s="2">
        <v>21005300339045</v>
      </c>
      <c r="C6907">
        <v>1.99</v>
      </c>
      <c r="D6907" t="s">
        <v>4</v>
      </c>
      <c r="E6907" s="3">
        <f t="shared" si="107"/>
        <v>21005</v>
      </c>
      <c r="F6907" t="str">
        <f>VLOOKUP(E6907,Sheet2!A:B,2,FALSE)</f>
        <v>CHA</v>
      </c>
    </row>
    <row r="6908" spans="1:6" x14ac:dyDescent="0.25">
      <c r="A6908" s="17">
        <v>43123.645124421295</v>
      </c>
      <c r="B6908" s="2">
        <v>21005310015692</v>
      </c>
      <c r="C6908">
        <v>1.29</v>
      </c>
      <c r="D6908" t="s">
        <v>4</v>
      </c>
      <c r="E6908" s="3">
        <f t="shared" si="107"/>
        <v>21005</v>
      </c>
      <c r="F6908" t="str">
        <f>VLOOKUP(E6908,Sheet2!A:B,2,FALSE)</f>
        <v>CHA</v>
      </c>
    </row>
    <row r="6909" spans="1:6" x14ac:dyDescent="0.25">
      <c r="A6909" s="17">
        <v>43123.910102719907</v>
      </c>
      <c r="B6909" s="2">
        <v>21005300271099</v>
      </c>
      <c r="C6909">
        <v>0.99</v>
      </c>
      <c r="D6909" t="s">
        <v>1</v>
      </c>
      <c r="E6909" s="3">
        <f t="shared" si="107"/>
        <v>21005</v>
      </c>
      <c r="F6909" t="str">
        <f>VLOOKUP(E6909,Sheet2!A:B,2,FALSE)</f>
        <v>CHA</v>
      </c>
    </row>
    <row r="6910" spans="1:6" x14ac:dyDescent="0.25">
      <c r="A6910" s="17">
        <v>43123.931652245374</v>
      </c>
      <c r="B6910" s="2">
        <v>21005300168055</v>
      </c>
      <c r="C6910">
        <v>1.69</v>
      </c>
      <c r="D6910" t="s">
        <v>4</v>
      </c>
      <c r="E6910" s="3">
        <f t="shared" si="107"/>
        <v>21005</v>
      </c>
      <c r="F6910" t="str">
        <f>VLOOKUP(E6910,Sheet2!A:B,2,FALSE)</f>
        <v>CHA</v>
      </c>
    </row>
    <row r="6911" spans="1:6" x14ac:dyDescent="0.25">
      <c r="A6911" s="17">
        <v>43123.950025381942</v>
      </c>
      <c r="B6911" s="2">
        <v>21005300243031</v>
      </c>
      <c r="C6911">
        <v>1.24</v>
      </c>
      <c r="D6911" t="s">
        <v>1</v>
      </c>
      <c r="E6911" s="3">
        <f t="shared" si="107"/>
        <v>21005</v>
      </c>
      <c r="F6911" t="str">
        <f>VLOOKUP(E6911,Sheet2!A:B,2,FALSE)</f>
        <v>CHA</v>
      </c>
    </row>
    <row r="6912" spans="1:6" x14ac:dyDescent="0.25">
      <c r="A6912" s="17">
        <v>43124.372347696757</v>
      </c>
      <c r="B6912" s="2">
        <v>21005300091679</v>
      </c>
      <c r="C6912">
        <v>2.4900000000000002</v>
      </c>
      <c r="D6912" t="s">
        <v>1</v>
      </c>
      <c r="E6912" s="3">
        <f t="shared" si="107"/>
        <v>21005</v>
      </c>
      <c r="F6912" t="str">
        <f>VLOOKUP(E6912,Sheet2!A:B,2,FALSE)</f>
        <v>CHA</v>
      </c>
    </row>
    <row r="6913" spans="1:6" x14ac:dyDescent="0.25">
      <c r="A6913" s="17">
        <v>43124.464980266202</v>
      </c>
      <c r="B6913" s="2">
        <v>21005300259425</v>
      </c>
      <c r="C6913">
        <v>3.99</v>
      </c>
      <c r="D6913" t="s">
        <v>4</v>
      </c>
      <c r="E6913" s="3">
        <f t="shared" si="107"/>
        <v>21005</v>
      </c>
      <c r="F6913" t="str">
        <f>VLOOKUP(E6913,Sheet2!A:B,2,FALSE)</f>
        <v>CHA</v>
      </c>
    </row>
    <row r="6914" spans="1:6" x14ac:dyDescent="0.25">
      <c r="A6914" s="17">
        <v>43124.781678865744</v>
      </c>
      <c r="B6914" s="2">
        <v>21005300393430</v>
      </c>
      <c r="C6914">
        <v>0.49</v>
      </c>
      <c r="D6914" t="s">
        <v>4</v>
      </c>
      <c r="E6914" s="3">
        <f t="shared" ref="E6914:E6977" si="108">_xlfn.NUMBERVALUE(LEFT(B6914,5), "#####")</f>
        <v>21005</v>
      </c>
      <c r="F6914" t="str">
        <f>VLOOKUP(E6914,Sheet2!A:B,2,FALSE)</f>
        <v>CHA</v>
      </c>
    </row>
    <row r="6915" spans="1:6" x14ac:dyDescent="0.25">
      <c r="A6915" s="17">
        <v>43124.794761990743</v>
      </c>
      <c r="B6915" s="2">
        <v>21005300393430</v>
      </c>
      <c r="C6915">
        <v>0.99</v>
      </c>
      <c r="D6915" t="s">
        <v>0</v>
      </c>
      <c r="E6915" s="3">
        <f t="shared" si="108"/>
        <v>21005</v>
      </c>
      <c r="F6915" t="str">
        <f>VLOOKUP(E6915,Sheet2!A:B,2,FALSE)</f>
        <v>CHA</v>
      </c>
    </row>
    <row r="6916" spans="1:6" x14ac:dyDescent="0.25">
      <c r="A6916" s="17">
        <v>43124.856923171297</v>
      </c>
      <c r="B6916" s="2">
        <v>21005300104167</v>
      </c>
      <c r="C6916">
        <v>1.99</v>
      </c>
      <c r="D6916" t="s">
        <v>0</v>
      </c>
      <c r="E6916" s="3">
        <f t="shared" si="108"/>
        <v>21005</v>
      </c>
      <c r="F6916" t="str">
        <f>VLOOKUP(E6916,Sheet2!A:B,2,FALSE)</f>
        <v>CHA</v>
      </c>
    </row>
    <row r="6917" spans="1:6" x14ac:dyDescent="0.25">
      <c r="A6917" s="17">
        <v>43124.863000833335</v>
      </c>
      <c r="B6917" s="2">
        <v>21005300104167</v>
      </c>
      <c r="C6917">
        <v>1.39</v>
      </c>
      <c r="D6917" t="s">
        <v>2</v>
      </c>
      <c r="E6917" s="3">
        <f t="shared" si="108"/>
        <v>21005</v>
      </c>
      <c r="F6917" t="str">
        <f>VLOOKUP(E6917,Sheet2!A:B,2,FALSE)</f>
        <v>CHA</v>
      </c>
    </row>
    <row r="6918" spans="1:6" x14ac:dyDescent="0.25">
      <c r="A6918" s="17">
        <v>43125.009616979165</v>
      </c>
      <c r="B6918" s="2">
        <v>21005300296054</v>
      </c>
      <c r="C6918">
        <v>1.99</v>
      </c>
      <c r="D6918" t="s">
        <v>4</v>
      </c>
      <c r="E6918" s="3">
        <f t="shared" si="108"/>
        <v>21005</v>
      </c>
      <c r="F6918" t="str">
        <f>VLOOKUP(E6918,Sheet2!A:B,2,FALSE)</f>
        <v>CHA</v>
      </c>
    </row>
    <row r="6919" spans="1:6" x14ac:dyDescent="0.25">
      <c r="A6919" s="17">
        <v>43125.361502106483</v>
      </c>
      <c r="B6919" s="2">
        <v>21005300379207</v>
      </c>
      <c r="C6919">
        <v>1.69</v>
      </c>
      <c r="D6919" t="s">
        <v>4</v>
      </c>
      <c r="E6919" s="3">
        <f t="shared" si="108"/>
        <v>21005</v>
      </c>
      <c r="F6919" t="str">
        <f>VLOOKUP(E6919,Sheet2!A:B,2,FALSE)</f>
        <v>CHA</v>
      </c>
    </row>
    <row r="6920" spans="1:6" x14ac:dyDescent="0.25">
      <c r="A6920" s="17">
        <v>43125.512423263892</v>
      </c>
      <c r="B6920" s="2">
        <v>21005300351008</v>
      </c>
      <c r="C6920">
        <v>3.99</v>
      </c>
      <c r="D6920" t="s">
        <v>4</v>
      </c>
      <c r="E6920" s="3">
        <f t="shared" si="108"/>
        <v>21005</v>
      </c>
      <c r="F6920" t="str">
        <f>VLOOKUP(E6920,Sheet2!A:B,2,FALSE)</f>
        <v>CHA</v>
      </c>
    </row>
    <row r="6921" spans="1:6" x14ac:dyDescent="0.25">
      <c r="A6921" s="17">
        <v>43125.566931759262</v>
      </c>
      <c r="B6921" s="2">
        <v>21005300301904</v>
      </c>
      <c r="C6921">
        <v>1.99</v>
      </c>
      <c r="D6921" t="s">
        <v>0</v>
      </c>
      <c r="E6921" s="3">
        <f t="shared" si="108"/>
        <v>21005</v>
      </c>
      <c r="F6921" t="str">
        <f>VLOOKUP(E6921,Sheet2!A:B,2,FALSE)</f>
        <v>CHA</v>
      </c>
    </row>
    <row r="6922" spans="1:6" x14ac:dyDescent="0.25">
      <c r="A6922" s="17">
        <v>43125.648336840277</v>
      </c>
      <c r="B6922" s="2">
        <v>21005300313461</v>
      </c>
      <c r="C6922">
        <v>1.99</v>
      </c>
      <c r="D6922" t="s">
        <v>4</v>
      </c>
      <c r="E6922" s="3">
        <f t="shared" si="108"/>
        <v>21005</v>
      </c>
      <c r="F6922" t="str">
        <f>VLOOKUP(E6922,Sheet2!A:B,2,FALSE)</f>
        <v>CHA</v>
      </c>
    </row>
    <row r="6923" spans="1:6" x14ac:dyDescent="0.25">
      <c r="A6923" s="17">
        <v>43125.779752499999</v>
      </c>
      <c r="B6923" s="2">
        <v>21005300393430</v>
      </c>
      <c r="C6923">
        <v>0.99</v>
      </c>
      <c r="D6923" t="s">
        <v>0</v>
      </c>
      <c r="E6923" s="3">
        <f t="shared" si="108"/>
        <v>21005</v>
      </c>
      <c r="F6923" t="str">
        <f>VLOOKUP(E6923,Sheet2!A:B,2,FALSE)</f>
        <v>CHA</v>
      </c>
    </row>
    <row r="6924" spans="1:6" x14ac:dyDescent="0.25">
      <c r="A6924" s="17">
        <v>43125.84209755787</v>
      </c>
      <c r="B6924" s="2">
        <v>21005300255753</v>
      </c>
      <c r="C6924">
        <v>0.49</v>
      </c>
      <c r="D6924" t="s">
        <v>1</v>
      </c>
      <c r="E6924" s="3">
        <f t="shared" si="108"/>
        <v>21005</v>
      </c>
      <c r="F6924" t="str">
        <f>VLOOKUP(E6924,Sheet2!A:B,2,FALSE)</f>
        <v>CHA</v>
      </c>
    </row>
    <row r="6925" spans="1:6" x14ac:dyDescent="0.25">
      <c r="A6925" s="17">
        <v>43126.202953912034</v>
      </c>
      <c r="B6925" s="2">
        <v>21005300355595</v>
      </c>
      <c r="C6925">
        <v>1.99</v>
      </c>
      <c r="D6925" t="s">
        <v>4</v>
      </c>
      <c r="E6925" s="3">
        <f t="shared" si="108"/>
        <v>21005</v>
      </c>
      <c r="F6925" t="str">
        <f>VLOOKUP(E6925,Sheet2!A:B,2,FALSE)</f>
        <v>CHA</v>
      </c>
    </row>
    <row r="6926" spans="1:6" x14ac:dyDescent="0.25">
      <c r="A6926" s="17">
        <v>43126.311644340276</v>
      </c>
      <c r="B6926" s="2">
        <v>21005300351008</v>
      </c>
      <c r="C6926">
        <v>3.99</v>
      </c>
      <c r="D6926" t="s">
        <v>4</v>
      </c>
      <c r="E6926" s="3">
        <f t="shared" si="108"/>
        <v>21005</v>
      </c>
      <c r="F6926" t="str">
        <f>VLOOKUP(E6926,Sheet2!A:B,2,FALSE)</f>
        <v>CHA</v>
      </c>
    </row>
    <row r="6927" spans="1:6" x14ac:dyDescent="0.25">
      <c r="A6927" s="17">
        <v>43126.686893356484</v>
      </c>
      <c r="B6927" s="2">
        <v>21005300339045</v>
      </c>
      <c r="C6927">
        <v>1.69</v>
      </c>
      <c r="D6927" t="s">
        <v>4</v>
      </c>
      <c r="E6927" s="3">
        <f t="shared" si="108"/>
        <v>21005</v>
      </c>
      <c r="F6927" t="str">
        <f>VLOOKUP(E6927,Sheet2!A:B,2,FALSE)</f>
        <v>CHA</v>
      </c>
    </row>
    <row r="6928" spans="1:6" x14ac:dyDescent="0.25">
      <c r="A6928" s="17">
        <v>43126.809895937498</v>
      </c>
      <c r="B6928" s="2">
        <v>21005300210675</v>
      </c>
      <c r="C6928">
        <v>1.99</v>
      </c>
      <c r="D6928" t="s">
        <v>4</v>
      </c>
      <c r="E6928" s="3">
        <f t="shared" si="108"/>
        <v>21005</v>
      </c>
      <c r="F6928" t="str">
        <f>VLOOKUP(E6928,Sheet2!A:B,2,FALSE)</f>
        <v>CHA</v>
      </c>
    </row>
    <row r="6929" spans="1:6" x14ac:dyDescent="0.25">
      <c r="A6929" s="17">
        <v>43126.818339143516</v>
      </c>
      <c r="B6929" s="2">
        <v>21005300276080</v>
      </c>
      <c r="C6929">
        <v>2.99</v>
      </c>
      <c r="D6929" t="s">
        <v>4</v>
      </c>
      <c r="E6929" s="3">
        <f t="shared" si="108"/>
        <v>21005</v>
      </c>
      <c r="F6929" t="str">
        <f>VLOOKUP(E6929,Sheet2!A:B,2,FALSE)</f>
        <v>CHA</v>
      </c>
    </row>
    <row r="6930" spans="1:6" x14ac:dyDescent="0.25">
      <c r="A6930" s="17">
        <v>43126.820170914354</v>
      </c>
      <c r="B6930" s="2">
        <v>21005300258997</v>
      </c>
      <c r="C6930">
        <v>3.99</v>
      </c>
      <c r="D6930" t="s">
        <v>4</v>
      </c>
      <c r="E6930" s="3">
        <f t="shared" si="108"/>
        <v>21005</v>
      </c>
      <c r="F6930" t="str">
        <f>VLOOKUP(E6930,Sheet2!A:B,2,FALSE)</f>
        <v>CHA</v>
      </c>
    </row>
    <row r="6931" spans="1:6" x14ac:dyDescent="0.25">
      <c r="A6931" s="17">
        <v>43126.881398055557</v>
      </c>
      <c r="B6931" s="2">
        <v>21005300391715</v>
      </c>
      <c r="C6931">
        <v>1.99</v>
      </c>
      <c r="D6931" t="s">
        <v>4</v>
      </c>
      <c r="E6931" s="3">
        <f t="shared" si="108"/>
        <v>21005</v>
      </c>
      <c r="F6931" t="str">
        <f>VLOOKUP(E6931,Sheet2!A:B,2,FALSE)</f>
        <v>CHA</v>
      </c>
    </row>
    <row r="6932" spans="1:6" x14ac:dyDescent="0.25">
      <c r="A6932" s="17">
        <v>43127.17231141204</v>
      </c>
      <c r="B6932" s="2">
        <v>21005300259946</v>
      </c>
      <c r="C6932">
        <v>0.49</v>
      </c>
      <c r="D6932" t="s">
        <v>1</v>
      </c>
      <c r="E6932" s="3">
        <f t="shared" si="108"/>
        <v>21005</v>
      </c>
      <c r="F6932" t="str">
        <f>VLOOKUP(E6932,Sheet2!A:B,2,FALSE)</f>
        <v>CHA</v>
      </c>
    </row>
    <row r="6933" spans="1:6" x14ac:dyDescent="0.25">
      <c r="A6933" s="17">
        <v>43127.299414652778</v>
      </c>
      <c r="B6933" s="2">
        <v>21005300358326</v>
      </c>
      <c r="C6933">
        <v>2.4900000000000002</v>
      </c>
      <c r="D6933" t="s">
        <v>5</v>
      </c>
      <c r="E6933" s="3">
        <f t="shared" si="108"/>
        <v>21005</v>
      </c>
      <c r="F6933" t="str">
        <f>VLOOKUP(E6933,Sheet2!A:B,2,FALSE)</f>
        <v>CHA</v>
      </c>
    </row>
    <row r="6934" spans="1:6" x14ac:dyDescent="0.25">
      <c r="A6934" s="17">
        <v>43127.466916435187</v>
      </c>
      <c r="B6934" s="2">
        <v>21005300358326</v>
      </c>
      <c r="C6934">
        <v>2.99</v>
      </c>
      <c r="D6934" t="s">
        <v>5</v>
      </c>
      <c r="E6934" s="3">
        <f t="shared" si="108"/>
        <v>21005</v>
      </c>
      <c r="F6934" t="str">
        <f>VLOOKUP(E6934,Sheet2!A:B,2,FALSE)</f>
        <v>CHA</v>
      </c>
    </row>
    <row r="6935" spans="1:6" x14ac:dyDescent="0.25">
      <c r="A6935" s="17">
        <v>43127.479103101854</v>
      </c>
      <c r="B6935" s="2">
        <v>21005300351008</v>
      </c>
      <c r="C6935">
        <v>1.99</v>
      </c>
      <c r="D6935" t="s">
        <v>4</v>
      </c>
      <c r="E6935" s="3">
        <f t="shared" si="108"/>
        <v>21005</v>
      </c>
      <c r="F6935" t="str">
        <f>VLOOKUP(E6935,Sheet2!A:B,2,FALSE)</f>
        <v>CHA</v>
      </c>
    </row>
    <row r="6936" spans="1:6" x14ac:dyDescent="0.25">
      <c r="A6936" s="17">
        <v>43127.654109699077</v>
      </c>
      <c r="B6936" s="2">
        <v>21005300380312</v>
      </c>
      <c r="C6936">
        <v>2.69</v>
      </c>
      <c r="D6936" t="s">
        <v>4</v>
      </c>
      <c r="E6936" s="3">
        <f t="shared" si="108"/>
        <v>21005</v>
      </c>
      <c r="F6936" t="str">
        <f>VLOOKUP(E6936,Sheet2!A:B,2,FALSE)</f>
        <v>CHA</v>
      </c>
    </row>
    <row r="6937" spans="1:6" x14ac:dyDescent="0.25">
      <c r="A6937" s="17">
        <v>43127.656788391207</v>
      </c>
      <c r="B6937" s="2">
        <v>21005300058751</v>
      </c>
      <c r="C6937">
        <v>3.19</v>
      </c>
      <c r="D6937" t="s">
        <v>4</v>
      </c>
      <c r="E6937" s="3">
        <f t="shared" si="108"/>
        <v>21005</v>
      </c>
      <c r="F6937" t="str">
        <f>VLOOKUP(E6937,Sheet2!A:B,2,FALSE)</f>
        <v>CHA</v>
      </c>
    </row>
    <row r="6938" spans="1:6" x14ac:dyDescent="0.25">
      <c r="A6938" s="17">
        <v>43127.708770729165</v>
      </c>
      <c r="B6938" s="2">
        <v>21005100113939</v>
      </c>
      <c r="C6938">
        <v>1.69</v>
      </c>
      <c r="D6938" t="s">
        <v>1</v>
      </c>
      <c r="E6938" s="3">
        <f t="shared" si="108"/>
        <v>21005</v>
      </c>
      <c r="F6938" t="str">
        <f>VLOOKUP(E6938,Sheet2!A:B,2,FALSE)</f>
        <v>CHA</v>
      </c>
    </row>
    <row r="6939" spans="1:6" x14ac:dyDescent="0.25">
      <c r="A6939" s="17">
        <v>43127.74632189815</v>
      </c>
      <c r="B6939" s="2">
        <v>21005300367665</v>
      </c>
      <c r="C6939">
        <v>2.4900000000000002</v>
      </c>
      <c r="D6939" t="s">
        <v>1</v>
      </c>
      <c r="E6939" s="3">
        <f t="shared" si="108"/>
        <v>21005</v>
      </c>
      <c r="F6939" t="str">
        <f>VLOOKUP(E6939,Sheet2!A:B,2,FALSE)</f>
        <v>CHA</v>
      </c>
    </row>
    <row r="6940" spans="1:6" x14ac:dyDescent="0.25">
      <c r="A6940" s="17">
        <v>43127.879205868056</v>
      </c>
      <c r="B6940" s="2">
        <v>21005300368218</v>
      </c>
      <c r="C6940">
        <v>1.49</v>
      </c>
      <c r="D6940" t="s">
        <v>1</v>
      </c>
      <c r="E6940" s="3">
        <f t="shared" si="108"/>
        <v>21005</v>
      </c>
      <c r="F6940" t="str">
        <f>VLOOKUP(E6940,Sheet2!A:B,2,FALSE)</f>
        <v>CHA</v>
      </c>
    </row>
    <row r="6941" spans="1:6" x14ac:dyDescent="0.25">
      <c r="A6941" s="17">
        <v>43127.910077800923</v>
      </c>
      <c r="B6941" s="2">
        <v>21005300322918</v>
      </c>
      <c r="C6941">
        <v>1.49</v>
      </c>
      <c r="D6941" t="s">
        <v>1</v>
      </c>
      <c r="E6941" s="3">
        <f t="shared" si="108"/>
        <v>21005</v>
      </c>
      <c r="F6941" t="str">
        <f>VLOOKUP(E6941,Sheet2!A:B,2,FALSE)</f>
        <v>CHA</v>
      </c>
    </row>
    <row r="6942" spans="1:6" x14ac:dyDescent="0.25">
      <c r="A6942" s="17">
        <v>43127.950139791668</v>
      </c>
      <c r="B6942" s="2">
        <v>21005300168055</v>
      </c>
      <c r="C6942">
        <v>2.99</v>
      </c>
      <c r="D6942" t="s">
        <v>4</v>
      </c>
      <c r="E6942" s="3">
        <f t="shared" si="108"/>
        <v>21005</v>
      </c>
      <c r="F6942" t="str">
        <f>VLOOKUP(E6942,Sheet2!A:B,2,FALSE)</f>
        <v>CHA</v>
      </c>
    </row>
    <row r="6943" spans="1:6" x14ac:dyDescent="0.25">
      <c r="A6943" s="17">
        <v>43128.366743287035</v>
      </c>
      <c r="B6943" s="2">
        <v>21005300379207</v>
      </c>
      <c r="C6943">
        <v>1.99</v>
      </c>
      <c r="D6943" t="s">
        <v>1</v>
      </c>
      <c r="E6943" s="3">
        <f t="shared" si="108"/>
        <v>21005</v>
      </c>
      <c r="F6943" t="str">
        <f>VLOOKUP(E6943,Sheet2!A:B,2,FALSE)</f>
        <v>CHA</v>
      </c>
    </row>
    <row r="6944" spans="1:6" x14ac:dyDescent="0.25">
      <c r="A6944" s="17">
        <v>43128.408370486111</v>
      </c>
      <c r="B6944" s="2">
        <v>21005300394057</v>
      </c>
      <c r="C6944">
        <v>0.49</v>
      </c>
      <c r="D6944" t="s">
        <v>5</v>
      </c>
      <c r="E6944" s="3">
        <f t="shared" si="108"/>
        <v>21005</v>
      </c>
      <c r="F6944" t="str">
        <f>VLOOKUP(E6944,Sheet2!A:B,2,FALSE)</f>
        <v>CHA</v>
      </c>
    </row>
    <row r="6945" spans="1:6" x14ac:dyDescent="0.25">
      <c r="A6945" s="17">
        <v>43128.549691087966</v>
      </c>
      <c r="B6945" s="2">
        <v>21005300243031</v>
      </c>
      <c r="C6945">
        <v>1.24</v>
      </c>
      <c r="D6945" t="s">
        <v>1</v>
      </c>
      <c r="E6945" s="3">
        <f t="shared" si="108"/>
        <v>21005</v>
      </c>
      <c r="F6945" t="str">
        <f>VLOOKUP(E6945,Sheet2!A:B,2,FALSE)</f>
        <v>CHA</v>
      </c>
    </row>
    <row r="6946" spans="1:6" x14ac:dyDescent="0.25">
      <c r="A6946" s="17">
        <v>43128.675269710649</v>
      </c>
      <c r="B6946" s="2">
        <v>21005300393158</v>
      </c>
      <c r="C6946">
        <v>0.49</v>
      </c>
      <c r="D6946" t="s">
        <v>1</v>
      </c>
      <c r="E6946" s="3">
        <f t="shared" si="108"/>
        <v>21005</v>
      </c>
      <c r="F6946" t="str">
        <f>VLOOKUP(E6946,Sheet2!A:B,2,FALSE)</f>
        <v>CHA</v>
      </c>
    </row>
    <row r="6947" spans="1:6" x14ac:dyDescent="0.25">
      <c r="A6947" s="17">
        <v>43128.758656412036</v>
      </c>
      <c r="B6947" s="2">
        <v>21005300269028</v>
      </c>
      <c r="C6947">
        <v>1.99</v>
      </c>
      <c r="D6947" t="s">
        <v>0</v>
      </c>
      <c r="E6947" s="3">
        <f t="shared" si="108"/>
        <v>21005</v>
      </c>
      <c r="F6947" t="str">
        <f>VLOOKUP(E6947,Sheet2!A:B,2,FALSE)</f>
        <v>CHA</v>
      </c>
    </row>
    <row r="6948" spans="1:6" x14ac:dyDescent="0.25">
      <c r="A6948" s="17">
        <v>43128.76002627315</v>
      </c>
      <c r="B6948" s="2">
        <v>21005300269028</v>
      </c>
      <c r="C6948">
        <v>1.49</v>
      </c>
      <c r="D6948" t="s">
        <v>1</v>
      </c>
      <c r="E6948" s="3">
        <f t="shared" si="108"/>
        <v>21005</v>
      </c>
      <c r="F6948" t="str">
        <f>VLOOKUP(E6948,Sheet2!A:B,2,FALSE)</f>
        <v>CHA</v>
      </c>
    </row>
    <row r="6949" spans="1:6" x14ac:dyDescent="0.25">
      <c r="A6949" s="17">
        <v>43128.761564722219</v>
      </c>
      <c r="B6949" s="2">
        <v>21005300269028</v>
      </c>
      <c r="C6949">
        <v>2.4900000000000002</v>
      </c>
      <c r="D6949" t="s">
        <v>4</v>
      </c>
      <c r="E6949" s="3">
        <f t="shared" si="108"/>
        <v>21005</v>
      </c>
      <c r="F6949" t="str">
        <f>VLOOKUP(E6949,Sheet2!A:B,2,FALSE)</f>
        <v>CHA</v>
      </c>
    </row>
    <row r="6950" spans="1:6" x14ac:dyDescent="0.25">
      <c r="A6950" s="17">
        <v>43128.78460402778</v>
      </c>
      <c r="B6950" s="2">
        <v>21005300213539</v>
      </c>
      <c r="C6950">
        <v>3.99</v>
      </c>
      <c r="D6950" t="s">
        <v>4</v>
      </c>
      <c r="E6950" s="3">
        <f t="shared" si="108"/>
        <v>21005</v>
      </c>
      <c r="F6950" t="str">
        <f>VLOOKUP(E6950,Sheet2!A:B,2,FALSE)</f>
        <v>CHA</v>
      </c>
    </row>
    <row r="6951" spans="1:6" x14ac:dyDescent="0.25">
      <c r="A6951" s="17">
        <v>43128.78520888889</v>
      </c>
      <c r="B6951" s="2">
        <v>21005300213539</v>
      </c>
      <c r="C6951">
        <v>1.49</v>
      </c>
      <c r="D6951" t="s">
        <v>4</v>
      </c>
      <c r="E6951" s="3">
        <f t="shared" si="108"/>
        <v>21005</v>
      </c>
      <c r="F6951" t="str">
        <f>VLOOKUP(E6951,Sheet2!A:B,2,FALSE)</f>
        <v>CHA</v>
      </c>
    </row>
    <row r="6952" spans="1:6" x14ac:dyDescent="0.25">
      <c r="A6952" s="17">
        <v>43128.840918761576</v>
      </c>
      <c r="B6952" s="2">
        <v>21005300123761</v>
      </c>
      <c r="C6952">
        <v>3.99</v>
      </c>
      <c r="D6952" t="s">
        <v>4</v>
      </c>
      <c r="E6952" s="3">
        <f t="shared" si="108"/>
        <v>21005</v>
      </c>
      <c r="F6952" t="str">
        <f>VLOOKUP(E6952,Sheet2!A:B,2,FALSE)</f>
        <v>CHA</v>
      </c>
    </row>
    <row r="6953" spans="1:6" x14ac:dyDescent="0.25">
      <c r="A6953" s="17">
        <v>43128.90496068287</v>
      </c>
      <c r="B6953" s="2">
        <v>21005300269028</v>
      </c>
      <c r="C6953">
        <v>0.99</v>
      </c>
      <c r="D6953" t="s">
        <v>1</v>
      </c>
      <c r="E6953" s="3">
        <f t="shared" si="108"/>
        <v>21005</v>
      </c>
      <c r="F6953" t="str">
        <f>VLOOKUP(E6953,Sheet2!A:B,2,FALSE)</f>
        <v>CHA</v>
      </c>
    </row>
    <row r="6954" spans="1:6" x14ac:dyDescent="0.25">
      <c r="A6954" s="17">
        <v>43128.908604143522</v>
      </c>
      <c r="B6954" s="2">
        <v>21005300269028</v>
      </c>
      <c r="C6954">
        <v>2.99</v>
      </c>
      <c r="D6954" t="s">
        <v>1</v>
      </c>
      <c r="E6954" s="3">
        <f t="shared" si="108"/>
        <v>21005</v>
      </c>
      <c r="F6954" t="str">
        <f>VLOOKUP(E6954,Sheet2!A:B,2,FALSE)</f>
        <v>CHA</v>
      </c>
    </row>
    <row r="6955" spans="1:6" x14ac:dyDescent="0.25">
      <c r="A6955" s="17">
        <v>43129.801701631943</v>
      </c>
      <c r="B6955" s="2">
        <v>21005300197690</v>
      </c>
      <c r="C6955">
        <v>0.49</v>
      </c>
      <c r="D6955" t="s">
        <v>1</v>
      </c>
      <c r="E6955" s="3">
        <f t="shared" si="108"/>
        <v>21005</v>
      </c>
      <c r="F6955" t="str">
        <f>VLOOKUP(E6955,Sheet2!A:B,2,FALSE)</f>
        <v>CHA</v>
      </c>
    </row>
    <row r="6956" spans="1:6" x14ac:dyDescent="0.25">
      <c r="A6956" s="17">
        <v>43129.802631817132</v>
      </c>
      <c r="B6956" s="2">
        <v>21005300197690</v>
      </c>
      <c r="C6956">
        <v>1.49</v>
      </c>
      <c r="D6956" t="s">
        <v>4</v>
      </c>
      <c r="E6956" s="3">
        <f t="shared" si="108"/>
        <v>21005</v>
      </c>
      <c r="F6956" t="str">
        <f>VLOOKUP(E6956,Sheet2!A:B,2,FALSE)</f>
        <v>CHA</v>
      </c>
    </row>
    <row r="6957" spans="1:6" x14ac:dyDescent="0.25">
      <c r="A6957" s="17">
        <v>43129.913975856478</v>
      </c>
      <c r="B6957" s="2">
        <v>21005300275777</v>
      </c>
      <c r="C6957">
        <v>0.99</v>
      </c>
      <c r="D6957" t="s">
        <v>1</v>
      </c>
      <c r="E6957" s="3">
        <f t="shared" si="108"/>
        <v>21005</v>
      </c>
      <c r="F6957" t="str">
        <f>VLOOKUP(E6957,Sheet2!A:B,2,FALSE)</f>
        <v>CHA</v>
      </c>
    </row>
    <row r="6958" spans="1:6" x14ac:dyDescent="0.25">
      <c r="A6958" s="17">
        <v>43129.94843945602</v>
      </c>
      <c r="B6958" s="2">
        <v>21005100113939</v>
      </c>
      <c r="C6958">
        <v>1.99</v>
      </c>
      <c r="D6958" t="s">
        <v>4</v>
      </c>
      <c r="E6958" s="3">
        <f t="shared" si="108"/>
        <v>21005</v>
      </c>
      <c r="F6958" t="str">
        <f>VLOOKUP(E6958,Sheet2!A:B,2,FALSE)</f>
        <v>CHA</v>
      </c>
    </row>
    <row r="6959" spans="1:6" x14ac:dyDescent="0.25">
      <c r="A6959" s="17">
        <v>43130.405298634258</v>
      </c>
      <c r="B6959" s="2">
        <v>21005300301904</v>
      </c>
      <c r="C6959">
        <v>1.99</v>
      </c>
      <c r="D6959" t="s">
        <v>0</v>
      </c>
      <c r="E6959" s="3">
        <f t="shared" si="108"/>
        <v>21005</v>
      </c>
      <c r="F6959" t="str">
        <f>VLOOKUP(E6959,Sheet2!A:B,2,FALSE)</f>
        <v>CHA</v>
      </c>
    </row>
    <row r="6960" spans="1:6" x14ac:dyDescent="0.25">
      <c r="A6960" s="17">
        <v>43130.555994537041</v>
      </c>
      <c r="B6960" s="2">
        <v>21005300269861</v>
      </c>
      <c r="C6960">
        <v>2.84</v>
      </c>
      <c r="D6960" t="s">
        <v>1</v>
      </c>
      <c r="E6960" s="3">
        <f t="shared" si="108"/>
        <v>21005</v>
      </c>
      <c r="F6960" t="str">
        <f>VLOOKUP(E6960,Sheet2!A:B,2,FALSE)</f>
        <v>CHA</v>
      </c>
    </row>
    <row r="6961" spans="1:6" x14ac:dyDescent="0.25">
      <c r="A6961" s="17">
        <v>43130.642670775465</v>
      </c>
      <c r="B6961" s="2">
        <v>21005310003607</v>
      </c>
      <c r="C6961">
        <v>2.99</v>
      </c>
      <c r="D6961" t="s">
        <v>4</v>
      </c>
      <c r="E6961" s="3">
        <f t="shared" si="108"/>
        <v>21005</v>
      </c>
      <c r="F6961" t="str">
        <f>VLOOKUP(E6961,Sheet2!A:B,2,FALSE)</f>
        <v>CHA</v>
      </c>
    </row>
    <row r="6962" spans="1:6" x14ac:dyDescent="0.25">
      <c r="A6962" s="17">
        <v>43130.875458298608</v>
      </c>
      <c r="B6962" s="2">
        <v>21005300391715</v>
      </c>
      <c r="C6962">
        <v>1.99</v>
      </c>
      <c r="D6962" t="s">
        <v>4</v>
      </c>
      <c r="E6962" s="3">
        <f t="shared" si="108"/>
        <v>21005</v>
      </c>
      <c r="F6962" t="str">
        <f>VLOOKUP(E6962,Sheet2!A:B,2,FALSE)</f>
        <v>CHA</v>
      </c>
    </row>
    <row r="6963" spans="1:6" x14ac:dyDescent="0.25">
      <c r="A6963" s="17">
        <v>43131.255993530096</v>
      </c>
      <c r="B6963" s="2">
        <v>21005300371782</v>
      </c>
      <c r="C6963">
        <v>3.99</v>
      </c>
      <c r="D6963" t="s">
        <v>4</v>
      </c>
      <c r="E6963" s="3">
        <f t="shared" si="108"/>
        <v>21005</v>
      </c>
      <c r="F6963" t="str">
        <f>VLOOKUP(E6963,Sheet2!A:B,2,FALSE)</f>
        <v>CHA</v>
      </c>
    </row>
    <row r="6964" spans="1:6" x14ac:dyDescent="0.25">
      <c r="A6964" s="17">
        <v>43131.258010902777</v>
      </c>
      <c r="B6964" s="2">
        <v>21005300371782</v>
      </c>
      <c r="C6964">
        <v>2.4900000000000002</v>
      </c>
      <c r="D6964" t="s">
        <v>1</v>
      </c>
      <c r="E6964" s="3">
        <f t="shared" si="108"/>
        <v>21005</v>
      </c>
      <c r="F6964" t="str">
        <f>VLOOKUP(E6964,Sheet2!A:B,2,FALSE)</f>
        <v>CHA</v>
      </c>
    </row>
    <row r="6965" spans="1:6" x14ac:dyDescent="0.25">
      <c r="A6965" s="17">
        <v>43131.419662106484</v>
      </c>
      <c r="B6965" s="2">
        <v>21005300392358</v>
      </c>
      <c r="C6965">
        <v>1.99</v>
      </c>
      <c r="D6965" t="s">
        <v>4</v>
      </c>
      <c r="E6965" s="3">
        <f t="shared" si="108"/>
        <v>21005</v>
      </c>
      <c r="F6965" t="str">
        <f>VLOOKUP(E6965,Sheet2!A:B,2,FALSE)</f>
        <v>CHA</v>
      </c>
    </row>
    <row r="6966" spans="1:6" x14ac:dyDescent="0.25">
      <c r="A6966" s="17">
        <v>43131.471580127312</v>
      </c>
      <c r="B6966" s="2">
        <v>21005300265158</v>
      </c>
      <c r="C6966">
        <v>0.99</v>
      </c>
      <c r="D6966" t="s">
        <v>2</v>
      </c>
      <c r="E6966" s="3">
        <f t="shared" si="108"/>
        <v>21005</v>
      </c>
      <c r="F6966" t="str">
        <f>VLOOKUP(E6966,Sheet2!A:B,2,FALSE)</f>
        <v>CHA</v>
      </c>
    </row>
    <row r="6967" spans="1:6" x14ac:dyDescent="0.25">
      <c r="A6967" s="17">
        <v>43131.533261875004</v>
      </c>
      <c r="B6967" s="2">
        <v>21005300263294</v>
      </c>
      <c r="C6967">
        <v>1.99</v>
      </c>
      <c r="D6967" t="s">
        <v>1</v>
      </c>
      <c r="E6967" s="3">
        <f t="shared" si="108"/>
        <v>21005</v>
      </c>
      <c r="F6967" t="str">
        <f>VLOOKUP(E6967,Sheet2!A:B,2,FALSE)</f>
        <v>CHA</v>
      </c>
    </row>
    <row r="6968" spans="1:6" x14ac:dyDescent="0.25">
      <c r="A6968" s="17">
        <v>43131.538923495369</v>
      </c>
      <c r="B6968" s="2">
        <v>21005300263294</v>
      </c>
      <c r="C6968">
        <v>0.49</v>
      </c>
      <c r="D6968" t="s">
        <v>1</v>
      </c>
      <c r="E6968" s="3">
        <f t="shared" si="108"/>
        <v>21005</v>
      </c>
      <c r="F6968" t="str">
        <f>VLOOKUP(E6968,Sheet2!A:B,2,FALSE)</f>
        <v>CHA</v>
      </c>
    </row>
    <row r="6969" spans="1:6" x14ac:dyDescent="0.25">
      <c r="A6969" s="17">
        <v>43131.544313576385</v>
      </c>
      <c r="B6969" s="2">
        <v>21005300263294</v>
      </c>
      <c r="C6969">
        <v>2.99</v>
      </c>
      <c r="D6969" t="s">
        <v>4</v>
      </c>
      <c r="E6969" s="3">
        <f t="shared" si="108"/>
        <v>21005</v>
      </c>
      <c r="F6969" t="str">
        <f>VLOOKUP(E6969,Sheet2!A:B,2,FALSE)</f>
        <v>CHA</v>
      </c>
    </row>
    <row r="6970" spans="1:6" x14ac:dyDescent="0.25">
      <c r="A6970" s="17">
        <v>43131.547558854167</v>
      </c>
      <c r="B6970" s="2">
        <v>21005300263294</v>
      </c>
      <c r="C6970">
        <v>0.99</v>
      </c>
      <c r="D6970" t="s">
        <v>1</v>
      </c>
      <c r="E6970" s="3">
        <f t="shared" si="108"/>
        <v>21005</v>
      </c>
      <c r="F6970" t="str">
        <f>VLOOKUP(E6970,Sheet2!A:B,2,FALSE)</f>
        <v>CHA</v>
      </c>
    </row>
    <row r="6971" spans="1:6" x14ac:dyDescent="0.25">
      <c r="A6971" s="17">
        <v>43131.562091331019</v>
      </c>
      <c r="B6971" s="2">
        <v>21005300366709</v>
      </c>
      <c r="C6971">
        <v>1.49</v>
      </c>
      <c r="D6971" t="s">
        <v>1</v>
      </c>
      <c r="E6971" s="3">
        <f t="shared" si="108"/>
        <v>21005</v>
      </c>
      <c r="F6971" t="str">
        <f>VLOOKUP(E6971,Sheet2!A:B,2,FALSE)</f>
        <v>CHA</v>
      </c>
    </row>
    <row r="6972" spans="1:6" x14ac:dyDescent="0.25">
      <c r="A6972" s="17">
        <v>43131.880625300924</v>
      </c>
      <c r="B6972" s="2">
        <v>21005300393430</v>
      </c>
      <c r="C6972">
        <v>1.99</v>
      </c>
      <c r="D6972" t="s">
        <v>1</v>
      </c>
      <c r="E6972" s="3">
        <f t="shared" si="108"/>
        <v>21005</v>
      </c>
      <c r="F6972" t="str">
        <f>VLOOKUP(E6972,Sheet2!A:B,2,FALSE)</f>
        <v>CHA</v>
      </c>
    </row>
    <row r="6973" spans="1:6" x14ac:dyDescent="0.25">
      <c r="A6973" s="17">
        <v>43131.933799039354</v>
      </c>
      <c r="B6973" s="2">
        <v>21005300243031</v>
      </c>
      <c r="C6973">
        <v>1.24</v>
      </c>
      <c r="D6973" t="s">
        <v>1</v>
      </c>
      <c r="E6973" s="3">
        <f t="shared" si="108"/>
        <v>21005</v>
      </c>
      <c r="F6973" t="str">
        <f>VLOOKUP(E6973,Sheet2!A:B,2,FALSE)</f>
        <v>CHA</v>
      </c>
    </row>
    <row r="6974" spans="1:6" x14ac:dyDescent="0.25">
      <c r="A6974" s="17">
        <v>43101.838787222223</v>
      </c>
      <c r="B6974" s="2">
        <v>21004300133995</v>
      </c>
      <c r="C6974">
        <v>1.99</v>
      </c>
      <c r="D6974" t="s">
        <v>1</v>
      </c>
      <c r="E6974" s="3">
        <f t="shared" si="108"/>
        <v>21004</v>
      </c>
      <c r="F6974" t="str">
        <f>VLOOKUP(E6974,Sheet2!A:B,2,FALSE)</f>
        <v>BRO</v>
      </c>
    </row>
    <row r="6975" spans="1:6" x14ac:dyDescent="0.25">
      <c r="A6975" s="17">
        <v>43101.849201817131</v>
      </c>
      <c r="B6975" s="2">
        <v>21004300133995</v>
      </c>
      <c r="C6975">
        <v>1.99</v>
      </c>
      <c r="D6975" t="s">
        <v>1</v>
      </c>
      <c r="E6975" s="3">
        <f t="shared" si="108"/>
        <v>21004</v>
      </c>
      <c r="F6975" t="str">
        <f>VLOOKUP(E6975,Sheet2!A:B,2,FALSE)</f>
        <v>BRO</v>
      </c>
    </row>
    <row r="6976" spans="1:6" x14ac:dyDescent="0.25">
      <c r="A6976" s="17">
        <v>43101.912080555558</v>
      </c>
      <c r="B6976" s="2">
        <v>21004300128961</v>
      </c>
      <c r="C6976">
        <v>1.49</v>
      </c>
      <c r="D6976" t="s">
        <v>1</v>
      </c>
      <c r="E6976" s="3">
        <f t="shared" si="108"/>
        <v>21004</v>
      </c>
      <c r="F6976" t="str">
        <f>VLOOKUP(E6976,Sheet2!A:B,2,FALSE)</f>
        <v>BRO</v>
      </c>
    </row>
    <row r="6977" spans="1:6" x14ac:dyDescent="0.25">
      <c r="A6977" s="17">
        <v>43102.68588704861</v>
      </c>
      <c r="B6977" s="2">
        <v>21004300029110</v>
      </c>
      <c r="C6977">
        <v>3.99</v>
      </c>
      <c r="D6977" t="s">
        <v>4</v>
      </c>
      <c r="E6977" s="3">
        <f t="shared" si="108"/>
        <v>21004</v>
      </c>
      <c r="F6977" t="str">
        <f>VLOOKUP(E6977,Sheet2!A:B,2,FALSE)</f>
        <v>BRO</v>
      </c>
    </row>
    <row r="6978" spans="1:6" x14ac:dyDescent="0.25">
      <c r="A6978" s="17">
        <v>43102.689002638886</v>
      </c>
      <c r="B6978" s="2">
        <v>21004300029110</v>
      </c>
      <c r="C6978">
        <v>3.99</v>
      </c>
      <c r="D6978" t="s">
        <v>4</v>
      </c>
      <c r="E6978" s="3">
        <f t="shared" ref="E6978:E7041" si="109">_xlfn.NUMBERVALUE(LEFT(B6978,5), "#####")</f>
        <v>21004</v>
      </c>
      <c r="F6978" t="str">
        <f>VLOOKUP(E6978,Sheet2!A:B,2,FALSE)</f>
        <v>BRO</v>
      </c>
    </row>
    <row r="6979" spans="1:6" x14ac:dyDescent="0.25">
      <c r="A6979" s="17">
        <v>43102.744370381944</v>
      </c>
      <c r="B6979" s="2">
        <v>21004300029110</v>
      </c>
      <c r="C6979">
        <v>1.69</v>
      </c>
      <c r="D6979" t="s">
        <v>4</v>
      </c>
      <c r="E6979" s="3">
        <f t="shared" si="109"/>
        <v>21004</v>
      </c>
      <c r="F6979" t="str">
        <f>VLOOKUP(E6979,Sheet2!A:B,2,FALSE)</f>
        <v>BRO</v>
      </c>
    </row>
    <row r="6980" spans="1:6" x14ac:dyDescent="0.25">
      <c r="A6980" s="17">
        <v>43104.562396238427</v>
      </c>
      <c r="B6980" s="2">
        <v>21004300133748</v>
      </c>
      <c r="C6980">
        <v>2.4900000000000002</v>
      </c>
      <c r="D6980" t="s">
        <v>1</v>
      </c>
      <c r="E6980" s="3">
        <f t="shared" si="109"/>
        <v>21004</v>
      </c>
      <c r="F6980" t="str">
        <f>VLOOKUP(E6980,Sheet2!A:B,2,FALSE)</f>
        <v>BRO</v>
      </c>
    </row>
    <row r="6981" spans="1:6" x14ac:dyDescent="0.25">
      <c r="A6981" s="17">
        <v>43104.926664548613</v>
      </c>
      <c r="B6981" s="2">
        <v>21004300134498</v>
      </c>
      <c r="C6981">
        <v>1.99</v>
      </c>
      <c r="D6981" t="s">
        <v>0</v>
      </c>
      <c r="E6981" s="3">
        <f t="shared" si="109"/>
        <v>21004</v>
      </c>
      <c r="F6981" t="str">
        <f>VLOOKUP(E6981,Sheet2!A:B,2,FALSE)</f>
        <v>BRO</v>
      </c>
    </row>
    <row r="6982" spans="1:6" x14ac:dyDescent="0.25">
      <c r="A6982" s="17">
        <v>43105.924591990741</v>
      </c>
      <c r="B6982" s="2">
        <v>21004300132864</v>
      </c>
      <c r="C6982">
        <v>1.99</v>
      </c>
      <c r="D6982" t="s">
        <v>4</v>
      </c>
      <c r="E6982" s="3">
        <f t="shared" si="109"/>
        <v>21004</v>
      </c>
      <c r="F6982" t="str">
        <f>VLOOKUP(E6982,Sheet2!A:B,2,FALSE)</f>
        <v>BRO</v>
      </c>
    </row>
    <row r="6983" spans="1:6" x14ac:dyDescent="0.25">
      <c r="A6983" s="17">
        <v>43106.682580416666</v>
      </c>
      <c r="B6983" s="2">
        <v>21004300130371</v>
      </c>
      <c r="C6983">
        <v>1.49</v>
      </c>
      <c r="D6983" t="s">
        <v>1</v>
      </c>
      <c r="E6983" s="3">
        <f t="shared" si="109"/>
        <v>21004</v>
      </c>
      <c r="F6983" t="str">
        <f>VLOOKUP(E6983,Sheet2!A:B,2,FALSE)</f>
        <v>BRO</v>
      </c>
    </row>
    <row r="6984" spans="1:6" x14ac:dyDescent="0.25">
      <c r="A6984" s="17">
        <v>43106.797443530093</v>
      </c>
      <c r="B6984" s="2">
        <v>21004300122089</v>
      </c>
      <c r="C6984">
        <v>1.49</v>
      </c>
      <c r="D6984" t="s">
        <v>3</v>
      </c>
      <c r="E6984" s="3">
        <f t="shared" si="109"/>
        <v>21004</v>
      </c>
      <c r="F6984" t="str">
        <f>VLOOKUP(E6984,Sheet2!A:B,2,FALSE)</f>
        <v>BRO</v>
      </c>
    </row>
    <row r="6985" spans="1:6" x14ac:dyDescent="0.25">
      <c r="A6985" s="17">
        <v>43106.79870240741</v>
      </c>
      <c r="B6985" s="2">
        <v>21004300122089</v>
      </c>
      <c r="C6985">
        <v>1.49</v>
      </c>
      <c r="D6985" t="s">
        <v>3</v>
      </c>
      <c r="E6985" s="3">
        <f t="shared" si="109"/>
        <v>21004</v>
      </c>
      <c r="F6985" t="str">
        <f>VLOOKUP(E6985,Sheet2!A:B,2,FALSE)</f>
        <v>BRO</v>
      </c>
    </row>
    <row r="6986" spans="1:6" x14ac:dyDescent="0.25">
      <c r="A6986" s="17">
        <v>43107.194015613422</v>
      </c>
      <c r="B6986" s="2">
        <v>21004300132864</v>
      </c>
      <c r="C6986">
        <v>1.99</v>
      </c>
      <c r="D6986" t="s">
        <v>4</v>
      </c>
      <c r="E6986" s="3">
        <f t="shared" si="109"/>
        <v>21004</v>
      </c>
      <c r="F6986" t="str">
        <f>VLOOKUP(E6986,Sheet2!A:B,2,FALSE)</f>
        <v>BRO</v>
      </c>
    </row>
    <row r="6987" spans="1:6" x14ac:dyDescent="0.25">
      <c r="A6987" s="17">
        <v>43107.600079861113</v>
      </c>
      <c r="B6987" s="2">
        <v>21004300134845</v>
      </c>
      <c r="C6987">
        <v>1.99</v>
      </c>
      <c r="D6987" t="s">
        <v>4</v>
      </c>
      <c r="E6987" s="3">
        <f t="shared" si="109"/>
        <v>21004</v>
      </c>
      <c r="F6987" t="str">
        <f>VLOOKUP(E6987,Sheet2!A:B,2,FALSE)</f>
        <v>BRO</v>
      </c>
    </row>
    <row r="6988" spans="1:6" x14ac:dyDescent="0.25">
      <c r="A6988" s="17">
        <v>43107.622480092592</v>
      </c>
      <c r="B6988" s="2">
        <v>21004300134845</v>
      </c>
      <c r="C6988">
        <v>0.99</v>
      </c>
      <c r="D6988" t="s">
        <v>4</v>
      </c>
      <c r="E6988" s="3">
        <f t="shared" si="109"/>
        <v>21004</v>
      </c>
      <c r="F6988" t="str">
        <f>VLOOKUP(E6988,Sheet2!A:B,2,FALSE)</f>
        <v>BRO</v>
      </c>
    </row>
    <row r="6989" spans="1:6" x14ac:dyDescent="0.25">
      <c r="A6989" s="17">
        <v>43107.632272754629</v>
      </c>
      <c r="B6989" s="2">
        <v>21004300134845</v>
      </c>
      <c r="C6989">
        <v>1.99</v>
      </c>
      <c r="D6989" t="s">
        <v>4</v>
      </c>
      <c r="E6989" s="3">
        <f t="shared" si="109"/>
        <v>21004</v>
      </c>
      <c r="F6989" t="str">
        <f>VLOOKUP(E6989,Sheet2!A:B,2,FALSE)</f>
        <v>BRO</v>
      </c>
    </row>
    <row r="6990" spans="1:6" x14ac:dyDescent="0.25">
      <c r="A6990" s="17">
        <v>43107.807689305555</v>
      </c>
      <c r="B6990" s="2">
        <v>21004300111496</v>
      </c>
      <c r="C6990">
        <v>3.99</v>
      </c>
      <c r="D6990" t="s">
        <v>4</v>
      </c>
      <c r="E6990" s="3">
        <f t="shared" si="109"/>
        <v>21004</v>
      </c>
      <c r="F6990" t="str">
        <f>VLOOKUP(E6990,Sheet2!A:B,2,FALSE)</f>
        <v>BRO</v>
      </c>
    </row>
    <row r="6991" spans="1:6" x14ac:dyDescent="0.25">
      <c r="A6991" s="17">
        <v>43109.490428773148</v>
      </c>
      <c r="B6991" s="2">
        <v>21004302315244</v>
      </c>
      <c r="C6991">
        <v>3.99</v>
      </c>
      <c r="D6991" t="s">
        <v>4</v>
      </c>
      <c r="E6991" s="3">
        <f t="shared" si="109"/>
        <v>21004</v>
      </c>
      <c r="F6991" t="str">
        <f>VLOOKUP(E6991,Sheet2!A:B,2,FALSE)</f>
        <v>BRO</v>
      </c>
    </row>
    <row r="6992" spans="1:6" x14ac:dyDescent="0.25">
      <c r="A6992" s="17">
        <v>43109.902981643521</v>
      </c>
      <c r="B6992" s="2">
        <v>21004300127930</v>
      </c>
      <c r="C6992">
        <v>2.4900000000000002</v>
      </c>
      <c r="D6992" t="s">
        <v>1</v>
      </c>
      <c r="E6992" s="3">
        <f t="shared" si="109"/>
        <v>21004</v>
      </c>
      <c r="F6992" t="str">
        <f>VLOOKUP(E6992,Sheet2!A:B,2,FALSE)</f>
        <v>BRO</v>
      </c>
    </row>
    <row r="6993" spans="1:6" x14ac:dyDescent="0.25">
      <c r="A6993" s="17">
        <v>43109.990014814815</v>
      </c>
      <c r="B6993" s="2">
        <v>21004300132864</v>
      </c>
      <c r="C6993">
        <v>1.99</v>
      </c>
      <c r="D6993" t="s">
        <v>4</v>
      </c>
      <c r="E6993" s="3">
        <f t="shared" si="109"/>
        <v>21004</v>
      </c>
      <c r="F6993" t="str">
        <f>VLOOKUP(E6993,Sheet2!A:B,2,FALSE)</f>
        <v>BRO</v>
      </c>
    </row>
    <row r="6994" spans="1:6" x14ac:dyDescent="0.25">
      <c r="A6994" s="17">
        <v>43110.727559328705</v>
      </c>
      <c r="B6994" s="2">
        <v>21004300111868</v>
      </c>
      <c r="C6994">
        <v>0.49</v>
      </c>
      <c r="D6994" t="s">
        <v>4</v>
      </c>
      <c r="E6994" s="3">
        <f t="shared" si="109"/>
        <v>21004</v>
      </c>
      <c r="F6994" t="str">
        <f>VLOOKUP(E6994,Sheet2!A:B,2,FALSE)</f>
        <v>BRO</v>
      </c>
    </row>
    <row r="6995" spans="1:6" x14ac:dyDescent="0.25">
      <c r="A6995" s="17">
        <v>43111.81568540509</v>
      </c>
      <c r="B6995" s="2">
        <v>21004300134845</v>
      </c>
      <c r="C6995">
        <v>1.99</v>
      </c>
      <c r="D6995" t="s">
        <v>4</v>
      </c>
      <c r="E6995" s="3">
        <f t="shared" si="109"/>
        <v>21004</v>
      </c>
      <c r="F6995" t="str">
        <f>VLOOKUP(E6995,Sheet2!A:B,2,FALSE)</f>
        <v>BRO</v>
      </c>
    </row>
    <row r="6996" spans="1:6" x14ac:dyDescent="0.25">
      <c r="A6996" s="17">
        <v>43111.833676666669</v>
      </c>
      <c r="B6996" s="2">
        <v>21004100064598</v>
      </c>
      <c r="C6996">
        <v>0.99</v>
      </c>
      <c r="D6996" t="s">
        <v>2</v>
      </c>
      <c r="E6996" s="3">
        <f t="shared" si="109"/>
        <v>21004</v>
      </c>
      <c r="F6996" t="str">
        <f>VLOOKUP(E6996,Sheet2!A:B,2,FALSE)</f>
        <v>BRO</v>
      </c>
    </row>
    <row r="6997" spans="1:6" x14ac:dyDescent="0.25">
      <c r="A6997" s="17">
        <v>43111.872792395836</v>
      </c>
      <c r="B6997" s="2">
        <v>21004300132864</v>
      </c>
      <c r="C6997">
        <v>1.99</v>
      </c>
      <c r="D6997" t="s">
        <v>4</v>
      </c>
      <c r="E6997" s="3">
        <f t="shared" si="109"/>
        <v>21004</v>
      </c>
      <c r="F6997" t="str">
        <f>VLOOKUP(E6997,Sheet2!A:B,2,FALSE)</f>
        <v>BRO</v>
      </c>
    </row>
    <row r="6998" spans="1:6" x14ac:dyDescent="0.25">
      <c r="A6998" s="17">
        <v>43115.77386361111</v>
      </c>
      <c r="B6998" s="2">
        <v>21004300092969</v>
      </c>
      <c r="C6998">
        <v>1.99</v>
      </c>
      <c r="D6998" t="s">
        <v>4</v>
      </c>
      <c r="E6998" s="3">
        <f t="shared" si="109"/>
        <v>21004</v>
      </c>
      <c r="F6998" t="str">
        <f>VLOOKUP(E6998,Sheet2!A:B,2,FALSE)</f>
        <v>BRO</v>
      </c>
    </row>
    <row r="6999" spans="1:6" x14ac:dyDescent="0.25">
      <c r="A6999" s="17">
        <v>43117.744631956019</v>
      </c>
      <c r="B6999" s="2">
        <v>21004300134845</v>
      </c>
      <c r="C6999">
        <v>1.99</v>
      </c>
      <c r="D6999" t="s">
        <v>5</v>
      </c>
      <c r="E6999" s="3">
        <f t="shared" si="109"/>
        <v>21004</v>
      </c>
      <c r="F6999" t="str">
        <f>VLOOKUP(E6999,Sheet2!A:B,2,FALSE)</f>
        <v>BRO</v>
      </c>
    </row>
    <row r="7000" spans="1:6" x14ac:dyDescent="0.25">
      <c r="A7000" s="17">
        <v>43117.893227812499</v>
      </c>
      <c r="B7000" s="2">
        <v>21004300132864</v>
      </c>
      <c r="C7000">
        <v>1.99</v>
      </c>
      <c r="D7000" t="s">
        <v>4</v>
      </c>
      <c r="E7000" s="3">
        <f t="shared" si="109"/>
        <v>21004</v>
      </c>
      <c r="F7000" t="str">
        <f>VLOOKUP(E7000,Sheet2!A:B,2,FALSE)</f>
        <v>BRO</v>
      </c>
    </row>
    <row r="7001" spans="1:6" x14ac:dyDescent="0.25">
      <c r="A7001" s="17">
        <v>43118.014306261575</v>
      </c>
      <c r="B7001" s="2">
        <v>21004300111496</v>
      </c>
      <c r="C7001">
        <v>1.49</v>
      </c>
      <c r="D7001" t="s">
        <v>3</v>
      </c>
      <c r="E7001" s="3">
        <f t="shared" si="109"/>
        <v>21004</v>
      </c>
      <c r="F7001" t="str">
        <f>VLOOKUP(E7001,Sheet2!A:B,2,FALSE)</f>
        <v>BRO</v>
      </c>
    </row>
    <row r="7002" spans="1:6" x14ac:dyDescent="0.25">
      <c r="A7002" s="17">
        <v>43120.023015092593</v>
      </c>
      <c r="B7002" s="2">
        <v>21004300133995</v>
      </c>
      <c r="C7002">
        <v>0.99</v>
      </c>
      <c r="D7002" t="s">
        <v>1</v>
      </c>
      <c r="E7002" s="3">
        <f t="shared" si="109"/>
        <v>21004</v>
      </c>
      <c r="F7002" t="str">
        <f>VLOOKUP(E7002,Sheet2!A:B,2,FALSE)</f>
        <v>BRO</v>
      </c>
    </row>
    <row r="7003" spans="1:6" x14ac:dyDescent="0.25">
      <c r="A7003" s="17">
        <v>43120.960133506946</v>
      </c>
      <c r="B7003" s="2">
        <v>21004300134498</v>
      </c>
      <c r="C7003">
        <v>2.39</v>
      </c>
      <c r="D7003" t="s">
        <v>0</v>
      </c>
      <c r="E7003" s="3">
        <f t="shared" si="109"/>
        <v>21004</v>
      </c>
      <c r="F7003" t="str">
        <f>VLOOKUP(E7003,Sheet2!A:B,2,FALSE)</f>
        <v>BRO</v>
      </c>
    </row>
    <row r="7004" spans="1:6" x14ac:dyDescent="0.25">
      <c r="A7004" s="17">
        <v>43121.864609085649</v>
      </c>
      <c r="B7004" s="2">
        <v>21004300095590</v>
      </c>
      <c r="C7004">
        <v>2.4900000000000002</v>
      </c>
      <c r="D7004" t="s">
        <v>1</v>
      </c>
      <c r="E7004" s="3">
        <f t="shared" si="109"/>
        <v>21004</v>
      </c>
      <c r="F7004" t="str">
        <f>VLOOKUP(E7004,Sheet2!A:B,2,FALSE)</f>
        <v>BRO</v>
      </c>
    </row>
    <row r="7005" spans="1:6" x14ac:dyDescent="0.25">
      <c r="A7005" s="17">
        <v>43121.873266076385</v>
      </c>
      <c r="B7005" s="2">
        <v>21004300095590</v>
      </c>
      <c r="C7005">
        <v>1.99</v>
      </c>
      <c r="D7005" t="s">
        <v>1</v>
      </c>
      <c r="E7005" s="3">
        <f t="shared" si="109"/>
        <v>21004</v>
      </c>
      <c r="F7005" t="str">
        <f>VLOOKUP(E7005,Sheet2!A:B,2,FALSE)</f>
        <v>BRO</v>
      </c>
    </row>
    <row r="7006" spans="1:6" x14ac:dyDescent="0.25">
      <c r="A7006" s="17">
        <v>43122.903596354168</v>
      </c>
      <c r="B7006" s="2">
        <v>21004300109326</v>
      </c>
      <c r="C7006">
        <v>1.49</v>
      </c>
      <c r="D7006" t="s">
        <v>2</v>
      </c>
      <c r="E7006" s="3">
        <f t="shared" si="109"/>
        <v>21004</v>
      </c>
      <c r="F7006" t="str">
        <f>VLOOKUP(E7006,Sheet2!A:B,2,FALSE)</f>
        <v>BRO</v>
      </c>
    </row>
    <row r="7007" spans="1:6" x14ac:dyDescent="0.25">
      <c r="A7007" s="17">
        <v>43122.909884236113</v>
      </c>
      <c r="B7007" s="2">
        <v>21004300109326</v>
      </c>
      <c r="C7007">
        <v>1.49</v>
      </c>
      <c r="D7007" t="s">
        <v>2</v>
      </c>
      <c r="E7007" s="3">
        <f t="shared" si="109"/>
        <v>21004</v>
      </c>
      <c r="F7007" t="str">
        <f>VLOOKUP(E7007,Sheet2!A:B,2,FALSE)</f>
        <v>BRO</v>
      </c>
    </row>
    <row r="7008" spans="1:6" x14ac:dyDescent="0.25">
      <c r="A7008" s="17">
        <v>43123.93706851852</v>
      </c>
      <c r="B7008" s="2">
        <v>21004300134498</v>
      </c>
      <c r="C7008">
        <v>2.99</v>
      </c>
      <c r="D7008" t="s">
        <v>0</v>
      </c>
      <c r="E7008" s="3">
        <f t="shared" si="109"/>
        <v>21004</v>
      </c>
      <c r="F7008" t="str">
        <f>VLOOKUP(E7008,Sheet2!A:B,2,FALSE)</f>
        <v>BRO</v>
      </c>
    </row>
    <row r="7009" spans="1:6" x14ac:dyDescent="0.25">
      <c r="A7009" s="17">
        <v>43125.254784259261</v>
      </c>
      <c r="B7009" s="2">
        <v>21004300093827</v>
      </c>
      <c r="C7009">
        <v>3.99</v>
      </c>
      <c r="D7009" t="s">
        <v>4</v>
      </c>
      <c r="E7009" s="3">
        <f t="shared" si="109"/>
        <v>21004</v>
      </c>
      <c r="F7009" t="str">
        <f>VLOOKUP(E7009,Sheet2!A:B,2,FALSE)</f>
        <v>BRO</v>
      </c>
    </row>
    <row r="7010" spans="1:6" x14ac:dyDescent="0.25">
      <c r="A7010" s="17">
        <v>43126.800054363426</v>
      </c>
      <c r="B7010" s="2">
        <v>21004300130371</v>
      </c>
      <c r="C7010">
        <v>1.49</v>
      </c>
      <c r="D7010" t="s">
        <v>1</v>
      </c>
      <c r="E7010" s="3">
        <f t="shared" si="109"/>
        <v>21004</v>
      </c>
      <c r="F7010" t="str">
        <f>VLOOKUP(E7010,Sheet2!A:B,2,FALSE)</f>
        <v>BRO</v>
      </c>
    </row>
    <row r="7011" spans="1:6" x14ac:dyDescent="0.25">
      <c r="A7011" s="17">
        <v>43126.838814097224</v>
      </c>
      <c r="B7011" s="2">
        <v>21004300122667</v>
      </c>
      <c r="C7011">
        <v>1.99</v>
      </c>
      <c r="D7011" t="s">
        <v>1</v>
      </c>
      <c r="E7011" s="3">
        <f t="shared" si="109"/>
        <v>21004</v>
      </c>
      <c r="F7011" t="str">
        <f>VLOOKUP(E7011,Sheet2!A:B,2,FALSE)</f>
        <v>BRO</v>
      </c>
    </row>
    <row r="7012" spans="1:6" x14ac:dyDescent="0.25">
      <c r="A7012" s="17">
        <v>43126.910618576389</v>
      </c>
      <c r="B7012" s="2">
        <v>21004300071898</v>
      </c>
      <c r="C7012">
        <v>1.99</v>
      </c>
      <c r="D7012" t="s">
        <v>0</v>
      </c>
      <c r="E7012" s="3">
        <f t="shared" si="109"/>
        <v>21004</v>
      </c>
      <c r="F7012" t="str">
        <f>VLOOKUP(E7012,Sheet2!A:B,2,FALSE)</f>
        <v>BRO</v>
      </c>
    </row>
    <row r="7013" spans="1:6" x14ac:dyDescent="0.25">
      <c r="A7013" s="17">
        <v>43128.364027152777</v>
      </c>
      <c r="B7013" s="2">
        <v>21004300130371</v>
      </c>
      <c r="C7013">
        <v>1.49</v>
      </c>
      <c r="D7013" t="s">
        <v>1</v>
      </c>
      <c r="E7013" s="3">
        <f t="shared" si="109"/>
        <v>21004</v>
      </c>
      <c r="F7013" t="str">
        <f>VLOOKUP(E7013,Sheet2!A:B,2,FALSE)</f>
        <v>BRO</v>
      </c>
    </row>
    <row r="7014" spans="1:6" x14ac:dyDescent="0.25">
      <c r="A7014" s="17">
        <v>43128.369902048609</v>
      </c>
      <c r="B7014" s="2">
        <v>21004300130371</v>
      </c>
      <c r="C7014">
        <v>0.69</v>
      </c>
      <c r="D7014" t="s">
        <v>1</v>
      </c>
      <c r="E7014" s="3">
        <f t="shared" si="109"/>
        <v>21004</v>
      </c>
      <c r="F7014" t="str">
        <f>VLOOKUP(E7014,Sheet2!A:B,2,FALSE)</f>
        <v>BRO</v>
      </c>
    </row>
    <row r="7015" spans="1:6" x14ac:dyDescent="0.25">
      <c r="A7015" s="17">
        <v>43128.616901724534</v>
      </c>
      <c r="B7015" s="2">
        <v>21004300071898</v>
      </c>
      <c r="C7015">
        <v>1.49</v>
      </c>
      <c r="D7015" t="s">
        <v>3</v>
      </c>
      <c r="E7015" s="3">
        <f t="shared" si="109"/>
        <v>21004</v>
      </c>
      <c r="F7015" t="str">
        <f>VLOOKUP(E7015,Sheet2!A:B,2,FALSE)</f>
        <v>BRO</v>
      </c>
    </row>
    <row r="7016" spans="1:6" x14ac:dyDescent="0.25">
      <c r="A7016" s="17">
        <v>43128.767125335646</v>
      </c>
      <c r="B7016" s="2">
        <v>21004300092969</v>
      </c>
      <c r="C7016">
        <v>3.99</v>
      </c>
      <c r="D7016" t="s">
        <v>4</v>
      </c>
      <c r="E7016" s="3">
        <f t="shared" si="109"/>
        <v>21004</v>
      </c>
      <c r="F7016" t="str">
        <f>VLOOKUP(E7016,Sheet2!A:B,2,FALSE)</f>
        <v>BRO</v>
      </c>
    </row>
    <row r="7017" spans="1:6" x14ac:dyDescent="0.25">
      <c r="A7017" s="17">
        <v>43128.824035775462</v>
      </c>
      <c r="B7017" s="2">
        <v>21004300134498</v>
      </c>
      <c r="C7017">
        <v>1.49</v>
      </c>
      <c r="D7017" t="s">
        <v>0</v>
      </c>
      <c r="E7017" s="3">
        <f t="shared" si="109"/>
        <v>21004</v>
      </c>
      <c r="F7017" t="str">
        <f>VLOOKUP(E7017,Sheet2!A:B,2,FALSE)</f>
        <v>BRO</v>
      </c>
    </row>
    <row r="7018" spans="1:6" x14ac:dyDescent="0.25">
      <c r="A7018" s="17">
        <v>43128.830121273146</v>
      </c>
      <c r="B7018" s="2">
        <v>21004300134498</v>
      </c>
      <c r="C7018">
        <v>2.99</v>
      </c>
      <c r="D7018" t="s">
        <v>0</v>
      </c>
      <c r="E7018" s="3">
        <f t="shared" si="109"/>
        <v>21004</v>
      </c>
      <c r="F7018" t="str">
        <f>VLOOKUP(E7018,Sheet2!A:B,2,FALSE)</f>
        <v>BRO</v>
      </c>
    </row>
    <row r="7019" spans="1:6" x14ac:dyDescent="0.25">
      <c r="A7019" s="17">
        <v>43128.879107175926</v>
      </c>
      <c r="B7019" s="2">
        <v>21004300023592</v>
      </c>
      <c r="C7019">
        <v>2.99</v>
      </c>
      <c r="D7019" t="s">
        <v>4</v>
      </c>
      <c r="E7019" s="3">
        <f t="shared" si="109"/>
        <v>21004</v>
      </c>
      <c r="F7019" t="str">
        <f>VLOOKUP(E7019,Sheet2!A:B,2,FALSE)</f>
        <v>BRO</v>
      </c>
    </row>
    <row r="7020" spans="1:6" x14ac:dyDescent="0.25">
      <c r="A7020" s="17">
        <v>43128.887969826392</v>
      </c>
      <c r="B7020" s="2">
        <v>21004300133995</v>
      </c>
      <c r="C7020">
        <v>1.1399999999999999</v>
      </c>
      <c r="D7020" t="s">
        <v>5</v>
      </c>
      <c r="E7020" s="3">
        <f t="shared" si="109"/>
        <v>21004</v>
      </c>
      <c r="F7020" t="str">
        <f>VLOOKUP(E7020,Sheet2!A:B,2,FALSE)</f>
        <v>BRO</v>
      </c>
    </row>
    <row r="7021" spans="1:6" x14ac:dyDescent="0.25">
      <c r="A7021" s="17">
        <v>43128.899053067129</v>
      </c>
      <c r="B7021" s="2">
        <v>21004300127930</v>
      </c>
      <c r="C7021">
        <v>1.29</v>
      </c>
      <c r="D7021" t="s">
        <v>1</v>
      </c>
      <c r="E7021" s="3">
        <f t="shared" si="109"/>
        <v>21004</v>
      </c>
      <c r="F7021" t="str">
        <f>VLOOKUP(E7021,Sheet2!A:B,2,FALSE)</f>
        <v>BRO</v>
      </c>
    </row>
    <row r="7022" spans="1:6" x14ac:dyDescent="0.25">
      <c r="A7022" s="17">
        <v>43128.988421388887</v>
      </c>
      <c r="B7022" s="2">
        <v>21004300130371</v>
      </c>
      <c r="C7022">
        <v>0.99</v>
      </c>
      <c r="D7022" t="s">
        <v>1</v>
      </c>
      <c r="E7022" s="3">
        <f t="shared" si="109"/>
        <v>21004</v>
      </c>
      <c r="F7022" t="str">
        <f>VLOOKUP(E7022,Sheet2!A:B,2,FALSE)</f>
        <v>BRO</v>
      </c>
    </row>
    <row r="7023" spans="1:6" x14ac:dyDescent="0.25">
      <c r="A7023" s="17">
        <v>43129.504842592592</v>
      </c>
      <c r="B7023" s="2">
        <v>21004300122089</v>
      </c>
      <c r="C7023">
        <v>1.49</v>
      </c>
      <c r="D7023" t="s">
        <v>3</v>
      </c>
      <c r="E7023" s="3">
        <f t="shared" si="109"/>
        <v>21004</v>
      </c>
      <c r="F7023" t="str">
        <f>VLOOKUP(E7023,Sheet2!A:B,2,FALSE)</f>
        <v>BRO</v>
      </c>
    </row>
    <row r="7024" spans="1:6" x14ac:dyDescent="0.25">
      <c r="A7024" s="17">
        <v>43129.7145643287</v>
      </c>
      <c r="B7024" s="2">
        <v>21004300095590</v>
      </c>
      <c r="C7024">
        <v>2.29</v>
      </c>
      <c r="D7024" t="s">
        <v>1</v>
      </c>
      <c r="E7024" s="3">
        <f t="shared" si="109"/>
        <v>21004</v>
      </c>
      <c r="F7024" t="str">
        <f>VLOOKUP(E7024,Sheet2!A:B,2,FALSE)</f>
        <v>BRO</v>
      </c>
    </row>
    <row r="7025" spans="1:6" x14ac:dyDescent="0.25">
      <c r="A7025" s="17">
        <v>43129.724728009256</v>
      </c>
      <c r="B7025" s="2">
        <v>21004300095590</v>
      </c>
      <c r="C7025">
        <v>1.99</v>
      </c>
      <c r="D7025" t="s">
        <v>1</v>
      </c>
      <c r="E7025" s="3">
        <f t="shared" si="109"/>
        <v>21004</v>
      </c>
      <c r="F7025" t="str">
        <f>VLOOKUP(E7025,Sheet2!A:B,2,FALSE)</f>
        <v>BRO</v>
      </c>
    </row>
    <row r="7026" spans="1:6" x14ac:dyDescent="0.25">
      <c r="A7026" s="17">
        <v>43129.72524738426</v>
      </c>
      <c r="B7026" s="2">
        <v>21004300095590</v>
      </c>
      <c r="C7026">
        <v>1.49</v>
      </c>
      <c r="D7026" t="s">
        <v>1</v>
      </c>
      <c r="E7026" s="3">
        <f t="shared" si="109"/>
        <v>21004</v>
      </c>
      <c r="F7026" t="str">
        <f>VLOOKUP(E7026,Sheet2!A:B,2,FALSE)</f>
        <v>BRO</v>
      </c>
    </row>
    <row r="7027" spans="1:6" x14ac:dyDescent="0.25">
      <c r="A7027" s="17">
        <v>43129.966972418981</v>
      </c>
      <c r="B7027" s="2">
        <v>21004300133995</v>
      </c>
      <c r="C7027">
        <v>1.1399999999999999</v>
      </c>
      <c r="D7027" t="s">
        <v>5</v>
      </c>
      <c r="E7027" s="3">
        <f t="shared" si="109"/>
        <v>21004</v>
      </c>
      <c r="F7027" t="str">
        <f>VLOOKUP(E7027,Sheet2!A:B,2,FALSE)</f>
        <v>BRO</v>
      </c>
    </row>
    <row r="7028" spans="1:6" x14ac:dyDescent="0.25">
      <c r="A7028" s="17">
        <v>43131.605489641202</v>
      </c>
      <c r="B7028" s="2">
        <v>21004300071054</v>
      </c>
      <c r="C7028">
        <v>1.99</v>
      </c>
      <c r="D7028" t="s">
        <v>4</v>
      </c>
      <c r="E7028" s="3">
        <f t="shared" si="109"/>
        <v>21004</v>
      </c>
      <c r="F7028" t="str">
        <f>VLOOKUP(E7028,Sheet2!A:B,2,FALSE)</f>
        <v>BRO</v>
      </c>
    </row>
    <row r="7029" spans="1:6" x14ac:dyDescent="0.25">
      <c r="A7029" s="17">
        <v>43131.613086400466</v>
      </c>
      <c r="B7029" s="2">
        <v>21004300071054</v>
      </c>
      <c r="C7029">
        <v>3.99</v>
      </c>
      <c r="D7029" t="s">
        <v>4</v>
      </c>
      <c r="E7029" s="3">
        <f t="shared" si="109"/>
        <v>21004</v>
      </c>
      <c r="F7029" t="str">
        <f>VLOOKUP(E7029,Sheet2!A:B,2,FALSE)</f>
        <v>BRO</v>
      </c>
    </row>
    <row r="7030" spans="1:6" x14ac:dyDescent="0.25">
      <c r="A7030" s="17">
        <v>43131.770357465277</v>
      </c>
      <c r="B7030" s="2">
        <v>21004300111868</v>
      </c>
      <c r="C7030">
        <v>0.49</v>
      </c>
      <c r="D7030" t="s">
        <v>4</v>
      </c>
      <c r="E7030" s="3">
        <f t="shared" si="109"/>
        <v>21004</v>
      </c>
      <c r="F7030" t="str">
        <f>VLOOKUP(E7030,Sheet2!A:B,2,FALSE)</f>
        <v>BRO</v>
      </c>
    </row>
    <row r="7031" spans="1:6" x14ac:dyDescent="0.25">
      <c r="A7031" s="17">
        <v>43131.895106111115</v>
      </c>
      <c r="B7031" s="2">
        <v>21004300071898</v>
      </c>
      <c r="C7031">
        <v>2.99</v>
      </c>
      <c r="D7031" t="s">
        <v>0</v>
      </c>
      <c r="E7031" s="3">
        <f t="shared" si="109"/>
        <v>21004</v>
      </c>
      <c r="F7031" t="str">
        <f>VLOOKUP(E7031,Sheet2!A:B,2,FALSE)</f>
        <v>BRO</v>
      </c>
    </row>
    <row r="7032" spans="1:6" x14ac:dyDescent="0.25">
      <c r="A7032" s="17">
        <v>43100.849917395833</v>
      </c>
      <c r="B7032" s="2">
        <v>21036300122750</v>
      </c>
      <c r="C7032">
        <v>1.99</v>
      </c>
      <c r="D7032" t="s">
        <v>4</v>
      </c>
      <c r="E7032" s="3">
        <f t="shared" si="109"/>
        <v>21036</v>
      </c>
      <c r="F7032" t="str">
        <f>VLOOKUP(E7032,Sheet2!A:B,2,FALSE)</f>
        <v>BRI</v>
      </c>
    </row>
    <row r="7033" spans="1:6" x14ac:dyDescent="0.25">
      <c r="A7033" s="17">
        <v>43100.850192094906</v>
      </c>
      <c r="B7033" s="2">
        <v>21036300122750</v>
      </c>
      <c r="C7033">
        <v>2.69</v>
      </c>
      <c r="D7033" t="s">
        <v>4</v>
      </c>
      <c r="E7033" s="3">
        <f t="shared" si="109"/>
        <v>21036</v>
      </c>
      <c r="F7033" t="str">
        <f>VLOOKUP(E7033,Sheet2!A:B,2,FALSE)</f>
        <v>BRI</v>
      </c>
    </row>
    <row r="7034" spans="1:6" x14ac:dyDescent="0.25">
      <c r="A7034" s="17">
        <v>43100.850972916669</v>
      </c>
      <c r="B7034" s="2">
        <v>21036300122750</v>
      </c>
      <c r="C7034">
        <v>0.49</v>
      </c>
      <c r="D7034" t="s">
        <v>1</v>
      </c>
      <c r="E7034" s="3">
        <f t="shared" si="109"/>
        <v>21036</v>
      </c>
      <c r="F7034" t="str">
        <f>VLOOKUP(E7034,Sheet2!A:B,2,FALSE)</f>
        <v>BRI</v>
      </c>
    </row>
    <row r="7035" spans="1:6" x14ac:dyDescent="0.25">
      <c r="A7035" s="17">
        <v>43100.854491192127</v>
      </c>
      <c r="B7035" s="2">
        <v>21036300122750</v>
      </c>
      <c r="C7035">
        <v>3.99</v>
      </c>
      <c r="D7035" t="s">
        <v>4</v>
      </c>
      <c r="E7035" s="3">
        <f t="shared" si="109"/>
        <v>21036</v>
      </c>
      <c r="F7035" t="str">
        <f>VLOOKUP(E7035,Sheet2!A:B,2,FALSE)</f>
        <v>BRI</v>
      </c>
    </row>
    <row r="7036" spans="1:6" x14ac:dyDescent="0.25">
      <c r="A7036" s="17">
        <v>43100.859471736112</v>
      </c>
      <c r="B7036" s="2">
        <v>21036300122750</v>
      </c>
      <c r="C7036">
        <v>1.99</v>
      </c>
      <c r="D7036" t="s">
        <v>1</v>
      </c>
      <c r="E7036" s="3">
        <f t="shared" si="109"/>
        <v>21036</v>
      </c>
      <c r="F7036" t="str">
        <f>VLOOKUP(E7036,Sheet2!A:B,2,FALSE)</f>
        <v>BRI</v>
      </c>
    </row>
    <row r="7037" spans="1:6" x14ac:dyDescent="0.25">
      <c r="A7037" s="17">
        <v>43101.014204988423</v>
      </c>
      <c r="B7037" s="2">
        <v>21036300115150</v>
      </c>
      <c r="C7037">
        <v>2.99</v>
      </c>
      <c r="D7037" t="s">
        <v>4</v>
      </c>
      <c r="E7037" s="3">
        <f t="shared" si="109"/>
        <v>21036</v>
      </c>
      <c r="F7037" t="str">
        <f>VLOOKUP(E7037,Sheet2!A:B,2,FALSE)</f>
        <v>BRI</v>
      </c>
    </row>
    <row r="7038" spans="1:6" x14ac:dyDescent="0.25">
      <c r="A7038" s="17">
        <v>43101.178334085649</v>
      </c>
      <c r="B7038" s="2">
        <v>21036300122669</v>
      </c>
      <c r="C7038">
        <v>0.99</v>
      </c>
      <c r="D7038" t="s">
        <v>5</v>
      </c>
      <c r="E7038" s="3">
        <f t="shared" si="109"/>
        <v>21036</v>
      </c>
      <c r="F7038" t="str">
        <f>VLOOKUP(E7038,Sheet2!A:B,2,FALSE)</f>
        <v>BRI</v>
      </c>
    </row>
    <row r="7039" spans="1:6" x14ac:dyDescent="0.25">
      <c r="A7039" s="17">
        <v>43101.465938483794</v>
      </c>
      <c r="B7039" s="2">
        <v>21036300121232</v>
      </c>
      <c r="C7039">
        <v>0.49</v>
      </c>
      <c r="D7039" t="s">
        <v>1</v>
      </c>
      <c r="E7039" s="3">
        <f t="shared" si="109"/>
        <v>21036</v>
      </c>
      <c r="F7039" t="str">
        <f>VLOOKUP(E7039,Sheet2!A:B,2,FALSE)</f>
        <v>BRI</v>
      </c>
    </row>
    <row r="7040" spans="1:6" x14ac:dyDescent="0.25">
      <c r="A7040" s="17">
        <v>43101.553203634256</v>
      </c>
      <c r="B7040" s="2">
        <v>21036300108262</v>
      </c>
      <c r="C7040">
        <v>1.49</v>
      </c>
      <c r="D7040" t="s">
        <v>1</v>
      </c>
      <c r="E7040" s="3">
        <f t="shared" si="109"/>
        <v>21036</v>
      </c>
      <c r="F7040" t="str">
        <f>VLOOKUP(E7040,Sheet2!A:B,2,FALSE)</f>
        <v>BRI</v>
      </c>
    </row>
    <row r="7041" spans="1:6" x14ac:dyDescent="0.25">
      <c r="A7041" s="17">
        <v>43101.553957766206</v>
      </c>
      <c r="B7041" s="2">
        <v>21036300108262</v>
      </c>
      <c r="C7041">
        <v>1.29</v>
      </c>
      <c r="D7041" t="s">
        <v>1</v>
      </c>
      <c r="E7041" s="3">
        <f t="shared" si="109"/>
        <v>21036</v>
      </c>
      <c r="F7041" t="str">
        <f>VLOOKUP(E7041,Sheet2!A:B,2,FALSE)</f>
        <v>BRI</v>
      </c>
    </row>
    <row r="7042" spans="1:6" x14ac:dyDescent="0.25">
      <c r="A7042" s="17">
        <v>43101.572860057873</v>
      </c>
      <c r="B7042" s="2">
        <v>21036300108262</v>
      </c>
      <c r="C7042">
        <v>2.99</v>
      </c>
      <c r="D7042" t="s">
        <v>0</v>
      </c>
      <c r="E7042" s="3">
        <f t="shared" ref="E7042:E7105" si="110">_xlfn.NUMBERVALUE(LEFT(B7042,5), "#####")</f>
        <v>21036</v>
      </c>
      <c r="F7042" t="str">
        <f>VLOOKUP(E7042,Sheet2!A:B,2,FALSE)</f>
        <v>BRI</v>
      </c>
    </row>
    <row r="7043" spans="1:6" x14ac:dyDescent="0.25">
      <c r="A7043" s="17">
        <v>43101.579169236109</v>
      </c>
      <c r="B7043" s="2">
        <v>21036300108262</v>
      </c>
      <c r="C7043">
        <v>1.49</v>
      </c>
      <c r="D7043" t="s">
        <v>0</v>
      </c>
      <c r="E7043" s="3">
        <f t="shared" si="110"/>
        <v>21036</v>
      </c>
      <c r="F7043" t="str">
        <f>VLOOKUP(E7043,Sheet2!A:B,2,FALSE)</f>
        <v>BRI</v>
      </c>
    </row>
    <row r="7044" spans="1:6" x14ac:dyDescent="0.25">
      <c r="A7044" s="17">
        <v>43101.677489664355</v>
      </c>
      <c r="B7044" s="2">
        <v>21036300021689</v>
      </c>
      <c r="C7044">
        <v>1.99</v>
      </c>
      <c r="D7044" t="s">
        <v>4</v>
      </c>
      <c r="E7044" s="3">
        <f t="shared" si="110"/>
        <v>21036</v>
      </c>
      <c r="F7044" t="str">
        <f>VLOOKUP(E7044,Sheet2!A:B,2,FALSE)</f>
        <v>BRI</v>
      </c>
    </row>
    <row r="7045" spans="1:6" x14ac:dyDescent="0.25">
      <c r="A7045" s="17">
        <v>43102.244021331018</v>
      </c>
      <c r="B7045" s="2">
        <v>21036300117875</v>
      </c>
      <c r="C7045">
        <v>2.99</v>
      </c>
      <c r="D7045" t="s">
        <v>4</v>
      </c>
      <c r="E7045" s="3">
        <f t="shared" si="110"/>
        <v>21036</v>
      </c>
      <c r="F7045" t="str">
        <f>VLOOKUP(E7045,Sheet2!A:B,2,FALSE)</f>
        <v>BRI</v>
      </c>
    </row>
    <row r="7046" spans="1:6" x14ac:dyDescent="0.25">
      <c r="A7046" s="17">
        <v>43102.443226481482</v>
      </c>
      <c r="B7046" s="2">
        <v>21036300102232</v>
      </c>
      <c r="C7046">
        <v>1.29</v>
      </c>
      <c r="D7046" t="s">
        <v>4</v>
      </c>
      <c r="E7046" s="3">
        <f t="shared" si="110"/>
        <v>21036</v>
      </c>
      <c r="F7046" t="str">
        <f>VLOOKUP(E7046,Sheet2!A:B,2,FALSE)</f>
        <v>BRI</v>
      </c>
    </row>
    <row r="7047" spans="1:6" x14ac:dyDescent="0.25">
      <c r="A7047" s="17">
        <v>43102.452317210649</v>
      </c>
      <c r="B7047" s="2">
        <v>21036300108262</v>
      </c>
      <c r="C7047">
        <v>3.29</v>
      </c>
      <c r="D7047" t="s">
        <v>1</v>
      </c>
      <c r="E7047" s="3">
        <f t="shared" si="110"/>
        <v>21036</v>
      </c>
      <c r="F7047" t="str">
        <f>VLOOKUP(E7047,Sheet2!A:B,2,FALSE)</f>
        <v>BRI</v>
      </c>
    </row>
    <row r="7048" spans="1:6" x14ac:dyDescent="0.25">
      <c r="A7048" s="17">
        <v>43102.503077800924</v>
      </c>
      <c r="B7048" s="2">
        <v>21036300121232</v>
      </c>
      <c r="C7048">
        <v>1.99</v>
      </c>
      <c r="D7048" t="s">
        <v>4</v>
      </c>
      <c r="E7048" s="3">
        <f t="shared" si="110"/>
        <v>21036</v>
      </c>
      <c r="F7048" t="str">
        <f>VLOOKUP(E7048,Sheet2!A:B,2,FALSE)</f>
        <v>BRI</v>
      </c>
    </row>
    <row r="7049" spans="1:6" x14ac:dyDescent="0.25">
      <c r="A7049" s="17">
        <v>43102.623720150463</v>
      </c>
      <c r="B7049" s="2">
        <v>21036300102232</v>
      </c>
      <c r="C7049">
        <v>2.99</v>
      </c>
      <c r="D7049" t="s">
        <v>4</v>
      </c>
      <c r="E7049" s="3">
        <f t="shared" si="110"/>
        <v>21036</v>
      </c>
      <c r="F7049" t="str">
        <f>VLOOKUP(E7049,Sheet2!A:B,2,FALSE)</f>
        <v>BRI</v>
      </c>
    </row>
    <row r="7050" spans="1:6" x14ac:dyDescent="0.25">
      <c r="A7050" s="17">
        <v>43102.673899780093</v>
      </c>
      <c r="B7050" s="2">
        <v>21036300102232</v>
      </c>
      <c r="C7050">
        <v>1.69</v>
      </c>
      <c r="D7050" t="s">
        <v>1</v>
      </c>
      <c r="E7050" s="3">
        <f t="shared" si="110"/>
        <v>21036</v>
      </c>
      <c r="F7050" t="str">
        <f>VLOOKUP(E7050,Sheet2!A:B,2,FALSE)</f>
        <v>BRI</v>
      </c>
    </row>
    <row r="7051" spans="1:6" x14ac:dyDescent="0.25">
      <c r="A7051" s="17">
        <v>43102.689183229166</v>
      </c>
      <c r="B7051" s="2">
        <v>21036300132528</v>
      </c>
      <c r="C7051">
        <v>1.99</v>
      </c>
      <c r="D7051" t="s">
        <v>4</v>
      </c>
      <c r="E7051" s="3">
        <f t="shared" si="110"/>
        <v>21036</v>
      </c>
      <c r="F7051" t="str">
        <f>VLOOKUP(E7051,Sheet2!A:B,2,FALSE)</f>
        <v>BRI</v>
      </c>
    </row>
    <row r="7052" spans="1:6" x14ac:dyDescent="0.25">
      <c r="A7052" s="17">
        <v>43102.68955815972</v>
      </c>
      <c r="B7052" s="2">
        <v>21036300132528</v>
      </c>
      <c r="C7052">
        <v>2.99</v>
      </c>
      <c r="D7052" t="s">
        <v>4</v>
      </c>
      <c r="E7052" s="3">
        <f t="shared" si="110"/>
        <v>21036</v>
      </c>
      <c r="F7052" t="str">
        <f>VLOOKUP(E7052,Sheet2!A:B,2,FALSE)</f>
        <v>BRI</v>
      </c>
    </row>
    <row r="7053" spans="1:6" x14ac:dyDescent="0.25">
      <c r="A7053" s="17">
        <v>43102.956396597219</v>
      </c>
      <c r="B7053" s="2">
        <v>21036300117875</v>
      </c>
      <c r="C7053">
        <v>3.19</v>
      </c>
      <c r="D7053" t="s">
        <v>4</v>
      </c>
      <c r="E7053" s="3">
        <f t="shared" si="110"/>
        <v>21036</v>
      </c>
      <c r="F7053" t="str">
        <f>VLOOKUP(E7053,Sheet2!A:B,2,FALSE)</f>
        <v>BRI</v>
      </c>
    </row>
    <row r="7054" spans="1:6" x14ac:dyDescent="0.25">
      <c r="A7054" s="17">
        <v>43104.347740879632</v>
      </c>
      <c r="B7054" s="2">
        <v>21036300121232</v>
      </c>
      <c r="C7054">
        <v>1.99</v>
      </c>
      <c r="D7054" t="s">
        <v>1</v>
      </c>
      <c r="E7054" s="3">
        <f t="shared" si="110"/>
        <v>21036</v>
      </c>
      <c r="F7054" t="str">
        <f>VLOOKUP(E7054,Sheet2!A:B,2,FALSE)</f>
        <v>BRI</v>
      </c>
    </row>
    <row r="7055" spans="1:6" x14ac:dyDescent="0.25">
      <c r="A7055" s="17">
        <v>43104.811651585645</v>
      </c>
      <c r="B7055" s="2">
        <v>21036300113718</v>
      </c>
      <c r="C7055">
        <v>2.99</v>
      </c>
      <c r="D7055" t="s">
        <v>0</v>
      </c>
      <c r="E7055" s="3">
        <f t="shared" si="110"/>
        <v>21036</v>
      </c>
      <c r="F7055" t="str">
        <f>VLOOKUP(E7055,Sheet2!A:B,2,FALSE)</f>
        <v>BRI</v>
      </c>
    </row>
    <row r="7056" spans="1:6" x14ac:dyDescent="0.25">
      <c r="A7056" s="17">
        <v>43106.27896920139</v>
      </c>
      <c r="B7056" s="2">
        <v>21036300122578</v>
      </c>
      <c r="C7056">
        <v>0.99</v>
      </c>
      <c r="D7056" t="s">
        <v>2</v>
      </c>
      <c r="E7056" s="3">
        <f t="shared" si="110"/>
        <v>21036</v>
      </c>
      <c r="F7056" t="str">
        <f>VLOOKUP(E7056,Sheet2!A:B,2,FALSE)</f>
        <v>BRI</v>
      </c>
    </row>
    <row r="7057" spans="1:6" x14ac:dyDescent="0.25">
      <c r="A7057" s="17">
        <v>43106.279788321757</v>
      </c>
      <c r="B7057" s="2">
        <v>21036300122578</v>
      </c>
      <c r="C7057">
        <v>1.49</v>
      </c>
      <c r="D7057" t="s">
        <v>3</v>
      </c>
      <c r="E7057" s="3">
        <f t="shared" si="110"/>
        <v>21036</v>
      </c>
      <c r="F7057" t="str">
        <f>VLOOKUP(E7057,Sheet2!A:B,2,FALSE)</f>
        <v>BRI</v>
      </c>
    </row>
    <row r="7058" spans="1:6" x14ac:dyDescent="0.25">
      <c r="A7058" s="17">
        <v>43106.283473900461</v>
      </c>
      <c r="B7058" s="2">
        <v>21036300122578</v>
      </c>
      <c r="C7058">
        <v>1.49</v>
      </c>
      <c r="D7058" t="s">
        <v>3</v>
      </c>
      <c r="E7058" s="3">
        <f t="shared" si="110"/>
        <v>21036</v>
      </c>
      <c r="F7058" t="str">
        <f>VLOOKUP(E7058,Sheet2!A:B,2,FALSE)</f>
        <v>BRI</v>
      </c>
    </row>
    <row r="7059" spans="1:6" x14ac:dyDescent="0.25">
      <c r="A7059" s="17">
        <v>43106.417023229165</v>
      </c>
      <c r="B7059" s="2">
        <v>21036300111688</v>
      </c>
      <c r="C7059">
        <v>0.99</v>
      </c>
      <c r="D7059" t="s">
        <v>1</v>
      </c>
      <c r="E7059" s="3">
        <f t="shared" si="110"/>
        <v>21036</v>
      </c>
      <c r="F7059" t="str">
        <f>VLOOKUP(E7059,Sheet2!A:B,2,FALSE)</f>
        <v>BRI</v>
      </c>
    </row>
    <row r="7060" spans="1:6" x14ac:dyDescent="0.25">
      <c r="A7060" s="17">
        <v>43106.490522071763</v>
      </c>
      <c r="B7060" s="2">
        <v>21036300121232</v>
      </c>
      <c r="C7060">
        <v>0.99</v>
      </c>
      <c r="D7060" t="s">
        <v>1</v>
      </c>
      <c r="E7060" s="3">
        <f t="shared" si="110"/>
        <v>21036</v>
      </c>
      <c r="F7060" t="str">
        <f>VLOOKUP(E7060,Sheet2!A:B,2,FALSE)</f>
        <v>BRI</v>
      </c>
    </row>
    <row r="7061" spans="1:6" x14ac:dyDescent="0.25">
      <c r="A7061" s="17">
        <v>43106.550816342591</v>
      </c>
      <c r="B7061" s="2">
        <v>21036300100293</v>
      </c>
      <c r="C7061">
        <v>1.99</v>
      </c>
      <c r="D7061" t="s">
        <v>4</v>
      </c>
      <c r="E7061" s="3">
        <f t="shared" si="110"/>
        <v>21036</v>
      </c>
      <c r="F7061" t="str">
        <f>VLOOKUP(E7061,Sheet2!A:B,2,FALSE)</f>
        <v>BRI</v>
      </c>
    </row>
    <row r="7062" spans="1:6" x14ac:dyDescent="0.25">
      <c r="A7062" s="17">
        <v>43106.563902222224</v>
      </c>
      <c r="B7062" s="2">
        <v>21036300100293</v>
      </c>
      <c r="C7062">
        <v>3.99</v>
      </c>
      <c r="D7062" t="s">
        <v>4</v>
      </c>
      <c r="E7062" s="3">
        <f t="shared" si="110"/>
        <v>21036</v>
      </c>
      <c r="F7062" t="str">
        <f>VLOOKUP(E7062,Sheet2!A:B,2,FALSE)</f>
        <v>BRI</v>
      </c>
    </row>
    <row r="7063" spans="1:6" x14ac:dyDescent="0.25">
      <c r="A7063" s="17">
        <v>43107.442315694447</v>
      </c>
      <c r="B7063" s="2">
        <v>21036300114021</v>
      </c>
      <c r="C7063">
        <v>1.49</v>
      </c>
      <c r="D7063" t="s">
        <v>1</v>
      </c>
      <c r="E7063" s="3">
        <f t="shared" si="110"/>
        <v>21036</v>
      </c>
      <c r="F7063" t="str">
        <f>VLOOKUP(E7063,Sheet2!A:B,2,FALSE)</f>
        <v>BRI</v>
      </c>
    </row>
    <row r="7064" spans="1:6" x14ac:dyDescent="0.25">
      <c r="A7064" s="17">
        <v>43107.444431828706</v>
      </c>
      <c r="B7064" s="2">
        <v>21036300114021</v>
      </c>
      <c r="C7064">
        <v>1.69</v>
      </c>
      <c r="D7064" t="s">
        <v>1</v>
      </c>
      <c r="E7064" s="3">
        <f t="shared" si="110"/>
        <v>21036</v>
      </c>
      <c r="F7064" t="str">
        <f>VLOOKUP(E7064,Sheet2!A:B,2,FALSE)</f>
        <v>BRI</v>
      </c>
    </row>
    <row r="7065" spans="1:6" x14ac:dyDescent="0.25">
      <c r="A7065" s="17">
        <v>43107.902738391203</v>
      </c>
      <c r="B7065" s="2">
        <v>21036300131579</v>
      </c>
      <c r="C7065">
        <v>1.99</v>
      </c>
      <c r="D7065" t="s">
        <v>4</v>
      </c>
      <c r="E7065" s="3">
        <f t="shared" si="110"/>
        <v>21036</v>
      </c>
      <c r="F7065" t="str">
        <f>VLOOKUP(E7065,Sheet2!A:B,2,FALSE)</f>
        <v>BRI</v>
      </c>
    </row>
    <row r="7066" spans="1:6" x14ac:dyDescent="0.25">
      <c r="A7066" s="17">
        <v>43107.903698657406</v>
      </c>
      <c r="B7066" s="2">
        <v>21036300131579</v>
      </c>
      <c r="C7066">
        <v>3.99</v>
      </c>
      <c r="D7066" t="s">
        <v>4</v>
      </c>
      <c r="E7066" s="3">
        <f t="shared" si="110"/>
        <v>21036</v>
      </c>
      <c r="F7066" t="str">
        <f>VLOOKUP(E7066,Sheet2!A:B,2,FALSE)</f>
        <v>BRI</v>
      </c>
    </row>
    <row r="7067" spans="1:6" x14ac:dyDescent="0.25">
      <c r="A7067" s="17">
        <v>43108.392967222222</v>
      </c>
      <c r="B7067" s="2">
        <v>21036300116331</v>
      </c>
      <c r="C7067">
        <v>1.99</v>
      </c>
      <c r="D7067" t="s">
        <v>4</v>
      </c>
      <c r="E7067" s="3">
        <f t="shared" si="110"/>
        <v>21036</v>
      </c>
      <c r="F7067" t="str">
        <f>VLOOKUP(E7067,Sheet2!A:B,2,FALSE)</f>
        <v>BRI</v>
      </c>
    </row>
    <row r="7068" spans="1:6" x14ac:dyDescent="0.25">
      <c r="A7068" s="17">
        <v>43108.966089699075</v>
      </c>
      <c r="B7068" s="2">
        <v>21036300125357</v>
      </c>
      <c r="C7068">
        <v>1.49</v>
      </c>
      <c r="D7068" t="s">
        <v>1</v>
      </c>
      <c r="E7068" s="3">
        <f t="shared" si="110"/>
        <v>21036</v>
      </c>
      <c r="F7068" t="str">
        <f>VLOOKUP(E7068,Sheet2!A:B,2,FALSE)</f>
        <v>BRI</v>
      </c>
    </row>
    <row r="7069" spans="1:6" x14ac:dyDescent="0.25">
      <c r="A7069" s="17">
        <v>43109.373679652781</v>
      </c>
      <c r="B7069" s="2">
        <v>21036300132643</v>
      </c>
      <c r="C7069">
        <v>2.29</v>
      </c>
      <c r="D7069" t="s">
        <v>1</v>
      </c>
      <c r="E7069" s="3">
        <f t="shared" si="110"/>
        <v>21036</v>
      </c>
      <c r="F7069" t="str">
        <f>VLOOKUP(E7069,Sheet2!A:B,2,FALSE)</f>
        <v>BRI</v>
      </c>
    </row>
    <row r="7070" spans="1:6" x14ac:dyDescent="0.25">
      <c r="A7070" s="17">
        <v>43109.42920583333</v>
      </c>
      <c r="B7070" s="2">
        <v>21036300100293</v>
      </c>
      <c r="C7070">
        <v>3.99</v>
      </c>
      <c r="D7070" t="s">
        <v>4</v>
      </c>
      <c r="E7070" s="3">
        <f t="shared" si="110"/>
        <v>21036</v>
      </c>
      <c r="F7070" t="str">
        <f>VLOOKUP(E7070,Sheet2!A:B,2,FALSE)</f>
        <v>BRI</v>
      </c>
    </row>
    <row r="7071" spans="1:6" x14ac:dyDescent="0.25">
      <c r="A7071" s="17">
        <v>43109.429650578706</v>
      </c>
      <c r="B7071" s="2">
        <v>21036300100293</v>
      </c>
      <c r="C7071">
        <v>3.99</v>
      </c>
      <c r="D7071" t="s">
        <v>4</v>
      </c>
      <c r="E7071" s="3">
        <f t="shared" si="110"/>
        <v>21036</v>
      </c>
      <c r="F7071" t="str">
        <f>VLOOKUP(E7071,Sheet2!A:B,2,FALSE)</f>
        <v>BRI</v>
      </c>
    </row>
    <row r="7072" spans="1:6" x14ac:dyDescent="0.25">
      <c r="A7072" s="17">
        <v>43109.663696307871</v>
      </c>
      <c r="B7072" s="2">
        <v>21036300121232</v>
      </c>
      <c r="C7072">
        <v>0.49</v>
      </c>
      <c r="D7072" t="s">
        <v>1</v>
      </c>
      <c r="E7072" s="3">
        <f t="shared" si="110"/>
        <v>21036</v>
      </c>
      <c r="F7072" t="str">
        <f>VLOOKUP(E7072,Sheet2!A:B,2,FALSE)</f>
        <v>BRI</v>
      </c>
    </row>
    <row r="7073" spans="1:6" x14ac:dyDescent="0.25">
      <c r="A7073" s="17">
        <v>43110.592164490743</v>
      </c>
      <c r="B7073" s="2">
        <v>21036300117875</v>
      </c>
      <c r="C7073">
        <v>2.99</v>
      </c>
      <c r="D7073" t="s">
        <v>4</v>
      </c>
      <c r="E7073" s="3">
        <f t="shared" si="110"/>
        <v>21036</v>
      </c>
      <c r="F7073" t="str">
        <f>VLOOKUP(E7073,Sheet2!A:B,2,FALSE)</f>
        <v>BRI</v>
      </c>
    </row>
    <row r="7074" spans="1:6" x14ac:dyDescent="0.25">
      <c r="A7074" s="17">
        <v>43110.995300277777</v>
      </c>
      <c r="B7074" s="2">
        <v>21036300132304</v>
      </c>
      <c r="C7074">
        <v>1.99</v>
      </c>
      <c r="D7074" t="s">
        <v>0</v>
      </c>
      <c r="E7074" s="3">
        <f t="shared" si="110"/>
        <v>21036</v>
      </c>
      <c r="F7074" t="str">
        <f>VLOOKUP(E7074,Sheet2!A:B,2,FALSE)</f>
        <v>BRI</v>
      </c>
    </row>
    <row r="7075" spans="1:6" x14ac:dyDescent="0.25">
      <c r="A7075" s="17">
        <v>43111.475801840279</v>
      </c>
      <c r="B7075" s="2">
        <v>21036300093746</v>
      </c>
      <c r="C7075">
        <v>1.29</v>
      </c>
      <c r="D7075" t="s">
        <v>1</v>
      </c>
      <c r="E7075" s="3">
        <f t="shared" si="110"/>
        <v>21036</v>
      </c>
      <c r="F7075" t="str">
        <f>VLOOKUP(E7075,Sheet2!A:B,2,FALSE)</f>
        <v>BRI</v>
      </c>
    </row>
    <row r="7076" spans="1:6" x14ac:dyDescent="0.25">
      <c r="A7076" s="17">
        <v>43112.39754244213</v>
      </c>
      <c r="B7076" s="2">
        <v>21036300103404</v>
      </c>
      <c r="C7076">
        <v>0.99</v>
      </c>
      <c r="D7076" t="s">
        <v>1</v>
      </c>
      <c r="E7076" s="3">
        <f t="shared" si="110"/>
        <v>21036</v>
      </c>
      <c r="F7076" t="str">
        <f>VLOOKUP(E7076,Sheet2!A:B,2,FALSE)</f>
        <v>BRI</v>
      </c>
    </row>
    <row r="7077" spans="1:6" x14ac:dyDescent="0.25">
      <c r="A7077" s="17">
        <v>43112.678734583336</v>
      </c>
      <c r="B7077" s="2">
        <v>21036300084935</v>
      </c>
      <c r="C7077">
        <v>2.99</v>
      </c>
      <c r="D7077" t="s">
        <v>4</v>
      </c>
      <c r="E7077" s="3">
        <f t="shared" si="110"/>
        <v>21036</v>
      </c>
      <c r="F7077" t="str">
        <f>VLOOKUP(E7077,Sheet2!A:B,2,FALSE)</f>
        <v>BRI</v>
      </c>
    </row>
    <row r="7078" spans="1:6" x14ac:dyDescent="0.25">
      <c r="A7078" s="17">
        <v>43112.679375046297</v>
      </c>
      <c r="B7078" s="2">
        <v>21036300084935</v>
      </c>
      <c r="C7078">
        <v>3.19</v>
      </c>
      <c r="D7078" t="s">
        <v>4</v>
      </c>
      <c r="E7078" s="3">
        <f t="shared" si="110"/>
        <v>21036</v>
      </c>
      <c r="F7078" t="str">
        <f>VLOOKUP(E7078,Sheet2!A:B,2,FALSE)</f>
        <v>BRI</v>
      </c>
    </row>
    <row r="7079" spans="1:6" x14ac:dyDescent="0.25">
      <c r="A7079" s="17">
        <v>43113.436076006947</v>
      </c>
      <c r="B7079" s="2">
        <v>21036300011003</v>
      </c>
      <c r="C7079">
        <v>0.99</v>
      </c>
      <c r="D7079" t="s">
        <v>1</v>
      </c>
      <c r="E7079" s="3">
        <f t="shared" si="110"/>
        <v>21036</v>
      </c>
      <c r="F7079" t="str">
        <f>VLOOKUP(E7079,Sheet2!A:B,2,FALSE)</f>
        <v>BRI</v>
      </c>
    </row>
    <row r="7080" spans="1:6" x14ac:dyDescent="0.25">
      <c r="A7080" s="17">
        <v>43113.560197002313</v>
      </c>
      <c r="B7080" s="2">
        <v>21036300136933</v>
      </c>
      <c r="C7080">
        <v>0.49</v>
      </c>
      <c r="D7080" t="s">
        <v>1</v>
      </c>
      <c r="E7080" s="3">
        <f t="shared" si="110"/>
        <v>21036</v>
      </c>
      <c r="F7080" t="str">
        <f>VLOOKUP(E7080,Sheet2!A:B,2,FALSE)</f>
        <v>BRI</v>
      </c>
    </row>
    <row r="7081" spans="1:6" x14ac:dyDescent="0.25">
      <c r="A7081" s="17">
        <v>43113.560375347224</v>
      </c>
      <c r="B7081" s="2">
        <v>21036300136933</v>
      </c>
      <c r="C7081">
        <v>1.99</v>
      </c>
      <c r="D7081" t="s">
        <v>4</v>
      </c>
      <c r="E7081" s="3">
        <f t="shared" si="110"/>
        <v>21036</v>
      </c>
      <c r="F7081" t="str">
        <f>VLOOKUP(E7081,Sheet2!A:B,2,FALSE)</f>
        <v>BRI</v>
      </c>
    </row>
    <row r="7082" spans="1:6" x14ac:dyDescent="0.25">
      <c r="A7082" s="17">
        <v>43113.56481300926</v>
      </c>
      <c r="B7082" s="2">
        <v>21036300136933</v>
      </c>
      <c r="C7082">
        <v>0.99</v>
      </c>
      <c r="D7082" t="s">
        <v>1</v>
      </c>
      <c r="E7082" s="3">
        <f t="shared" si="110"/>
        <v>21036</v>
      </c>
      <c r="F7082" t="str">
        <f>VLOOKUP(E7082,Sheet2!A:B,2,FALSE)</f>
        <v>BRI</v>
      </c>
    </row>
    <row r="7083" spans="1:6" x14ac:dyDescent="0.25">
      <c r="A7083" s="17">
        <v>43114.415967372683</v>
      </c>
      <c r="B7083" s="2">
        <v>21036300131843</v>
      </c>
      <c r="C7083">
        <v>1.29</v>
      </c>
      <c r="D7083" t="s">
        <v>1</v>
      </c>
      <c r="E7083" s="3">
        <f t="shared" si="110"/>
        <v>21036</v>
      </c>
      <c r="F7083" t="str">
        <f>VLOOKUP(E7083,Sheet2!A:B,2,FALSE)</f>
        <v>BRI</v>
      </c>
    </row>
    <row r="7084" spans="1:6" x14ac:dyDescent="0.25">
      <c r="A7084" s="17">
        <v>43114.979159675924</v>
      </c>
      <c r="B7084" s="2">
        <v>21036300117875</v>
      </c>
      <c r="C7084">
        <v>1.99</v>
      </c>
      <c r="D7084" t="s">
        <v>4</v>
      </c>
      <c r="E7084" s="3">
        <f t="shared" si="110"/>
        <v>21036</v>
      </c>
      <c r="F7084" t="str">
        <f>VLOOKUP(E7084,Sheet2!A:B,2,FALSE)</f>
        <v>BRI</v>
      </c>
    </row>
    <row r="7085" spans="1:6" x14ac:dyDescent="0.25">
      <c r="A7085" s="17">
        <v>43115.668320856479</v>
      </c>
      <c r="B7085" s="2">
        <v>21036300117875</v>
      </c>
      <c r="C7085">
        <v>3.19</v>
      </c>
      <c r="D7085" t="s">
        <v>4</v>
      </c>
      <c r="E7085" s="3">
        <f t="shared" si="110"/>
        <v>21036</v>
      </c>
      <c r="F7085" t="str">
        <f>VLOOKUP(E7085,Sheet2!A:B,2,FALSE)</f>
        <v>BRI</v>
      </c>
    </row>
    <row r="7086" spans="1:6" x14ac:dyDescent="0.25">
      <c r="A7086" s="17">
        <v>43115.847267928242</v>
      </c>
      <c r="B7086" s="2">
        <v>21036300114021</v>
      </c>
      <c r="C7086">
        <v>1.49</v>
      </c>
      <c r="D7086" t="s">
        <v>1</v>
      </c>
      <c r="E7086" s="3">
        <f t="shared" si="110"/>
        <v>21036</v>
      </c>
      <c r="F7086" t="str">
        <f>VLOOKUP(E7086,Sheet2!A:B,2,FALSE)</f>
        <v>BRI</v>
      </c>
    </row>
    <row r="7087" spans="1:6" x14ac:dyDescent="0.25">
      <c r="A7087" s="17">
        <v>43116.541740011577</v>
      </c>
      <c r="B7087" s="2">
        <v>21036300074191</v>
      </c>
      <c r="C7087">
        <v>1.49</v>
      </c>
      <c r="D7087" t="s">
        <v>4</v>
      </c>
      <c r="E7087" s="3">
        <f t="shared" si="110"/>
        <v>21036</v>
      </c>
      <c r="F7087" t="str">
        <f>VLOOKUP(E7087,Sheet2!A:B,2,FALSE)</f>
        <v>BRI</v>
      </c>
    </row>
    <row r="7088" spans="1:6" x14ac:dyDescent="0.25">
      <c r="A7088" s="17">
        <v>43116.862460439814</v>
      </c>
      <c r="B7088" s="2">
        <v>21036300123584</v>
      </c>
      <c r="C7088">
        <v>1.99</v>
      </c>
      <c r="D7088" t="s">
        <v>4</v>
      </c>
      <c r="E7088" s="3">
        <f t="shared" si="110"/>
        <v>21036</v>
      </c>
      <c r="F7088" t="str">
        <f>VLOOKUP(E7088,Sheet2!A:B,2,FALSE)</f>
        <v>BRI</v>
      </c>
    </row>
    <row r="7089" spans="1:6" x14ac:dyDescent="0.25">
      <c r="A7089" s="17">
        <v>43116.863953680557</v>
      </c>
      <c r="B7089" s="2">
        <v>21036300123584</v>
      </c>
      <c r="C7089">
        <v>1.99</v>
      </c>
      <c r="D7089" t="s">
        <v>4</v>
      </c>
      <c r="E7089" s="3">
        <f t="shared" si="110"/>
        <v>21036</v>
      </c>
      <c r="F7089" t="str">
        <f>VLOOKUP(E7089,Sheet2!A:B,2,FALSE)</f>
        <v>BRI</v>
      </c>
    </row>
    <row r="7090" spans="1:6" x14ac:dyDescent="0.25">
      <c r="A7090" s="17">
        <v>43117.072539293978</v>
      </c>
      <c r="B7090" s="2">
        <v>21036300084943</v>
      </c>
      <c r="C7090">
        <v>1.99</v>
      </c>
      <c r="D7090" t="s">
        <v>1</v>
      </c>
      <c r="E7090" s="3">
        <f t="shared" si="110"/>
        <v>21036</v>
      </c>
      <c r="F7090" t="str">
        <f>VLOOKUP(E7090,Sheet2!A:B,2,FALSE)</f>
        <v>BRI</v>
      </c>
    </row>
    <row r="7091" spans="1:6" x14ac:dyDescent="0.25">
      <c r="A7091" s="17">
        <v>43117.617877002318</v>
      </c>
      <c r="B7091" s="2">
        <v>21036300114021</v>
      </c>
      <c r="C7091">
        <v>1.49</v>
      </c>
      <c r="D7091" t="s">
        <v>3</v>
      </c>
      <c r="E7091" s="3">
        <f t="shared" si="110"/>
        <v>21036</v>
      </c>
      <c r="F7091" t="str">
        <f>VLOOKUP(E7091,Sheet2!A:B,2,FALSE)</f>
        <v>BRI</v>
      </c>
    </row>
    <row r="7092" spans="1:6" x14ac:dyDescent="0.25">
      <c r="A7092" s="17">
        <v>43117.626045879631</v>
      </c>
      <c r="B7092" s="2">
        <v>21036300114021</v>
      </c>
      <c r="C7092">
        <v>2.29</v>
      </c>
      <c r="D7092" t="s">
        <v>1</v>
      </c>
      <c r="E7092" s="3">
        <f t="shared" si="110"/>
        <v>21036</v>
      </c>
      <c r="F7092" t="str">
        <f>VLOOKUP(E7092,Sheet2!A:B,2,FALSE)</f>
        <v>BRI</v>
      </c>
    </row>
    <row r="7093" spans="1:6" x14ac:dyDescent="0.25">
      <c r="A7093" s="17">
        <v>43118.366954178244</v>
      </c>
      <c r="B7093" s="2">
        <v>21036300114468</v>
      </c>
      <c r="C7093">
        <v>1.29</v>
      </c>
      <c r="D7093" t="s">
        <v>1</v>
      </c>
      <c r="E7093" s="3">
        <f t="shared" si="110"/>
        <v>21036</v>
      </c>
      <c r="F7093" t="str">
        <f>VLOOKUP(E7093,Sheet2!A:B,2,FALSE)</f>
        <v>BRI</v>
      </c>
    </row>
    <row r="7094" spans="1:6" x14ac:dyDescent="0.25">
      <c r="A7094" s="17">
        <v>43118.611572754628</v>
      </c>
      <c r="B7094" s="2">
        <v>21036300116950</v>
      </c>
      <c r="C7094">
        <v>0.99</v>
      </c>
      <c r="D7094" t="s">
        <v>4</v>
      </c>
      <c r="E7094" s="3">
        <f t="shared" si="110"/>
        <v>21036</v>
      </c>
      <c r="F7094" t="str">
        <f>VLOOKUP(E7094,Sheet2!A:B,2,FALSE)</f>
        <v>BRI</v>
      </c>
    </row>
    <row r="7095" spans="1:6" x14ac:dyDescent="0.25">
      <c r="A7095" s="17">
        <v>43118.757735810184</v>
      </c>
      <c r="B7095" s="2">
        <v>21036300103404</v>
      </c>
      <c r="C7095">
        <v>1.69</v>
      </c>
      <c r="D7095" t="s">
        <v>1</v>
      </c>
      <c r="E7095" s="3">
        <f t="shared" si="110"/>
        <v>21036</v>
      </c>
      <c r="F7095" t="str">
        <f>VLOOKUP(E7095,Sheet2!A:B,2,FALSE)</f>
        <v>BRI</v>
      </c>
    </row>
    <row r="7096" spans="1:6" x14ac:dyDescent="0.25">
      <c r="A7096" s="17">
        <v>43118.758952928241</v>
      </c>
      <c r="B7096" s="2">
        <v>21036300110029</v>
      </c>
      <c r="C7096">
        <v>1.99</v>
      </c>
      <c r="D7096" t="s">
        <v>1</v>
      </c>
      <c r="E7096" s="3">
        <f t="shared" si="110"/>
        <v>21036</v>
      </c>
      <c r="F7096" t="str">
        <f>VLOOKUP(E7096,Sheet2!A:B,2,FALSE)</f>
        <v>BRI</v>
      </c>
    </row>
    <row r="7097" spans="1:6" x14ac:dyDescent="0.25">
      <c r="A7097" s="17">
        <v>43119.677770254631</v>
      </c>
      <c r="B7097" s="2">
        <v>21036300103404</v>
      </c>
      <c r="C7097">
        <v>1.69</v>
      </c>
      <c r="D7097" t="s">
        <v>1</v>
      </c>
      <c r="E7097" s="3">
        <f t="shared" si="110"/>
        <v>21036</v>
      </c>
      <c r="F7097" t="str">
        <f>VLOOKUP(E7097,Sheet2!A:B,2,FALSE)</f>
        <v>BRI</v>
      </c>
    </row>
    <row r="7098" spans="1:6" x14ac:dyDescent="0.25">
      <c r="A7098" s="17">
        <v>43120.671593738429</v>
      </c>
      <c r="B7098" s="2">
        <v>21036300056875</v>
      </c>
      <c r="C7098">
        <v>1.99</v>
      </c>
      <c r="D7098" t="s">
        <v>1</v>
      </c>
      <c r="E7098" s="3">
        <f t="shared" si="110"/>
        <v>21036</v>
      </c>
      <c r="F7098" t="str">
        <f>VLOOKUP(E7098,Sheet2!A:B,2,FALSE)</f>
        <v>BRI</v>
      </c>
    </row>
    <row r="7099" spans="1:6" x14ac:dyDescent="0.25">
      <c r="A7099" s="17">
        <v>43120.703367627313</v>
      </c>
      <c r="B7099" s="2">
        <v>21036300084943</v>
      </c>
      <c r="C7099">
        <v>1.34</v>
      </c>
      <c r="D7099" t="s">
        <v>5</v>
      </c>
      <c r="E7099" s="3">
        <f t="shared" si="110"/>
        <v>21036</v>
      </c>
      <c r="F7099" t="str">
        <f>VLOOKUP(E7099,Sheet2!A:B,2,FALSE)</f>
        <v>BRI</v>
      </c>
    </row>
    <row r="7100" spans="1:6" x14ac:dyDescent="0.25">
      <c r="A7100" s="17">
        <v>43122.345952199074</v>
      </c>
      <c r="B7100" s="2">
        <v>21036300111688</v>
      </c>
      <c r="C7100">
        <v>1.29</v>
      </c>
      <c r="D7100" t="s">
        <v>4</v>
      </c>
      <c r="E7100" s="3">
        <f t="shared" si="110"/>
        <v>21036</v>
      </c>
      <c r="F7100" t="str">
        <f>VLOOKUP(E7100,Sheet2!A:B,2,FALSE)</f>
        <v>BRI</v>
      </c>
    </row>
    <row r="7101" spans="1:6" x14ac:dyDescent="0.25">
      <c r="A7101" s="17">
        <v>43122.426029525464</v>
      </c>
      <c r="B7101" s="2">
        <v>21036300103198</v>
      </c>
      <c r="C7101">
        <v>2.4900000000000002</v>
      </c>
      <c r="D7101" t="s">
        <v>1</v>
      </c>
      <c r="E7101" s="3">
        <f t="shared" si="110"/>
        <v>21036</v>
      </c>
      <c r="F7101" t="str">
        <f>VLOOKUP(E7101,Sheet2!A:B,2,FALSE)</f>
        <v>BRI</v>
      </c>
    </row>
    <row r="7102" spans="1:6" x14ac:dyDescent="0.25">
      <c r="A7102" s="17">
        <v>43122.926057928242</v>
      </c>
      <c r="B7102" s="2">
        <v>21036300097937</v>
      </c>
      <c r="C7102">
        <v>1.69</v>
      </c>
      <c r="D7102" t="s">
        <v>1</v>
      </c>
      <c r="E7102" s="3">
        <f t="shared" si="110"/>
        <v>21036</v>
      </c>
      <c r="F7102" t="str">
        <f>VLOOKUP(E7102,Sheet2!A:B,2,FALSE)</f>
        <v>BRI</v>
      </c>
    </row>
    <row r="7103" spans="1:6" x14ac:dyDescent="0.25">
      <c r="A7103" s="17">
        <v>43122.927275393522</v>
      </c>
      <c r="B7103" s="2">
        <v>21036300097937</v>
      </c>
      <c r="C7103">
        <v>1.49</v>
      </c>
      <c r="D7103" t="s">
        <v>4</v>
      </c>
      <c r="E7103" s="3">
        <f t="shared" si="110"/>
        <v>21036</v>
      </c>
      <c r="F7103" t="str">
        <f>VLOOKUP(E7103,Sheet2!A:B,2,FALSE)</f>
        <v>BRI</v>
      </c>
    </row>
    <row r="7104" spans="1:6" x14ac:dyDescent="0.25">
      <c r="A7104" s="17">
        <v>43125.006636747683</v>
      </c>
      <c r="B7104" s="2">
        <v>21036300111688</v>
      </c>
      <c r="C7104">
        <v>0.99</v>
      </c>
      <c r="D7104" t="s">
        <v>1</v>
      </c>
      <c r="E7104" s="3">
        <f t="shared" si="110"/>
        <v>21036</v>
      </c>
      <c r="F7104" t="str">
        <f>VLOOKUP(E7104,Sheet2!A:B,2,FALSE)</f>
        <v>BRI</v>
      </c>
    </row>
    <row r="7105" spans="1:6" x14ac:dyDescent="0.25">
      <c r="A7105" s="17">
        <v>43125.256210844906</v>
      </c>
      <c r="B7105" s="2">
        <v>21036300111688</v>
      </c>
      <c r="C7105">
        <v>1.49</v>
      </c>
      <c r="D7105" t="s">
        <v>4</v>
      </c>
      <c r="E7105" s="3">
        <f t="shared" si="110"/>
        <v>21036</v>
      </c>
      <c r="F7105" t="str">
        <f>VLOOKUP(E7105,Sheet2!A:B,2,FALSE)</f>
        <v>BRI</v>
      </c>
    </row>
    <row r="7106" spans="1:6" x14ac:dyDescent="0.25">
      <c r="A7106" s="17">
        <v>43125.551478842593</v>
      </c>
      <c r="B7106" s="2">
        <v>21036300132528</v>
      </c>
      <c r="C7106">
        <v>2.99</v>
      </c>
      <c r="D7106" t="s">
        <v>4</v>
      </c>
      <c r="E7106" s="3">
        <f t="shared" ref="E7106:E7169" si="111">_xlfn.NUMBERVALUE(LEFT(B7106,5), "#####")</f>
        <v>21036</v>
      </c>
      <c r="F7106" t="str">
        <f>VLOOKUP(E7106,Sheet2!A:B,2,FALSE)</f>
        <v>BRI</v>
      </c>
    </row>
    <row r="7107" spans="1:6" x14ac:dyDescent="0.25">
      <c r="A7107" s="17">
        <v>43125.610627430557</v>
      </c>
      <c r="B7107" s="2">
        <v>21036300103404</v>
      </c>
      <c r="C7107">
        <v>1.49</v>
      </c>
      <c r="D7107" t="s">
        <v>1</v>
      </c>
      <c r="E7107" s="3">
        <f t="shared" si="111"/>
        <v>21036</v>
      </c>
      <c r="F7107" t="str">
        <f>VLOOKUP(E7107,Sheet2!A:B,2,FALSE)</f>
        <v>BRI</v>
      </c>
    </row>
    <row r="7108" spans="1:6" x14ac:dyDescent="0.25">
      <c r="A7108" s="17">
        <v>43126.578400509257</v>
      </c>
      <c r="B7108" s="2">
        <v>21036300103404</v>
      </c>
      <c r="C7108">
        <v>1.49</v>
      </c>
      <c r="D7108" t="s">
        <v>1</v>
      </c>
      <c r="E7108" s="3">
        <f t="shared" si="111"/>
        <v>21036</v>
      </c>
      <c r="F7108" t="str">
        <f>VLOOKUP(E7108,Sheet2!A:B,2,FALSE)</f>
        <v>BRI</v>
      </c>
    </row>
    <row r="7109" spans="1:6" x14ac:dyDescent="0.25">
      <c r="A7109" s="17">
        <v>43127.413115532407</v>
      </c>
      <c r="B7109" s="2">
        <v>21036100035582</v>
      </c>
      <c r="C7109">
        <v>1.49</v>
      </c>
      <c r="D7109" t="s">
        <v>3</v>
      </c>
      <c r="E7109" s="3">
        <f t="shared" si="111"/>
        <v>21036</v>
      </c>
      <c r="F7109" t="str">
        <f>VLOOKUP(E7109,Sheet2!A:B,2,FALSE)</f>
        <v>BRI</v>
      </c>
    </row>
    <row r="7110" spans="1:6" x14ac:dyDescent="0.25">
      <c r="A7110" s="17">
        <v>43127.471192337965</v>
      </c>
      <c r="B7110" s="2">
        <v>21036100035582</v>
      </c>
      <c r="C7110">
        <v>1.49</v>
      </c>
      <c r="D7110" t="s">
        <v>3</v>
      </c>
      <c r="E7110" s="3">
        <f t="shared" si="111"/>
        <v>21036</v>
      </c>
      <c r="F7110" t="str">
        <f>VLOOKUP(E7110,Sheet2!A:B,2,FALSE)</f>
        <v>BRI</v>
      </c>
    </row>
    <row r="7111" spans="1:6" x14ac:dyDescent="0.25">
      <c r="A7111" s="17">
        <v>43127.514142233798</v>
      </c>
      <c r="B7111" s="2">
        <v>21036100035582</v>
      </c>
      <c r="C7111">
        <v>1.49</v>
      </c>
      <c r="D7111" t="s">
        <v>3</v>
      </c>
      <c r="E7111" s="3">
        <f t="shared" si="111"/>
        <v>21036</v>
      </c>
      <c r="F7111" t="str">
        <f>VLOOKUP(E7111,Sheet2!A:B,2,FALSE)</f>
        <v>BRI</v>
      </c>
    </row>
    <row r="7112" spans="1:6" x14ac:dyDescent="0.25">
      <c r="A7112" s="17">
        <v>43127.567078587963</v>
      </c>
      <c r="B7112" s="2">
        <v>21036100044147</v>
      </c>
      <c r="C7112">
        <v>1.99</v>
      </c>
      <c r="D7112" t="s">
        <v>2</v>
      </c>
      <c r="E7112" s="3">
        <f t="shared" si="111"/>
        <v>21036</v>
      </c>
      <c r="F7112" t="str">
        <f>VLOOKUP(E7112,Sheet2!A:B,2,FALSE)</f>
        <v>BRI</v>
      </c>
    </row>
    <row r="7113" spans="1:6" x14ac:dyDescent="0.25">
      <c r="A7113" s="17">
        <v>43127.809445358798</v>
      </c>
      <c r="B7113" s="2">
        <v>21036300120333</v>
      </c>
      <c r="C7113">
        <v>1.49</v>
      </c>
      <c r="D7113" t="s">
        <v>5</v>
      </c>
      <c r="E7113" s="3">
        <f t="shared" si="111"/>
        <v>21036</v>
      </c>
      <c r="F7113" t="str">
        <f>VLOOKUP(E7113,Sheet2!A:B,2,FALSE)</f>
        <v>BRI</v>
      </c>
    </row>
    <row r="7114" spans="1:6" x14ac:dyDescent="0.25">
      <c r="A7114" s="17">
        <v>43127.809529999999</v>
      </c>
      <c r="B7114" s="2">
        <v>21036300120333</v>
      </c>
      <c r="C7114">
        <v>0.99</v>
      </c>
      <c r="D7114" t="s">
        <v>5</v>
      </c>
      <c r="E7114" s="3">
        <f t="shared" si="111"/>
        <v>21036</v>
      </c>
      <c r="F7114" t="str">
        <f>VLOOKUP(E7114,Sheet2!A:B,2,FALSE)</f>
        <v>BRI</v>
      </c>
    </row>
    <row r="7115" spans="1:6" x14ac:dyDescent="0.25">
      <c r="A7115" s="17">
        <v>43127.809742754631</v>
      </c>
      <c r="B7115" s="2">
        <v>21036300120333</v>
      </c>
      <c r="C7115">
        <v>0.99</v>
      </c>
      <c r="D7115" t="s">
        <v>5</v>
      </c>
      <c r="E7115" s="3">
        <f t="shared" si="111"/>
        <v>21036</v>
      </c>
      <c r="F7115" t="str">
        <f>VLOOKUP(E7115,Sheet2!A:B,2,FALSE)</f>
        <v>BRI</v>
      </c>
    </row>
    <row r="7116" spans="1:6" x14ac:dyDescent="0.25">
      <c r="A7116" s="17">
        <v>43127.809954803241</v>
      </c>
      <c r="B7116" s="2">
        <v>21036300120333</v>
      </c>
      <c r="C7116">
        <v>0.99</v>
      </c>
      <c r="D7116" t="s">
        <v>5</v>
      </c>
      <c r="E7116" s="3">
        <f t="shared" si="111"/>
        <v>21036</v>
      </c>
      <c r="F7116" t="str">
        <f>VLOOKUP(E7116,Sheet2!A:B,2,FALSE)</f>
        <v>BRI</v>
      </c>
    </row>
    <row r="7117" spans="1:6" x14ac:dyDescent="0.25">
      <c r="A7117" s="17">
        <v>43127.810095983798</v>
      </c>
      <c r="B7117" s="2">
        <v>21036300120333</v>
      </c>
      <c r="C7117">
        <v>0.99</v>
      </c>
      <c r="D7117" t="s">
        <v>5</v>
      </c>
      <c r="E7117" s="3">
        <f t="shared" si="111"/>
        <v>21036</v>
      </c>
      <c r="F7117" t="str">
        <f>VLOOKUP(E7117,Sheet2!A:B,2,FALSE)</f>
        <v>BRI</v>
      </c>
    </row>
    <row r="7118" spans="1:6" x14ac:dyDescent="0.25">
      <c r="A7118" s="17">
        <v>43128.451041678243</v>
      </c>
      <c r="B7118" s="2">
        <v>21036100035582</v>
      </c>
      <c r="C7118">
        <v>1.49</v>
      </c>
      <c r="D7118" t="s">
        <v>3</v>
      </c>
      <c r="E7118" s="3">
        <f t="shared" si="111"/>
        <v>21036</v>
      </c>
      <c r="F7118" t="str">
        <f>VLOOKUP(E7118,Sheet2!A:B,2,FALSE)</f>
        <v>BRI</v>
      </c>
    </row>
    <row r="7119" spans="1:6" x14ac:dyDescent="0.25">
      <c r="A7119" s="17">
        <v>43128.507283240739</v>
      </c>
      <c r="B7119" s="2">
        <v>21036100035582</v>
      </c>
      <c r="C7119">
        <v>1.49</v>
      </c>
      <c r="D7119" t="s">
        <v>3</v>
      </c>
      <c r="E7119" s="3">
        <f t="shared" si="111"/>
        <v>21036</v>
      </c>
      <c r="F7119" t="str">
        <f>VLOOKUP(E7119,Sheet2!A:B,2,FALSE)</f>
        <v>BRI</v>
      </c>
    </row>
    <row r="7120" spans="1:6" x14ac:dyDescent="0.25">
      <c r="A7120" s="17">
        <v>43129.257912222223</v>
      </c>
      <c r="B7120" s="2">
        <v>21036300111688</v>
      </c>
      <c r="C7120">
        <v>1.69</v>
      </c>
      <c r="D7120" t="s">
        <v>1</v>
      </c>
      <c r="E7120" s="3">
        <f t="shared" si="111"/>
        <v>21036</v>
      </c>
      <c r="F7120" t="str">
        <f>VLOOKUP(E7120,Sheet2!A:B,2,FALSE)</f>
        <v>BRI</v>
      </c>
    </row>
    <row r="7121" spans="1:6" x14ac:dyDescent="0.25">
      <c r="A7121" s="17">
        <v>43129.846075243055</v>
      </c>
      <c r="B7121" s="2">
        <v>21036300102232</v>
      </c>
      <c r="C7121">
        <v>2.29</v>
      </c>
      <c r="D7121" t="s">
        <v>1</v>
      </c>
      <c r="E7121" s="3">
        <f t="shared" si="111"/>
        <v>21036</v>
      </c>
      <c r="F7121" t="str">
        <f>VLOOKUP(E7121,Sheet2!A:B,2,FALSE)</f>
        <v>BRI</v>
      </c>
    </row>
    <row r="7122" spans="1:6" x14ac:dyDescent="0.25">
      <c r="A7122" s="17">
        <v>43129.873512511571</v>
      </c>
      <c r="B7122" s="2">
        <v>21036300126868</v>
      </c>
      <c r="C7122">
        <v>1.99</v>
      </c>
      <c r="D7122" t="s">
        <v>4</v>
      </c>
      <c r="E7122" s="3">
        <f t="shared" si="111"/>
        <v>21036</v>
      </c>
      <c r="F7122" t="str">
        <f>VLOOKUP(E7122,Sheet2!A:B,2,FALSE)</f>
        <v>BRI</v>
      </c>
    </row>
    <row r="7123" spans="1:6" x14ac:dyDescent="0.25">
      <c r="A7123" s="17">
        <v>43129.874956064814</v>
      </c>
      <c r="B7123" s="2">
        <v>21036300132304</v>
      </c>
      <c r="C7123">
        <v>1.49</v>
      </c>
      <c r="D7123" t="s">
        <v>3</v>
      </c>
      <c r="E7123" s="3">
        <f t="shared" si="111"/>
        <v>21036</v>
      </c>
      <c r="F7123" t="str">
        <f>VLOOKUP(E7123,Sheet2!A:B,2,FALSE)</f>
        <v>BRI</v>
      </c>
    </row>
    <row r="7124" spans="1:6" x14ac:dyDescent="0.25">
      <c r="A7124" s="17">
        <v>43129.880980497685</v>
      </c>
      <c r="B7124" s="2">
        <v>21036300132304</v>
      </c>
      <c r="C7124">
        <v>0.99</v>
      </c>
      <c r="D7124" t="s">
        <v>1</v>
      </c>
      <c r="E7124" s="3">
        <f t="shared" si="111"/>
        <v>21036</v>
      </c>
      <c r="F7124" t="str">
        <f>VLOOKUP(E7124,Sheet2!A:B,2,FALSE)</f>
        <v>BRI</v>
      </c>
    </row>
    <row r="7125" spans="1:6" x14ac:dyDescent="0.25">
      <c r="A7125" s="17">
        <v>43130.906030497688</v>
      </c>
      <c r="B7125" s="2">
        <v>21036300132643</v>
      </c>
      <c r="C7125">
        <v>2.4900000000000002</v>
      </c>
      <c r="D7125" t="s">
        <v>1</v>
      </c>
      <c r="E7125" s="3">
        <f t="shared" si="111"/>
        <v>21036</v>
      </c>
      <c r="F7125" t="str">
        <f>VLOOKUP(E7125,Sheet2!A:B,2,FALSE)</f>
        <v>BRI</v>
      </c>
    </row>
    <row r="7126" spans="1:6" x14ac:dyDescent="0.25">
      <c r="A7126" s="17">
        <v>43130.917176608797</v>
      </c>
      <c r="B7126" s="2">
        <v>21036300132643</v>
      </c>
      <c r="C7126">
        <v>1.24</v>
      </c>
      <c r="D7126" t="s">
        <v>1</v>
      </c>
      <c r="E7126" s="3">
        <f t="shared" si="111"/>
        <v>21036</v>
      </c>
      <c r="F7126" t="str">
        <f>VLOOKUP(E7126,Sheet2!A:B,2,FALSE)</f>
        <v>BRI</v>
      </c>
    </row>
    <row r="7127" spans="1:6" x14ac:dyDescent="0.25">
      <c r="A7127" s="17">
        <v>43131.766974421298</v>
      </c>
      <c r="B7127" s="2">
        <v>21036300086419</v>
      </c>
      <c r="C7127">
        <v>1.29</v>
      </c>
      <c r="D7127" t="s">
        <v>5</v>
      </c>
      <c r="E7127" s="3">
        <f t="shared" si="111"/>
        <v>21036</v>
      </c>
      <c r="F7127" t="str">
        <f>VLOOKUP(E7127,Sheet2!A:B,2,FALSE)</f>
        <v>BRI</v>
      </c>
    </row>
    <row r="7128" spans="1:6" x14ac:dyDescent="0.25">
      <c r="A7128" s="17">
        <v>43102.335868391201</v>
      </c>
      <c r="B7128" s="2">
        <v>21002300098788</v>
      </c>
      <c r="C7128">
        <v>3.99</v>
      </c>
      <c r="D7128" t="s">
        <v>4</v>
      </c>
      <c r="E7128" s="3">
        <f t="shared" si="111"/>
        <v>21002</v>
      </c>
      <c r="F7128" t="str">
        <f>VLOOKUP(E7128,Sheet2!A:B,2,FALSE)</f>
        <v>BDV</v>
      </c>
    </row>
    <row r="7129" spans="1:6" x14ac:dyDescent="0.25">
      <c r="A7129" s="17">
        <v>43103.652771562498</v>
      </c>
      <c r="B7129" s="2">
        <v>21002300055242</v>
      </c>
      <c r="C7129">
        <v>2.99</v>
      </c>
      <c r="D7129" t="s">
        <v>4</v>
      </c>
      <c r="E7129" s="3">
        <f t="shared" si="111"/>
        <v>21002</v>
      </c>
      <c r="F7129" t="str">
        <f>VLOOKUP(E7129,Sheet2!A:B,2,FALSE)</f>
        <v>BDV</v>
      </c>
    </row>
    <row r="7130" spans="1:6" x14ac:dyDescent="0.25">
      <c r="A7130" s="17">
        <v>43103.924773981482</v>
      </c>
      <c r="B7130" s="2">
        <v>21002300068989</v>
      </c>
      <c r="C7130">
        <v>1.99</v>
      </c>
      <c r="D7130" t="s">
        <v>4</v>
      </c>
      <c r="E7130" s="3">
        <f t="shared" si="111"/>
        <v>21002</v>
      </c>
      <c r="F7130" t="str">
        <f>VLOOKUP(E7130,Sheet2!A:B,2,FALSE)</f>
        <v>BDV</v>
      </c>
    </row>
    <row r="7131" spans="1:6" x14ac:dyDescent="0.25">
      <c r="A7131" s="17">
        <v>43104.935822314816</v>
      </c>
      <c r="B7131" s="2">
        <v>21002300051811</v>
      </c>
      <c r="C7131">
        <v>3.99</v>
      </c>
      <c r="D7131" t="s">
        <v>4</v>
      </c>
      <c r="E7131" s="3">
        <f t="shared" si="111"/>
        <v>21002</v>
      </c>
      <c r="F7131" t="str">
        <f>VLOOKUP(E7131,Sheet2!A:B,2,FALSE)</f>
        <v>BDV</v>
      </c>
    </row>
    <row r="7132" spans="1:6" x14ac:dyDescent="0.25">
      <c r="A7132" s="17">
        <v>43107.606146018516</v>
      </c>
      <c r="B7132" s="2">
        <v>21002300066181</v>
      </c>
      <c r="C7132">
        <v>1.99</v>
      </c>
      <c r="D7132" t="s">
        <v>4</v>
      </c>
      <c r="E7132" s="3">
        <f t="shared" si="111"/>
        <v>21002</v>
      </c>
      <c r="F7132" t="str">
        <f>VLOOKUP(E7132,Sheet2!A:B,2,FALSE)</f>
        <v>BDV</v>
      </c>
    </row>
    <row r="7133" spans="1:6" x14ac:dyDescent="0.25">
      <c r="A7133" s="17">
        <v>43111.781804918981</v>
      </c>
      <c r="B7133" s="2">
        <v>21002300079051</v>
      </c>
      <c r="C7133">
        <v>3.99</v>
      </c>
      <c r="D7133" t="s">
        <v>1</v>
      </c>
      <c r="E7133" s="3">
        <f t="shared" si="111"/>
        <v>21002</v>
      </c>
      <c r="F7133" t="str">
        <f>VLOOKUP(E7133,Sheet2!A:B,2,FALSE)</f>
        <v>BDV</v>
      </c>
    </row>
    <row r="7134" spans="1:6" x14ac:dyDescent="0.25">
      <c r="A7134" s="17">
        <v>43114.528037974538</v>
      </c>
      <c r="B7134" s="2">
        <v>21002300095297</v>
      </c>
      <c r="C7134">
        <v>2.99</v>
      </c>
      <c r="D7134" t="s">
        <v>4</v>
      </c>
      <c r="E7134" s="3">
        <f t="shared" si="111"/>
        <v>21002</v>
      </c>
      <c r="F7134" t="str">
        <f>VLOOKUP(E7134,Sheet2!A:B,2,FALSE)</f>
        <v>BDV</v>
      </c>
    </row>
    <row r="7135" spans="1:6" x14ac:dyDescent="0.25">
      <c r="A7135" s="17">
        <v>43115.272054201392</v>
      </c>
      <c r="B7135" s="2">
        <v>21002300097251</v>
      </c>
      <c r="C7135">
        <v>1.99</v>
      </c>
      <c r="D7135" t="s">
        <v>4</v>
      </c>
      <c r="E7135" s="3">
        <f t="shared" si="111"/>
        <v>21002</v>
      </c>
      <c r="F7135" t="str">
        <f>VLOOKUP(E7135,Sheet2!A:B,2,FALSE)</f>
        <v>BDV</v>
      </c>
    </row>
    <row r="7136" spans="1:6" x14ac:dyDescent="0.25">
      <c r="A7136" s="17">
        <v>43115.275571828701</v>
      </c>
      <c r="B7136" s="2">
        <v>21002300097251</v>
      </c>
      <c r="C7136">
        <v>1.69</v>
      </c>
      <c r="D7136" t="s">
        <v>1</v>
      </c>
      <c r="E7136" s="3">
        <f t="shared" si="111"/>
        <v>21002</v>
      </c>
      <c r="F7136" t="str">
        <f>VLOOKUP(E7136,Sheet2!A:B,2,FALSE)</f>
        <v>BDV</v>
      </c>
    </row>
    <row r="7137" spans="1:6" x14ac:dyDescent="0.25">
      <c r="A7137" s="17">
        <v>43115.355399872686</v>
      </c>
      <c r="B7137" s="2">
        <v>21002300003150</v>
      </c>
      <c r="C7137">
        <v>1.99</v>
      </c>
      <c r="D7137" t="s">
        <v>4</v>
      </c>
      <c r="E7137" s="3">
        <f t="shared" si="111"/>
        <v>21002</v>
      </c>
      <c r="F7137" t="str">
        <f>VLOOKUP(E7137,Sheet2!A:B,2,FALSE)</f>
        <v>BDV</v>
      </c>
    </row>
    <row r="7138" spans="1:6" x14ac:dyDescent="0.25">
      <c r="A7138" s="17">
        <v>43116.670365057871</v>
      </c>
      <c r="B7138" s="2">
        <v>21002300062404</v>
      </c>
      <c r="C7138">
        <v>3.99</v>
      </c>
      <c r="D7138" t="s">
        <v>4</v>
      </c>
      <c r="E7138" s="3">
        <f t="shared" si="111"/>
        <v>21002</v>
      </c>
      <c r="F7138" t="str">
        <f>VLOOKUP(E7138,Sheet2!A:B,2,FALSE)</f>
        <v>BDV</v>
      </c>
    </row>
    <row r="7139" spans="1:6" x14ac:dyDescent="0.25">
      <c r="A7139" s="17">
        <v>43116.67526314815</v>
      </c>
      <c r="B7139" s="2">
        <v>21002300062404</v>
      </c>
      <c r="C7139">
        <v>0.49</v>
      </c>
      <c r="D7139" t="s">
        <v>1</v>
      </c>
      <c r="E7139" s="3">
        <f t="shared" si="111"/>
        <v>21002</v>
      </c>
      <c r="F7139" t="str">
        <f>VLOOKUP(E7139,Sheet2!A:B,2,FALSE)</f>
        <v>BDV</v>
      </c>
    </row>
    <row r="7140" spans="1:6" x14ac:dyDescent="0.25">
      <c r="A7140" s="17">
        <v>43117.887439629631</v>
      </c>
      <c r="B7140" s="2">
        <v>21002300062404</v>
      </c>
      <c r="C7140">
        <v>0.49</v>
      </c>
      <c r="D7140" t="s">
        <v>1</v>
      </c>
      <c r="E7140" s="3">
        <f t="shared" si="111"/>
        <v>21002</v>
      </c>
      <c r="F7140" t="str">
        <f>VLOOKUP(E7140,Sheet2!A:B,2,FALSE)</f>
        <v>BDV</v>
      </c>
    </row>
    <row r="7141" spans="1:6" x14ac:dyDescent="0.25">
      <c r="A7141" s="17">
        <v>43119.695510648147</v>
      </c>
      <c r="B7141" s="2">
        <v>21002300076537</v>
      </c>
      <c r="C7141">
        <v>1.29</v>
      </c>
      <c r="D7141" t="s">
        <v>1</v>
      </c>
      <c r="E7141" s="3">
        <f t="shared" si="111"/>
        <v>21002</v>
      </c>
      <c r="F7141" t="str">
        <f>VLOOKUP(E7141,Sheet2!A:B,2,FALSE)</f>
        <v>BDV</v>
      </c>
    </row>
    <row r="7142" spans="1:6" x14ac:dyDescent="0.25">
      <c r="A7142" s="17">
        <v>43123.337403738427</v>
      </c>
      <c r="B7142" s="2">
        <v>21002300098788</v>
      </c>
      <c r="C7142">
        <v>3.99</v>
      </c>
      <c r="D7142" t="s">
        <v>4</v>
      </c>
      <c r="E7142" s="3">
        <f t="shared" si="111"/>
        <v>21002</v>
      </c>
      <c r="F7142" t="str">
        <f>VLOOKUP(E7142,Sheet2!A:B,2,FALSE)</f>
        <v>BDV</v>
      </c>
    </row>
    <row r="7143" spans="1:6" x14ac:dyDescent="0.25">
      <c r="A7143" s="17">
        <v>43123.446209270835</v>
      </c>
      <c r="B7143" s="2">
        <v>21002300062404</v>
      </c>
      <c r="C7143">
        <v>3.99</v>
      </c>
      <c r="D7143" t="s">
        <v>4</v>
      </c>
      <c r="E7143" s="3">
        <f t="shared" si="111"/>
        <v>21002</v>
      </c>
      <c r="F7143" t="str">
        <f>VLOOKUP(E7143,Sheet2!A:B,2,FALSE)</f>
        <v>BDV</v>
      </c>
    </row>
    <row r="7144" spans="1:6" x14ac:dyDescent="0.25">
      <c r="A7144" s="17">
        <v>43124.956639699078</v>
      </c>
      <c r="B7144" s="2">
        <v>21002300068989</v>
      </c>
      <c r="C7144">
        <v>1.99</v>
      </c>
      <c r="D7144" t="s">
        <v>4</v>
      </c>
      <c r="E7144" s="3">
        <f t="shared" si="111"/>
        <v>21002</v>
      </c>
      <c r="F7144" t="str">
        <f>VLOOKUP(E7144,Sheet2!A:B,2,FALSE)</f>
        <v>BDV</v>
      </c>
    </row>
    <row r="7145" spans="1:6" x14ac:dyDescent="0.25">
      <c r="A7145" s="17">
        <v>43125.31933672454</v>
      </c>
      <c r="B7145" s="2">
        <v>21002300098788</v>
      </c>
      <c r="C7145">
        <v>1.29</v>
      </c>
      <c r="D7145" t="s">
        <v>4</v>
      </c>
      <c r="E7145" s="3">
        <f t="shared" si="111"/>
        <v>21002</v>
      </c>
      <c r="F7145" t="str">
        <f>VLOOKUP(E7145,Sheet2!A:B,2,FALSE)</f>
        <v>BDV</v>
      </c>
    </row>
    <row r="7146" spans="1:6" x14ac:dyDescent="0.25">
      <c r="A7146" s="17">
        <v>43125.319569988424</v>
      </c>
      <c r="B7146" s="2">
        <v>21002300098788</v>
      </c>
      <c r="C7146">
        <v>1.49</v>
      </c>
      <c r="D7146" t="s">
        <v>4</v>
      </c>
      <c r="E7146" s="3">
        <f t="shared" si="111"/>
        <v>21002</v>
      </c>
      <c r="F7146" t="str">
        <f>VLOOKUP(E7146,Sheet2!A:B,2,FALSE)</f>
        <v>BDV</v>
      </c>
    </row>
    <row r="7147" spans="1:6" x14ac:dyDescent="0.25">
      <c r="A7147" s="17">
        <v>43126.336268865743</v>
      </c>
      <c r="B7147" s="2">
        <v>21002300051811</v>
      </c>
      <c r="C7147">
        <v>2.99</v>
      </c>
      <c r="D7147" t="s">
        <v>4</v>
      </c>
      <c r="E7147" s="3">
        <f t="shared" si="111"/>
        <v>21002</v>
      </c>
      <c r="F7147" t="str">
        <f>VLOOKUP(E7147,Sheet2!A:B,2,FALSE)</f>
        <v>BDV</v>
      </c>
    </row>
    <row r="7148" spans="1:6" x14ac:dyDescent="0.25">
      <c r="A7148" s="17">
        <v>43127.693410856482</v>
      </c>
      <c r="B7148" s="2">
        <v>21002300077477</v>
      </c>
      <c r="C7148">
        <v>1.99</v>
      </c>
      <c r="D7148" t="s">
        <v>4</v>
      </c>
      <c r="E7148" s="3">
        <f t="shared" si="111"/>
        <v>21002</v>
      </c>
      <c r="F7148" t="str">
        <f>VLOOKUP(E7148,Sheet2!A:B,2,FALSE)</f>
        <v>BDV</v>
      </c>
    </row>
    <row r="7149" spans="1:6" x14ac:dyDescent="0.25">
      <c r="A7149" s="17">
        <v>43130.983674537034</v>
      </c>
      <c r="B7149" s="2">
        <v>21002300091510</v>
      </c>
      <c r="C7149">
        <v>2.29</v>
      </c>
      <c r="D7149" t="s">
        <v>4</v>
      </c>
      <c r="E7149" s="3">
        <f t="shared" si="111"/>
        <v>21002</v>
      </c>
      <c r="F7149" t="str">
        <f>VLOOKUP(E7149,Sheet2!A:B,2,FALSE)</f>
        <v>BDV</v>
      </c>
    </row>
    <row r="7150" spans="1:6" x14ac:dyDescent="0.25">
      <c r="A7150" s="17">
        <v>43131.622432696757</v>
      </c>
      <c r="B7150" s="2">
        <v>21002300066181</v>
      </c>
      <c r="C7150">
        <v>1.99</v>
      </c>
      <c r="D7150" t="s">
        <v>4</v>
      </c>
      <c r="E7150" s="3">
        <f t="shared" si="111"/>
        <v>21002</v>
      </c>
      <c r="F7150" t="str">
        <f>VLOOKUP(E7150,Sheet2!A:B,2,FALSE)</f>
        <v>BDV</v>
      </c>
    </row>
    <row r="7151" spans="1:6" x14ac:dyDescent="0.25">
      <c r="A7151" s="17">
        <v>43131.951813472224</v>
      </c>
      <c r="B7151" s="2">
        <v>21002300062404</v>
      </c>
      <c r="C7151">
        <v>1.69</v>
      </c>
      <c r="D7151" t="s">
        <v>4</v>
      </c>
      <c r="E7151" s="3">
        <f t="shared" si="111"/>
        <v>21002</v>
      </c>
      <c r="F7151" t="str">
        <f>VLOOKUP(E7151,Sheet2!A:B,2,FALSE)</f>
        <v>BDV</v>
      </c>
    </row>
    <row r="7152" spans="1:6" x14ac:dyDescent="0.25">
      <c r="A7152" s="17">
        <v>43101.655912291666</v>
      </c>
      <c r="B7152" s="2">
        <v>21003300088225</v>
      </c>
      <c r="C7152">
        <v>1.99</v>
      </c>
      <c r="D7152" t="s">
        <v>4</v>
      </c>
      <c r="E7152" s="3">
        <f t="shared" si="111"/>
        <v>21003</v>
      </c>
      <c r="F7152" t="str">
        <f>VLOOKUP(E7152,Sheet2!A:B,2,FALSE)</f>
        <v>BDH</v>
      </c>
    </row>
    <row r="7153" spans="1:6" x14ac:dyDescent="0.25">
      <c r="A7153" s="17">
        <v>43101.659253599537</v>
      </c>
      <c r="B7153" s="2">
        <v>21003300088225</v>
      </c>
      <c r="C7153">
        <v>2.99</v>
      </c>
      <c r="D7153" t="s">
        <v>4</v>
      </c>
      <c r="E7153" s="3">
        <f t="shared" si="111"/>
        <v>21003</v>
      </c>
      <c r="F7153" t="str">
        <f>VLOOKUP(E7153,Sheet2!A:B,2,FALSE)</f>
        <v>BDH</v>
      </c>
    </row>
    <row r="7154" spans="1:6" x14ac:dyDescent="0.25">
      <c r="A7154" s="17">
        <v>43101.664509722221</v>
      </c>
      <c r="B7154" s="2">
        <v>21003300088225</v>
      </c>
      <c r="C7154">
        <v>2.99</v>
      </c>
      <c r="D7154" t="s">
        <v>4</v>
      </c>
      <c r="E7154" s="3">
        <f t="shared" si="111"/>
        <v>21003</v>
      </c>
      <c r="F7154" t="str">
        <f>VLOOKUP(E7154,Sheet2!A:B,2,FALSE)</f>
        <v>BDH</v>
      </c>
    </row>
    <row r="7155" spans="1:6" x14ac:dyDescent="0.25">
      <c r="A7155" s="17">
        <v>43101.66723053241</v>
      </c>
      <c r="B7155" s="2">
        <v>21003300088225</v>
      </c>
      <c r="C7155">
        <v>1.29</v>
      </c>
      <c r="D7155" t="s">
        <v>4</v>
      </c>
      <c r="E7155" s="3">
        <f t="shared" si="111"/>
        <v>21003</v>
      </c>
      <c r="F7155" t="str">
        <f>VLOOKUP(E7155,Sheet2!A:B,2,FALSE)</f>
        <v>BDH</v>
      </c>
    </row>
    <row r="7156" spans="1:6" x14ac:dyDescent="0.25">
      <c r="A7156" s="17">
        <v>43101.674547754628</v>
      </c>
      <c r="B7156" s="2">
        <v>21003300083564</v>
      </c>
      <c r="C7156">
        <v>0.49</v>
      </c>
      <c r="D7156" t="s">
        <v>1</v>
      </c>
      <c r="E7156" s="3">
        <f t="shared" si="111"/>
        <v>21003</v>
      </c>
      <c r="F7156" t="str">
        <f>VLOOKUP(E7156,Sheet2!A:B,2,FALSE)</f>
        <v>BDH</v>
      </c>
    </row>
    <row r="7157" spans="1:6" x14ac:dyDescent="0.25">
      <c r="A7157" s="17">
        <v>43101.674656539355</v>
      </c>
      <c r="B7157" s="2">
        <v>21003300083564</v>
      </c>
      <c r="C7157">
        <v>0.99</v>
      </c>
      <c r="D7157" t="s">
        <v>1</v>
      </c>
      <c r="E7157" s="3">
        <f t="shared" si="111"/>
        <v>21003</v>
      </c>
      <c r="F7157" t="str">
        <f>VLOOKUP(E7157,Sheet2!A:B,2,FALSE)</f>
        <v>BDH</v>
      </c>
    </row>
    <row r="7158" spans="1:6" x14ac:dyDescent="0.25">
      <c r="A7158" s="17">
        <v>43101.674839027779</v>
      </c>
      <c r="B7158" s="2">
        <v>21003300083564</v>
      </c>
      <c r="C7158">
        <v>0.99</v>
      </c>
      <c r="D7158" t="s">
        <v>1</v>
      </c>
      <c r="E7158" s="3">
        <f t="shared" si="111"/>
        <v>21003</v>
      </c>
      <c r="F7158" t="str">
        <f>VLOOKUP(E7158,Sheet2!A:B,2,FALSE)</f>
        <v>BDH</v>
      </c>
    </row>
    <row r="7159" spans="1:6" x14ac:dyDescent="0.25">
      <c r="A7159" s="17">
        <v>43101.674973692127</v>
      </c>
      <c r="B7159" s="2">
        <v>21003300083564</v>
      </c>
      <c r="C7159">
        <v>0.99</v>
      </c>
      <c r="D7159" t="s">
        <v>1</v>
      </c>
      <c r="E7159" s="3">
        <f t="shared" si="111"/>
        <v>21003</v>
      </c>
      <c r="F7159" t="str">
        <f>VLOOKUP(E7159,Sheet2!A:B,2,FALSE)</f>
        <v>BDH</v>
      </c>
    </row>
    <row r="7160" spans="1:6" x14ac:dyDescent="0.25">
      <c r="A7160" s="17">
        <v>43101.675029930557</v>
      </c>
      <c r="B7160" s="2">
        <v>21003300083564</v>
      </c>
      <c r="C7160">
        <v>0.99</v>
      </c>
      <c r="D7160" t="s">
        <v>1</v>
      </c>
      <c r="E7160" s="3">
        <f t="shared" si="111"/>
        <v>21003</v>
      </c>
      <c r="F7160" t="str">
        <f>VLOOKUP(E7160,Sheet2!A:B,2,FALSE)</f>
        <v>BDH</v>
      </c>
    </row>
    <row r="7161" spans="1:6" x14ac:dyDescent="0.25">
      <c r="A7161" s="17">
        <v>43101.720975428238</v>
      </c>
      <c r="B7161" s="2">
        <v>21003300076550</v>
      </c>
      <c r="C7161">
        <v>1.49</v>
      </c>
      <c r="D7161" t="s">
        <v>3</v>
      </c>
      <c r="E7161" s="3">
        <f t="shared" si="111"/>
        <v>21003</v>
      </c>
      <c r="F7161" t="str">
        <f>VLOOKUP(E7161,Sheet2!A:B,2,FALSE)</f>
        <v>BDH</v>
      </c>
    </row>
    <row r="7162" spans="1:6" x14ac:dyDescent="0.25">
      <c r="A7162" s="17">
        <v>43101.944967685187</v>
      </c>
      <c r="B7162" s="2">
        <v>21003100001147</v>
      </c>
      <c r="C7162">
        <v>1.99</v>
      </c>
      <c r="D7162" t="s">
        <v>2</v>
      </c>
      <c r="E7162" s="3">
        <f t="shared" si="111"/>
        <v>21003</v>
      </c>
      <c r="F7162" t="str">
        <f>VLOOKUP(E7162,Sheet2!A:B,2,FALSE)</f>
        <v>BDH</v>
      </c>
    </row>
    <row r="7163" spans="1:6" x14ac:dyDescent="0.25">
      <c r="A7163" s="17">
        <v>43101.97844298611</v>
      </c>
      <c r="B7163" s="2">
        <v>21003100001147</v>
      </c>
      <c r="C7163">
        <v>1.99</v>
      </c>
      <c r="D7163" t="s">
        <v>2</v>
      </c>
      <c r="E7163" s="3">
        <f t="shared" si="111"/>
        <v>21003</v>
      </c>
      <c r="F7163" t="str">
        <f>VLOOKUP(E7163,Sheet2!A:B,2,FALSE)</f>
        <v>BDH</v>
      </c>
    </row>
    <row r="7164" spans="1:6" x14ac:dyDescent="0.25">
      <c r="A7164" s="17">
        <v>43102.83653403935</v>
      </c>
      <c r="B7164" s="2">
        <v>21003300087326</v>
      </c>
      <c r="C7164">
        <v>2.99</v>
      </c>
      <c r="D7164" t="s">
        <v>4</v>
      </c>
      <c r="E7164" s="3">
        <f t="shared" si="111"/>
        <v>21003</v>
      </c>
      <c r="F7164" t="str">
        <f>VLOOKUP(E7164,Sheet2!A:B,2,FALSE)</f>
        <v>BDH</v>
      </c>
    </row>
    <row r="7165" spans="1:6" x14ac:dyDescent="0.25">
      <c r="A7165" s="17">
        <v>43102.836847766201</v>
      </c>
      <c r="B7165" s="2">
        <v>21003300087326</v>
      </c>
      <c r="C7165">
        <v>1.69</v>
      </c>
      <c r="D7165" t="s">
        <v>1</v>
      </c>
      <c r="E7165" s="3">
        <f t="shared" si="111"/>
        <v>21003</v>
      </c>
      <c r="F7165" t="str">
        <f>VLOOKUP(E7165,Sheet2!A:B,2,FALSE)</f>
        <v>BDH</v>
      </c>
    </row>
    <row r="7166" spans="1:6" x14ac:dyDescent="0.25">
      <c r="A7166" s="17">
        <v>43102.849685416666</v>
      </c>
      <c r="B7166" s="2">
        <v>21003300080800</v>
      </c>
      <c r="C7166">
        <v>1.99</v>
      </c>
      <c r="D7166" t="s">
        <v>2</v>
      </c>
      <c r="E7166" s="3">
        <f t="shared" si="111"/>
        <v>21003</v>
      </c>
      <c r="F7166" t="str">
        <f>VLOOKUP(E7166,Sheet2!A:B,2,FALSE)</f>
        <v>BDH</v>
      </c>
    </row>
    <row r="7167" spans="1:6" x14ac:dyDescent="0.25">
      <c r="A7167" s="17">
        <v>43102.895149085649</v>
      </c>
      <c r="B7167" s="2">
        <v>21003300080800</v>
      </c>
      <c r="C7167">
        <v>1.99</v>
      </c>
      <c r="D7167" t="s">
        <v>2</v>
      </c>
      <c r="E7167" s="3">
        <f t="shared" si="111"/>
        <v>21003</v>
      </c>
      <c r="F7167" t="str">
        <f>VLOOKUP(E7167,Sheet2!A:B,2,FALSE)</f>
        <v>BDH</v>
      </c>
    </row>
    <row r="7168" spans="1:6" x14ac:dyDescent="0.25">
      <c r="A7168" s="17">
        <v>43103.770509803238</v>
      </c>
      <c r="B7168" s="2">
        <v>21003300080800</v>
      </c>
      <c r="C7168">
        <v>1.99</v>
      </c>
      <c r="D7168" t="s">
        <v>2</v>
      </c>
      <c r="E7168" s="3">
        <f t="shared" si="111"/>
        <v>21003</v>
      </c>
      <c r="F7168" t="str">
        <f>VLOOKUP(E7168,Sheet2!A:B,2,FALSE)</f>
        <v>BDH</v>
      </c>
    </row>
    <row r="7169" spans="1:6" x14ac:dyDescent="0.25">
      <c r="A7169" s="17">
        <v>43103.779292233798</v>
      </c>
      <c r="B7169" s="2">
        <v>21003300063053</v>
      </c>
      <c r="C7169">
        <v>1.99</v>
      </c>
      <c r="D7169" t="s">
        <v>3</v>
      </c>
      <c r="E7169" s="3">
        <f t="shared" si="111"/>
        <v>21003</v>
      </c>
      <c r="F7169" t="str">
        <f>VLOOKUP(E7169,Sheet2!A:B,2,FALSE)</f>
        <v>BDH</v>
      </c>
    </row>
    <row r="7170" spans="1:6" x14ac:dyDescent="0.25">
      <c r="A7170" s="17">
        <v>43103.819452858799</v>
      </c>
      <c r="B7170" s="2">
        <v>21003300080800</v>
      </c>
      <c r="C7170">
        <v>1.99</v>
      </c>
      <c r="D7170" t="s">
        <v>2</v>
      </c>
      <c r="E7170" s="3">
        <f t="shared" ref="E7170:E7233" si="112">_xlfn.NUMBERVALUE(LEFT(B7170,5), "#####")</f>
        <v>21003</v>
      </c>
      <c r="F7170" t="str">
        <f>VLOOKUP(E7170,Sheet2!A:B,2,FALSE)</f>
        <v>BDH</v>
      </c>
    </row>
    <row r="7171" spans="1:6" x14ac:dyDescent="0.25">
      <c r="A7171" s="17">
        <v>43104.603564409721</v>
      </c>
      <c r="B7171" s="2">
        <v>21003300076550</v>
      </c>
      <c r="C7171">
        <v>1.49</v>
      </c>
      <c r="D7171" t="s">
        <v>3</v>
      </c>
      <c r="E7171" s="3">
        <f t="shared" si="112"/>
        <v>21003</v>
      </c>
      <c r="F7171" t="str">
        <f>VLOOKUP(E7171,Sheet2!A:B,2,FALSE)</f>
        <v>BDH</v>
      </c>
    </row>
    <row r="7172" spans="1:6" x14ac:dyDescent="0.25">
      <c r="A7172" s="17">
        <v>43104.616601516202</v>
      </c>
      <c r="B7172" s="2">
        <v>21003300049029</v>
      </c>
      <c r="C7172">
        <v>1.99</v>
      </c>
      <c r="D7172" t="s">
        <v>0</v>
      </c>
      <c r="E7172" s="3">
        <f t="shared" si="112"/>
        <v>21003</v>
      </c>
      <c r="F7172" t="str">
        <f>VLOOKUP(E7172,Sheet2!A:B,2,FALSE)</f>
        <v>BDH</v>
      </c>
    </row>
    <row r="7173" spans="1:6" x14ac:dyDescent="0.25">
      <c r="A7173" s="17">
        <v>43104.639411793978</v>
      </c>
      <c r="B7173" s="2">
        <v>21003100001147</v>
      </c>
      <c r="C7173">
        <v>1.99</v>
      </c>
      <c r="D7173" t="s">
        <v>2</v>
      </c>
      <c r="E7173" s="3">
        <f t="shared" si="112"/>
        <v>21003</v>
      </c>
      <c r="F7173" t="str">
        <f>VLOOKUP(E7173,Sheet2!A:B,2,FALSE)</f>
        <v>BDH</v>
      </c>
    </row>
    <row r="7174" spans="1:6" x14ac:dyDescent="0.25">
      <c r="A7174" s="17">
        <v>43104.670808020834</v>
      </c>
      <c r="B7174" s="2">
        <v>21003100001147</v>
      </c>
      <c r="C7174">
        <v>1.99</v>
      </c>
      <c r="D7174" t="s">
        <v>2</v>
      </c>
      <c r="E7174" s="3">
        <f t="shared" si="112"/>
        <v>21003</v>
      </c>
      <c r="F7174" t="str">
        <f>VLOOKUP(E7174,Sheet2!A:B,2,FALSE)</f>
        <v>BDH</v>
      </c>
    </row>
    <row r="7175" spans="1:6" x14ac:dyDescent="0.25">
      <c r="A7175" s="17">
        <v>43104.703641261571</v>
      </c>
      <c r="B7175" s="2">
        <v>21003100001147</v>
      </c>
      <c r="C7175">
        <v>1.99</v>
      </c>
      <c r="D7175" t="s">
        <v>2</v>
      </c>
      <c r="E7175" s="3">
        <f t="shared" si="112"/>
        <v>21003</v>
      </c>
      <c r="F7175" t="str">
        <f>VLOOKUP(E7175,Sheet2!A:B,2,FALSE)</f>
        <v>BDH</v>
      </c>
    </row>
    <row r="7176" spans="1:6" x14ac:dyDescent="0.25">
      <c r="A7176" s="17">
        <v>43104.863580451391</v>
      </c>
      <c r="B7176" s="2">
        <v>21003300088225</v>
      </c>
      <c r="C7176">
        <v>1.69</v>
      </c>
      <c r="D7176" t="s">
        <v>4</v>
      </c>
      <c r="E7176" s="3">
        <f t="shared" si="112"/>
        <v>21003</v>
      </c>
      <c r="F7176" t="str">
        <f>VLOOKUP(E7176,Sheet2!A:B,2,FALSE)</f>
        <v>BDH</v>
      </c>
    </row>
    <row r="7177" spans="1:6" x14ac:dyDescent="0.25">
      <c r="A7177" s="17">
        <v>43105.934771111111</v>
      </c>
      <c r="B7177" s="2">
        <v>21003300035614</v>
      </c>
      <c r="C7177">
        <v>2.29</v>
      </c>
      <c r="D7177" t="s">
        <v>4</v>
      </c>
      <c r="E7177" s="3">
        <f t="shared" si="112"/>
        <v>21003</v>
      </c>
      <c r="F7177" t="str">
        <f>VLOOKUP(E7177,Sheet2!A:B,2,FALSE)</f>
        <v>BDH</v>
      </c>
    </row>
    <row r="7178" spans="1:6" x14ac:dyDescent="0.25">
      <c r="A7178" s="17">
        <v>43106.365760497683</v>
      </c>
      <c r="B7178" s="2">
        <v>21003300011243</v>
      </c>
      <c r="C7178">
        <v>3.99</v>
      </c>
      <c r="D7178" t="s">
        <v>4</v>
      </c>
      <c r="E7178" s="3">
        <f t="shared" si="112"/>
        <v>21003</v>
      </c>
      <c r="F7178" t="str">
        <f>VLOOKUP(E7178,Sheet2!A:B,2,FALSE)</f>
        <v>BDH</v>
      </c>
    </row>
    <row r="7179" spans="1:6" x14ac:dyDescent="0.25">
      <c r="A7179" s="17">
        <v>43106.487554884261</v>
      </c>
      <c r="B7179" s="2">
        <v>21003300062576</v>
      </c>
      <c r="C7179">
        <v>0.94</v>
      </c>
      <c r="D7179" t="s">
        <v>5</v>
      </c>
      <c r="E7179" s="3">
        <f t="shared" si="112"/>
        <v>21003</v>
      </c>
      <c r="F7179" t="str">
        <f>VLOOKUP(E7179,Sheet2!A:B,2,FALSE)</f>
        <v>BDH</v>
      </c>
    </row>
    <row r="7180" spans="1:6" x14ac:dyDescent="0.25">
      <c r="A7180" s="17">
        <v>43106.566463796298</v>
      </c>
      <c r="B7180" s="2">
        <v>21003300086575</v>
      </c>
      <c r="C7180">
        <v>2.99</v>
      </c>
      <c r="D7180" t="s">
        <v>4</v>
      </c>
      <c r="E7180" s="3">
        <f t="shared" si="112"/>
        <v>21003</v>
      </c>
      <c r="F7180" t="str">
        <f>VLOOKUP(E7180,Sheet2!A:B,2,FALSE)</f>
        <v>BDH</v>
      </c>
    </row>
    <row r="7181" spans="1:6" x14ac:dyDescent="0.25">
      <c r="A7181" s="17">
        <v>43106.589067442132</v>
      </c>
      <c r="B7181" s="2">
        <v>21003300086336</v>
      </c>
      <c r="C7181">
        <v>1.49</v>
      </c>
      <c r="D7181" t="s">
        <v>2</v>
      </c>
      <c r="E7181" s="3">
        <f t="shared" si="112"/>
        <v>21003</v>
      </c>
      <c r="F7181" t="str">
        <f>VLOOKUP(E7181,Sheet2!A:B,2,FALSE)</f>
        <v>BDH</v>
      </c>
    </row>
    <row r="7182" spans="1:6" x14ac:dyDescent="0.25">
      <c r="A7182" s="17">
        <v>43106.623847905095</v>
      </c>
      <c r="B7182" s="2">
        <v>21003300086336</v>
      </c>
      <c r="C7182">
        <v>1.49</v>
      </c>
      <c r="D7182" t="s">
        <v>2</v>
      </c>
      <c r="E7182" s="3">
        <f t="shared" si="112"/>
        <v>21003</v>
      </c>
      <c r="F7182" t="str">
        <f>VLOOKUP(E7182,Sheet2!A:B,2,FALSE)</f>
        <v>BDH</v>
      </c>
    </row>
    <row r="7183" spans="1:6" x14ac:dyDescent="0.25">
      <c r="A7183" s="17">
        <v>43106.62414197917</v>
      </c>
      <c r="B7183" s="2">
        <v>21003300086336</v>
      </c>
      <c r="C7183">
        <v>1.49</v>
      </c>
      <c r="D7183" t="s">
        <v>2</v>
      </c>
      <c r="E7183" s="3">
        <f t="shared" si="112"/>
        <v>21003</v>
      </c>
      <c r="F7183" t="str">
        <f>VLOOKUP(E7183,Sheet2!A:B,2,FALSE)</f>
        <v>BDH</v>
      </c>
    </row>
    <row r="7184" spans="1:6" x14ac:dyDescent="0.25">
      <c r="A7184" s="17">
        <v>43107.534513194441</v>
      </c>
      <c r="B7184" s="2">
        <v>21003300062576</v>
      </c>
      <c r="C7184">
        <v>0.94</v>
      </c>
      <c r="D7184" t="s">
        <v>5</v>
      </c>
      <c r="E7184" s="3">
        <f t="shared" si="112"/>
        <v>21003</v>
      </c>
      <c r="F7184" t="str">
        <f>VLOOKUP(E7184,Sheet2!A:B,2,FALSE)</f>
        <v>BDH</v>
      </c>
    </row>
    <row r="7185" spans="1:6" x14ac:dyDescent="0.25">
      <c r="A7185" s="17">
        <v>43108.711623900461</v>
      </c>
      <c r="B7185" s="2">
        <v>21003300063053</v>
      </c>
      <c r="C7185">
        <v>3.99</v>
      </c>
      <c r="D7185" t="s">
        <v>4</v>
      </c>
      <c r="E7185" s="3">
        <f t="shared" si="112"/>
        <v>21003</v>
      </c>
      <c r="F7185" t="str">
        <f>VLOOKUP(E7185,Sheet2!A:B,2,FALSE)</f>
        <v>BDH</v>
      </c>
    </row>
    <row r="7186" spans="1:6" x14ac:dyDescent="0.25">
      <c r="A7186" s="17">
        <v>43108.822307233793</v>
      </c>
      <c r="B7186" s="2">
        <v>21003300082962</v>
      </c>
      <c r="C7186">
        <v>2.99</v>
      </c>
      <c r="D7186" t="s">
        <v>4</v>
      </c>
      <c r="E7186" s="3">
        <f t="shared" si="112"/>
        <v>21003</v>
      </c>
      <c r="F7186" t="str">
        <f>VLOOKUP(E7186,Sheet2!A:B,2,FALSE)</f>
        <v>BDH</v>
      </c>
    </row>
    <row r="7187" spans="1:6" x14ac:dyDescent="0.25">
      <c r="A7187" s="17">
        <v>43109.636974918983</v>
      </c>
      <c r="B7187" s="2">
        <v>21003100003572</v>
      </c>
      <c r="C7187">
        <v>1.49</v>
      </c>
      <c r="D7187" t="s">
        <v>3</v>
      </c>
      <c r="E7187" s="3">
        <f t="shared" si="112"/>
        <v>21003</v>
      </c>
      <c r="F7187" t="str">
        <f>VLOOKUP(E7187,Sheet2!A:B,2,FALSE)</f>
        <v>BDH</v>
      </c>
    </row>
    <row r="7188" spans="1:6" x14ac:dyDescent="0.25">
      <c r="A7188" s="17">
        <v>43109.752383599538</v>
      </c>
      <c r="B7188" s="2">
        <v>21003300081527</v>
      </c>
      <c r="C7188">
        <v>1.99</v>
      </c>
      <c r="D7188" t="s">
        <v>4</v>
      </c>
      <c r="E7188" s="3">
        <f t="shared" si="112"/>
        <v>21003</v>
      </c>
      <c r="F7188" t="str">
        <f>VLOOKUP(E7188,Sheet2!A:B,2,FALSE)</f>
        <v>BDH</v>
      </c>
    </row>
    <row r="7189" spans="1:6" x14ac:dyDescent="0.25">
      <c r="A7189" s="17">
        <v>43110.484864976854</v>
      </c>
      <c r="B7189" s="2">
        <v>21003300081030</v>
      </c>
      <c r="C7189">
        <v>1.99</v>
      </c>
      <c r="D7189" t="s">
        <v>4</v>
      </c>
      <c r="E7189" s="3">
        <f t="shared" si="112"/>
        <v>21003</v>
      </c>
      <c r="F7189" t="str">
        <f>VLOOKUP(E7189,Sheet2!A:B,2,FALSE)</f>
        <v>BDH</v>
      </c>
    </row>
    <row r="7190" spans="1:6" x14ac:dyDescent="0.25">
      <c r="A7190" s="17">
        <v>43111.553532743055</v>
      </c>
      <c r="B7190" s="2">
        <v>21003300076550</v>
      </c>
      <c r="C7190">
        <v>1.99</v>
      </c>
      <c r="D7190" t="s">
        <v>3</v>
      </c>
      <c r="E7190" s="3">
        <f t="shared" si="112"/>
        <v>21003</v>
      </c>
      <c r="F7190" t="str">
        <f>VLOOKUP(E7190,Sheet2!A:B,2,FALSE)</f>
        <v>BDH</v>
      </c>
    </row>
    <row r="7191" spans="1:6" x14ac:dyDescent="0.25">
      <c r="A7191" s="17">
        <v>43111.86772159722</v>
      </c>
      <c r="B7191" s="2">
        <v>21003300062576</v>
      </c>
      <c r="C7191">
        <v>3.54</v>
      </c>
      <c r="D7191" t="s">
        <v>5</v>
      </c>
      <c r="E7191" s="3">
        <f t="shared" si="112"/>
        <v>21003</v>
      </c>
      <c r="F7191" t="str">
        <f>VLOOKUP(E7191,Sheet2!A:B,2,FALSE)</f>
        <v>BDH</v>
      </c>
    </row>
    <row r="7192" spans="1:6" x14ac:dyDescent="0.25">
      <c r="A7192" s="17">
        <v>43111.926480000002</v>
      </c>
      <c r="B7192" s="2">
        <v>21003300049706</v>
      </c>
      <c r="C7192">
        <v>0.49</v>
      </c>
      <c r="D7192" t="s">
        <v>1</v>
      </c>
      <c r="E7192" s="3">
        <f t="shared" si="112"/>
        <v>21003</v>
      </c>
      <c r="F7192" t="str">
        <f>VLOOKUP(E7192,Sheet2!A:B,2,FALSE)</f>
        <v>BDH</v>
      </c>
    </row>
    <row r="7193" spans="1:6" x14ac:dyDescent="0.25">
      <c r="A7193" s="17">
        <v>43112.435956307869</v>
      </c>
      <c r="B7193" s="2">
        <v>21003300086575</v>
      </c>
      <c r="C7193">
        <v>3.99</v>
      </c>
      <c r="D7193" t="s">
        <v>4</v>
      </c>
      <c r="E7193" s="3">
        <f t="shared" si="112"/>
        <v>21003</v>
      </c>
      <c r="F7193" t="str">
        <f>VLOOKUP(E7193,Sheet2!A:B,2,FALSE)</f>
        <v>BDH</v>
      </c>
    </row>
    <row r="7194" spans="1:6" x14ac:dyDescent="0.25">
      <c r="A7194" s="17">
        <v>43112.441920185185</v>
      </c>
      <c r="B7194" s="2">
        <v>21003300082962</v>
      </c>
      <c r="C7194">
        <v>1.99</v>
      </c>
      <c r="D7194" t="s">
        <v>4</v>
      </c>
      <c r="E7194" s="3">
        <f t="shared" si="112"/>
        <v>21003</v>
      </c>
      <c r="F7194" t="str">
        <f>VLOOKUP(E7194,Sheet2!A:B,2,FALSE)</f>
        <v>BDH</v>
      </c>
    </row>
    <row r="7195" spans="1:6" x14ac:dyDescent="0.25">
      <c r="A7195" s="17">
        <v>43112.864844085649</v>
      </c>
      <c r="B7195" s="2">
        <v>21003300062576</v>
      </c>
      <c r="C7195">
        <v>3.54</v>
      </c>
      <c r="D7195" t="s">
        <v>5</v>
      </c>
      <c r="E7195" s="3">
        <f t="shared" si="112"/>
        <v>21003</v>
      </c>
      <c r="F7195" t="str">
        <f>VLOOKUP(E7195,Sheet2!A:B,2,FALSE)</f>
        <v>BDH</v>
      </c>
    </row>
    <row r="7196" spans="1:6" x14ac:dyDescent="0.25">
      <c r="A7196" s="17">
        <v>43114.511252141201</v>
      </c>
      <c r="B7196" s="2">
        <v>21003300086039</v>
      </c>
      <c r="C7196">
        <v>3.99</v>
      </c>
      <c r="D7196" t="s">
        <v>4</v>
      </c>
      <c r="E7196" s="3">
        <f t="shared" si="112"/>
        <v>21003</v>
      </c>
      <c r="F7196" t="str">
        <f>VLOOKUP(E7196,Sheet2!A:B,2,FALSE)</f>
        <v>BDH</v>
      </c>
    </row>
    <row r="7197" spans="1:6" x14ac:dyDescent="0.25">
      <c r="A7197" s="17">
        <v>43114.639124942129</v>
      </c>
      <c r="B7197" s="2">
        <v>21003300035614</v>
      </c>
      <c r="C7197">
        <v>0.99</v>
      </c>
      <c r="D7197" t="s">
        <v>4</v>
      </c>
      <c r="E7197" s="3">
        <f t="shared" si="112"/>
        <v>21003</v>
      </c>
      <c r="F7197" t="str">
        <f>VLOOKUP(E7197,Sheet2!A:B,2,FALSE)</f>
        <v>BDH</v>
      </c>
    </row>
    <row r="7198" spans="1:6" x14ac:dyDescent="0.25">
      <c r="A7198" s="17">
        <v>43114.639380509259</v>
      </c>
      <c r="B7198" s="2">
        <v>21003300038303</v>
      </c>
      <c r="C7198">
        <v>0.99</v>
      </c>
      <c r="D7198" t="s">
        <v>4</v>
      </c>
      <c r="E7198" s="3">
        <f t="shared" si="112"/>
        <v>21003</v>
      </c>
      <c r="F7198" t="str">
        <f>VLOOKUP(E7198,Sheet2!A:B,2,FALSE)</f>
        <v>BDH</v>
      </c>
    </row>
    <row r="7199" spans="1:6" x14ac:dyDescent="0.25">
      <c r="A7199" s="17">
        <v>43116.672063414349</v>
      </c>
      <c r="B7199" s="2">
        <v>21003300063053</v>
      </c>
      <c r="C7199">
        <v>3.99</v>
      </c>
      <c r="D7199" t="s">
        <v>4</v>
      </c>
      <c r="E7199" s="3">
        <f t="shared" si="112"/>
        <v>21003</v>
      </c>
      <c r="F7199" t="str">
        <f>VLOOKUP(E7199,Sheet2!A:B,2,FALSE)</f>
        <v>BDH</v>
      </c>
    </row>
    <row r="7200" spans="1:6" x14ac:dyDescent="0.25">
      <c r="A7200" s="17">
        <v>43117.602941076388</v>
      </c>
      <c r="B7200" s="2">
        <v>21003300081030</v>
      </c>
      <c r="C7200">
        <v>3.99</v>
      </c>
      <c r="D7200" t="s">
        <v>4</v>
      </c>
      <c r="E7200" s="3">
        <f t="shared" si="112"/>
        <v>21003</v>
      </c>
      <c r="F7200" t="str">
        <f>VLOOKUP(E7200,Sheet2!A:B,2,FALSE)</f>
        <v>BDH</v>
      </c>
    </row>
    <row r="7201" spans="1:6" x14ac:dyDescent="0.25">
      <c r="A7201" s="17">
        <v>43117.866739537036</v>
      </c>
      <c r="B7201" s="2">
        <v>21003300082962</v>
      </c>
      <c r="C7201">
        <v>3.99</v>
      </c>
      <c r="D7201" t="s">
        <v>4</v>
      </c>
      <c r="E7201" s="3">
        <f t="shared" si="112"/>
        <v>21003</v>
      </c>
      <c r="F7201" t="str">
        <f>VLOOKUP(E7201,Sheet2!A:B,2,FALSE)</f>
        <v>BDH</v>
      </c>
    </row>
    <row r="7202" spans="1:6" x14ac:dyDescent="0.25">
      <c r="A7202" s="17">
        <v>43118.397244363427</v>
      </c>
      <c r="B7202" s="2">
        <v>21003300086336</v>
      </c>
      <c r="C7202">
        <v>3.99</v>
      </c>
      <c r="D7202" t="s">
        <v>4</v>
      </c>
      <c r="E7202" s="3">
        <f t="shared" si="112"/>
        <v>21003</v>
      </c>
      <c r="F7202" t="str">
        <f>VLOOKUP(E7202,Sheet2!A:B,2,FALSE)</f>
        <v>BDH</v>
      </c>
    </row>
    <row r="7203" spans="1:6" x14ac:dyDescent="0.25">
      <c r="A7203" s="17">
        <v>43118.494118055554</v>
      </c>
      <c r="B7203" s="2">
        <v>21003300076550</v>
      </c>
      <c r="C7203">
        <v>1.49</v>
      </c>
      <c r="D7203" t="s">
        <v>3</v>
      </c>
      <c r="E7203" s="3">
        <f t="shared" si="112"/>
        <v>21003</v>
      </c>
      <c r="F7203" t="str">
        <f>VLOOKUP(E7203,Sheet2!A:B,2,FALSE)</f>
        <v>BDH</v>
      </c>
    </row>
    <row r="7204" spans="1:6" x14ac:dyDescent="0.25">
      <c r="A7204" s="17">
        <v>43121.94676579861</v>
      </c>
      <c r="B7204" s="2">
        <v>21003300062576</v>
      </c>
      <c r="C7204">
        <v>2.4900000000000002</v>
      </c>
      <c r="D7204" t="s">
        <v>5</v>
      </c>
      <c r="E7204" s="3">
        <f t="shared" si="112"/>
        <v>21003</v>
      </c>
      <c r="F7204" t="str">
        <f>VLOOKUP(E7204,Sheet2!A:B,2,FALSE)</f>
        <v>BDH</v>
      </c>
    </row>
    <row r="7205" spans="1:6" x14ac:dyDescent="0.25">
      <c r="A7205" s="17">
        <v>43122.838150671298</v>
      </c>
      <c r="B7205" s="2">
        <v>21003300080800</v>
      </c>
      <c r="C7205">
        <v>1.99</v>
      </c>
      <c r="D7205" t="s">
        <v>0</v>
      </c>
      <c r="E7205" s="3">
        <f t="shared" si="112"/>
        <v>21003</v>
      </c>
      <c r="F7205" t="str">
        <f>VLOOKUP(E7205,Sheet2!A:B,2,FALSE)</f>
        <v>BDH</v>
      </c>
    </row>
    <row r="7206" spans="1:6" x14ac:dyDescent="0.25">
      <c r="A7206" s="17">
        <v>43123.936740879632</v>
      </c>
      <c r="B7206" s="2">
        <v>21003300073888</v>
      </c>
      <c r="C7206">
        <v>1.69</v>
      </c>
      <c r="D7206" t="s">
        <v>1</v>
      </c>
      <c r="E7206" s="3">
        <f t="shared" si="112"/>
        <v>21003</v>
      </c>
      <c r="F7206" t="str">
        <f>VLOOKUP(E7206,Sheet2!A:B,2,FALSE)</f>
        <v>BDH</v>
      </c>
    </row>
    <row r="7207" spans="1:6" x14ac:dyDescent="0.25">
      <c r="A7207" s="17">
        <v>43124.561125717591</v>
      </c>
      <c r="B7207" s="2">
        <v>21003300063053</v>
      </c>
      <c r="C7207">
        <v>3.99</v>
      </c>
      <c r="D7207" t="s">
        <v>4</v>
      </c>
      <c r="E7207" s="3">
        <f t="shared" si="112"/>
        <v>21003</v>
      </c>
      <c r="F7207" t="str">
        <f>VLOOKUP(E7207,Sheet2!A:B,2,FALSE)</f>
        <v>BDH</v>
      </c>
    </row>
    <row r="7208" spans="1:6" x14ac:dyDescent="0.25">
      <c r="A7208" s="17">
        <v>43124.853659201392</v>
      </c>
      <c r="B7208" s="2">
        <v>21003300082962</v>
      </c>
      <c r="C7208">
        <v>3.99</v>
      </c>
      <c r="D7208" t="s">
        <v>4</v>
      </c>
      <c r="E7208" s="3">
        <f t="shared" si="112"/>
        <v>21003</v>
      </c>
      <c r="F7208" t="str">
        <f>VLOOKUP(E7208,Sheet2!A:B,2,FALSE)</f>
        <v>BDH</v>
      </c>
    </row>
    <row r="7209" spans="1:6" x14ac:dyDescent="0.25">
      <c r="A7209" s="17">
        <v>43125.600237222221</v>
      </c>
      <c r="B7209" s="2">
        <v>21003300076550</v>
      </c>
      <c r="C7209">
        <v>1.99</v>
      </c>
      <c r="D7209" t="s">
        <v>3</v>
      </c>
      <c r="E7209" s="3">
        <f t="shared" si="112"/>
        <v>21003</v>
      </c>
      <c r="F7209" t="str">
        <f>VLOOKUP(E7209,Sheet2!A:B,2,FALSE)</f>
        <v>BDH</v>
      </c>
    </row>
    <row r="7210" spans="1:6" x14ac:dyDescent="0.25">
      <c r="A7210" s="17">
        <v>43127.606226331016</v>
      </c>
      <c r="B7210" s="2">
        <v>21003300081030</v>
      </c>
      <c r="C7210">
        <v>3.99</v>
      </c>
      <c r="D7210" t="s">
        <v>4</v>
      </c>
      <c r="E7210" s="3">
        <f t="shared" si="112"/>
        <v>21003</v>
      </c>
      <c r="F7210" t="str">
        <f>VLOOKUP(E7210,Sheet2!A:B,2,FALSE)</f>
        <v>BDH</v>
      </c>
    </row>
    <row r="7211" spans="1:6" x14ac:dyDescent="0.25">
      <c r="A7211" s="17">
        <v>43130.855939155095</v>
      </c>
      <c r="B7211" s="2">
        <v>21003300082962</v>
      </c>
      <c r="C7211">
        <v>1.99</v>
      </c>
      <c r="D7211" t="s">
        <v>4</v>
      </c>
      <c r="E7211" s="3">
        <f t="shared" si="112"/>
        <v>21003</v>
      </c>
      <c r="F7211" t="str">
        <f>VLOOKUP(E7211,Sheet2!A:B,2,FALSE)</f>
        <v>BDH</v>
      </c>
    </row>
    <row r="7212" spans="1:6" x14ac:dyDescent="0.25">
      <c r="A7212" s="17">
        <v>43101.592396655091</v>
      </c>
      <c r="B7212" s="2">
        <v>21001300020792</v>
      </c>
      <c r="C7212">
        <v>1.49</v>
      </c>
      <c r="D7212" t="s">
        <v>4</v>
      </c>
      <c r="E7212" s="3">
        <f t="shared" si="112"/>
        <v>21001</v>
      </c>
      <c r="F7212" t="str">
        <f>VLOOKUP(E7212,Sheet2!A:B,2,FALSE)</f>
        <v>ARM</v>
      </c>
    </row>
    <row r="7213" spans="1:6" x14ac:dyDescent="0.25">
      <c r="A7213" s="17">
        <v>43102.79644125</v>
      </c>
      <c r="B7213" s="2">
        <v>21001310036226</v>
      </c>
      <c r="C7213">
        <v>2.99</v>
      </c>
      <c r="D7213" t="s">
        <v>4</v>
      </c>
      <c r="E7213" s="3">
        <f t="shared" si="112"/>
        <v>21001</v>
      </c>
      <c r="F7213" t="str">
        <f>VLOOKUP(E7213,Sheet2!A:B,2,FALSE)</f>
        <v>ARM</v>
      </c>
    </row>
    <row r="7214" spans="1:6" x14ac:dyDescent="0.25">
      <c r="A7214" s="17">
        <v>43103.429704895832</v>
      </c>
      <c r="B7214" s="2">
        <v>21001310082808</v>
      </c>
      <c r="C7214">
        <v>1.69</v>
      </c>
      <c r="D7214" t="s">
        <v>4</v>
      </c>
      <c r="E7214" s="3">
        <f t="shared" si="112"/>
        <v>21001</v>
      </c>
      <c r="F7214" t="str">
        <f>VLOOKUP(E7214,Sheet2!A:B,2,FALSE)</f>
        <v>ARM</v>
      </c>
    </row>
    <row r="7215" spans="1:6" x14ac:dyDescent="0.25">
      <c r="A7215" s="17">
        <v>43103.444222175924</v>
      </c>
      <c r="B7215" s="2">
        <v>21001300023077</v>
      </c>
      <c r="C7215">
        <v>0.49</v>
      </c>
      <c r="D7215" t="s">
        <v>1</v>
      </c>
      <c r="E7215" s="3">
        <f t="shared" si="112"/>
        <v>21001</v>
      </c>
      <c r="F7215" t="str">
        <f>VLOOKUP(E7215,Sheet2!A:B,2,FALSE)</f>
        <v>ARM</v>
      </c>
    </row>
    <row r="7216" spans="1:6" x14ac:dyDescent="0.25">
      <c r="A7216" s="17">
        <v>43103.49391769676</v>
      </c>
      <c r="B7216" s="2">
        <v>21001300023077</v>
      </c>
      <c r="C7216">
        <v>3.99</v>
      </c>
      <c r="D7216" t="s">
        <v>4</v>
      </c>
      <c r="E7216" s="3">
        <f t="shared" si="112"/>
        <v>21001</v>
      </c>
      <c r="F7216" t="str">
        <f>VLOOKUP(E7216,Sheet2!A:B,2,FALSE)</f>
        <v>ARM</v>
      </c>
    </row>
    <row r="7217" spans="1:6" x14ac:dyDescent="0.25">
      <c r="A7217" s="17">
        <v>43103.872362847222</v>
      </c>
      <c r="B7217" s="2">
        <v>21001300094243</v>
      </c>
      <c r="C7217">
        <v>0.99</v>
      </c>
      <c r="D7217" t="s">
        <v>1</v>
      </c>
      <c r="E7217" s="3">
        <f t="shared" si="112"/>
        <v>21001</v>
      </c>
      <c r="F7217" t="str">
        <f>VLOOKUP(E7217,Sheet2!A:B,2,FALSE)</f>
        <v>ARM</v>
      </c>
    </row>
    <row r="7218" spans="1:6" x14ac:dyDescent="0.25">
      <c r="A7218" s="17">
        <v>43103.890339837963</v>
      </c>
      <c r="B7218" s="2">
        <v>21001300020792</v>
      </c>
      <c r="C7218">
        <v>1.49</v>
      </c>
      <c r="D7218" t="s">
        <v>1</v>
      </c>
      <c r="E7218" s="3">
        <f t="shared" si="112"/>
        <v>21001</v>
      </c>
      <c r="F7218" t="str">
        <f>VLOOKUP(E7218,Sheet2!A:B,2,FALSE)</f>
        <v>ARM</v>
      </c>
    </row>
    <row r="7219" spans="1:6" x14ac:dyDescent="0.25">
      <c r="A7219" s="17">
        <v>43104.543793819445</v>
      </c>
      <c r="B7219" s="2">
        <v>21001310055564</v>
      </c>
      <c r="C7219">
        <v>1.29</v>
      </c>
      <c r="D7219" t="s">
        <v>1</v>
      </c>
      <c r="E7219" s="3">
        <f t="shared" si="112"/>
        <v>21001</v>
      </c>
      <c r="F7219" t="str">
        <f>VLOOKUP(E7219,Sheet2!A:B,2,FALSE)</f>
        <v>ARM</v>
      </c>
    </row>
    <row r="7220" spans="1:6" x14ac:dyDescent="0.25">
      <c r="A7220" s="17">
        <v>43104.552729456016</v>
      </c>
      <c r="B7220" s="2">
        <v>21001310033215</v>
      </c>
      <c r="C7220">
        <v>2.99</v>
      </c>
      <c r="D7220" t="s">
        <v>0</v>
      </c>
      <c r="E7220" s="3">
        <f t="shared" si="112"/>
        <v>21001</v>
      </c>
      <c r="F7220" t="str">
        <f>VLOOKUP(E7220,Sheet2!A:B,2,FALSE)</f>
        <v>ARM</v>
      </c>
    </row>
    <row r="7221" spans="1:6" x14ac:dyDescent="0.25">
      <c r="A7221" s="17">
        <v>43104.63829894676</v>
      </c>
      <c r="B7221" s="2">
        <v>21001310052090</v>
      </c>
      <c r="C7221">
        <v>3.99</v>
      </c>
      <c r="D7221" t="s">
        <v>4</v>
      </c>
      <c r="E7221" s="3">
        <f t="shared" si="112"/>
        <v>21001</v>
      </c>
      <c r="F7221" t="str">
        <f>VLOOKUP(E7221,Sheet2!A:B,2,FALSE)</f>
        <v>ARM</v>
      </c>
    </row>
    <row r="7222" spans="1:6" x14ac:dyDescent="0.25">
      <c r="A7222" s="17">
        <v>43104.785980000001</v>
      </c>
      <c r="B7222" s="2">
        <v>21001310055564</v>
      </c>
      <c r="C7222">
        <v>1.49</v>
      </c>
      <c r="D7222" t="s">
        <v>3</v>
      </c>
      <c r="E7222" s="3">
        <f t="shared" si="112"/>
        <v>21001</v>
      </c>
      <c r="F7222" t="str">
        <f>VLOOKUP(E7222,Sheet2!A:B,2,FALSE)</f>
        <v>ARM</v>
      </c>
    </row>
    <row r="7223" spans="1:6" x14ac:dyDescent="0.25">
      <c r="A7223" s="17">
        <v>43104.791091898151</v>
      </c>
      <c r="B7223" s="2">
        <v>21001310055564</v>
      </c>
      <c r="C7223">
        <v>1.49</v>
      </c>
      <c r="D7223" t="s">
        <v>3</v>
      </c>
      <c r="E7223" s="3">
        <f t="shared" si="112"/>
        <v>21001</v>
      </c>
      <c r="F7223" t="str">
        <f>VLOOKUP(E7223,Sheet2!A:B,2,FALSE)</f>
        <v>ARM</v>
      </c>
    </row>
    <row r="7224" spans="1:6" x14ac:dyDescent="0.25">
      <c r="A7224" s="17">
        <v>43104.815009594909</v>
      </c>
      <c r="B7224" s="2">
        <v>21001310033215</v>
      </c>
      <c r="C7224">
        <v>1.99</v>
      </c>
      <c r="D7224" t="s">
        <v>0</v>
      </c>
      <c r="E7224" s="3">
        <f t="shared" si="112"/>
        <v>21001</v>
      </c>
      <c r="F7224" t="str">
        <f>VLOOKUP(E7224,Sheet2!A:B,2,FALSE)</f>
        <v>ARM</v>
      </c>
    </row>
    <row r="7225" spans="1:6" x14ac:dyDescent="0.25">
      <c r="A7225" s="17">
        <v>43104.90614392361</v>
      </c>
      <c r="B7225" s="2">
        <v>21001310083038</v>
      </c>
      <c r="C7225">
        <v>0.49</v>
      </c>
      <c r="D7225" t="s">
        <v>1</v>
      </c>
      <c r="E7225" s="3">
        <f t="shared" si="112"/>
        <v>21001</v>
      </c>
      <c r="F7225" t="str">
        <f>VLOOKUP(E7225,Sheet2!A:B,2,FALSE)</f>
        <v>ARM</v>
      </c>
    </row>
    <row r="7226" spans="1:6" x14ac:dyDescent="0.25">
      <c r="A7226" s="17">
        <v>43105.130785810186</v>
      </c>
      <c r="B7226" s="2">
        <v>21001310064822</v>
      </c>
      <c r="C7226">
        <v>0.99</v>
      </c>
      <c r="D7226" t="s">
        <v>1</v>
      </c>
      <c r="E7226" s="3">
        <f t="shared" si="112"/>
        <v>21001</v>
      </c>
      <c r="F7226" t="str">
        <f>VLOOKUP(E7226,Sheet2!A:B,2,FALSE)</f>
        <v>ARM</v>
      </c>
    </row>
    <row r="7227" spans="1:6" x14ac:dyDescent="0.25">
      <c r="A7227" s="17">
        <v>43105.797880115744</v>
      </c>
      <c r="B7227" s="2">
        <v>21001310062412</v>
      </c>
      <c r="C7227">
        <v>1.69</v>
      </c>
      <c r="D7227" t="s">
        <v>4</v>
      </c>
      <c r="E7227" s="3">
        <f t="shared" si="112"/>
        <v>21001</v>
      </c>
      <c r="F7227" t="str">
        <f>VLOOKUP(E7227,Sheet2!A:B,2,FALSE)</f>
        <v>ARM</v>
      </c>
    </row>
    <row r="7228" spans="1:6" x14ac:dyDescent="0.25">
      <c r="A7228" s="17">
        <v>43106.367270856485</v>
      </c>
      <c r="B7228" s="2">
        <v>21001310077956</v>
      </c>
      <c r="C7228">
        <v>1.99</v>
      </c>
      <c r="D7228" t="s">
        <v>4</v>
      </c>
      <c r="E7228" s="3">
        <f t="shared" si="112"/>
        <v>21001</v>
      </c>
      <c r="F7228" t="str">
        <f>VLOOKUP(E7228,Sheet2!A:B,2,FALSE)</f>
        <v>ARM</v>
      </c>
    </row>
    <row r="7229" spans="1:6" x14ac:dyDescent="0.25">
      <c r="A7229" s="17">
        <v>43106.824971828704</v>
      </c>
      <c r="B7229" s="2">
        <v>21001310061984</v>
      </c>
      <c r="C7229">
        <v>1.99</v>
      </c>
      <c r="D7229" t="s">
        <v>0</v>
      </c>
      <c r="E7229" s="3">
        <f t="shared" si="112"/>
        <v>21001</v>
      </c>
      <c r="F7229" t="str">
        <f>VLOOKUP(E7229,Sheet2!A:B,2,FALSE)</f>
        <v>ARM</v>
      </c>
    </row>
    <row r="7230" spans="1:6" x14ac:dyDescent="0.25">
      <c r="A7230" s="17">
        <v>43107.474687754628</v>
      </c>
      <c r="B7230" s="2">
        <v>21001310042554</v>
      </c>
      <c r="C7230">
        <v>3.99</v>
      </c>
      <c r="D7230" t="s">
        <v>4</v>
      </c>
      <c r="E7230" s="3">
        <f t="shared" si="112"/>
        <v>21001</v>
      </c>
      <c r="F7230" t="str">
        <f>VLOOKUP(E7230,Sheet2!A:B,2,FALSE)</f>
        <v>ARM</v>
      </c>
    </row>
    <row r="7231" spans="1:6" x14ac:dyDescent="0.25">
      <c r="A7231" s="17">
        <v>43107.584815520837</v>
      </c>
      <c r="B7231" s="2">
        <v>21001310077956</v>
      </c>
      <c r="C7231">
        <v>2.99</v>
      </c>
      <c r="D7231" t="s">
        <v>4</v>
      </c>
      <c r="E7231" s="3">
        <f t="shared" si="112"/>
        <v>21001</v>
      </c>
      <c r="F7231" t="str">
        <f>VLOOKUP(E7231,Sheet2!A:B,2,FALSE)</f>
        <v>ARM</v>
      </c>
    </row>
    <row r="7232" spans="1:6" x14ac:dyDescent="0.25">
      <c r="A7232" s="17">
        <v>43107.911201006944</v>
      </c>
      <c r="B7232" s="2">
        <v>21001310082782</v>
      </c>
      <c r="C7232">
        <v>3.99</v>
      </c>
      <c r="D7232" t="s">
        <v>4</v>
      </c>
      <c r="E7232" s="3">
        <f t="shared" si="112"/>
        <v>21001</v>
      </c>
      <c r="F7232" t="str">
        <f>VLOOKUP(E7232,Sheet2!A:B,2,FALSE)</f>
        <v>ARM</v>
      </c>
    </row>
    <row r="7233" spans="1:6" x14ac:dyDescent="0.25">
      <c r="A7233" s="17">
        <v>43108.430251689817</v>
      </c>
      <c r="B7233" s="2">
        <v>21001300020792</v>
      </c>
      <c r="C7233">
        <v>1.49</v>
      </c>
      <c r="D7233" t="s">
        <v>0</v>
      </c>
      <c r="E7233" s="3">
        <f t="shared" si="112"/>
        <v>21001</v>
      </c>
      <c r="F7233" t="str">
        <f>VLOOKUP(E7233,Sheet2!A:B,2,FALSE)</f>
        <v>ARM</v>
      </c>
    </row>
    <row r="7234" spans="1:6" x14ac:dyDescent="0.25">
      <c r="A7234" s="17">
        <v>43108.430557881948</v>
      </c>
      <c r="B7234" s="2">
        <v>21001300020792</v>
      </c>
      <c r="C7234">
        <v>1.49</v>
      </c>
      <c r="D7234" t="s">
        <v>3</v>
      </c>
      <c r="E7234" s="3">
        <f t="shared" ref="E7234:E7297" si="113">_xlfn.NUMBERVALUE(LEFT(B7234,5), "#####")</f>
        <v>21001</v>
      </c>
      <c r="F7234" t="str">
        <f>VLOOKUP(E7234,Sheet2!A:B,2,FALSE)</f>
        <v>ARM</v>
      </c>
    </row>
    <row r="7235" spans="1:6" x14ac:dyDescent="0.25">
      <c r="A7235" s="17">
        <v>43108.431448553238</v>
      </c>
      <c r="B7235" s="2">
        <v>21001300020792</v>
      </c>
      <c r="C7235">
        <v>2.99</v>
      </c>
      <c r="D7235" t="s">
        <v>1</v>
      </c>
      <c r="E7235" s="3">
        <f t="shared" si="113"/>
        <v>21001</v>
      </c>
      <c r="F7235" t="str">
        <f>VLOOKUP(E7235,Sheet2!A:B,2,FALSE)</f>
        <v>ARM</v>
      </c>
    </row>
    <row r="7236" spans="1:6" x14ac:dyDescent="0.25">
      <c r="A7236" s="17">
        <v>43108.636025740743</v>
      </c>
      <c r="B7236" s="2">
        <v>21001300023077</v>
      </c>
      <c r="C7236">
        <v>1.29</v>
      </c>
      <c r="D7236" t="s">
        <v>1</v>
      </c>
      <c r="E7236" s="3">
        <f t="shared" si="113"/>
        <v>21001</v>
      </c>
      <c r="F7236" t="str">
        <f>VLOOKUP(E7236,Sheet2!A:B,2,FALSE)</f>
        <v>ARM</v>
      </c>
    </row>
    <row r="7237" spans="1:6" x14ac:dyDescent="0.25">
      <c r="A7237" s="17">
        <v>43109.69581824074</v>
      </c>
      <c r="B7237" s="2">
        <v>21001310054674</v>
      </c>
      <c r="C7237">
        <v>1.49</v>
      </c>
      <c r="D7237" t="s">
        <v>1</v>
      </c>
      <c r="E7237" s="3">
        <f t="shared" si="113"/>
        <v>21001</v>
      </c>
      <c r="F7237" t="str">
        <f>VLOOKUP(E7237,Sheet2!A:B,2,FALSE)</f>
        <v>ARM</v>
      </c>
    </row>
    <row r="7238" spans="1:6" x14ac:dyDescent="0.25">
      <c r="A7238" s="17">
        <v>43109.724981817133</v>
      </c>
      <c r="B7238" s="2">
        <v>21001310054674</v>
      </c>
      <c r="C7238">
        <v>3.99</v>
      </c>
      <c r="D7238" t="s">
        <v>1</v>
      </c>
      <c r="E7238" s="3">
        <f t="shared" si="113"/>
        <v>21001</v>
      </c>
      <c r="F7238" t="str">
        <f>VLOOKUP(E7238,Sheet2!A:B,2,FALSE)</f>
        <v>ARM</v>
      </c>
    </row>
    <row r="7239" spans="1:6" x14ac:dyDescent="0.25">
      <c r="A7239" s="17">
        <v>43109.725769918979</v>
      </c>
      <c r="B7239" s="2">
        <v>21001300023077</v>
      </c>
      <c r="C7239">
        <v>2.29</v>
      </c>
      <c r="D7239" t="s">
        <v>1</v>
      </c>
      <c r="E7239" s="3">
        <f t="shared" si="113"/>
        <v>21001</v>
      </c>
      <c r="F7239" t="str">
        <f>VLOOKUP(E7239,Sheet2!A:B,2,FALSE)</f>
        <v>ARM</v>
      </c>
    </row>
    <row r="7240" spans="1:6" x14ac:dyDescent="0.25">
      <c r="A7240" s="17">
        <v>43109.726632280093</v>
      </c>
      <c r="B7240" s="2">
        <v>21001310054674</v>
      </c>
      <c r="C7240">
        <v>2.69</v>
      </c>
      <c r="D7240" t="s">
        <v>4</v>
      </c>
      <c r="E7240" s="3">
        <f t="shared" si="113"/>
        <v>21001</v>
      </c>
      <c r="F7240" t="str">
        <f>VLOOKUP(E7240,Sheet2!A:B,2,FALSE)</f>
        <v>ARM</v>
      </c>
    </row>
    <row r="7241" spans="1:6" x14ac:dyDescent="0.25">
      <c r="A7241" s="17">
        <v>43109.852977916664</v>
      </c>
      <c r="B7241" s="2">
        <v>21001310001428</v>
      </c>
      <c r="C7241">
        <v>2.69</v>
      </c>
      <c r="D7241" t="s">
        <v>4</v>
      </c>
      <c r="E7241" s="3">
        <f t="shared" si="113"/>
        <v>21001</v>
      </c>
      <c r="F7241" t="str">
        <f>VLOOKUP(E7241,Sheet2!A:B,2,FALSE)</f>
        <v>ARM</v>
      </c>
    </row>
    <row r="7242" spans="1:6" x14ac:dyDescent="0.25">
      <c r="A7242" s="17">
        <v>43109.887691643518</v>
      </c>
      <c r="B7242" s="2">
        <v>21001310033694</v>
      </c>
      <c r="C7242">
        <v>2.29</v>
      </c>
      <c r="D7242" t="s">
        <v>4</v>
      </c>
      <c r="E7242" s="3">
        <f t="shared" si="113"/>
        <v>21001</v>
      </c>
      <c r="F7242" t="str">
        <f>VLOOKUP(E7242,Sheet2!A:B,2,FALSE)</f>
        <v>ARM</v>
      </c>
    </row>
    <row r="7243" spans="1:6" x14ac:dyDescent="0.25">
      <c r="A7243" s="17">
        <v>43109.983017800929</v>
      </c>
      <c r="B7243" s="2">
        <v>21001300023077</v>
      </c>
      <c r="C7243">
        <v>2.99</v>
      </c>
      <c r="D7243" t="s">
        <v>4</v>
      </c>
      <c r="E7243" s="3">
        <f t="shared" si="113"/>
        <v>21001</v>
      </c>
      <c r="F7243" t="str">
        <f>VLOOKUP(E7243,Sheet2!A:B,2,FALSE)</f>
        <v>ARM</v>
      </c>
    </row>
    <row r="7244" spans="1:6" x14ac:dyDescent="0.25">
      <c r="A7244" s="17">
        <v>43110.364263240743</v>
      </c>
      <c r="B7244" s="2">
        <v>21001310077956</v>
      </c>
      <c r="C7244">
        <v>3.99</v>
      </c>
      <c r="D7244" t="s">
        <v>4</v>
      </c>
      <c r="E7244" s="3">
        <f t="shared" si="113"/>
        <v>21001</v>
      </c>
      <c r="F7244" t="str">
        <f>VLOOKUP(E7244,Sheet2!A:B,2,FALSE)</f>
        <v>ARM</v>
      </c>
    </row>
    <row r="7245" spans="1:6" x14ac:dyDescent="0.25">
      <c r="A7245" s="17">
        <v>43110.882161215275</v>
      </c>
      <c r="B7245" s="2">
        <v>21001310011815</v>
      </c>
      <c r="C7245">
        <v>1.99</v>
      </c>
      <c r="D7245" t="s">
        <v>1</v>
      </c>
      <c r="E7245" s="3">
        <f t="shared" si="113"/>
        <v>21001</v>
      </c>
      <c r="F7245" t="str">
        <f>VLOOKUP(E7245,Sheet2!A:B,2,FALSE)</f>
        <v>ARM</v>
      </c>
    </row>
    <row r="7246" spans="1:6" x14ac:dyDescent="0.25">
      <c r="A7246" s="17">
        <v>43110.907987534723</v>
      </c>
      <c r="B7246" s="2">
        <v>21001310042554</v>
      </c>
      <c r="C7246">
        <v>0.99</v>
      </c>
      <c r="D7246" t="s">
        <v>5</v>
      </c>
      <c r="E7246" s="3">
        <f t="shared" si="113"/>
        <v>21001</v>
      </c>
      <c r="F7246" t="str">
        <f>VLOOKUP(E7246,Sheet2!A:B,2,FALSE)</f>
        <v>ARM</v>
      </c>
    </row>
    <row r="7247" spans="1:6" x14ac:dyDescent="0.25">
      <c r="A7247" s="17">
        <v>43111.277378101855</v>
      </c>
      <c r="B7247" s="2">
        <v>21001310062412</v>
      </c>
      <c r="C7247">
        <v>1.99</v>
      </c>
      <c r="D7247" t="s">
        <v>4</v>
      </c>
      <c r="E7247" s="3">
        <f t="shared" si="113"/>
        <v>21001</v>
      </c>
      <c r="F7247" t="str">
        <f>VLOOKUP(E7247,Sheet2!A:B,2,FALSE)</f>
        <v>ARM</v>
      </c>
    </row>
    <row r="7248" spans="1:6" x14ac:dyDescent="0.25">
      <c r="A7248" s="17">
        <v>43111.494904687497</v>
      </c>
      <c r="B7248" s="2">
        <v>21001310077956</v>
      </c>
      <c r="C7248">
        <v>3.99</v>
      </c>
      <c r="D7248" t="s">
        <v>4</v>
      </c>
      <c r="E7248" s="3">
        <f t="shared" si="113"/>
        <v>21001</v>
      </c>
      <c r="F7248" t="str">
        <f>VLOOKUP(E7248,Sheet2!A:B,2,FALSE)</f>
        <v>ARM</v>
      </c>
    </row>
    <row r="7249" spans="1:6" x14ac:dyDescent="0.25">
      <c r="A7249" s="17">
        <v>43111.495481840277</v>
      </c>
      <c r="B7249" s="2">
        <v>21001310077956</v>
      </c>
      <c r="C7249">
        <v>2.99</v>
      </c>
      <c r="D7249" t="s">
        <v>4</v>
      </c>
      <c r="E7249" s="3">
        <f t="shared" si="113"/>
        <v>21001</v>
      </c>
      <c r="F7249" t="str">
        <f>VLOOKUP(E7249,Sheet2!A:B,2,FALSE)</f>
        <v>ARM</v>
      </c>
    </row>
    <row r="7250" spans="1:6" x14ac:dyDescent="0.25">
      <c r="A7250" s="17">
        <v>43111.913982314814</v>
      </c>
      <c r="B7250" s="2">
        <v>21001310054674</v>
      </c>
      <c r="C7250">
        <v>1.29</v>
      </c>
      <c r="D7250" t="s">
        <v>1</v>
      </c>
      <c r="E7250" s="3">
        <f t="shared" si="113"/>
        <v>21001</v>
      </c>
      <c r="F7250" t="str">
        <f>VLOOKUP(E7250,Sheet2!A:B,2,FALSE)</f>
        <v>ARM</v>
      </c>
    </row>
    <row r="7251" spans="1:6" x14ac:dyDescent="0.25">
      <c r="A7251" s="17">
        <v>43112.908154259261</v>
      </c>
      <c r="B7251" s="2">
        <v>21001310042554</v>
      </c>
      <c r="C7251">
        <v>3.99</v>
      </c>
      <c r="D7251" t="s">
        <v>4</v>
      </c>
      <c r="E7251" s="3">
        <f t="shared" si="113"/>
        <v>21001</v>
      </c>
      <c r="F7251" t="str">
        <f>VLOOKUP(E7251,Sheet2!A:B,2,FALSE)</f>
        <v>ARM</v>
      </c>
    </row>
    <row r="7252" spans="1:6" x14ac:dyDescent="0.25">
      <c r="A7252" s="17">
        <v>43112.960462222225</v>
      </c>
      <c r="B7252" s="2">
        <v>21001310042554</v>
      </c>
      <c r="C7252">
        <v>0.99</v>
      </c>
      <c r="D7252" t="s">
        <v>5</v>
      </c>
      <c r="E7252" s="3">
        <f t="shared" si="113"/>
        <v>21001</v>
      </c>
      <c r="F7252" t="str">
        <f>VLOOKUP(E7252,Sheet2!A:B,2,FALSE)</f>
        <v>ARM</v>
      </c>
    </row>
    <row r="7253" spans="1:6" x14ac:dyDescent="0.25">
      <c r="A7253" s="17">
        <v>43113.439857407408</v>
      </c>
      <c r="B7253" s="2">
        <v>21001300097790</v>
      </c>
      <c r="C7253">
        <v>3.99</v>
      </c>
      <c r="D7253" t="s">
        <v>4</v>
      </c>
      <c r="E7253" s="3">
        <f t="shared" si="113"/>
        <v>21001</v>
      </c>
      <c r="F7253" t="str">
        <f>VLOOKUP(E7253,Sheet2!A:B,2,FALSE)</f>
        <v>ARM</v>
      </c>
    </row>
    <row r="7254" spans="1:6" x14ac:dyDescent="0.25">
      <c r="A7254" s="17">
        <v>43113.791682083334</v>
      </c>
      <c r="B7254" s="2">
        <v>21001310033215</v>
      </c>
      <c r="C7254">
        <v>2.99</v>
      </c>
      <c r="D7254" t="s">
        <v>0</v>
      </c>
      <c r="E7254" s="3">
        <f t="shared" si="113"/>
        <v>21001</v>
      </c>
      <c r="F7254" t="str">
        <f>VLOOKUP(E7254,Sheet2!A:B,2,FALSE)</f>
        <v>ARM</v>
      </c>
    </row>
    <row r="7255" spans="1:6" x14ac:dyDescent="0.25">
      <c r="A7255" s="17">
        <v>43114.695620740742</v>
      </c>
      <c r="B7255" s="2">
        <v>21001310033215</v>
      </c>
      <c r="C7255">
        <v>1.99</v>
      </c>
      <c r="D7255" t="s">
        <v>0</v>
      </c>
      <c r="E7255" s="3">
        <f t="shared" si="113"/>
        <v>21001</v>
      </c>
      <c r="F7255" t="str">
        <f>VLOOKUP(E7255,Sheet2!A:B,2,FALSE)</f>
        <v>ARM</v>
      </c>
    </row>
    <row r="7256" spans="1:6" x14ac:dyDescent="0.25">
      <c r="A7256" s="17">
        <v>43114.839111597219</v>
      </c>
      <c r="B7256" s="2">
        <v>21001300097790</v>
      </c>
      <c r="C7256">
        <v>1.49</v>
      </c>
      <c r="D7256" t="s">
        <v>1</v>
      </c>
      <c r="E7256" s="3">
        <f t="shared" si="113"/>
        <v>21001</v>
      </c>
      <c r="F7256" t="str">
        <f>VLOOKUP(E7256,Sheet2!A:B,2,FALSE)</f>
        <v>ARM</v>
      </c>
    </row>
    <row r="7257" spans="1:6" x14ac:dyDescent="0.25">
      <c r="A7257" s="17">
        <v>43115.64587547454</v>
      </c>
      <c r="B7257" s="2">
        <v>21001300020586</v>
      </c>
      <c r="C7257">
        <v>0.99</v>
      </c>
      <c r="D7257" t="s">
        <v>1</v>
      </c>
      <c r="E7257" s="3">
        <f t="shared" si="113"/>
        <v>21001</v>
      </c>
      <c r="F7257" t="str">
        <f>VLOOKUP(E7257,Sheet2!A:B,2,FALSE)</f>
        <v>ARM</v>
      </c>
    </row>
    <row r="7258" spans="1:6" x14ac:dyDescent="0.25">
      <c r="A7258" s="17">
        <v>43115.699494421293</v>
      </c>
      <c r="B7258" s="2">
        <v>21001300068460</v>
      </c>
      <c r="C7258">
        <v>1.99</v>
      </c>
      <c r="D7258" t="s">
        <v>4</v>
      </c>
      <c r="E7258" s="3">
        <f t="shared" si="113"/>
        <v>21001</v>
      </c>
      <c r="F7258" t="str">
        <f>VLOOKUP(E7258,Sheet2!A:B,2,FALSE)</f>
        <v>ARM</v>
      </c>
    </row>
    <row r="7259" spans="1:6" x14ac:dyDescent="0.25">
      <c r="A7259" s="17">
        <v>43115.699791018516</v>
      </c>
      <c r="B7259" s="2">
        <v>21001300068460</v>
      </c>
      <c r="C7259">
        <v>0.49</v>
      </c>
      <c r="D7259" t="s">
        <v>1</v>
      </c>
      <c r="E7259" s="3">
        <f t="shared" si="113"/>
        <v>21001</v>
      </c>
      <c r="F7259" t="str">
        <f>VLOOKUP(E7259,Sheet2!A:B,2,FALSE)</f>
        <v>ARM</v>
      </c>
    </row>
    <row r="7260" spans="1:6" x14ac:dyDescent="0.25">
      <c r="A7260" s="17">
        <v>43116.570170983796</v>
      </c>
      <c r="B7260" s="2">
        <v>21001310083038</v>
      </c>
      <c r="C7260">
        <v>1.99</v>
      </c>
      <c r="D7260" t="s">
        <v>4</v>
      </c>
      <c r="E7260" s="3">
        <f t="shared" si="113"/>
        <v>21001</v>
      </c>
      <c r="F7260" t="str">
        <f>VLOOKUP(E7260,Sheet2!A:B,2,FALSE)</f>
        <v>ARM</v>
      </c>
    </row>
    <row r="7261" spans="1:6" x14ac:dyDescent="0.25">
      <c r="A7261" s="17">
        <v>43116.609389398145</v>
      </c>
      <c r="B7261" s="2">
        <v>21001310011815</v>
      </c>
      <c r="C7261">
        <v>0.99</v>
      </c>
      <c r="D7261" t="s">
        <v>1</v>
      </c>
      <c r="E7261" s="3">
        <f t="shared" si="113"/>
        <v>21001</v>
      </c>
      <c r="F7261" t="str">
        <f>VLOOKUP(E7261,Sheet2!A:B,2,FALSE)</f>
        <v>ARM</v>
      </c>
    </row>
    <row r="7262" spans="1:6" x14ac:dyDescent="0.25">
      <c r="A7262" s="17">
        <v>43116.784971793983</v>
      </c>
      <c r="B7262" s="2">
        <v>21001310065209</v>
      </c>
      <c r="C7262">
        <v>1.49</v>
      </c>
      <c r="D7262" t="s">
        <v>3</v>
      </c>
      <c r="E7262" s="3">
        <f t="shared" si="113"/>
        <v>21001</v>
      </c>
      <c r="F7262" t="str">
        <f>VLOOKUP(E7262,Sheet2!A:B,2,FALSE)</f>
        <v>ARM</v>
      </c>
    </row>
    <row r="7263" spans="1:6" x14ac:dyDescent="0.25">
      <c r="A7263" s="17">
        <v>43116.785736458332</v>
      </c>
      <c r="B7263" s="2">
        <v>21001310065209</v>
      </c>
      <c r="C7263">
        <v>0.49</v>
      </c>
      <c r="D7263" t="s">
        <v>1</v>
      </c>
      <c r="E7263" s="3">
        <f t="shared" si="113"/>
        <v>21001</v>
      </c>
      <c r="F7263" t="str">
        <f>VLOOKUP(E7263,Sheet2!A:B,2,FALSE)</f>
        <v>ARM</v>
      </c>
    </row>
    <row r="7264" spans="1:6" x14ac:dyDescent="0.25">
      <c r="A7264" s="17">
        <v>43116.787423287038</v>
      </c>
      <c r="B7264" s="2">
        <v>21001310065209</v>
      </c>
      <c r="C7264">
        <v>0.49</v>
      </c>
      <c r="D7264" t="s">
        <v>4</v>
      </c>
      <c r="E7264" s="3">
        <f t="shared" si="113"/>
        <v>21001</v>
      </c>
      <c r="F7264" t="str">
        <f>VLOOKUP(E7264,Sheet2!A:B,2,FALSE)</f>
        <v>ARM</v>
      </c>
    </row>
    <row r="7265" spans="1:6" x14ac:dyDescent="0.25">
      <c r="A7265" s="17">
        <v>43116.954270451388</v>
      </c>
      <c r="B7265" s="2">
        <v>21001310062412</v>
      </c>
      <c r="C7265">
        <v>1.49</v>
      </c>
      <c r="D7265" t="s">
        <v>4</v>
      </c>
      <c r="E7265" s="3">
        <f t="shared" si="113"/>
        <v>21001</v>
      </c>
      <c r="F7265" t="str">
        <f>VLOOKUP(E7265,Sheet2!A:B,2,FALSE)</f>
        <v>ARM</v>
      </c>
    </row>
    <row r="7266" spans="1:6" x14ac:dyDescent="0.25">
      <c r="A7266" s="17">
        <v>43117.251720046297</v>
      </c>
      <c r="B7266" s="2">
        <v>21001310072767</v>
      </c>
      <c r="C7266">
        <v>3.29</v>
      </c>
      <c r="D7266" t="s">
        <v>1</v>
      </c>
      <c r="E7266" s="3">
        <f t="shared" si="113"/>
        <v>21001</v>
      </c>
      <c r="F7266" t="str">
        <f>VLOOKUP(E7266,Sheet2!A:B,2,FALSE)</f>
        <v>ARM</v>
      </c>
    </row>
    <row r="7267" spans="1:6" x14ac:dyDescent="0.25">
      <c r="A7267" s="17">
        <v>43117.674443819444</v>
      </c>
      <c r="B7267" s="2">
        <v>21001310079960</v>
      </c>
      <c r="C7267">
        <v>1.99</v>
      </c>
      <c r="D7267" t="s">
        <v>4</v>
      </c>
      <c r="E7267" s="3">
        <f t="shared" si="113"/>
        <v>21001</v>
      </c>
      <c r="F7267" t="str">
        <f>VLOOKUP(E7267,Sheet2!A:B,2,FALSE)</f>
        <v>ARM</v>
      </c>
    </row>
    <row r="7268" spans="1:6" x14ac:dyDescent="0.25">
      <c r="A7268" s="17">
        <v>43117.677543784725</v>
      </c>
      <c r="B7268" s="2">
        <v>21001310079960</v>
      </c>
      <c r="C7268">
        <v>1.99</v>
      </c>
      <c r="D7268" t="s">
        <v>4</v>
      </c>
      <c r="E7268" s="3">
        <f t="shared" si="113"/>
        <v>21001</v>
      </c>
      <c r="F7268" t="str">
        <f>VLOOKUP(E7268,Sheet2!A:B,2,FALSE)</f>
        <v>ARM</v>
      </c>
    </row>
    <row r="7269" spans="1:6" x14ac:dyDescent="0.25">
      <c r="A7269" s="17">
        <v>43117.842962488423</v>
      </c>
      <c r="B7269" s="2">
        <v>21001310040129</v>
      </c>
      <c r="C7269">
        <v>3.99</v>
      </c>
      <c r="D7269" t="s">
        <v>4</v>
      </c>
      <c r="E7269" s="3">
        <f t="shared" si="113"/>
        <v>21001</v>
      </c>
      <c r="F7269" t="str">
        <f>VLOOKUP(E7269,Sheet2!A:B,2,FALSE)</f>
        <v>ARM</v>
      </c>
    </row>
    <row r="7270" spans="1:6" x14ac:dyDescent="0.25">
      <c r="A7270" s="17">
        <v>43118.762727060188</v>
      </c>
      <c r="B7270" s="2">
        <v>21001310065084</v>
      </c>
      <c r="C7270">
        <v>2.99</v>
      </c>
      <c r="D7270" t="s">
        <v>4</v>
      </c>
      <c r="E7270" s="3">
        <f t="shared" si="113"/>
        <v>21001</v>
      </c>
      <c r="F7270" t="str">
        <f>VLOOKUP(E7270,Sheet2!A:B,2,FALSE)</f>
        <v>ARM</v>
      </c>
    </row>
    <row r="7271" spans="1:6" x14ac:dyDescent="0.25">
      <c r="A7271" s="17">
        <v>43118.816298171296</v>
      </c>
      <c r="B7271" s="2">
        <v>21001310033215</v>
      </c>
      <c r="C7271">
        <v>2.99</v>
      </c>
      <c r="D7271" t="s">
        <v>0</v>
      </c>
      <c r="E7271" s="3">
        <f t="shared" si="113"/>
        <v>21001</v>
      </c>
      <c r="F7271" t="str">
        <f>VLOOKUP(E7271,Sheet2!A:B,2,FALSE)</f>
        <v>ARM</v>
      </c>
    </row>
    <row r="7272" spans="1:6" x14ac:dyDescent="0.25">
      <c r="A7272" s="17">
        <v>43119.98417520833</v>
      </c>
      <c r="B7272" s="2">
        <v>21001310011815</v>
      </c>
      <c r="C7272">
        <v>0.49</v>
      </c>
      <c r="D7272" t="s">
        <v>1</v>
      </c>
      <c r="E7272" s="3">
        <f t="shared" si="113"/>
        <v>21001</v>
      </c>
      <c r="F7272" t="str">
        <f>VLOOKUP(E7272,Sheet2!A:B,2,FALSE)</f>
        <v>ARM</v>
      </c>
    </row>
    <row r="7273" spans="1:6" x14ac:dyDescent="0.25">
      <c r="A7273" s="17">
        <v>43120.613199502317</v>
      </c>
      <c r="B7273" s="2">
        <v>21001300071589</v>
      </c>
      <c r="C7273">
        <v>1.99</v>
      </c>
      <c r="D7273" t="s">
        <v>5</v>
      </c>
      <c r="E7273" s="3">
        <f t="shared" si="113"/>
        <v>21001</v>
      </c>
      <c r="F7273" t="str">
        <f>VLOOKUP(E7273,Sheet2!A:B,2,FALSE)</f>
        <v>ARM</v>
      </c>
    </row>
    <row r="7274" spans="1:6" x14ac:dyDescent="0.25">
      <c r="A7274" s="17">
        <v>43120.613582569444</v>
      </c>
      <c r="B7274" s="2">
        <v>21001300071589</v>
      </c>
      <c r="C7274">
        <v>2.29</v>
      </c>
      <c r="D7274" t="s">
        <v>1</v>
      </c>
      <c r="E7274" s="3">
        <f t="shared" si="113"/>
        <v>21001</v>
      </c>
      <c r="F7274" t="str">
        <f>VLOOKUP(E7274,Sheet2!A:B,2,FALSE)</f>
        <v>ARM</v>
      </c>
    </row>
    <row r="7275" spans="1:6" x14ac:dyDescent="0.25">
      <c r="A7275" s="17">
        <v>43120.647122372684</v>
      </c>
      <c r="B7275" s="2">
        <v>21001310083319</v>
      </c>
      <c r="C7275">
        <v>0.49</v>
      </c>
      <c r="D7275" t="s">
        <v>1</v>
      </c>
      <c r="E7275" s="3">
        <f t="shared" si="113"/>
        <v>21001</v>
      </c>
      <c r="F7275" t="str">
        <f>VLOOKUP(E7275,Sheet2!A:B,2,FALSE)</f>
        <v>ARM</v>
      </c>
    </row>
    <row r="7276" spans="1:6" x14ac:dyDescent="0.25">
      <c r="A7276" s="17">
        <v>43121.415116620374</v>
      </c>
      <c r="B7276" s="2">
        <v>21001310062412</v>
      </c>
      <c r="C7276">
        <v>2.29</v>
      </c>
      <c r="D7276" t="s">
        <v>4</v>
      </c>
      <c r="E7276" s="3">
        <f t="shared" si="113"/>
        <v>21001</v>
      </c>
      <c r="F7276" t="str">
        <f>VLOOKUP(E7276,Sheet2!A:B,2,FALSE)</f>
        <v>ARM</v>
      </c>
    </row>
    <row r="7277" spans="1:6" x14ac:dyDescent="0.25">
      <c r="A7277" s="17">
        <v>43121.80968366898</v>
      </c>
      <c r="B7277" s="2">
        <v>21001310061984</v>
      </c>
      <c r="C7277">
        <v>2.99</v>
      </c>
      <c r="D7277" t="s">
        <v>4</v>
      </c>
      <c r="E7277" s="3">
        <f t="shared" si="113"/>
        <v>21001</v>
      </c>
      <c r="F7277" t="str">
        <f>VLOOKUP(E7277,Sheet2!A:B,2,FALSE)</f>
        <v>ARM</v>
      </c>
    </row>
    <row r="7278" spans="1:6" x14ac:dyDescent="0.25">
      <c r="A7278" s="17">
        <v>43121.809842326387</v>
      </c>
      <c r="B7278" s="2">
        <v>21001310061984</v>
      </c>
      <c r="C7278">
        <v>0.49</v>
      </c>
      <c r="D7278" t="s">
        <v>4</v>
      </c>
      <c r="E7278" s="3">
        <f t="shared" si="113"/>
        <v>21001</v>
      </c>
      <c r="F7278" t="str">
        <f>VLOOKUP(E7278,Sheet2!A:B,2,FALSE)</f>
        <v>ARM</v>
      </c>
    </row>
    <row r="7279" spans="1:6" x14ac:dyDescent="0.25">
      <c r="A7279" s="17">
        <v>43121.823288888889</v>
      </c>
      <c r="B7279" s="2">
        <v>21001310062412</v>
      </c>
      <c r="C7279">
        <v>3.19</v>
      </c>
      <c r="D7279" t="s">
        <v>4</v>
      </c>
      <c r="E7279" s="3">
        <f t="shared" si="113"/>
        <v>21001</v>
      </c>
      <c r="F7279" t="str">
        <f>VLOOKUP(E7279,Sheet2!A:B,2,FALSE)</f>
        <v>ARM</v>
      </c>
    </row>
    <row r="7280" spans="1:6" x14ac:dyDescent="0.25">
      <c r="A7280" s="17">
        <v>43121.970393206022</v>
      </c>
      <c r="B7280" s="2">
        <v>21001310072767</v>
      </c>
      <c r="C7280">
        <v>2.4900000000000002</v>
      </c>
      <c r="D7280" t="s">
        <v>1</v>
      </c>
      <c r="E7280" s="3">
        <f t="shared" si="113"/>
        <v>21001</v>
      </c>
      <c r="F7280" t="str">
        <f>VLOOKUP(E7280,Sheet2!A:B,2,FALSE)</f>
        <v>ARM</v>
      </c>
    </row>
    <row r="7281" spans="1:6" x14ac:dyDescent="0.25">
      <c r="A7281" s="17">
        <v>43122.392381307873</v>
      </c>
      <c r="B7281" s="2">
        <v>21001300007088</v>
      </c>
      <c r="C7281">
        <v>0.49</v>
      </c>
      <c r="D7281" t="s">
        <v>1</v>
      </c>
      <c r="E7281" s="3">
        <f t="shared" si="113"/>
        <v>21001</v>
      </c>
      <c r="F7281" t="str">
        <f>VLOOKUP(E7281,Sheet2!A:B,2,FALSE)</f>
        <v>ARM</v>
      </c>
    </row>
    <row r="7282" spans="1:6" x14ac:dyDescent="0.25">
      <c r="A7282" s="17">
        <v>43122.396948923611</v>
      </c>
      <c r="B7282" s="2">
        <v>21001310027894</v>
      </c>
      <c r="C7282">
        <v>3.99</v>
      </c>
      <c r="D7282" t="s">
        <v>4</v>
      </c>
      <c r="E7282" s="3">
        <f t="shared" si="113"/>
        <v>21001</v>
      </c>
      <c r="F7282" t="str">
        <f>VLOOKUP(E7282,Sheet2!A:B,2,FALSE)</f>
        <v>ARM</v>
      </c>
    </row>
    <row r="7283" spans="1:6" x14ac:dyDescent="0.25">
      <c r="A7283" s="17">
        <v>43122.458455277774</v>
      </c>
      <c r="B7283" s="2">
        <v>21001310027894</v>
      </c>
      <c r="C7283">
        <v>1.49</v>
      </c>
      <c r="D7283" t="s">
        <v>1</v>
      </c>
      <c r="E7283" s="3">
        <f t="shared" si="113"/>
        <v>21001</v>
      </c>
      <c r="F7283" t="str">
        <f>VLOOKUP(E7283,Sheet2!A:B,2,FALSE)</f>
        <v>ARM</v>
      </c>
    </row>
    <row r="7284" spans="1:6" x14ac:dyDescent="0.25">
      <c r="A7284" s="17">
        <v>43122.502153020832</v>
      </c>
      <c r="B7284" s="2">
        <v>21001310055564</v>
      </c>
      <c r="C7284">
        <v>1.49</v>
      </c>
      <c r="D7284" t="s">
        <v>3</v>
      </c>
      <c r="E7284" s="3">
        <f t="shared" si="113"/>
        <v>21001</v>
      </c>
      <c r="F7284" t="str">
        <f>VLOOKUP(E7284,Sheet2!A:B,2,FALSE)</f>
        <v>ARM</v>
      </c>
    </row>
    <row r="7285" spans="1:6" x14ac:dyDescent="0.25">
      <c r="A7285" s="17">
        <v>43122.658298796297</v>
      </c>
      <c r="B7285" s="2">
        <v>21001310011815</v>
      </c>
      <c r="C7285">
        <v>1.99</v>
      </c>
      <c r="D7285" t="s">
        <v>1</v>
      </c>
      <c r="E7285" s="3">
        <f t="shared" si="113"/>
        <v>21001</v>
      </c>
      <c r="F7285" t="str">
        <f>VLOOKUP(E7285,Sheet2!A:B,2,FALSE)</f>
        <v>ARM</v>
      </c>
    </row>
    <row r="7286" spans="1:6" x14ac:dyDescent="0.25">
      <c r="A7286" s="17">
        <v>43122.719304537037</v>
      </c>
      <c r="B7286" s="2">
        <v>21001310027449</v>
      </c>
      <c r="C7286">
        <v>1.49</v>
      </c>
      <c r="D7286" t="s">
        <v>1</v>
      </c>
      <c r="E7286" s="3">
        <f t="shared" si="113"/>
        <v>21001</v>
      </c>
      <c r="F7286" t="str">
        <f>VLOOKUP(E7286,Sheet2!A:B,2,FALSE)</f>
        <v>ARM</v>
      </c>
    </row>
    <row r="7287" spans="1:6" x14ac:dyDescent="0.25">
      <c r="A7287" s="17">
        <v>43122.789742569446</v>
      </c>
      <c r="B7287" s="2">
        <v>21001310071629</v>
      </c>
      <c r="C7287">
        <v>2.99</v>
      </c>
      <c r="D7287" t="s">
        <v>4</v>
      </c>
      <c r="E7287" s="3">
        <f t="shared" si="113"/>
        <v>21001</v>
      </c>
      <c r="F7287" t="str">
        <f>VLOOKUP(E7287,Sheet2!A:B,2,FALSE)</f>
        <v>ARM</v>
      </c>
    </row>
    <row r="7288" spans="1:6" x14ac:dyDescent="0.25">
      <c r="A7288" s="17">
        <v>43123.976842152777</v>
      </c>
      <c r="B7288" s="2">
        <v>21001310065084</v>
      </c>
      <c r="C7288">
        <v>1.99</v>
      </c>
      <c r="D7288" t="s">
        <v>4</v>
      </c>
      <c r="E7288" s="3">
        <f t="shared" si="113"/>
        <v>21001</v>
      </c>
      <c r="F7288" t="str">
        <f>VLOOKUP(E7288,Sheet2!A:B,2,FALSE)</f>
        <v>ARM</v>
      </c>
    </row>
    <row r="7289" spans="1:6" x14ac:dyDescent="0.25">
      <c r="A7289" s="17">
        <v>43124.005965821758</v>
      </c>
      <c r="B7289" s="2">
        <v>21001310042554</v>
      </c>
      <c r="C7289">
        <v>1.99</v>
      </c>
      <c r="D7289" t="s">
        <v>4</v>
      </c>
      <c r="E7289" s="3">
        <f t="shared" si="113"/>
        <v>21001</v>
      </c>
      <c r="F7289" t="str">
        <f>VLOOKUP(E7289,Sheet2!A:B,2,FALSE)</f>
        <v>ARM</v>
      </c>
    </row>
    <row r="7290" spans="1:6" x14ac:dyDescent="0.25">
      <c r="A7290" s="17">
        <v>43125.512062013891</v>
      </c>
      <c r="B7290" s="2">
        <v>21001310072767</v>
      </c>
      <c r="C7290">
        <v>3.99</v>
      </c>
      <c r="D7290" t="s">
        <v>1</v>
      </c>
      <c r="E7290" s="3">
        <f t="shared" si="113"/>
        <v>21001</v>
      </c>
      <c r="F7290" t="str">
        <f>VLOOKUP(E7290,Sheet2!A:B,2,FALSE)</f>
        <v>ARM</v>
      </c>
    </row>
    <row r="7291" spans="1:6" x14ac:dyDescent="0.25">
      <c r="A7291" s="17">
        <v>43125.687503483794</v>
      </c>
      <c r="B7291" s="2">
        <v>21001310072767</v>
      </c>
      <c r="C7291">
        <v>2.29</v>
      </c>
      <c r="D7291" t="s">
        <v>1</v>
      </c>
      <c r="E7291" s="3">
        <f t="shared" si="113"/>
        <v>21001</v>
      </c>
      <c r="F7291" t="str">
        <f>VLOOKUP(E7291,Sheet2!A:B,2,FALSE)</f>
        <v>ARM</v>
      </c>
    </row>
    <row r="7292" spans="1:6" x14ac:dyDescent="0.25">
      <c r="A7292" s="17">
        <v>43126.643665370371</v>
      </c>
      <c r="B7292" s="2">
        <v>21001100009912</v>
      </c>
      <c r="C7292">
        <v>0.99</v>
      </c>
      <c r="D7292" t="s">
        <v>1</v>
      </c>
      <c r="E7292" s="3">
        <f t="shared" si="113"/>
        <v>21001</v>
      </c>
      <c r="F7292" t="str">
        <f>VLOOKUP(E7292,Sheet2!A:B,2,FALSE)</f>
        <v>ARM</v>
      </c>
    </row>
    <row r="7293" spans="1:6" x14ac:dyDescent="0.25">
      <c r="A7293" s="17">
        <v>43126.717834456016</v>
      </c>
      <c r="B7293" s="2">
        <v>21001310072767</v>
      </c>
      <c r="C7293">
        <v>1.99</v>
      </c>
      <c r="D7293" t="s">
        <v>0</v>
      </c>
      <c r="E7293" s="3">
        <f t="shared" si="113"/>
        <v>21001</v>
      </c>
      <c r="F7293" t="str">
        <f>VLOOKUP(E7293,Sheet2!A:B,2,FALSE)</f>
        <v>ARM</v>
      </c>
    </row>
    <row r="7294" spans="1:6" x14ac:dyDescent="0.25">
      <c r="A7294" s="17">
        <v>43126.750886319445</v>
      </c>
      <c r="B7294" s="2">
        <v>21001310082808</v>
      </c>
      <c r="C7294">
        <v>1.69</v>
      </c>
      <c r="D7294" t="s">
        <v>1</v>
      </c>
      <c r="E7294" s="3">
        <f t="shared" si="113"/>
        <v>21001</v>
      </c>
      <c r="F7294" t="str">
        <f>VLOOKUP(E7294,Sheet2!A:B,2,FALSE)</f>
        <v>ARM</v>
      </c>
    </row>
    <row r="7295" spans="1:6" x14ac:dyDescent="0.25">
      <c r="A7295" s="17">
        <v>43126.819540312499</v>
      </c>
      <c r="B7295" s="2">
        <v>21001310061984</v>
      </c>
      <c r="C7295">
        <v>0.49</v>
      </c>
      <c r="D7295" t="s">
        <v>4</v>
      </c>
      <c r="E7295" s="3">
        <f t="shared" si="113"/>
        <v>21001</v>
      </c>
      <c r="F7295" t="str">
        <f>VLOOKUP(E7295,Sheet2!A:B,2,FALSE)</f>
        <v>ARM</v>
      </c>
    </row>
    <row r="7296" spans="1:6" x14ac:dyDescent="0.25">
      <c r="A7296" s="17">
        <v>43126.897391284721</v>
      </c>
      <c r="B7296" s="2">
        <v>21001310061984</v>
      </c>
      <c r="C7296">
        <v>0.49</v>
      </c>
      <c r="D7296" t="s">
        <v>4</v>
      </c>
      <c r="E7296" s="3">
        <f t="shared" si="113"/>
        <v>21001</v>
      </c>
      <c r="F7296" t="str">
        <f>VLOOKUP(E7296,Sheet2!A:B,2,FALSE)</f>
        <v>ARM</v>
      </c>
    </row>
    <row r="7297" spans="1:6" x14ac:dyDescent="0.25">
      <c r="A7297" s="17">
        <v>43127.328285497686</v>
      </c>
      <c r="B7297" s="2">
        <v>21001310077980</v>
      </c>
      <c r="C7297">
        <v>1.99</v>
      </c>
      <c r="D7297" t="s">
        <v>0</v>
      </c>
      <c r="E7297" s="3">
        <f t="shared" si="113"/>
        <v>21001</v>
      </c>
      <c r="F7297" t="str">
        <f>VLOOKUP(E7297,Sheet2!A:B,2,FALSE)</f>
        <v>ARM</v>
      </c>
    </row>
    <row r="7298" spans="1:6" x14ac:dyDescent="0.25">
      <c r="A7298" s="17">
        <v>43127.344732696758</v>
      </c>
      <c r="B7298" s="2">
        <v>21001310066736</v>
      </c>
      <c r="C7298">
        <v>1.99</v>
      </c>
      <c r="D7298" t="s">
        <v>1</v>
      </c>
      <c r="E7298" s="3">
        <f t="shared" ref="E7298:E7361" si="114">_xlfn.NUMBERVALUE(LEFT(B7298,5), "#####")</f>
        <v>21001</v>
      </c>
      <c r="F7298" t="str">
        <f>VLOOKUP(E7298,Sheet2!A:B,2,FALSE)</f>
        <v>ARM</v>
      </c>
    </row>
    <row r="7299" spans="1:6" x14ac:dyDescent="0.25">
      <c r="A7299" s="17">
        <v>43127.458342592596</v>
      </c>
      <c r="B7299" s="2">
        <v>21001310051225</v>
      </c>
      <c r="C7299">
        <v>0.49</v>
      </c>
      <c r="D7299" t="s">
        <v>4</v>
      </c>
      <c r="E7299" s="3">
        <f t="shared" si="114"/>
        <v>21001</v>
      </c>
      <c r="F7299" t="str">
        <f>VLOOKUP(E7299,Sheet2!A:B,2,FALSE)</f>
        <v>ARM</v>
      </c>
    </row>
    <row r="7300" spans="1:6" x14ac:dyDescent="0.25">
      <c r="A7300" s="17">
        <v>43127.458755543979</v>
      </c>
      <c r="B7300" s="2">
        <v>21001310051225</v>
      </c>
      <c r="C7300">
        <v>0.49</v>
      </c>
      <c r="D7300" t="s">
        <v>4</v>
      </c>
      <c r="E7300" s="3">
        <f t="shared" si="114"/>
        <v>21001</v>
      </c>
      <c r="F7300" t="str">
        <f>VLOOKUP(E7300,Sheet2!A:B,2,FALSE)</f>
        <v>ARM</v>
      </c>
    </row>
    <row r="7301" spans="1:6" x14ac:dyDescent="0.25">
      <c r="A7301" s="17">
        <v>43127.461019421295</v>
      </c>
      <c r="B7301" s="2">
        <v>21001310051225</v>
      </c>
      <c r="C7301">
        <v>0.49</v>
      </c>
      <c r="D7301" t="s">
        <v>4</v>
      </c>
      <c r="E7301" s="3">
        <f t="shared" si="114"/>
        <v>21001</v>
      </c>
      <c r="F7301" t="str">
        <f>VLOOKUP(E7301,Sheet2!A:B,2,FALSE)</f>
        <v>ARM</v>
      </c>
    </row>
    <row r="7302" spans="1:6" x14ac:dyDescent="0.25">
      <c r="A7302" s="17">
        <v>43127.461173912037</v>
      </c>
      <c r="B7302" s="2">
        <v>21001310051225</v>
      </c>
      <c r="C7302">
        <v>3.99</v>
      </c>
      <c r="D7302" t="s">
        <v>4</v>
      </c>
      <c r="E7302" s="3">
        <f t="shared" si="114"/>
        <v>21001</v>
      </c>
      <c r="F7302" t="str">
        <f>VLOOKUP(E7302,Sheet2!A:B,2,FALSE)</f>
        <v>ARM</v>
      </c>
    </row>
    <row r="7303" spans="1:6" x14ac:dyDescent="0.25">
      <c r="A7303" s="17">
        <v>43127.535643854164</v>
      </c>
      <c r="B7303" s="2">
        <v>21001310077980</v>
      </c>
      <c r="C7303">
        <v>2.99</v>
      </c>
      <c r="D7303" t="s">
        <v>0</v>
      </c>
      <c r="E7303" s="3">
        <f t="shared" si="114"/>
        <v>21001</v>
      </c>
      <c r="F7303" t="str">
        <f>VLOOKUP(E7303,Sheet2!A:B,2,FALSE)</f>
        <v>ARM</v>
      </c>
    </row>
    <row r="7304" spans="1:6" x14ac:dyDescent="0.25">
      <c r="A7304" s="17">
        <v>43127.583825624999</v>
      </c>
      <c r="B7304" s="2">
        <v>21001300007088</v>
      </c>
      <c r="C7304">
        <v>0.69</v>
      </c>
      <c r="D7304" t="s">
        <v>1</v>
      </c>
      <c r="E7304" s="3">
        <f t="shared" si="114"/>
        <v>21001</v>
      </c>
      <c r="F7304" t="str">
        <f>VLOOKUP(E7304,Sheet2!A:B,2,FALSE)</f>
        <v>ARM</v>
      </c>
    </row>
    <row r="7305" spans="1:6" x14ac:dyDescent="0.25">
      <c r="A7305" s="17">
        <v>43127.586138819446</v>
      </c>
      <c r="B7305" s="2">
        <v>21001300007088</v>
      </c>
      <c r="C7305">
        <v>0.69</v>
      </c>
      <c r="D7305" t="s">
        <v>1</v>
      </c>
      <c r="E7305" s="3">
        <f t="shared" si="114"/>
        <v>21001</v>
      </c>
      <c r="F7305" t="str">
        <f>VLOOKUP(E7305,Sheet2!A:B,2,FALSE)</f>
        <v>ARM</v>
      </c>
    </row>
    <row r="7306" spans="1:6" x14ac:dyDescent="0.25">
      <c r="A7306" s="17">
        <v>43127.743168657405</v>
      </c>
      <c r="B7306" s="2">
        <v>21001310083038</v>
      </c>
      <c r="C7306">
        <v>2.4900000000000002</v>
      </c>
      <c r="D7306" t="s">
        <v>4</v>
      </c>
      <c r="E7306" s="3">
        <f t="shared" si="114"/>
        <v>21001</v>
      </c>
      <c r="F7306" t="str">
        <f>VLOOKUP(E7306,Sheet2!A:B,2,FALSE)</f>
        <v>ARM</v>
      </c>
    </row>
    <row r="7307" spans="1:6" x14ac:dyDescent="0.25">
      <c r="A7307" s="17">
        <v>43127.849834710651</v>
      </c>
      <c r="B7307" s="2">
        <v>21001310039527</v>
      </c>
      <c r="C7307">
        <v>0.49</v>
      </c>
      <c r="D7307" t="s">
        <v>1</v>
      </c>
      <c r="E7307" s="3">
        <f t="shared" si="114"/>
        <v>21001</v>
      </c>
      <c r="F7307" t="str">
        <f>VLOOKUP(E7307,Sheet2!A:B,2,FALSE)</f>
        <v>ARM</v>
      </c>
    </row>
    <row r="7308" spans="1:6" x14ac:dyDescent="0.25">
      <c r="A7308" s="17">
        <v>43127.924177754627</v>
      </c>
      <c r="B7308" s="2">
        <v>21001310077980</v>
      </c>
      <c r="C7308">
        <v>1.49</v>
      </c>
      <c r="D7308" t="s">
        <v>3</v>
      </c>
      <c r="E7308" s="3">
        <f t="shared" si="114"/>
        <v>21001</v>
      </c>
      <c r="F7308" t="str">
        <f>VLOOKUP(E7308,Sheet2!A:B,2,FALSE)</f>
        <v>ARM</v>
      </c>
    </row>
    <row r="7309" spans="1:6" x14ac:dyDescent="0.25">
      <c r="A7309" s="17">
        <v>43128.048620347225</v>
      </c>
      <c r="B7309" s="2">
        <v>21001310064822</v>
      </c>
      <c r="C7309">
        <v>1.49</v>
      </c>
      <c r="D7309" t="s">
        <v>3</v>
      </c>
      <c r="E7309" s="3">
        <f t="shared" si="114"/>
        <v>21001</v>
      </c>
      <c r="F7309" t="str">
        <f>VLOOKUP(E7309,Sheet2!A:B,2,FALSE)</f>
        <v>ARM</v>
      </c>
    </row>
    <row r="7310" spans="1:6" x14ac:dyDescent="0.25">
      <c r="A7310" s="17">
        <v>43128.05820446759</v>
      </c>
      <c r="B7310" s="2">
        <v>21001310064822</v>
      </c>
      <c r="C7310">
        <v>1.49</v>
      </c>
      <c r="D7310" t="s">
        <v>3</v>
      </c>
      <c r="E7310" s="3">
        <f t="shared" si="114"/>
        <v>21001</v>
      </c>
      <c r="F7310" t="str">
        <f>VLOOKUP(E7310,Sheet2!A:B,2,FALSE)</f>
        <v>ARM</v>
      </c>
    </row>
    <row r="7311" spans="1:6" x14ac:dyDescent="0.25">
      <c r="A7311" s="17">
        <v>43128.618929849537</v>
      </c>
      <c r="B7311" s="2">
        <v>21001310030484</v>
      </c>
      <c r="C7311">
        <v>0.69</v>
      </c>
      <c r="D7311" t="s">
        <v>4</v>
      </c>
      <c r="E7311" s="3">
        <f t="shared" si="114"/>
        <v>21001</v>
      </c>
      <c r="F7311" t="str">
        <f>VLOOKUP(E7311,Sheet2!A:B,2,FALSE)</f>
        <v>ARM</v>
      </c>
    </row>
    <row r="7312" spans="1:6" x14ac:dyDescent="0.25">
      <c r="A7312" s="17">
        <v>43129.867704143522</v>
      </c>
      <c r="B7312" s="2">
        <v>21001310039527</v>
      </c>
      <c r="C7312">
        <v>1.99</v>
      </c>
      <c r="D7312" t="s">
        <v>0</v>
      </c>
      <c r="E7312" s="3">
        <f t="shared" si="114"/>
        <v>21001</v>
      </c>
      <c r="F7312" t="str">
        <f>VLOOKUP(E7312,Sheet2!A:B,2,FALSE)</f>
        <v>ARM</v>
      </c>
    </row>
    <row r="7313" spans="1:6" x14ac:dyDescent="0.25">
      <c r="A7313" s="17">
        <v>43130.722538333335</v>
      </c>
      <c r="B7313" s="2">
        <v>21001310039527</v>
      </c>
      <c r="C7313">
        <v>0.69</v>
      </c>
      <c r="D7313" t="s">
        <v>1</v>
      </c>
      <c r="E7313" s="3">
        <f t="shared" si="114"/>
        <v>21001</v>
      </c>
      <c r="F7313" t="str">
        <f>VLOOKUP(E7313,Sheet2!A:B,2,FALSE)</f>
        <v>ARM</v>
      </c>
    </row>
    <row r="7314" spans="1:6" x14ac:dyDescent="0.25">
      <c r="A7314" s="17">
        <v>43130.761472719911</v>
      </c>
      <c r="B7314" s="2">
        <v>21001310083038</v>
      </c>
      <c r="C7314">
        <v>1.29</v>
      </c>
      <c r="D7314" t="s">
        <v>4</v>
      </c>
      <c r="E7314" s="3">
        <f t="shared" si="114"/>
        <v>21001</v>
      </c>
      <c r="F7314" t="str">
        <f>VLOOKUP(E7314,Sheet2!A:B,2,FALSE)</f>
        <v>ARM</v>
      </c>
    </row>
    <row r="7315" spans="1:6" x14ac:dyDescent="0.25">
      <c r="A7315" s="17">
        <v>43130.833712500003</v>
      </c>
      <c r="B7315" s="2">
        <v>21001310065209</v>
      </c>
      <c r="C7315">
        <v>1.49</v>
      </c>
      <c r="D7315" t="s">
        <v>3</v>
      </c>
      <c r="E7315" s="3">
        <f t="shared" si="114"/>
        <v>21001</v>
      </c>
      <c r="F7315" t="str">
        <f>VLOOKUP(E7315,Sheet2!A:B,2,FALSE)</f>
        <v>ARM</v>
      </c>
    </row>
    <row r="7316" spans="1:6" x14ac:dyDescent="0.25">
      <c r="A7316" s="17">
        <v>43130.834837314818</v>
      </c>
      <c r="B7316" s="2">
        <v>21001310065209</v>
      </c>
      <c r="C7316">
        <v>0.49</v>
      </c>
      <c r="D7316" t="s">
        <v>4</v>
      </c>
      <c r="E7316" s="3">
        <f t="shared" si="114"/>
        <v>21001</v>
      </c>
      <c r="F7316" t="str">
        <f>VLOOKUP(E7316,Sheet2!A:B,2,FALSE)</f>
        <v>ARM</v>
      </c>
    </row>
    <row r="7317" spans="1:6" x14ac:dyDescent="0.25">
      <c r="A7317" s="17">
        <v>43130.902136932869</v>
      </c>
      <c r="B7317" s="2">
        <v>21001300007088</v>
      </c>
      <c r="C7317">
        <v>0.99</v>
      </c>
      <c r="D7317" t="s">
        <v>1</v>
      </c>
      <c r="E7317" s="3">
        <f t="shared" si="114"/>
        <v>21001</v>
      </c>
      <c r="F7317" t="str">
        <f>VLOOKUP(E7317,Sheet2!A:B,2,FALSE)</f>
        <v>ARM</v>
      </c>
    </row>
    <row r="7318" spans="1:6" x14ac:dyDescent="0.25">
      <c r="A7318" s="17">
        <v>43131.710287974536</v>
      </c>
      <c r="B7318" s="2">
        <v>21001300007088</v>
      </c>
      <c r="C7318">
        <v>0.99</v>
      </c>
      <c r="D7318" t="s">
        <v>1</v>
      </c>
      <c r="E7318" s="3">
        <f t="shared" si="114"/>
        <v>21001</v>
      </c>
      <c r="F7318" t="str">
        <f>VLOOKUP(E7318,Sheet2!A:B,2,FALSE)</f>
        <v>ARM</v>
      </c>
    </row>
    <row r="7319" spans="1:6" x14ac:dyDescent="0.25">
      <c r="A7319" s="17">
        <v>43100.864935057871</v>
      </c>
      <c r="B7319" s="2">
        <v>21000300191686</v>
      </c>
      <c r="C7319">
        <v>2.99</v>
      </c>
      <c r="D7319" t="s">
        <v>4</v>
      </c>
      <c r="E7319" s="3">
        <f t="shared" si="114"/>
        <v>21000</v>
      </c>
      <c r="F7319" t="str">
        <f>VLOOKUP(E7319,Sheet2!A:B,2,FALSE)</f>
        <v>ARD</v>
      </c>
    </row>
    <row r="7320" spans="1:6" x14ac:dyDescent="0.25">
      <c r="A7320" s="17">
        <v>43101.464258194443</v>
      </c>
      <c r="B7320" s="2">
        <v>21000300107864</v>
      </c>
      <c r="C7320">
        <v>3.99</v>
      </c>
      <c r="D7320" t="s">
        <v>4</v>
      </c>
      <c r="E7320" s="3">
        <f t="shared" si="114"/>
        <v>21000</v>
      </c>
      <c r="F7320" t="str">
        <f>VLOOKUP(E7320,Sheet2!A:B,2,FALSE)</f>
        <v>ARD</v>
      </c>
    </row>
    <row r="7321" spans="1:6" x14ac:dyDescent="0.25">
      <c r="A7321" s="17">
        <v>43102.547690104169</v>
      </c>
      <c r="B7321" s="2">
        <v>21000300174229</v>
      </c>
      <c r="C7321">
        <v>2.99</v>
      </c>
      <c r="D7321" t="s">
        <v>4</v>
      </c>
      <c r="E7321" s="3">
        <f t="shared" si="114"/>
        <v>21000</v>
      </c>
      <c r="F7321" t="str">
        <f>VLOOKUP(E7321,Sheet2!A:B,2,FALSE)</f>
        <v>ARD</v>
      </c>
    </row>
    <row r="7322" spans="1:6" x14ac:dyDescent="0.25">
      <c r="A7322" s="17">
        <v>43102.637362407404</v>
      </c>
      <c r="B7322" s="2">
        <v>21000300204828</v>
      </c>
      <c r="C7322">
        <v>1.49</v>
      </c>
      <c r="D7322" t="s">
        <v>3</v>
      </c>
      <c r="E7322" s="3">
        <f t="shared" si="114"/>
        <v>21000</v>
      </c>
      <c r="F7322" t="str">
        <f>VLOOKUP(E7322,Sheet2!A:B,2,FALSE)</f>
        <v>ARD</v>
      </c>
    </row>
    <row r="7323" spans="1:6" x14ac:dyDescent="0.25">
      <c r="A7323" s="17">
        <v>43102.683841307873</v>
      </c>
      <c r="B7323" s="2">
        <v>21000300204828</v>
      </c>
      <c r="C7323">
        <v>0.49</v>
      </c>
      <c r="D7323" t="s">
        <v>4</v>
      </c>
      <c r="E7323" s="3">
        <f t="shared" si="114"/>
        <v>21000</v>
      </c>
      <c r="F7323" t="str">
        <f>VLOOKUP(E7323,Sheet2!A:B,2,FALSE)</f>
        <v>ARD</v>
      </c>
    </row>
    <row r="7324" spans="1:6" x14ac:dyDescent="0.25">
      <c r="A7324" s="17">
        <v>43102.716117175929</v>
      </c>
      <c r="B7324" s="2">
        <v>21000300185878</v>
      </c>
      <c r="C7324">
        <v>0.99</v>
      </c>
      <c r="D7324" t="s">
        <v>4</v>
      </c>
      <c r="E7324" s="3">
        <f t="shared" si="114"/>
        <v>21000</v>
      </c>
      <c r="F7324" t="str">
        <f>VLOOKUP(E7324,Sheet2!A:B,2,FALSE)</f>
        <v>ARD</v>
      </c>
    </row>
    <row r="7325" spans="1:6" x14ac:dyDescent="0.25">
      <c r="A7325" s="17">
        <v>43103.384007905093</v>
      </c>
      <c r="B7325" s="2">
        <v>21000300195083</v>
      </c>
      <c r="C7325">
        <v>3.19</v>
      </c>
      <c r="D7325" t="s">
        <v>4</v>
      </c>
      <c r="E7325" s="3">
        <f t="shared" si="114"/>
        <v>21000</v>
      </c>
      <c r="F7325" t="str">
        <f>VLOOKUP(E7325,Sheet2!A:B,2,FALSE)</f>
        <v>ARD</v>
      </c>
    </row>
    <row r="7326" spans="1:6" x14ac:dyDescent="0.25">
      <c r="A7326" s="17">
        <v>43103.403827835646</v>
      </c>
      <c r="B7326" s="2">
        <v>21000300122566</v>
      </c>
      <c r="C7326">
        <v>3.99</v>
      </c>
      <c r="D7326" t="s">
        <v>4</v>
      </c>
      <c r="E7326" s="3">
        <f t="shared" si="114"/>
        <v>21000</v>
      </c>
      <c r="F7326" t="str">
        <f>VLOOKUP(E7326,Sheet2!A:B,2,FALSE)</f>
        <v>ARD</v>
      </c>
    </row>
    <row r="7327" spans="1:6" x14ac:dyDescent="0.25">
      <c r="A7327" s="17">
        <v>43104.982805775464</v>
      </c>
      <c r="B7327" s="2">
        <v>21000300191686</v>
      </c>
      <c r="C7327">
        <v>2.99</v>
      </c>
      <c r="D7327" t="s">
        <v>4</v>
      </c>
      <c r="E7327" s="3">
        <f t="shared" si="114"/>
        <v>21000</v>
      </c>
      <c r="F7327" t="str">
        <f>VLOOKUP(E7327,Sheet2!A:B,2,FALSE)</f>
        <v>ARD</v>
      </c>
    </row>
    <row r="7328" spans="1:6" x14ac:dyDescent="0.25">
      <c r="A7328" s="17">
        <v>43105.622369016201</v>
      </c>
      <c r="B7328" s="2">
        <v>21000300005373</v>
      </c>
      <c r="C7328">
        <v>1.49</v>
      </c>
      <c r="D7328" t="s">
        <v>3</v>
      </c>
      <c r="E7328" s="3">
        <f t="shared" si="114"/>
        <v>21000</v>
      </c>
      <c r="F7328" t="str">
        <f>VLOOKUP(E7328,Sheet2!A:B,2,FALSE)</f>
        <v>ARD</v>
      </c>
    </row>
    <row r="7329" spans="1:6" x14ac:dyDescent="0.25">
      <c r="A7329" s="17">
        <v>43105.626871203705</v>
      </c>
      <c r="B7329" s="2">
        <v>21000300005373</v>
      </c>
      <c r="C7329">
        <v>1.49</v>
      </c>
      <c r="D7329" t="s">
        <v>3</v>
      </c>
      <c r="E7329" s="3">
        <f t="shared" si="114"/>
        <v>21000</v>
      </c>
      <c r="F7329" t="str">
        <f>VLOOKUP(E7329,Sheet2!A:B,2,FALSE)</f>
        <v>ARD</v>
      </c>
    </row>
    <row r="7330" spans="1:6" x14ac:dyDescent="0.25">
      <c r="A7330" s="17">
        <v>43105.953804363424</v>
      </c>
      <c r="B7330" s="2">
        <v>21000300005373</v>
      </c>
      <c r="C7330">
        <v>1.49</v>
      </c>
      <c r="D7330" t="s">
        <v>3</v>
      </c>
      <c r="E7330" s="3">
        <f t="shared" si="114"/>
        <v>21000</v>
      </c>
      <c r="F7330" t="str">
        <f>VLOOKUP(E7330,Sheet2!A:B,2,FALSE)</f>
        <v>ARD</v>
      </c>
    </row>
    <row r="7331" spans="1:6" x14ac:dyDescent="0.25">
      <c r="A7331" s="17">
        <v>43106.018937187502</v>
      </c>
      <c r="B7331" s="2">
        <v>21000300122566</v>
      </c>
      <c r="C7331">
        <v>1.99</v>
      </c>
      <c r="D7331" t="s">
        <v>5</v>
      </c>
      <c r="E7331" s="3">
        <f t="shared" si="114"/>
        <v>21000</v>
      </c>
      <c r="F7331" t="str">
        <f>VLOOKUP(E7331,Sheet2!A:B,2,FALSE)</f>
        <v>ARD</v>
      </c>
    </row>
    <row r="7332" spans="1:6" x14ac:dyDescent="0.25">
      <c r="A7332" s="17">
        <v>43106.944552824076</v>
      </c>
      <c r="B7332" s="2">
        <v>21000300173098</v>
      </c>
      <c r="C7332">
        <v>1.29</v>
      </c>
      <c r="D7332" t="s">
        <v>4</v>
      </c>
      <c r="E7332" s="3">
        <f t="shared" si="114"/>
        <v>21000</v>
      </c>
      <c r="F7332" t="str">
        <f>VLOOKUP(E7332,Sheet2!A:B,2,FALSE)</f>
        <v>ARD</v>
      </c>
    </row>
    <row r="7333" spans="1:6" x14ac:dyDescent="0.25">
      <c r="A7333" s="17">
        <v>43106.946161006941</v>
      </c>
      <c r="B7333" s="2">
        <v>21000300173098</v>
      </c>
      <c r="C7333">
        <v>2.4900000000000002</v>
      </c>
      <c r="D7333" t="s">
        <v>4</v>
      </c>
      <c r="E7333" s="3">
        <f t="shared" si="114"/>
        <v>21000</v>
      </c>
      <c r="F7333" t="str">
        <f>VLOOKUP(E7333,Sheet2!A:B,2,FALSE)</f>
        <v>ARD</v>
      </c>
    </row>
    <row r="7334" spans="1:6" x14ac:dyDescent="0.25">
      <c r="A7334" s="17">
        <v>43106.949091041664</v>
      </c>
      <c r="B7334" s="2">
        <v>21000300173098</v>
      </c>
      <c r="C7334">
        <v>3.99</v>
      </c>
      <c r="D7334" t="s">
        <v>4</v>
      </c>
      <c r="E7334" s="3">
        <f t="shared" si="114"/>
        <v>21000</v>
      </c>
      <c r="F7334" t="str">
        <f>VLOOKUP(E7334,Sheet2!A:B,2,FALSE)</f>
        <v>ARD</v>
      </c>
    </row>
    <row r="7335" spans="1:6" x14ac:dyDescent="0.25">
      <c r="A7335" s="17">
        <v>43107.958042141203</v>
      </c>
      <c r="B7335" s="2">
        <v>21000300195356</v>
      </c>
      <c r="C7335">
        <v>0.99</v>
      </c>
      <c r="D7335" t="s">
        <v>1</v>
      </c>
      <c r="E7335" s="3">
        <f t="shared" si="114"/>
        <v>21000</v>
      </c>
      <c r="F7335" t="str">
        <f>VLOOKUP(E7335,Sheet2!A:B,2,FALSE)</f>
        <v>ARD</v>
      </c>
    </row>
    <row r="7336" spans="1:6" x14ac:dyDescent="0.25">
      <c r="A7336" s="17">
        <v>43109.562230219904</v>
      </c>
      <c r="B7336" s="2">
        <v>21000300174229</v>
      </c>
      <c r="C7336">
        <v>1.99</v>
      </c>
      <c r="D7336" t="s">
        <v>4</v>
      </c>
      <c r="E7336" s="3">
        <f t="shared" si="114"/>
        <v>21000</v>
      </c>
      <c r="F7336" t="str">
        <f>VLOOKUP(E7336,Sheet2!A:B,2,FALSE)</f>
        <v>ARD</v>
      </c>
    </row>
    <row r="7337" spans="1:6" x14ac:dyDescent="0.25">
      <c r="A7337" s="17">
        <v>43110.231489652775</v>
      </c>
      <c r="B7337" s="2">
        <v>21000300196313</v>
      </c>
      <c r="C7337">
        <v>1.99</v>
      </c>
      <c r="D7337" t="s">
        <v>4</v>
      </c>
      <c r="E7337" s="3">
        <f t="shared" si="114"/>
        <v>21000</v>
      </c>
      <c r="F7337" t="str">
        <f>VLOOKUP(E7337,Sheet2!A:B,2,FALSE)</f>
        <v>ARD</v>
      </c>
    </row>
    <row r="7338" spans="1:6" x14ac:dyDescent="0.25">
      <c r="A7338" s="17">
        <v>43110.468663877313</v>
      </c>
      <c r="B7338" s="2">
        <v>21000300169831</v>
      </c>
      <c r="C7338">
        <v>1.99</v>
      </c>
      <c r="D7338" t="s">
        <v>0</v>
      </c>
      <c r="E7338" s="3">
        <f t="shared" si="114"/>
        <v>21000</v>
      </c>
      <c r="F7338" t="str">
        <f>VLOOKUP(E7338,Sheet2!A:B,2,FALSE)</f>
        <v>ARD</v>
      </c>
    </row>
    <row r="7339" spans="1:6" x14ac:dyDescent="0.25">
      <c r="A7339" s="17">
        <v>43110.923750613423</v>
      </c>
      <c r="B7339" s="2">
        <v>21000300008047</v>
      </c>
      <c r="C7339">
        <v>1.49</v>
      </c>
      <c r="D7339" t="s">
        <v>3</v>
      </c>
      <c r="E7339" s="3">
        <f t="shared" si="114"/>
        <v>21000</v>
      </c>
      <c r="F7339" t="str">
        <f>VLOOKUP(E7339,Sheet2!A:B,2,FALSE)</f>
        <v>ARD</v>
      </c>
    </row>
    <row r="7340" spans="1:6" x14ac:dyDescent="0.25">
      <c r="A7340" s="17">
        <v>43110.924867870373</v>
      </c>
      <c r="B7340" s="2">
        <v>21000300118150</v>
      </c>
      <c r="C7340">
        <v>1.49</v>
      </c>
      <c r="D7340" t="s">
        <v>3</v>
      </c>
      <c r="E7340" s="3">
        <f t="shared" si="114"/>
        <v>21000</v>
      </c>
      <c r="F7340" t="str">
        <f>VLOOKUP(E7340,Sheet2!A:B,2,FALSE)</f>
        <v>ARD</v>
      </c>
    </row>
    <row r="7341" spans="1:6" x14ac:dyDescent="0.25">
      <c r="A7341" s="17">
        <v>43110.92525847222</v>
      </c>
      <c r="B7341" s="2">
        <v>21000300118150</v>
      </c>
      <c r="C7341">
        <v>1.49</v>
      </c>
      <c r="D7341" t="s">
        <v>3</v>
      </c>
      <c r="E7341" s="3">
        <f t="shared" si="114"/>
        <v>21000</v>
      </c>
      <c r="F7341" t="str">
        <f>VLOOKUP(E7341,Sheet2!A:B,2,FALSE)</f>
        <v>ARD</v>
      </c>
    </row>
    <row r="7342" spans="1:6" x14ac:dyDescent="0.25">
      <c r="A7342" s="17">
        <v>43110.925620682872</v>
      </c>
      <c r="B7342" s="2">
        <v>21000300118150</v>
      </c>
      <c r="C7342">
        <v>1.49</v>
      </c>
      <c r="D7342" t="s">
        <v>3</v>
      </c>
      <c r="E7342" s="3">
        <f t="shared" si="114"/>
        <v>21000</v>
      </c>
      <c r="F7342" t="str">
        <f>VLOOKUP(E7342,Sheet2!A:B,2,FALSE)</f>
        <v>ARD</v>
      </c>
    </row>
    <row r="7343" spans="1:6" x14ac:dyDescent="0.25">
      <c r="A7343" s="17">
        <v>43111.52906552083</v>
      </c>
      <c r="B7343" s="2">
        <v>21000300008047</v>
      </c>
      <c r="C7343">
        <v>0.69</v>
      </c>
      <c r="D7343" t="s">
        <v>1</v>
      </c>
      <c r="E7343" s="3">
        <f t="shared" si="114"/>
        <v>21000</v>
      </c>
      <c r="F7343" t="str">
        <f>VLOOKUP(E7343,Sheet2!A:B,2,FALSE)</f>
        <v>ARD</v>
      </c>
    </row>
    <row r="7344" spans="1:6" x14ac:dyDescent="0.25">
      <c r="A7344" s="17">
        <v>43111.955761562502</v>
      </c>
      <c r="B7344" s="2">
        <v>21000100055578</v>
      </c>
      <c r="C7344">
        <v>1.99</v>
      </c>
      <c r="D7344" t="s">
        <v>4</v>
      </c>
      <c r="E7344" s="3">
        <f t="shared" si="114"/>
        <v>21000</v>
      </c>
      <c r="F7344" t="str">
        <f>VLOOKUP(E7344,Sheet2!A:B,2,FALSE)</f>
        <v>ARD</v>
      </c>
    </row>
    <row r="7345" spans="1:6" x14ac:dyDescent="0.25">
      <c r="A7345" s="17">
        <v>43111.966703287035</v>
      </c>
      <c r="B7345" s="2">
        <v>21000300196313</v>
      </c>
      <c r="C7345">
        <v>2.99</v>
      </c>
      <c r="D7345" t="s">
        <v>4</v>
      </c>
      <c r="E7345" s="3">
        <f t="shared" si="114"/>
        <v>21000</v>
      </c>
      <c r="F7345" t="str">
        <f>VLOOKUP(E7345,Sheet2!A:B,2,FALSE)</f>
        <v>ARD</v>
      </c>
    </row>
    <row r="7346" spans="1:6" x14ac:dyDescent="0.25">
      <c r="A7346" s="17">
        <v>43113.003896064816</v>
      </c>
      <c r="B7346" s="2">
        <v>21000300196313</v>
      </c>
      <c r="C7346">
        <v>2.99</v>
      </c>
      <c r="D7346" t="s">
        <v>4</v>
      </c>
      <c r="E7346" s="3">
        <f t="shared" si="114"/>
        <v>21000</v>
      </c>
      <c r="F7346" t="str">
        <f>VLOOKUP(E7346,Sheet2!A:B,2,FALSE)</f>
        <v>ARD</v>
      </c>
    </row>
    <row r="7347" spans="1:6" x14ac:dyDescent="0.25">
      <c r="A7347" s="17">
        <v>43113.841973125003</v>
      </c>
      <c r="B7347" s="2">
        <v>21000300163495</v>
      </c>
      <c r="C7347">
        <v>2.99</v>
      </c>
      <c r="D7347" t="s">
        <v>0</v>
      </c>
      <c r="E7347" s="3">
        <f t="shared" si="114"/>
        <v>21000</v>
      </c>
      <c r="F7347" t="str">
        <f>VLOOKUP(E7347,Sheet2!A:B,2,FALSE)</f>
        <v>ARD</v>
      </c>
    </row>
    <row r="7348" spans="1:6" x14ac:dyDescent="0.25">
      <c r="A7348" s="17">
        <v>43113.911372939816</v>
      </c>
      <c r="B7348" s="2">
        <v>21000300163495</v>
      </c>
      <c r="C7348">
        <v>2.99</v>
      </c>
      <c r="D7348" t="s">
        <v>0</v>
      </c>
      <c r="E7348" s="3">
        <f t="shared" si="114"/>
        <v>21000</v>
      </c>
      <c r="F7348" t="str">
        <f>VLOOKUP(E7348,Sheet2!A:B,2,FALSE)</f>
        <v>ARD</v>
      </c>
    </row>
    <row r="7349" spans="1:6" x14ac:dyDescent="0.25">
      <c r="A7349" s="17">
        <v>43114.416434907405</v>
      </c>
      <c r="B7349" s="2">
        <v>21000300163495</v>
      </c>
      <c r="C7349">
        <v>2.99</v>
      </c>
      <c r="D7349" t="s">
        <v>0</v>
      </c>
      <c r="E7349" s="3">
        <f t="shared" si="114"/>
        <v>21000</v>
      </c>
      <c r="F7349" t="str">
        <f>VLOOKUP(E7349,Sheet2!A:B,2,FALSE)</f>
        <v>ARD</v>
      </c>
    </row>
    <row r="7350" spans="1:6" x14ac:dyDescent="0.25">
      <c r="A7350" s="17">
        <v>43114.516067280092</v>
      </c>
      <c r="B7350" s="2">
        <v>21000300008047</v>
      </c>
      <c r="C7350">
        <v>1.49</v>
      </c>
      <c r="D7350" t="s">
        <v>3</v>
      </c>
      <c r="E7350" s="3">
        <f t="shared" si="114"/>
        <v>21000</v>
      </c>
      <c r="F7350" t="str">
        <f>VLOOKUP(E7350,Sheet2!A:B,2,FALSE)</f>
        <v>ARD</v>
      </c>
    </row>
    <row r="7351" spans="1:6" x14ac:dyDescent="0.25">
      <c r="A7351" s="17">
        <v>43114.553993240741</v>
      </c>
      <c r="B7351" s="2">
        <v>21000300163495</v>
      </c>
      <c r="C7351">
        <v>2.39</v>
      </c>
      <c r="D7351" t="s">
        <v>0</v>
      </c>
      <c r="E7351" s="3">
        <f t="shared" si="114"/>
        <v>21000</v>
      </c>
      <c r="F7351" t="str">
        <f>VLOOKUP(E7351,Sheet2!A:B,2,FALSE)</f>
        <v>ARD</v>
      </c>
    </row>
    <row r="7352" spans="1:6" x14ac:dyDescent="0.25">
      <c r="A7352" s="17">
        <v>43115.575201493055</v>
      </c>
      <c r="B7352" s="2">
        <v>21000300173098</v>
      </c>
      <c r="C7352">
        <v>1.99</v>
      </c>
      <c r="D7352" t="s">
        <v>4</v>
      </c>
      <c r="E7352" s="3">
        <f t="shared" si="114"/>
        <v>21000</v>
      </c>
      <c r="F7352" t="str">
        <f>VLOOKUP(E7352,Sheet2!A:B,2,FALSE)</f>
        <v>ARD</v>
      </c>
    </row>
    <row r="7353" spans="1:6" x14ac:dyDescent="0.25">
      <c r="A7353" s="17">
        <v>43115.725446018521</v>
      </c>
      <c r="B7353" s="2">
        <v>21000300191058</v>
      </c>
      <c r="C7353">
        <v>2.99</v>
      </c>
      <c r="D7353" t="s">
        <v>4</v>
      </c>
      <c r="E7353" s="3">
        <f t="shared" si="114"/>
        <v>21000</v>
      </c>
      <c r="F7353" t="str">
        <f>VLOOKUP(E7353,Sheet2!A:B,2,FALSE)</f>
        <v>ARD</v>
      </c>
    </row>
    <row r="7354" spans="1:6" x14ac:dyDescent="0.25">
      <c r="A7354" s="17">
        <v>43115.883909687502</v>
      </c>
      <c r="B7354" s="2">
        <v>21000300191686</v>
      </c>
      <c r="C7354">
        <v>0.99</v>
      </c>
      <c r="D7354" t="s">
        <v>4</v>
      </c>
      <c r="E7354" s="3">
        <f t="shared" si="114"/>
        <v>21000</v>
      </c>
      <c r="F7354" t="str">
        <f>VLOOKUP(E7354,Sheet2!A:B,2,FALSE)</f>
        <v>ARD</v>
      </c>
    </row>
    <row r="7355" spans="1:6" x14ac:dyDescent="0.25">
      <c r="A7355" s="17">
        <v>43116.317401412038</v>
      </c>
      <c r="B7355" s="2">
        <v>21000300081184</v>
      </c>
      <c r="C7355">
        <v>1.69</v>
      </c>
      <c r="D7355" t="s">
        <v>1</v>
      </c>
      <c r="E7355" s="3">
        <f t="shared" si="114"/>
        <v>21000</v>
      </c>
      <c r="F7355" t="str">
        <f>VLOOKUP(E7355,Sheet2!A:B,2,FALSE)</f>
        <v>ARD</v>
      </c>
    </row>
    <row r="7356" spans="1:6" x14ac:dyDescent="0.25">
      <c r="A7356" s="17">
        <v>43117.491384108798</v>
      </c>
      <c r="B7356" s="2">
        <v>21000300174229</v>
      </c>
      <c r="C7356">
        <v>3.99</v>
      </c>
      <c r="D7356" t="s">
        <v>4</v>
      </c>
      <c r="E7356" s="3">
        <f t="shared" si="114"/>
        <v>21000</v>
      </c>
      <c r="F7356" t="str">
        <f>VLOOKUP(E7356,Sheet2!A:B,2,FALSE)</f>
        <v>ARD</v>
      </c>
    </row>
    <row r="7357" spans="1:6" x14ac:dyDescent="0.25">
      <c r="A7357" s="17">
        <v>43117.65317928241</v>
      </c>
      <c r="B7357" s="2">
        <v>21000300005373</v>
      </c>
      <c r="C7357">
        <v>1.49</v>
      </c>
      <c r="D7357" t="s">
        <v>3</v>
      </c>
      <c r="E7357" s="3">
        <f t="shared" si="114"/>
        <v>21000</v>
      </c>
      <c r="F7357" t="str">
        <f>VLOOKUP(E7357,Sheet2!A:B,2,FALSE)</f>
        <v>ARD</v>
      </c>
    </row>
    <row r="7358" spans="1:6" x14ac:dyDescent="0.25">
      <c r="A7358" s="17">
        <v>43117.673049363424</v>
      </c>
      <c r="B7358" s="2">
        <v>21000300191058</v>
      </c>
      <c r="C7358">
        <v>1.99</v>
      </c>
      <c r="D7358" t="s">
        <v>4</v>
      </c>
      <c r="E7358" s="3">
        <f t="shared" si="114"/>
        <v>21000</v>
      </c>
      <c r="F7358" t="str">
        <f>VLOOKUP(E7358,Sheet2!A:B,2,FALSE)</f>
        <v>ARD</v>
      </c>
    </row>
    <row r="7359" spans="1:6" x14ac:dyDescent="0.25">
      <c r="A7359" s="17">
        <v>43117.703423356485</v>
      </c>
      <c r="B7359" s="2">
        <v>21000300005373</v>
      </c>
      <c r="C7359">
        <v>1.49</v>
      </c>
      <c r="D7359" t="s">
        <v>3</v>
      </c>
      <c r="E7359" s="3">
        <f t="shared" si="114"/>
        <v>21000</v>
      </c>
      <c r="F7359" t="str">
        <f>VLOOKUP(E7359,Sheet2!A:B,2,FALSE)</f>
        <v>ARD</v>
      </c>
    </row>
    <row r="7360" spans="1:6" x14ac:dyDescent="0.25">
      <c r="A7360" s="17">
        <v>43117.960253310186</v>
      </c>
      <c r="B7360" s="2">
        <v>21000300202749</v>
      </c>
      <c r="C7360">
        <v>1.49</v>
      </c>
      <c r="D7360" t="s">
        <v>3</v>
      </c>
      <c r="E7360" s="3">
        <f t="shared" si="114"/>
        <v>21000</v>
      </c>
      <c r="F7360" t="str">
        <f>VLOOKUP(E7360,Sheet2!A:B,2,FALSE)</f>
        <v>ARD</v>
      </c>
    </row>
    <row r="7361" spans="1:6" x14ac:dyDescent="0.25">
      <c r="A7361" s="17">
        <v>43117.96398896991</v>
      </c>
      <c r="B7361" s="2">
        <v>21000300202749</v>
      </c>
      <c r="C7361">
        <v>1.49</v>
      </c>
      <c r="D7361" t="s">
        <v>3</v>
      </c>
      <c r="E7361" s="3">
        <f t="shared" si="114"/>
        <v>21000</v>
      </c>
      <c r="F7361" t="str">
        <f>VLOOKUP(E7361,Sheet2!A:B,2,FALSE)</f>
        <v>ARD</v>
      </c>
    </row>
    <row r="7362" spans="1:6" x14ac:dyDescent="0.25">
      <c r="A7362" s="17">
        <v>43118.478081412039</v>
      </c>
      <c r="B7362" s="2">
        <v>21000300163859</v>
      </c>
      <c r="C7362">
        <v>1.69</v>
      </c>
      <c r="D7362" t="s">
        <v>1</v>
      </c>
      <c r="E7362" s="3">
        <f t="shared" ref="E7362:E7397" si="115">_xlfn.NUMBERVALUE(LEFT(B7362,5), "#####")</f>
        <v>21000</v>
      </c>
      <c r="F7362" t="str">
        <f>VLOOKUP(E7362,Sheet2!A:B,2,FALSE)</f>
        <v>ARD</v>
      </c>
    </row>
    <row r="7363" spans="1:6" x14ac:dyDescent="0.25">
      <c r="A7363" s="17">
        <v>43118.480039675924</v>
      </c>
      <c r="B7363" s="2">
        <v>21000300163859</v>
      </c>
      <c r="C7363">
        <v>2.99</v>
      </c>
      <c r="D7363" t="s">
        <v>0</v>
      </c>
      <c r="E7363" s="3">
        <f t="shared" si="115"/>
        <v>21000</v>
      </c>
      <c r="F7363" t="str">
        <f>VLOOKUP(E7363,Sheet2!A:B,2,FALSE)</f>
        <v>ARD</v>
      </c>
    </row>
    <row r="7364" spans="1:6" x14ac:dyDescent="0.25">
      <c r="A7364" s="17">
        <v>43118.483154571761</v>
      </c>
      <c r="B7364" s="2">
        <v>21000300163859</v>
      </c>
      <c r="C7364">
        <v>2.99</v>
      </c>
      <c r="D7364" t="s">
        <v>0</v>
      </c>
      <c r="E7364" s="3">
        <f t="shared" si="115"/>
        <v>21000</v>
      </c>
      <c r="F7364" t="str">
        <f>VLOOKUP(E7364,Sheet2!A:B,2,FALSE)</f>
        <v>ARD</v>
      </c>
    </row>
    <row r="7365" spans="1:6" x14ac:dyDescent="0.25">
      <c r="A7365" s="17">
        <v>43118.484669050929</v>
      </c>
      <c r="B7365" s="2">
        <v>21000300163859</v>
      </c>
      <c r="C7365">
        <v>2.99</v>
      </c>
      <c r="D7365" t="s">
        <v>0</v>
      </c>
      <c r="E7365" s="3">
        <f t="shared" si="115"/>
        <v>21000</v>
      </c>
      <c r="F7365" t="str">
        <f>VLOOKUP(E7365,Sheet2!A:B,2,FALSE)</f>
        <v>ARD</v>
      </c>
    </row>
    <row r="7366" spans="1:6" x14ac:dyDescent="0.25">
      <c r="A7366" s="17">
        <v>43118.829916400464</v>
      </c>
      <c r="B7366" s="2">
        <v>21000300107864</v>
      </c>
      <c r="C7366">
        <v>0.99</v>
      </c>
      <c r="D7366" t="s">
        <v>1</v>
      </c>
      <c r="E7366" s="3">
        <f t="shared" si="115"/>
        <v>21000</v>
      </c>
      <c r="F7366" t="str">
        <f>VLOOKUP(E7366,Sheet2!A:B,2,FALSE)</f>
        <v>ARD</v>
      </c>
    </row>
    <row r="7367" spans="1:6" x14ac:dyDescent="0.25">
      <c r="A7367" s="17">
        <v>43119.718393159725</v>
      </c>
      <c r="B7367" s="2">
        <v>21000300107864</v>
      </c>
      <c r="C7367">
        <v>0.99</v>
      </c>
      <c r="D7367" t="s">
        <v>1</v>
      </c>
      <c r="E7367" s="3">
        <f t="shared" si="115"/>
        <v>21000</v>
      </c>
      <c r="F7367" t="str">
        <f>VLOOKUP(E7367,Sheet2!A:B,2,FALSE)</f>
        <v>ARD</v>
      </c>
    </row>
    <row r="7368" spans="1:6" x14ac:dyDescent="0.25">
      <c r="A7368" s="17">
        <v>43119.733465914353</v>
      </c>
      <c r="B7368" s="2">
        <v>21000300118150</v>
      </c>
      <c r="C7368">
        <v>1.49</v>
      </c>
      <c r="D7368" t="s">
        <v>3</v>
      </c>
      <c r="E7368" s="3">
        <f t="shared" si="115"/>
        <v>21000</v>
      </c>
      <c r="F7368" t="str">
        <f>VLOOKUP(E7368,Sheet2!A:B,2,FALSE)</f>
        <v>ARD</v>
      </c>
    </row>
    <row r="7369" spans="1:6" x14ac:dyDescent="0.25">
      <c r="A7369" s="17">
        <v>43120.00732005787</v>
      </c>
      <c r="B7369" s="2">
        <v>21000300157349</v>
      </c>
      <c r="C7369">
        <v>0.99</v>
      </c>
      <c r="D7369" t="s">
        <v>1</v>
      </c>
      <c r="E7369" s="3">
        <f t="shared" si="115"/>
        <v>21000</v>
      </c>
      <c r="F7369" t="str">
        <f>VLOOKUP(E7369,Sheet2!A:B,2,FALSE)</f>
        <v>ARD</v>
      </c>
    </row>
    <row r="7370" spans="1:6" x14ac:dyDescent="0.25">
      <c r="A7370" s="17">
        <v>43120.629596828701</v>
      </c>
      <c r="B7370" s="2">
        <v>21000300163495</v>
      </c>
      <c r="C7370">
        <v>2.99</v>
      </c>
      <c r="D7370" t="s">
        <v>4</v>
      </c>
      <c r="E7370" s="3">
        <f t="shared" si="115"/>
        <v>21000</v>
      </c>
      <c r="F7370" t="str">
        <f>VLOOKUP(E7370,Sheet2!A:B,2,FALSE)</f>
        <v>ARD</v>
      </c>
    </row>
    <row r="7371" spans="1:6" x14ac:dyDescent="0.25">
      <c r="A7371" s="17">
        <v>43120.886769317127</v>
      </c>
      <c r="B7371" s="2">
        <v>21000300118135</v>
      </c>
      <c r="C7371">
        <v>0.99</v>
      </c>
      <c r="D7371" t="s">
        <v>1</v>
      </c>
      <c r="E7371" s="3">
        <f t="shared" si="115"/>
        <v>21000</v>
      </c>
      <c r="F7371" t="str">
        <f>VLOOKUP(E7371,Sheet2!A:B,2,FALSE)</f>
        <v>ARD</v>
      </c>
    </row>
    <row r="7372" spans="1:6" x14ac:dyDescent="0.25">
      <c r="A7372" s="17">
        <v>43122.560057233793</v>
      </c>
      <c r="B7372" s="2">
        <v>21000300174229</v>
      </c>
      <c r="C7372">
        <v>3.99</v>
      </c>
      <c r="D7372" t="s">
        <v>4</v>
      </c>
      <c r="E7372" s="3">
        <f t="shared" si="115"/>
        <v>21000</v>
      </c>
      <c r="F7372" t="str">
        <f>VLOOKUP(E7372,Sheet2!A:B,2,FALSE)</f>
        <v>ARD</v>
      </c>
    </row>
    <row r="7373" spans="1:6" x14ac:dyDescent="0.25">
      <c r="A7373" s="17">
        <v>43122.911175000001</v>
      </c>
      <c r="B7373" s="2">
        <v>21000300193633</v>
      </c>
      <c r="C7373">
        <v>2.99</v>
      </c>
      <c r="D7373" t="s">
        <v>0</v>
      </c>
      <c r="E7373" s="3">
        <f t="shared" si="115"/>
        <v>21000</v>
      </c>
      <c r="F7373" t="str">
        <f>VLOOKUP(E7373,Sheet2!A:B,2,FALSE)</f>
        <v>ARD</v>
      </c>
    </row>
    <row r="7374" spans="1:6" x14ac:dyDescent="0.25">
      <c r="A7374" s="17">
        <v>43123.405467662036</v>
      </c>
      <c r="B7374" s="2">
        <v>21000300163859</v>
      </c>
      <c r="C7374">
        <v>2.99</v>
      </c>
      <c r="D7374" t="s">
        <v>0</v>
      </c>
      <c r="E7374" s="3">
        <f t="shared" si="115"/>
        <v>21000</v>
      </c>
      <c r="F7374" t="str">
        <f>VLOOKUP(E7374,Sheet2!A:B,2,FALSE)</f>
        <v>ARD</v>
      </c>
    </row>
    <row r="7375" spans="1:6" x14ac:dyDescent="0.25">
      <c r="A7375" s="17">
        <v>43123.935227835645</v>
      </c>
      <c r="B7375" s="2">
        <v>21000300196313</v>
      </c>
      <c r="C7375">
        <v>3.99</v>
      </c>
      <c r="D7375" t="s">
        <v>4</v>
      </c>
      <c r="E7375" s="3">
        <f t="shared" si="115"/>
        <v>21000</v>
      </c>
      <c r="F7375" t="str">
        <f>VLOOKUP(E7375,Sheet2!A:B,2,FALSE)</f>
        <v>ARD</v>
      </c>
    </row>
    <row r="7376" spans="1:6" x14ac:dyDescent="0.25">
      <c r="A7376" s="17">
        <v>43124.607003333331</v>
      </c>
      <c r="B7376" s="2">
        <v>21000300174229</v>
      </c>
      <c r="C7376">
        <v>1.99</v>
      </c>
      <c r="D7376" t="s">
        <v>4</v>
      </c>
      <c r="E7376" s="3">
        <f t="shared" si="115"/>
        <v>21000</v>
      </c>
      <c r="F7376" t="str">
        <f>VLOOKUP(E7376,Sheet2!A:B,2,FALSE)</f>
        <v>ARD</v>
      </c>
    </row>
    <row r="7377" spans="1:6" x14ac:dyDescent="0.25">
      <c r="A7377" s="17">
        <v>43124.710142534721</v>
      </c>
      <c r="B7377" s="2">
        <v>21000300202749</v>
      </c>
      <c r="C7377">
        <v>1.99</v>
      </c>
      <c r="D7377" t="s">
        <v>4</v>
      </c>
      <c r="E7377" s="3">
        <f t="shared" si="115"/>
        <v>21000</v>
      </c>
      <c r="F7377" t="str">
        <f>VLOOKUP(E7377,Sheet2!A:B,2,FALSE)</f>
        <v>ARD</v>
      </c>
    </row>
    <row r="7378" spans="1:6" x14ac:dyDescent="0.25">
      <c r="A7378" s="17">
        <v>43125.372815902774</v>
      </c>
      <c r="B7378" s="2">
        <v>21000300193161</v>
      </c>
      <c r="C7378">
        <v>3.99</v>
      </c>
      <c r="D7378" t="s">
        <v>4</v>
      </c>
      <c r="E7378" s="3">
        <f t="shared" si="115"/>
        <v>21000</v>
      </c>
      <c r="F7378" t="str">
        <f>VLOOKUP(E7378,Sheet2!A:B,2,FALSE)</f>
        <v>ARD</v>
      </c>
    </row>
    <row r="7379" spans="1:6" x14ac:dyDescent="0.25">
      <c r="A7379" s="17">
        <v>43125.392218993053</v>
      </c>
      <c r="B7379" s="2">
        <v>21000300189268</v>
      </c>
      <c r="C7379">
        <v>2.99</v>
      </c>
      <c r="D7379" t="s">
        <v>0</v>
      </c>
      <c r="E7379" s="3">
        <f t="shared" si="115"/>
        <v>21000</v>
      </c>
      <c r="F7379" t="str">
        <f>VLOOKUP(E7379,Sheet2!A:B,2,FALSE)</f>
        <v>ARD</v>
      </c>
    </row>
    <row r="7380" spans="1:6" x14ac:dyDescent="0.25">
      <c r="A7380" s="17">
        <v>43125.51809568287</v>
      </c>
      <c r="B7380" s="2">
        <v>21000300191058</v>
      </c>
      <c r="C7380">
        <v>1.29</v>
      </c>
      <c r="D7380" t="s">
        <v>4</v>
      </c>
      <c r="E7380" s="3">
        <f t="shared" si="115"/>
        <v>21000</v>
      </c>
      <c r="F7380" t="str">
        <f>VLOOKUP(E7380,Sheet2!A:B,2,FALSE)</f>
        <v>ARD</v>
      </c>
    </row>
    <row r="7381" spans="1:6" x14ac:dyDescent="0.25">
      <c r="A7381" s="17">
        <v>43126.817496828706</v>
      </c>
      <c r="B7381" s="2">
        <v>21000300118150</v>
      </c>
      <c r="C7381">
        <v>1.49</v>
      </c>
      <c r="D7381" t="s">
        <v>3</v>
      </c>
      <c r="E7381" s="3">
        <f t="shared" si="115"/>
        <v>21000</v>
      </c>
      <c r="F7381" t="str">
        <f>VLOOKUP(E7381,Sheet2!A:B,2,FALSE)</f>
        <v>ARD</v>
      </c>
    </row>
    <row r="7382" spans="1:6" x14ac:dyDescent="0.25">
      <c r="A7382" s="17">
        <v>43126.879499270835</v>
      </c>
      <c r="B7382" s="2">
        <v>21000300199283</v>
      </c>
      <c r="C7382">
        <v>3.99</v>
      </c>
      <c r="D7382" t="s">
        <v>4</v>
      </c>
      <c r="E7382" s="3">
        <f t="shared" si="115"/>
        <v>21000</v>
      </c>
      <c r="F7382" t="str">
        <f>VLOOKUP(E7382,Sheet2!A:B,2,FALSE)</f>
        <v>ARD</v>
      </c>
    </row>
    <row r="7383" spans="1:6" x14ac:dyDescent="0.25">
      <c r="A7383" s="17">
        <v>43127.339431585649</v>
      </c>
      <c r="B7383" s="2">
        <v>21000300202749</v>
      </c>
      <c r="C7383">
        <v>1.49</v>
      </c>
      <c r="D7383" t="s">
        <v>3</v>
      </c>
      <c r="E7383" s="3">
        <f t="shared" si="115"/>
        <v>21000</v>
      </c>
      <c r="F7383" t="str">
        <f>VLOOKUP(E7383,Sheet2!A:B,2,FALSE)</f>
        <v>ARD</v>
      </c>
    </row>
    <row r="7384" spans="1:6" x14ac:dyDescent="0.25">
      <c r="A7384" s="17">
        <v>43127.778802696761</v>
      </c>
      <c r="B7384" s="2">
        <v>21000300107864</v>
      </c>
      <c r="C7384">
        <v>1.99</v>
      </c>
      <c r="D7384" t="s">
        <v>4</v>
      </c>
      <c r="E7384" s="3">
        <f t="shared" si="115"/>
        <v>21000</v>
      </c>
      <c r="F7384" t="str">
        <f>VLOOKUP(E7384,Sheet2!A:B,2,FALSE)</f>
        <v>ARD</v>
      </c>
    </row>
    <row r="7385" spans="1:6" x14ac:dyDescent="0.25">
      <c r="A7385" s="17">
        <v>43127.806834988427</v>
      </c>
      <c r="B7385" s="2">
        <v>21000300154635</v>
      </c>
      <c r="C7385">
        <v>1.99</v>
      </c>
      <c r="D7385" t="s">
        <v>4</v>
      </c>
      <c r="E7385" s="3">
        <f t="shared" si="115"/>
        <v>21000</v>
      </c>
      <c r="F7385" t="str">
        <f>VLOOKUP(E7385,Sheet2!A:B,2,FALSE)</f>
        <v>ARD</v>
      </c>
    </row>
    <row r="7386" spans="1:6" x14ac:dyDescent="0.25">
      <c r="A7386" s="17">
        <v>43127.931792442127</v>
      </c>
      <c r="B7386" s="2">
        <v>21000300195166</v>
      </c>
      <c r="C7386">
        <v>2.4900000000000002</v>
      </c>
      <c r="D7386" t="s">
        <v>1</v>
      </c>
      <c r="E7386" s="3">
        <f t="shared" si="115"/>
        <v>21000</v>
      </c>
      <c r="F7386" t="str">
        <f>VLOOKUP(E7386,Sheet2!A:B,2,FALSE)</f>
        <v>ARD</v>
      </c>
    </row>
    <row r="7387" spans="1:6" x14ac:dyDescent="0.25">
      <c r="A7387" s="17">
        <v>43128.309544953707</v>
      </c>
      <c r="B7387" s="2">
        <v>21000300162174</v>
      </c>
      <c r="C7387">
        <v>1.69</v>
      </c>
      <c r="D7387" t="s">
        <v>1</v>
      </c>
      <c r="E7387" s="3">
        <f t="shared" si="115"/>
        <v>21000</v>
      </c>
      <c r="F7387" t="str">
        <f>VLOOKUP(E7387,Sheet2!A:B,2,FALSE)</f>
        <v>ARD</v>
      </c>
    </row>
    <row r="7388" spans="1:6" x14ac:dyDescent="0.25">
      <c r="A7388" s="17">
        <v>43128.649200428241</v>
      </c>
      <c r="B7388" s="2">
        <v>21000300206146</v>
      </c>
      <c r="C7388">
        <v>1.99</v>
      </c>
      <c r="D7388" t="s">
        <v>2</v>
      </c>
      <c r="E7388" s="3">
        <f t="shared" si="115"/>
        <v>21000</v>
      </c>
      <c r="F7388" t="str">
        <f>VLOOKUP(E7388,Sheet2!A:B,2,FALSE)</f>
        <v>ARD</v>
      </c>
    </row>
    <row r="7389" spans="1:6" x14ac:dyDescent="0.25">
      <c r="A7389" s="17">
        <v>43128.651064398146</v>
      </c>
      <c r="B7389" s="2">
        <v>21000300191686</v>
      </c>
      <c r="C7389">
        <v>3.99</v>
      </c>
      <c r="D7389" t="s">
        <v>4</v>
      </c>
      <c r="E7389" s="3">
        <f t="shared" si="115"/>
        <v>21000</v>
      </c>
      <c r="F7389" t="str">
        <f>VLOOKUP(E7389,Sheet2!A:B,2,FALSE)</f>
        <v>ARD</v>
      </c>
    </row>
    <row r="7390" spans="1:6" x14ac:dyDescent="0.25">
      <c r="A7390" s="17">
        <v>43131.293313622686</v>
      </c>
      <c r="B7390" s="2">
        <v>21000300204828</v>
      </c>
      <c r="C7390">
        <v>3.99</v>
      </c>
      <c r="D7390" t="s">
        <v>4</v>
      </c>
      <c r="E7390" s="3">
        <f t="shared" si="115"/>
        <v>21000</v>
      </c>
      <c r="F7390" t="str">
        <f>VLOOKUP(E7390,Sheet2!A:B,2,FALSE)</f>
        <v>ARD</v>
      </c>
    </row>
    <row r="7391" spans="1:6" x14ac:dyDescent="0.25">
      <c r="A7391" s="17">
        <v>43131.432144189814</v>
      </c>
      <c r="B7391" s="2">
        <v>21000300122178</v>
      </c>
      <c r="C7391">
        <v>1.49</v>
      </c>
      <c r="D7391" t="s">
        <v>3</v>
      </c>
      <c r="E7391" s="3">
        <f t="shared" si="115"/>
        <v>21000</v>
      </c>
      <c r="F7391" t="str">
        <f>VLOOKUP(E7391,Sheet2!A:B,2,FALSE)</f>
        <v>ARD</v>
      </c>
    </row>
    <row r="7392" spans="1:6" x14ac:dyDescent="0.25">
      <c r="A7392" s="17">
        <v>43131.432658020836</v>
      </c>
      <c r="B7392" s="2">
        <v>21000300122178</v>
      </c>
      <c r="C7392">
        <v>1.49</v>
      </c>
      <c r="D7392" t="s">
        <v>3</v>
      </c>
      <c r="E7392" s="3">
        <f t="shared" si="115"/>
        <v>21000</v>
      </c>
      <c r="F7392" t="str">
        <f>VLOOKUP(E7392,Sheet2!A:B,2,FALSE)</f>
        <v>ARD</v>
      </c>
    </row>
    <row r="7393" spans="1:6" x14ac:dyDescent="0.25">
      <c r="A7393" s="17">
        <v>43131.432871053243</v>
      </c>
      <c r="B7393" s="2">
        <v>21000300122178</v>
      </c>
      <c r="C7393">
        <v>1.49</v>
      </c>
      <c r="D7393" t="s">
        <v>3</v>
      </c>
      <c r="E7393" s="3">
        <f t="shared" si="115"/>
        <v>21000</v>
      </c>
      <c r="F7393" t="str">
        <f>VLOOKUP(E7393,Sheet2!A:B,2,FALSE)</f>
        <v>ARD</v>
      </c>
    </row>
    <row r="7394" spans="1:6" x14ac:dyDescent="0.25">
      <c r="A7394" s="17">
        <v>43131.433124814816</v>
      </c>
      <c r="B7394" s="2">
        <v>21000300122178</v>
      </c>
      <c r="C7394">
        <v>1.49</v>
      </c>
      <c r="D7394" t="s">
        <v>3</v>
      </c>
      <c r="E7394" s="3">
        <f t="shared" si="115"/>
        <v>21000</v>
      </c>
      <c r="F7394" t="str">
        <f>VLOOKUP(E7394,Sheet2!A:B,2,FALSE)</f>
        <v>ARD</v>
      </c>
    </row>
    <row r="7395" spans="1:6" x14ac:dyDescent="0.25">
      <c r="A7395" s="17">
        <v>43131.434344479167</v>
      </c>
      <c r="B7395" s="2">
        <v>21000300122178</v>
      </c>
      <c r="C7395">
        <v>1.49</v>
      </c>
      <c r="D7395" t="s">
        <v>3</v>
      </c>
      <c r="E7395" s="3">
        <f t="shared" si="115"/>
        <v>21000</v>
      </c>
      <c r="F7395" t="str">
        <f>VLOOKUP(E7395,Sheet2!A:B,2,FALSE)</f>
        <v>ARD</v>
      </c>
    </row>
    <row r="7396" spans="1:6" x14ac:dyDescent="0.25">
      <c r="A7396" s="17">
        <v>43131.721834965276</v>
      </c>
      <c r="B7396" s="2">
        <v>21000300202749</v>
      </c>
      <c r="C7396">
        <v>1.49</v>
      </c>
      <c r="D7396" t="s">
        <v>3</v>
      </c>
      <c r="E7396" s="3">
        <f t="shared" si="115"/>
        <v>21000</v>
      </c>
      <c r="F7396" t="str">
        <f>VLOOKUP(E7396,Sheet2!A:B,2,FALSE)</f>
        <v>ARD</v>
      </c>
    </row>
    <row r="7397" spans="1:6" x14ac:dyDescent="0.25">
      <c r="A7397" s="17">
        <v>43131.852609085647</v>
      </c>
      <c r="B7397" s="2">
        <v>21000300196313</v>
      </c>
      <c r="C7397">
        <v>1.99</v>
      </c>
      <c r="D7397" t="s">
        <v>4</v>
      </c>
      <c r="E7397" s="3">
        <f t="shared" si="115"/>
        <v>21000</v>
      </c>
      <c r="F7397" t="str">
        <f>VLOOKUP(E7397,Sheet2!A:B,2,FALSE)</f>
        <v>ARD</v>
      </c>
    </row>
    <row r="7398" spans="1:6" x14ac:dyDescent="0.25">
      <c r="A7398" s="17"/>
      <c r="E7398" s="3"/>
    </row>
    <row r="7399" spans="1:6" x14ac:dyDescent="0.25">
      <c r="A7399" s="17"/>
      <c r="E7399" s="3"/>
    </row>
    <row r="7400" spans="1:6" x14ac:dyDescent="0.25">
      <c r="A7400" s="17"/>
      <c r="E7400" s="3"/>
    </row>
    <row r="7401" spans="1:6" x14ac:dyDescent="0.25">
      <c r="A7401" s="17"/>
      <c r="E7401" s="3"/>
    </row>
    <row r="7402" spans="1:6" x14ac:dyDescent="0.25">
      <c r="A7402" s="17"/>
      <c r="E7402" s="3"/>
    </row>
    <row r="7403" spans="1:6" x14ac:dyDescent="0.25">
      <c r="A7403" s="17"/>
      <c r="E7403" s="3"/>
    </row>
    <row r="7404" spans="1:6" x14ac:dyDescent="0.25">
      <c r="A7404" s="17"/>
      <c r="E7404" s="3"/>
    </row>
    <row r="7405" spans="1:6" x14ac:dyDescent="0.25">
      <c r="A7405" s="17"/>
      <c r="E7405" s="3"/>
    </row>
    <row r="7406" spans="1:6" x14ac:dyDescent="0.25">
      <c r="A7406" s="17"/>
      <c r="E7406" s="3"/>
    </row>
    <row r="7407" spans="1:6" x14ac:dyDescent="0.25">
      <c r="A7407" s="17"/>
      <c r="E7407" s="3"/>
    </row>
    <row r="7408" spans="1:6" x14ac:dyDescent="0.25">
      <c r="A7408" s="17"/>
      <c r="E7408" s="3"/>
    </row>
    <row r="7409" spans="1:5" x14ac:dyDescent="0.25">
      <c r="A7409" s="17"/>
      <c r="E7409" s="3"/>
    </row>
    <row r="7410" spans="1:5" x14ac:dyDescent="0.25">
      <c r="A7410" s="17"/>
      <c r="E7410" s="3"/>
    </row>
    <row r="7411" spans="1:5" x14ac:dyDescent="0.25">
      <c r="A7411" s="17"/>
      <c r="E7411" s="3"/>
    </row>
    <row r="7412" spans="1:5" x14ac:dyDescent="0.25">
      <c r="A7412" s="17"/>
      <c r="E7412" s="3"/>
    </row>
    <row r="7413" spans="1:5" x14ac:dyDescent="0.25">
      <c r="A7413" s="17"/>
      <c r="E7413" s="3"/>
    </row>
    <row r="7414" spans="1:5" x14ac:dyDescent="0.25">
      <c r="A7414" s="17"/>
      <c r="E7414" s="3"/>
    </row>
    <row r="7415" spans="1:5" x14ac:dyDescent="0.25">
      <c r="A7415" s="17"/>
      <c r="E7415" s="3"/>
    </row>
    <row r="7416" spans="1:5" x14ac:dyDescent="0.25">
      <c r="A7416" s="17"/>
      <c r="E7416" s="3"/>
    </row>
    <row r="7417" spans="1:5" x14ac:dyDescent="0.25">
      <c r="A7417" s="17"/>
      <c r="E7417" s="3"/>
    </row>
    <row r="7418" spans="1:5" x14ac:dyDescent="0.25">
      <c r="A7418" s="17"/>
      <c r="E7418" s="3"/>
    </row>
    <row r="7419" spans="1:5" x14ac:dyDescent="0.25">
      <c r="A7419" s="17"/>
      <c r="E7419" s="3"/>
    </row>
    <row r="7420" spans="1:5" x14ac:dyDescent="0.25">
      <c r="A7420" s="17"/>
      <c r="E7420" s="3"/>
    </row>
    <row r="7421" spans="1:5" x14ac:dyDescent="0.25">
      <c r="A7421" s="17"/>
      <c r="E7421" s="3"/>
    </row>
    <row r="7422" spans="1:5" x14ac:dyDescent="0.25">
      <c r="A7422" s="17"/>
      <c r="E7422" s="3"/>
    </row>
    <row r="7423" spans="1:5" x14ac:dyDescent="0.25">
      <c r="A7423" s="17"/>
      <c r="E7423" s="3"/>
    </row>
    <row r="7424" spans="1:5" x14ac:dyDescent="0.25">
      <c r="A7424" s="17"/>
      <c r="E7424" s="3"/>
    </row>
    <row r="7425" spans="1:5" x14ac:dyDescent="0.25">
      <c r="A7425" s="17"/>
      <c r="E7425" s="3"/>
    </row>
    <row r="7426" spans="1:5" x14ac:dyDescent="0.25">
      <c r="A7426" s="17"/>
      <c r="E7426" s="3"/>
    </row>
    <row r="7427" spans="1:5" x14ac:dyDescent="0.25">
      <c r="A7427" s="17"/>
      <c r="E7427" s="3"/>
    </row>
    <row r="7428" spans="1:5" x14ac:dyDescent="0.25">
      <c r="A7428" s="17"/>
      <c r="E7428" s="3"/>
    </row>
    <row r="7429" spans="1:5" x14ac:dyDescent="0.25">
      <c r="A7429" s="17"/>
      <c r="E7429" s="3"/>
    </row>
    <row r="7430" spans="1:5" x14ac:dyDescent="0.25">
      <c r="A7430" s="17"/>
      <c r="E7430" s="3"/>
    </row>
    <row r="7431" spans="1:5" x14ac:dyDescent="0.25">
      <c r="A7431" s="17"/>
      <c r="E7431" s="3"/>
    </row>
    <row r="7432" spans="1:5" x14ac:dyDescent="0.25">
      <c r="A7432" s="17"/>
      <c r="E7432" s="3"/>
    </row>
    <row r="7433" spans="1:5" x14ac:dyDescent="0.25">
      <c r="A7433" s="17"/>
      <c r="E7433" s="3"/>
    </row>
    <row r="7434" spans="1:5" x14ac:dyDescent="0.25">
      <c r="A7434" s="17"/>
      <c r="E7434" s="3"/>
    </row>
    <row r="7435" spans="1:5" x14ac:dyDescent="0.25">
      <c r="A7435" s="17"/>
      <c r="E7435" s="3"/>
    </row>
    <row r="7436" spans="1:5" x14ac:dyDescent="0.25">
      <c r="A7436" s="17"/>
      <c r="E7436" s="3"/>
    </row>
    <row r="7437" spans="1:5" x14ac:dyDescent="0.25">
      <c r="A7437" s="17"/>
      <c r="E7437" s="3"/>
    </row>
    <row r="7438" spans="1:5" x14ac:dyDescent="0.25">
      <c r="A7438" s="17"/>
      <c r="E7438" s="3"/>
    </row>
    <row r="7439" spans="1:5" x14ac:dyDescent="0.25">
      <c r="A7439" s="17"/>
      <c r="E7439" s="3"/>
    </row>
    <row r="7440" spans="1:5" x14ac:dyDescent="0.25">
      <c r="A7440" s="17"/>
      <c r="E7440" s="3"/>
    </row>
    <row r="7441" spans="1:5" x14ac:dyDescent="0.25">
      <c r="A7441" s="17"/>
      <c r="E7441" s="3"/>
    </row>
    <row r="7442" spans="1:5" x14ac:dyDescent="0.25">
      <c r="A7442" s="17"/>
      <c r="E7442" s="3"/>
    </row>
    <row r="7443" spans="1:5" x14ac:dyDescent="0.25">
      <c r="A7443" s="17"/>
      <c r="E7443" s="3"/>
    </row>
    <row r="7444" spans="1:5" x14ac:dyDescent="0.25">
      <c r="A7444" s="17"/>
      <c r="E7444" s="3"/>
    </row>
    <row r="7445" spans="1:5" x14ac:dyDescent="0.25">
      <c r="A7445" s="17"/>
      <c r="E7445" s="3"/>
    </row>
    <row r="7446" spans="1:5" x14ac:dyDescent="0.25">
      <c r="A7446" s="17"/>
      <c r="E7446" s="3"/>
    </row>
    <row r="7447" spans="1:5" x14ac:dyDescent="0.25">
      <c r="A7447" s="17"/>
      <c r="E7447" s="3"/>
    </row>
    <row r="7448" spans="1:5" x14ac:dyDescent="0.25">
      <c r="A7448" s="17"/>
      <c r="E7448" s="3"/>
    </row>
    <row r="7449" spans="1:5" x14ac:dyDescent="0.25">
      <c r="A7449" s="17"/>
      <c r="E7449" s="3"/>
    </row>
    <row r="7450" spans="1:5" x14ac:dyDescent="0.25">
      <c r="A7450" s="17"/>
      <c r="E7450" s="3"/>
    </row>
    <row r="7451" spans="1:5" x14ac:dyDescent="0.25">
      <c r="A7451" s="17"/>
      <c r="E7451" s="3"/>
    </row>
    <row r="7452" spans="1:5" x14ac:dyDescent="0.25">
      <c r="A7452" s="17"/>
      <c r="E7452" s="3"/>
    </row>
    <row r="7453" spans="1:5" x14ac:dyDescent="0.25">
      <c r="A7453" s="17"/>
      <c r="E7453" s="3"/>
    </row>
    <row r="7454" spans="1:5" x14ac:dyDescent="0.25">
      <c r="A7454" s="17"/>
      <c r="E7454" s="3"/>
    </row>
    <row r="7455" spans="1:5" x14ac:dyDescent="0.25">
      <c r="A7455" s="17"/>
      <c r="E7455" s="3"/>
    </row>
    <row r="7456" spans="1:5" x14ac:dyDescent="0.25">
      <c r="A7456" s="17"/>
      <c r="E7456" s="3"/>
    </row>
    <row r="7457" spans="1:5" x14ac:dyDescent="0.25">
      <c r="A7457" s="17"/>
      <c r="E7457" s="3"/>
    </row>
    <row r="7458" spans="1:5" x14ac:dyDescent="0.25">
      <c r="A7458" s="17"/>
      <c r="E7458" s="3"/>
    </row>
    <row r="7459" spans="1:5" x14ac:dyDescent="0.25">
      <c r="A7459" s="17"/>
      <c r="E7459" s="3"/>
    </row>
    <row r="7460" spans="1:5" x14ac:dyDescent="0.25">
      <c r="A7460" s="17"/>
      <c r="E7460" s="3"/>
    </row>
    <row r="7461" spans="1:5" x14ac:dyDescent="0.25">
      <c r="A7461" s="17"/>
      <c r="E7461" s="3"/>
    </row>
    <row r="7462" spans="1:5" x14ac:dyDescent="0.25">
      <c r="A7462" s="17"/>
      <c r="E7462" s="3"/>
    </row>
    <row r="7463" spans="1:5" x14ac:dyDescent="0.25">
      <c r="A7463" s="17"/>
      <c r="E7463" s="3"/>
    </row>
    <row r="7464" spans="1:5" x14ac:dyDescent="0.25">
      <c r="A7464" s="17"/>
      <c r="E7464" s="3"/>
    </row>
    <row r="7465" spans="1:5" x14ac:dyDescent="0.25">
      <c r="A7465" s="17"/>
      <c r="E7465" s="3"/>
    </row>
    <row r="7466" spans="1:5" x14ac:dyDescent="0.25">
      <c r="A7466" s="17"/>
      <c r="E7466" s="3"/>
    </row>
    <row r="7467" spans="1:5" x14ac:dyDescent="0.25">
      <c r="A7467" s="17"/>
      <c r="E7467" s="3"/>
    </row>
    <row r="7468" spans="1:5" x14ac:dyDescent="0.25">
      <c r="A7468" s="17"/>
      <c r="E7468" s="3"/>
    </row>
    <row r="7469" spans="1:5" x14ac:dyDescent="0.25">
      <c r="A7469" s="17"/>
      <c r="E7469" s="3"/>
    </row>
    <row r="7470" spans="1:5" x14ac:dyDescent="0.25">
      <c r="A7470" s="17"/>
      <c r="E7470" s="3"/>
    </row>
    <row r="7471" spans="1:5" x14ac:dyDescent="0.25">
      <c r="A7471" s="17"/>
      <c r="E7471" s="3"/>
    </row>
    <row r="7472" spans="1:5" x14ac:dyDescent="0.25">
      <c r="A7472" s="17"/>
      <c r="E7472" s="3"/>
    </row>
    <row r="7473" spans="1:5" x14ac:dyDescent="0.25">
      <c r="A7473" s="17"/>
      <c r="E7473" s="3"/>
    </row>
    <row r="7474" spans="1:5" x14ac:dyDescent="0.25">
      <c r="A7474" s="17"/>
      <c r="E7474" s="3"/>
    </row>
    <row r="7475" spans="1:5" x14ac:dyDescent="0.25">
      <c r="A7475" s="17"/>
      <c r="E7475" s="3"/>
    </row>
    <row r="7476" spans="1:5" x14ac:dyDescent="0.25">
      <c r="A7476" s="17"/>
      <c r="E7476" s="3"/>
    </row>
    <row r="7477" spans="1:5" x14ac:dyDescent="0.25">
      <c r="A7477" s="17"/>
      <c r="E7477" s="3"/>
    </row>
    <row r="7478" spans="1:5" x14ac:dyDescent="0.25">
      <c r="A7478" s="17"/>
      <c r="E7478" s="3"/>
    </row>
    <row r="7479" spans="1:5" x14ac:dyDescent="0.25">
      <c r="A7479" s="17"/>
      <c r="E7479" s="3"/>
    </row>
    <row r="7480" spans="1:5" x14ac:dyDescent="0.25">
      <c r="A7480" s="17"/>
      <c r="E7480" s="3"/>
    </row>
    <row r="7481" spans="1:5" x14ac:dyDescent="0.25">
      <c r="A7481" s="17"/>
      <c r="E7481" s="3"/>
    </row>
    <row r="7482" spans="1:5" x14ac:dyDescent="0.25">
      <c r="A7482" s="17"/>
      <c r="E7482" s="3"/>
    </row>
    <row r="7483" spans="1:5" x14ac:dyDescent="0.25">
      <c r="A7483" s="17"/>
      <c r="E7483" s="3"/>
    </row>
    <row r="7484" spans="1:5" x14ac:dyDescent="0.25">
      <c r="A7484" s="17"/>
      <c r="E7484" s="3"/>
    </row>
    <row r="7485" spans="1:5" x14ac:dyDescent="0.25">
      <c r="A7485" s="17"/>
      <c r="E7485" s="3"/>
    </row>
    <row r="7486" spans="1:5" x14ac:dyDescent="0.25">
      <c r="A7486" s="17"/>
      <c r="E7486" s="3"/>
    </row>
    <row r="7487" spans="1:5" x14ac:dyDescent="0.25">
      <c r="A7487" s="17"/>
      <c r="E7487" s="3"/>
    </row>
    <row r="7488" spans="1:5" x14ac:dyDescent="0.25">
      <c r="A7488" s="17"/>
      <c r="E7488" s="3"/>
    </row>
    <row r="7489" spans="1:5" x14ac:dyDescent="0.25">
      <c r="A7489" s="17"/>
      <c r="E7489" s="3"/>
    </row>
    <row r="7490" spans="1:5" x14ac:dyDescent="0.25">
      <c r="A7490" s="17"/>
      <c r="E7490" s="3"/>
    </row>
    <row r="7491" spans="1:5" x14ac:dyDescent="0.25">
      <c r="A7491" s="17"/>
      <c r="E7491" s="3"/>
    </row>
    <row r="7492" spans="1:5" x14ac:dyDescent="0.25">
      <c r="A7492" s="17"/>
      <c r="E7492" s="3"/>
    </row>
    <row r="7493" spans="1:5" x14ac:dyDescent="0.25">
      <c r="A7493" s="17"/>
      <c r="E7493" s="3"/>
    </row>
    <row r="7494" spans="1:5" x14ac:dyDescent="0.25">
      <c r="A7494" s="17"/>
      <c r="E7494" s="3"/>
    </row>
    <row r="7495" spans="1:5" x14ac:dyDescent="0.25">
      <c r="A7495" s="17"/>
      <c r="E7495" s="3"/>
    </row>
    <row r="7496" spans="1:5" x14ac:dyDescent="0.25">
      <c r="A7496" s="17"/>
      <c r="E7496" s="3"/>
    </row>
    <row r="7497" spans="1:5" x14ac:dyDescent="0.25">
      <c r="A7497" s="17"/>
      <c r="E7497" s="3"/>
    </row>
    <row r="7498" spans="1:5" x14ac:dyDescent="0.25">
      <c r="A7498" s="17"/>
      <c r="E7498" s="3"/>
    </row>
    <row r="7499" spans="1:5" x14ac:dyDescent="0.25">
      <c r="A7499" s="17"/>
      <c r="E7499" s="3"/>
    </row>
    <row r="7500" spans="1:5" x14ac:dyDescent="0.25">
      <c r="A7500" s="17"/>
      <c r="E7500" s="3"/>
    </row>
    <row r="7501" spans="1:5" x14ac:dyDescent="0.25">
      <c r="A7501" s="17"/>
      <c r="E7501" s="3"/>
    </row>
    <row r="7502" spans="1:5" x14ac:dyDescent="0.25">
      <c r="A7502" s="17"/>
      <c r="E7502" s="3"/>
    </row>
    <row r="7503" spans="1:5" x14ac:dyDescent="0.25">
      <c r="A7503" s="17"/>
      <c r="E7503" s="3"/>
    </row>
    <row r="7504" spans="1:5" x14ac:dyDescent="0.25">
      <c r="A7504" s="17"/>
      <c r="E7504" s="3"/>
    </row>
    <row r="7505" spans="1:5" x14ac:dyDescent="0.25">
      <c r="A7505" s="17"/>
      <c r="E7505" s="3"/>
    </row>
    <row r="7506" spans="1:5" x14ac:dyDescent="0.25">
      <c r="A7506" s="17"/>
      <c r="E7506" s="3"/>
    </row>
    <row r="7507" spans="1:5" x14ac:dyDescent="0.25">
      <c r="A7507" s="17"/>
      <c r="E7507" s="3"/>
    </row>
    <row r="7508" spans="1:5" x14ac:dyDescent="0.25">
      <c r="A7508" s="17"/>
      <c r="E7508" s="3"/>
    </row>
    <row r="7509" spans="1:5" x14ac:dyDescent="0.25">
      <c r="A7509" s="17"/>
      <c r="E7509" s="3"/>
    </row>
    <row r="7510" spans="1:5" x14ac:dyDescent="0.25">
      <c r="A7510" s="17"/>
      <c r="E7510" s="3"/>
    </row>
    <row r="7511" spans="1:5" x14ac:dyDescent="0.25">
      <c r="A7511" s="17"/>
      <c r="E7511" s="3"/>
    </row>
    <row r="7512" spans="1:5" x14ac:dyDescent="0.25">
      <c r="A7512" s="17"/>
      <c r="E7512" s="3"/>
    </row>
    <row r="7513" spans="1:5" x14ac:dyDescent="0.25">
      <c r="A7513" s="17"/>
      <c r="E7513" s="3"/>
    </row>
    <row r="7514" spans="1:5" x14ac:dyDescent="0.25">
      <c r="A7514" s="17"/>
      <c r="E7514" s="3"/>
    </row>
    <row r="7515" spans="1:5" x14ac:dyDescent="0.25">
      <c r="A7515" s="17"/>
      <c r="E7515" s="3"/>
    </row>
    <row r="7516" spans="1:5" x14ac:dyDescent="0.25">
      <c r="A7516" s="17"/>
      <c r="E7516" s="3"/>
    </row>
    <row r="7517" spans="1:5" x14ac:dyDescent="0.25">
      <c r="A7517" s="17"/>
      <c r="E7517" s="3"/>
    </row>
    <row r="7518" spans="1:5" x14ac:dyDescent="0.25">
      <c r="A7518" s="17"/>
      <c r="E7518" s="3"/>
    </row>
    <row r="7519" spans="1:5" x14ac:dyDescent="0.25">
      <c r="A7519" s="17"/>
      <c r="E7519" s="3"/>
    </row>
    <row r="7520" spans="1:5" x14ac:dyDescent="0.25">
      <c r="A7520" s="17"/>
      <c r="E7520" s="3"/>
    </row>
    <row r="7521" spans="1:5" x14ac:dyDescent="0.25">
      <c r="A7521" s="17"/>
      <c r="E7521" s="3"/>
    </row>
    <row r="7522" spans="1:5" x14ac:dyDescent="0.25">
      <c r="A7522" s="17"/>
      <c r="E7522" s="3"/>
    </row>
    <row r="7523" spans="1:5" x14ac:dyDescent="0.25">
      <c r="A7523" s="17"/>
      <c r="E7523" s="3"/>
    </row>
    <row r="7524" spans="1:5" x14ac:dyDescent="0.25">
      <c r="A7524" s="17"/>
      <c r="E7524" s="3"/>
    </row>
    <row r="7525" spans="1:5" x14ac:dyDescent="0.25">
      <c r="A7525" s="17"/>
      <c r="E7525" s="3"/>
    </row>
    <row r="7526" spans="1:5" x14ac:dyDescent="0.25">
      <c r="A7526" s="17"/>
      <c r="E7526" s="3"/>
    </row>
    <row r="7527" spans="1:5" x14ac:dyDescent="0.25">
      <c r="A7527" s="17"/>
      <c r="E7527" s="3"/>
    </row>
    <row r="7528" spans="1:5" x14ac:dyDescent="0.25">
      <c r="A7528" s="17"/>
      <c r="E7528" s="3"/>
    </row>
    <row r="7529" spans="1:5" x14ac:dyDescent="0.25">
      <c r="A7529" s="17"/>
      <c r="E7529" s="3"/>
    </row>
    <row r="7530" spans="1:5" x14ac:dyDescent="0.25">
      <c r="A7530" s="17"/>
      <c r="E7530" s="3"/>
    </row>
    <row r="7531" spans="1:5" x14ac:dyDescent="0.25">
      <c r="A7531" s="17"/>
      <c r="E7531" s="3"/>
    </row>
    <row r="7532" spans="1:5" x14ac:dyDescent="0.25">
      <c r="A7532" s="17"/>
      <c r="E7532" s="3"/>
    </row>
    <row r="7533" spans="1:5" x14ac:dyDescent="0.25">
      <c r="A7533" s="17"/>
      <c r="E7533" s="3"/>
    </row>
    <row r="7534" spans="1:5" x14ac:dyDescent="0.25">
      <c r="A7534" s="17"/>
      <c r="E7534" s="3"/>
    </row>
    <row r="7535" spans="1:5" x14ac:dyDescent="0.25">
      <c r="A7535" s="17"/>
      <c r="E7535" s="3"/>
    </row>
    <row r="7536" spans="1:5" x14ac:dyDescent="0.25">
      <c r="A7536" s="17"/>
      <c r="E7536" s="3"/>
    </row>
    <row r="7537" spans="1:5" x14ac:dyDescent="0.25">
      <c r="A7537" s="17"/>
      <c r="E7537" s="3"/>
    </row>
    <row r="7538" spans="1:5" x14ac:dyDescent="0.25">
      <c r="A7538" s="17"/>
      <c r="E7538" s="3"/>
    </row>
    <row r="7539" spans="1:5" x14ac:dyDescent="0.25">
      <c r="A7539" s="17"/>
      <c r="E7539" s="3"/>
    </row>
    <row r="7540" spans="1:5" x14ac:dyDescent="0.25">
      <c r="A7540" s="17"/>
      <c r="E7540" s="3"/>
    </row>
    <row r="7541" spans="1:5" x14ac:dyDescent="0.25">
      <c r="A7541" s="17"/>
      <c r="E7541" s="3"/>
    </row>
    <row r="7542" spans="1:5" x14ac:dyDescent="0.25">
      <c r="A7542" s="17"/>
      <c r="E7542" s="3"/>
    </row>
    <row r="7543" spans="1:5" x14ac:dyDescent="0.25">
      <c r="A7543" s="17"/>
      <c r="E7543" s="3"/>
    </row>
    <row r="7544" spans="1:5" x14ac:dyDescent="0.25">
      <c r="A7544" s="17"/>
      <c r="E7544" s="3"/>
    </row>
    <row r="7545" spans="1:5" x14ac:dyDescent="0.25">
      <c r="A7545" s="17"/>
      <c r="E7545" s="3"/>
    </row>
    <row r="7546" spans="1:5" x14ac:dyDescent="0.25">
      <c r="A7546" s="17"/>
      <c r="E7546" s="3"/>
    </row>
    <row r="7547" spans="1:5" x14ac:dyDescent="0.25">
      <c r="A7547" s="17"/>
      <c r="E7547" s="3"/>
    </row>
    <row r="7548" spans="1:5" x14ac:dyDescent="0.25">
      <c r="A7548" s="17"/>
      <c r="E7548" s="3"/>
    </row>
    <row r="7549" spans="1:5" x14ac:dyDescent="0.25">
      <c r="A7549" s="17"/>
      <c r="E7549" s="3"/>
    </row>
    <row r="7550" spans="1:5" x14ac:dyDescent="0.25">
      <c r="A7550" s="17"/>
      <c r="E7550" s="3"/>
    </row>
    <row r="7551" spans="1:5" x14ac:dyDescent="0.25">
      <c r="A7551" s="17"/>
      <c r="E7551" s="3"/>
    </row>
    <row r="7552" spans="1:5" x14ac:dyDescent="0.25">
      <c r="A7552" s="17"/>
      <c r="E7552" s="3"/>
    </row>
    <row r="7553" spans="1:5" x14ac:dyDescent="0.25">
      <c r="A7553" s="17"/>
      <c r="E7553" s="3"/>
    </row>
    <row r="7554" spans="1:5" x14ac:dyDescent="0.25">
      <c r="A7554" s="17"/>
      <c r="E7554" s="3"/>
    </row>
    <row r="7555" spans="1:5" x14ac:dyDescent="0.25">
      <c r="A7555" s="17"/>
      <c r="E7555" s="3"/>
    </row>
    <row r="7556" spans="1:5" x14ac:dyDescent="0.25">
      <c r="A7556" s="17"/>
      <c r="E7556" s="3"/>
    </row>
    <row r="7557" spans="1:5" x14ac:dyDescent="0.25">
      <c r="A7557" s="17"/>
      <c r="E7557" s="3"/>
    </row>
    <row r="7558" spans="1:5" x14ac:dyDescent="0.25">
      <c r="A7558" s="17"/>
      <c r="E7558" s="3"/>
    </row>
    <row r="7559" spans="1:5" x14ac:dyDescent="0.25">
      <c r="A7559" s="17"/>
      <c r="E7559" s="3"/>
    </row>
    <row r="7560" spans="1:5" x14ac:dyDescent="0.25">
      <c r="A7560" s="17"/>
      <c r="E7560" s="3"/>
    </row>
    <row r="7561" spans="1:5" x14ac:dyDescent="0.25">
      <c r="A7561" s="17"/>
      <c r="E7561" s="3"/>
    </row>
    <row r="7562" spans="1:5" x14ac:dyDescent="0.25">
      <c r="A7562" s="17"/>
      <c r="E7562" s="3"/>
    </row>
    <row r="7563" spans="1:5" x14ac:dyDescent="0.25">
      <c r="A7563" s="17"/>
      <c r="E7563" s="3"/>
    </row>
    <row r="7564" spans="1:5" x14ac:dyDescent="0.25">
      <c r="A7564" s="17"/>
      <c r="E7564" s="3"/>
    </row>
    <row r="7565" spans="1:5" x14ac:dyDescent="0.25">
      <c r="A7565" s="17"/>
      <c r="E7565" s="3"/>
    </row>
    <row r="7566" spans="1:5" x14ac:dyDescent="0.25">
      <c r="A7566" s="17"/>
      <c r="E7566" s="3"/>
    </row>
    <row r="7567" spans="1:5" x14ac:dyDescent="0.25">
      <c r="A7567" s="17"/>
      <c r="E7567" s="3"/>
    </row>
    <row r="7568" spans="1:5" x14ac:dyDescent="0.25">
      <c r="A7568" s="17"/>
      <c r="E7568" s="3"/>
    </row>
    <row r="7569" spans="1:5" x14ac:dyDescent="0.25">
      <c r="A7569" s="17"/>
      <c r="E7569" s="3"/>
    </row>
    <row r="7570" spans="1:5" x14ac:dyDescent="0.25">
      <c r="A7570" s="17"/>
      <c r="E7570" s="3"/>
    </row>
    <row r="7571" spans="1:5" x14ac:dyDescent="0.25">
      <c r="A7571" s="17"/>
      <c r="E7571" s="3"/>
    </row>
    <row r="7572" spans="1:5" x14ac:dyDescent="0.25">
      <c r="A7572" s="17"/>
      <c r="E7572" s="3"/>
    </row>
    <row r="7573" spans="1:5" x14ac:dyDescent="0.25">
      <c r="A7573" s="17"/>
      <c r="E7573" s="3"/>
    </row>
    <row r="7574" spans="1:5" x14ac:dyDescent="0.25">
      <c r="A7574" s="17"/>
      <c r="E7574" s="3"/>
    </row>
    <row r="7575" spans="1:5" x14ac:dyDescent="0.25">
      <c r="A7575" s="17"/>
      <c r="E7575" s="3"/>
    </row>
    <row r="7576" spans="1:5" x14ac:dyDescent="0.25">
      <c r="A7576" s="17"/>
      <c r="E7576" s="3"/>
    </row>
    <row r="7577" spans="1:5" x14ac:dyDescent="0.25">
      <c r="A7577" s="17"/>
      <c r="E7577" s="3"/>
    </row>
    <row r="7578" spans="1:5" x14ac:dyDescent="0.25">
      <c r="A7578" s="17"/>
      <c r="E7578" s="3"/>
    </row>
    <row r="7579" spans="1:5" x14ac:dyDescent="0.25">
      <c r="A7579" s="17"/>
      <c r="E7579" s="3"/>
    </row>
    <row r="7580" spans="1:5" x14ac:dyDescent="0.25">
      <c r="A7580" s="17"/>
      <c r="E7580" s="3"/>
    </row>
    <row r="7581" spans="1:5" x14ac:dyDescent="0.25">
      <c r="A7581" s="17"/>
      <c r="E7581" s="3"/>
    </row>
    <row r="7582" spans="1:5" x14ac:dyDescent="0.25">
      <c r="A7582" s="17"/>
      <c r="E7582" s="3"/>
    </row>
    <row r="7583" spans="1:5" x14ac:dyDescent="0.25">
      <c r="A7583" s="17"/>
      <c r="E7583" s="3"/>
    </row>
    <row r="7584" spans="1:5" x14ac:dyDescent="0.25">
      <c r="A7584" s="17"/>
      <c r="E7584" s="3"/>
    </row>
    <row r="7585" spans="1:5" x14ac:dyDescent="0.25">
      <c r="A7585" s="17"/>
      <c r="E7585" s="3"/>
    </row>
    <row r="7586" spans="1:5" x14ac:dyDescent="0.25">
      <c r="A7586" s="17"/>
      <c r="E7586" s="3"/>
    </row>
    <row r="7587" spans="1:5" x14ac:dyDescent="0.25">
      <c r="A7587" s="17"/>
      <c r="E7587" s="3"/>
    </row>
    <row r="7588" spans="1:5" x14ac:dyDescent="0.25">
      <c r="A7588" s="17"/>
      <c r="E7588" s="3"/>
    </row>
    <row r="7589" spans="1:5" x14ac:dyDescent="0.25">
      <c r="A7589" s="17"/>
      <c r="E7589" s="3"/>
    </row>
    <row r="7590" spans="1:5" x14ac:dyDescent="0.25">
      <c r="A7590" s="17"/>
      <c r="E7590" s="3"/>
    </row>
    <row r="7591" spans="1:5" x14ac:dyDescent="0.25">
      <c r="A7591" s="17"/>
      <c r="E7591" s="3"/>
    </row>
    <row r="7592" spans="1:5" x14ac:dyDescent="0.25">
      <c r="A7592" s="17"/>
      <c r="E7592" s="3"/>
    </row>
    <row r="7593" spans="1:5" x14ac:dyDescent="0.25">
      <c r="A7593" s="17"/>
      <c r="E7593" s="3"/>
    </row>
    <row r="7594" spans="1:5" x14ac:dyDescent="0.25">
      <c r="A7594" s="17"/>
      <c r="E7594" s="3"/>
    </row>
    <row r="7595" spans="1:5" x14ac:dyDescent="0.25">
      <c r="A7595" s="17"/>
      <c r="E7595" s="3"/>
    </row>
    <row r="7596" spans="1:5" x14ac:dyDescent="0.25">
      <c r="A7596" s="17"/>
      <c r="E7596" s="3"/>
    </row>
    <row r="7597" spans="1:5" x14ac:dyDescent="0.25">
      <c r="A7597" s="17"/>
      <c r="E7597" s="3"/>
    </row>
    <row r="7598" spans="1:5" x14ac:dyDescent="0.25">
      <c r="A7598" s="17"/>
      <c r="E7598" s="3"/>
    </row>
    <row r="7599" spans="1:5" x14ac:dyDescent="0.25">
      <c r="A7599" s="17"/>
      <c r="E7599" s="3"/>
    </row>
    <row r="7600" spans="1:5" x14ac:dyDescent="0.25">
      <c r="A7600" s="17"/>
      <c r="E7600" s="3"/>
    </row>
    <row r="7601" spans="1:5" x14ac:dyDescent="0.25">
      <c r="A7601" s="17"/>
      <c r="E7601" s="3"/>
    </row>
    <row r="7602" spans="1:5" x14ac:dyDescent="0.25">
      <c r="A7602" s="17"/>
      <c r="E7602" s="3"/>
    </row>
    <row r="7603" spans="1:5" x14ac:dyDescent="0.25">
      <c r="A7603" s="17"/>
      <c r="E7603" s="3"/>
    </row>
    <row r="7604" spans="1:5" x14ac:dyDescent="0.25">
      <c r="A7604" s="17"/>
      <c r="E7604" s="3"/>
    </row>
    <row r="7605" spans="1:5" x14ac:dyDescent="0.25">
      <c r="A7605" s="17"/>
      <c r="E7605" s="3"/>
    </row>
    <row r="7606" spans="1:5" x14ac:dyDescent="0.25">
      <c r="A7606" s="17"/>
      <c r="E7606" s="3"/>
    </row>
    <row r="7607" spans="1:5" x14ac:dyDescent="0.25">
      <c r="A7607" s="17"/>
      <c r="E7607" s="3"/>
    </row>
    <row r="7608" spans="1:5" x14ac:dyDescent="0.25">
      <c r="A7608" s="17"/>
      <c r="E7608" s="3"/>
    </row>
    <row r="7609" spans="1:5" x14ac:dyDescent="0.25">
      <c r="A7609" s="17"/>
      <c r="E7609" s="3"/>
    </row>
    <row r="7610" spans="1:5" x14ac:dyDescent="0.25">
      <c r="A7610" s="17"/>
      <c r="E7610" s="3"/>
    </row>
    <row r="7611" spans="1:5" x14ac:dyDescent="0.25">
      <c r="A7611" s="17"/>
      <c r="E7611" s="3"/>
    </row>
    <row r="7612" spans="1:5" x14ac:dyDescent="0.25">
      <c r="A7612" s="17"/>
      <c r="E7612" s="3"/>
    </row>
    <row r="7613" spans="1:5" x14ac:dyDescent="0.25">
      <c r="A7613" s="17"/>
      <c r="E7613" s="3"/>
    </row>
    <row r="7614" spans="1:5" x14ac:dyDescent="0.25">
      <c r="A7614" s="17"/>
      <c r="E7614" s="3"/>
    </row>
    <row r="7615" spans="1:5" x14ac:dyDescent="0.25">
      <c r="A7615" s="17"/>
      <c r="E7615" s="3"/>
    </row>
    <row r="7616" spans="1:5" x14ac:dyDescent="0.25">
      <c r="A7616" s="17"/>
      <c r="E7616" s="3"/>
    </row>
    <row r="7617" spans="1:5" x14ac:dyDescent="0.25">
      <c r="A7617" s="17"/>
      <c r="E7617" s="3"/>
    </row>
    <row r="7618" spans="1:5" x14ac:dyDescent="0.25">
      <c r="A7618" s="17"/>
      <c r="E7618" s="3"/>
    </row>
    <row r="7619" spans="1:5" x14ac:dyDescent="0.25">
      <c r="A7619" s="17"/>
      <c r="E7619" s="3"/>
    </row>
    <row r="7620" spans="1:5" x14ac:dyDescent="0.25">
      <c r="A7620" s="17"/>
      <c r="E7620" s="3"/>
    </row>
    <row r="7621" spans="1:5" x14ac:dyDescent="0.25">
      <c r="A7621" s="17"/>
      <c r="E7621" s="3"/>
    </row>
    <row r="7622" spans="1:5" x14ac:dyDescent="0.25">
      <c r="A7622" s="17"/>
      <c r="E7622" s="3"/>
    </row>
    <row r="7623" spans="1:5" x14ac:dyDescent="0.25">
      <c r="A7623" s="17"/>
      <c r="E7623" s="3"/>
    </row>
    <row r="7624" spans="1:5" x14ac:dyDescent="0.25">
      <c r="A7624" s="17"/>
      <c r="E7624" s="3"/>
    </row>
    <row r="7625" spans="1:5" x14ac:dyDescent="0.25">
      <c r="A7625" s="17"/>
      <c r="E7625" s="3"/>
    </row>
    <row r="7626" spans="1:5" x14ac:dyDescent="0.25">
      <c r="A7626" s="17"/>
      <c r="E7626" s="3"/>
    </row>
    <row r="7627" spans="1:5" x14ac:dyDescent="0.25">
      <c r="A7627" s="17"/>
      <c r="E7627" s="3"/>
    </row>
    <row r="7628" spans="1:5" x14ac:dyDescent="0.25">
      <c r="A7628" s="17"/>
      <c r="E7628" s="3"/>
    </row>
    <row r="7629" spans="1:5" x14ac:dyDescent="0.25">
      <c r="A7629" s="17"/>
      <c r="E7629" s="3"/>
    </row>
    <row r="7630" spans="1:5" x14ac:dyDescent="0.25">
      <c r="A7630" s="17"/>
      <c r="E7630" s="3"/>
    </row>
    <row r="7631" spans="1:5" x14ac:dyDescent="0.25">
      <c r="A7631" s="17"/>
      <c r="E7631" s="3"/>
    </row>
    <row r="7632" spans="1:5" x14ac:dyDescent="0.25">
      <c r="A7632" s="17"/>
      <c r="E7632" s="3"/>
    </row>
    <row r="7633" spans="1:5" x14ac:dyDescent="0.25">
      <c r="A7633" s="17"/>
      <c r="E7633" s="3"/>
    </row>
    <row r="7634" spans="1:5" x14ac:dyDescent="0.25">
      <c r="A7634" s="17"/>
      <c r="E7634" s="3"/>
    </row>
    <row r="7635" spans="1:5" x14ac:dyDescent="0.25">
      <c r="A7635" s="17"/>
      <c r="E7635" s="3"/>
    </row>
    <row r="7636" spans="1:5" x14ac:dyDescent="0.25">
      <c r="A7636" s="17"/>
      <c r="E7636" s="3"/>
    </row>
    <row r="7637" spans="1:5" x14ac:dyDescent="0.25">
      <c r="A7637" s="17"/>
      <c r="E7637" s="3"/>
    </row>
    <row r="7638" spans="1:5" x14ac:dyDescent="0.25">
      <c r="A7638" s="17"/>
      <c r="E7638" s="3"/>
    </row>
    <row r="7639" spans="1:5" x14ac:dyDescent="0.25">
      <c r="A7639" s="17"/>
      <c r="E7639" s="3"/>
    </row>
    <row r="7640" spans="1:5" x14ac:dyDescent="0.25">
      <c r="A7640" s="17"/>
      <c r="E7640" s="3"/>
    </row>
    <row r="7641" spans="1:5" x14ac:dyDescent="0.25">
      <c r="A7641" s="17"/>
      <c r="E7641" s="3"/>
    </row>
    <row r="7642" spans="1:5" x14ac:dyDescent="0.25">
      <c r="A7642" s="17"/>
      <c r="E7642" s="3"/>
    </row>
    <row r="7643" spans="1:5" x14ac:dyDescent="0.25">
      <c r="A7643" s="17"/>
      <c r="E7643" s="3"/>
    </row>
    <row r="7644" spans="1:5" x14ac:dyDescent="0.25">
      <c r="A7644" s="17"/>
      <c r="E7644" s="3"/>
    </row>
    <row r="7645" spans="1:5" x14ac:dyDescent="0.25">
      <c r="A7645" s="17"/>
      <c r="E7645" s="3"/>
    </row>
    <row r="7646" spans="1:5" x14ac:dyDescent="0.25">
      <c r="A7646" s="17"/>
      <c r="E7646" s="3"/>
    </row>
    <row r="7647" spans="1:5" x14ac:dyDescent="0.25">
      <c r="A7647" s="17"/>
      <c r="E7647" s="3"/>
    </row>
    <row r="7648" spans="1:5" x14ac:dyDescent="0.25">
      <c r="A7648" s="17"/>
      <c r="E7648" s="3"/>
    </row>
    <row r="7649" spans="1:5" x14ac:dyDescent="0.25">
      <c r="A7649" s="17"/>
      <c r="E7649" s="3"/>
    </row>
    <row r="7650" spans="1:5" x14ac:dyDescent="0.25">
      <c r="A7650" s="17"/>
      <c r="E7650" s="3"/>
    </row>
    <row r="7651" spans="1:5" x14ac:dyDescent="0.25">
      <c r="A7651" s="17"/>
      <c r="E7651" s="3"/>
    </row>
    <row r="7652" spans="1:5" x14ac:dyDescent="0.25">
      <c r="A7652" s="17"/>
      <c r="E7652" s="3"/>
    </row>
    <row r="7653" spans="1:5" x14ac:dyDescent="0.25">
      <c r="A7653" s="17"/>
      <c r="E7653" s="3"/>
    </row>
    <row r="7654" spans="1:5" x14ac:dyDescent="0.25">
      <c r="A7654" s="17"/>
      <c r="E7654" s="3"/>
    </row>
    <row r="7655" spans="1:5" x14ac:dyDescent="0.25">
      <c r="A7655" s="17"/>
      <c r="E7655" s="3"/>
    </row>
    <row r="7656" spans="1:5" x14ac:dyDescent="0.25">
      <c r="A7656" s="17"/>
      <c r="E7656" s="3"/>
    </row>
    <row r="7657" spans="1:5" x14ac:dyDescent="0.25">
      <c r="A7657" s="17"/>
      <c r="E7657" s="3"/>
    </row>
    <row r="7658" spans="1:5" x14ac:dyDescent="0.25">
      <c r="A7658" s="17"/>
      <c r="E7658" s="3"/>
    </row>
    <row r="7659" spans="1:5" x14ac:dyDescent="0.25">
      <c r="A7659" s="17"/>
      <c r="E7659" s="3"/>
    </row>
    <row r="7660" spans="1:5" x14ac:dyDescent="0.25">
      <c r="A7660" s="17"/>
      <c r="E7660" s="3"/>
    </row>
    <row r="7661" spans="1:5" x14ac:dyDescent="0.25">
      <c r="A7661" s="17"/>
      <c r="E7661" s="3"/>
    </row>
    <row r="7662" spans="1:5" x14ac:dyDescent="0.25">
      <c r="A7662" s="17"/>
      <c r="E7662" s="3"/>
    </row>
    <row r="7663" spans="1:5" x14ac:dyDescent="0.25">
      <c r="A7663" s="17"/>
      <c r="E7663" s="3"/>
    </row>
    <row r="7664" spans="1:5" x14ac:dyDescent="0.25">
      <c r="A7664" s="17"/>
      <c r="E7664" s="3"/>
    </row>
    <row r="7665" spans="1:5" x14ac:dyDescent="0.25">
      <c r="A7665" s="17"/>
      <c r="E7665" s="3"/>
    </row>
    <row r="7666" spans="1:5" x14ac:dyDescent="0.25">
      <c r="A7666" s="17"/>
      <c r="E7666" s="3"/>
    </row>
    <row r="7667" spans="1:5" x14ac:dyDescent="0.25">
      <c r="A7667" s="17"/>
      <c r="E7667" s="3"/>
    </row>
    <row r="7668" spans="1:5" x14ac:dyDescent="0.25">
      <c r="A7668" s="17"/>
      <c r="E7668" s="3"/>
    </row>
    <row r="7669" spans="1:5" x14ac:dyDescent="0.25">
      <c r="A7669" s="17"/>
      <c r="E7669" s="3"/>
    </row>
    <row r="7670" spans="1:5" x14ac:dyDescent="0.25">
      <c r="A7670" s="17"/>
      <c r="E7670" s="3"/>
    </row>
    <row r="7671" spans="1:5" x14ac:dyDescent="0.25">
      <c r="A7671" s="17"/>
      <c r="E7671" s="3"/>
    </row>
    <row r="7672" spans="1:5" x14ac:dyDescent="0.25">
      <c r="A7672" s="17"/>
      <c r="E7672" s="3"/>
    </row>
    <row r="7673" spans="1:5" x14ac:dyDescent="0.25">
      <c r="A7673" s="17"/>
      <c r="E7673" s="3"/>
    </row>
    <row r="7674" spans="1:5" x14ac:dyDescent="0.25">
      <c r="A7674" s="17"/>
      <c r="E7674" s="3"/>
    </row>
    <row r="7675" spans="1:5" x14ac:dyDescent="0.25">
      <c r="A7675" s="17"/>
      <c r="E7675" s="3"/>
    </row>
    <row r="7676" spans="1:5" x14ac:dyDescent="0.25">
      <c r="A7676" s="17"/>
      <c r="E7676" s="3"/>
    </row>
    <row r="7677" spans="1:5" x14ac:dyDescent="0.25">
      <c r="A7677" s="17"/>
      <c r="E7677" s="3"/>
    </row>
    <row r="7678" spans="1:5" x14ac:dyDescent="0.25">
      <c r="A7678" s="17"/>
      <c r="E7678" s="3"/>
    </row>
    <row r="7679" spans="1:5" x14ac:dyDescent="0.25">
      <c r="A7679" s="17"/>
      <c r="E7679" s="3"/>
    </row>
    <row r="7680" spans="1:5" x14ac:dyDescent="0.25">
      <c r="A7680" s="17"/>
      <c r="E7680" s="3"/>
    </row>
    <row r="7681" spans="1:5" x14ac:dyDescent="0.25">
      <c r="A7681" s="17"/>
      <c r="E7681" s="3"/>
    </row>
    <row r="7682" spans="1:5" x14ac:dyDescent="0.25">
      <c r="A7682" s="17"/>
      <c r="E7682" s="3"/>
    </row>
    <row r="7683" spans="1:5" x14ac:dyDescent="0.25">
      <c r="A7683" s="17"/>
      <c r="E7683" s="3"/>
    </row>
    <row r="7684" spans="1:5" x14ac:dyDescent="0.25">
      <c r="A7684" s="17"/>
      <c r="E7684" s="3"/>
    </row>
    <row r="7685" spans="1:5" x14ac:dyDescent="0.25">
      <c r="A7685" s="17"/>
      <c r="E7685" s="3"/>
    </row>
    <row r="7686" spans="1:5" x14ac:dyDescent="0.25">
      <c r="A7686" s="17"/>
      <c r="E7686" s="3"/>
    </row>
    <row r="7687" spans="1:5" x14ac:dyDescent="0.25">
      <c r="A7687" s="17"/>
      <c r="E7687" s="3"/>
    </row>
    <row r="7688" spans="1:5" x14ac:dyDescent="0.25">
      <c r="A7688" s="17"/>
      <c r="E7688" s="3"/>
    </row>
    <row r="7689" spans="1:5" x14ac:dyDescent="0.25">
      <c r="A7689" s="17"/>
      <c r="E7689" s="3"/>
    </row>
    <row r="7690" spans="1:5" x14ac:dyDescent="0.25">
      <c r="A7690" s="17"/>
      <c r="E7690" s="3"/>
    </row>
    <row r="7691" spans="1:5" x14ac:dyDescent="0.25">
      <c r="A7691" s="17"/>
      <c r="E7691" s="3"/>
    </row>
    <row r="7692" spans="1:5" x14ac:dyDescent="0.25">
      <c r="A7692" s="17"/>
      <c r="E7692" s="3"/>
    </row>
    <row r="7693" spans="1:5" x14ac:dyDescent="0.25">
      <c r="A7693" s="17"/>
      <c r="E7693" s="3"/>
    </row>
    <row r="7694" spans="1:5" x14ac:dyDescent="0.25">
      <c r="A7694" s="17"/>
      <c r="E7694" s="3"/>
    </row>
    <row r="7695" spans="1:5" x14ac:dyDescent="0.25">
      <c r="A7695" s="17"/>
      <c r="E7695" s="3"/>
    </row>
    <row r="7696" spans="1:5" x14ac:dyDescent="0.25">
      <c r="A7696" s="17"/>
      <c r="E7696" s="3"/>
    </row>
    <row r="7697" spans="1:5" x14ac:dyDescent="0.25">
      <c r="A7697" s="17"/>
      <c r="E7697" s="3"/>
    </row>
    <row r="7698" spans="1:5" x14ac:dyDescent="0.25">
      <c r="A7698" s="17"/>
      <c r="E7698" s="3"/>
    </row>
    <row r="7699" spans="1:5" x14ac:dyDescent="0.25">
      <c r="A7699" s="17"/>
      <c r="E7699" s="3"/>
    </row>
    <row r="7700" spans="1:5" x14ac:dyDescent="0.25">
      <c r="A7700" s="17"/>
      <c r="E7700" s="3"/>
    </row>
    <row r="7701" spans="1:5" x14ac:dyDescent="0.25">
      <c r="A7701" s="17"/>
      <c r="E7701" s="3"/>
    </row>
    <row r="7702" spans="1:5" x14ac:dyDescent="0.25">
      <c r="A7702" s="17"/>
      <c r="E7702" s="3"/>
    </row>
    <row r="7703" spans="1:5" x14ac:dyDescent="0.25">
      <c r="A7703" s="17"/>
      <c r="E7703" s="3"/>
    </row>
    <row r="7704" spans="1:5" x14ac:dyDescent="0.25">
      <c r="A7704" s="17"/>
      <c r="E7704" s="3"/>
    </row>
    <row r="7705" spans="1:5" x14ac:dyDescent="0.25">
      <c r="A7705" s="17"/>
      <c r="E7705" s="3"/>
    </row>
    <row r="7706" spans="1:5" x14ac:dyDescent="0.25">
      <c r="A7706" s="17"/>
      <c r="E7706" s="3"/>
    </row>
    <row r="7707" spans="1:5" x14ac:dyDescent="0.25">
      <c r="A7707" s="17"/>
      <c r="E7707" s="3"/>
    </row>
    <row r="7708" spans="1:5" x14ac:dyDescent="0.25">
      <c r="A7708" s="17"/>
      <c r="E7708" s="3"/>
    </row>
    <row r="7709" spans="1:5" x14ac:dyDescent="0.25">
      <c r="A7709" s="17"/>
      <c r="E7709" s="3"/>
    </row>
    <row r="7710" spans="1:5" x14ac:dyDescent="0.25">
      <c r="A7710" s="17"/>
      <c r="E7710" s="3"/>
    </row>
    <row r="7711" spans="1:5" x14ac:dyDescent="0.25">
      <c r="A7711" s="17"/>
      <c r="E7711" s="3"/>
    </row>
    <row r="7712" spans="1:5" x14ac:dyDescent="0.25">
      <c r="A7712" s="17"/>
      <c r="E7712" s="3"/>
    </row>
    <row r="7713" spans="1:5" x14ac:dyDescent="0.25">
      <c r="A7713" s="17"/>
      <c r="E7713" s="3"/>
    </row>
    <row r="7714" spans="1:5" x14ac:dyDescent="0.25">
      <c r="A7714" s="17"/>
      <c r="E7714" s="3"/>
    </row>
    <row r="7715" spans="1:5" x14ac:dyDescent="0.25">
      <c r="A7715" s="17"/>
      <c r="E7715" s="3"/>
    </row>
    <row r="7716" spans="1:5" x14ac:dyDescent="0.25">
      <c r="A7716" s="17"/>
      <c r="E7716" s="3"/>
    </row>
    <row r="7717" spans="1:5" x14ac:dyDescent="0.25">
      <c r="A7717" s="17"/>
      <c r="E7717" s="3"/>
    </row>
    <row r="7718" spans="1:5" x14ac:dyDescent="0.25">
      <c r="A7718" s="17"/>
      <c r="E7718" s="3"/>
    </row>
    <row r="7719" spans="1:5" x14ac:dyDescent="0.25">
      <c r="A7719" s="17"/>
      <c r="E7719" s="3"/>
    </row>
    <row r="7720" spans="1:5" x14ac:dyDescent="0.25">
      <c r="A7720" s="17"/>
      <c r="E7720" s="3"/>
    </row>
    <row r="7721" spans="1:5" x14ac:dyDescent="0.25">
      <c r="A7721" s="17"/>
      <c r="E7721" s="3"/>
    </row>
    <row r="7722" spans="1:5" x14ac:dyDescent="0.25">
      <c r="A7722" s="17"/>
      <c r="E7722" s="3"/>
    </row>
    <row r="7723" spans="1:5" x14ac:dyDescent="0.25">
      <c r="A7723" s="17"/>
      <c r="E7723" s="3"/>
    </row>
    <row r="7724" spans="1:5" x14ac:dyDescent="0.25">
      <c r="A7724" s="17"/>
      <c r="E7724" s="3"/>
    </row>
    <row r="7725" spans="1:5" x14ac:dyDescent="0.25">
      <c r="A7725" s="17"/>
      <c r="E7725" s="3"/>
    </row>
    <row r="7726" spans="1:5" x14ac:dyDescent="0.25">
      <c r="A7726" s="17"/>
      <c r="E7726" s="3"/>
    </row>
    <row r="7727" spans="1:5" x14ac:dyDescent="0.25">
      <c r="A7727" s="17"/>
      <c r="E7727" s="3"/>
    </row>
    <row r="7728" spans="1:5" x14ac:dyDescent="0.25">
      <c r="A7728" s="17"/>
      <c r="E7728" s="3"/>
    </row>
    <row r="7729" spans="1:5" x14ac:dyDescent="0.25">
      <c r="A7729" s="17"/>
      <c r="E7729" s="3"/>
    </row>
    <row r="7730" spans="1:5" x14ac:dyDescent="0.25">
      <c r="A7730" s="17"/>
      <c r="E7730" s="3"/>
    </row>
    <row r="7731" spans="1:5" x14ac:dyDescent="0.25">
      <c r="A7731" s="17"/>
      <c r="E7731" s="3"/>
    </row>
    <row r="7732" spans="1:5" x14ac:dyDescent="0.25">
      <c r="A7732" s="17"/>
      <c r="E7732" s="3"/>
    </row>
    <row r="7733" spans="1:5" x14ac:dyDescent="0.25">
      <c r="A7733" s="17"/>
      <c r="E7733" s="3"/>
    </row>
    <row r="7734" spans="1:5" x14ac:dyDescent="0.25">
      <c r="A7734" s="17"/>
      <c r="E7734" s="3"/>
    </row>
    <row r="7735" spans="1:5" x14ac:dyDescent="0.25">
      <c r="A7735" s="17"/>
      <c r="E7735" s="3"/>
    </row>
    <row r="7736" spans="1:5" x14ac:dyDescent="0.25">
      <c r="A7736" s="17"/>
      <c r="E7736" s="3"/>
    </row>
    <row r="7737" spans="1:5" x14ac:dyDescent="0.25">
      <c r="A7737" s="17"/>
      <c r="E7737" s="3"/>
    </row>
    <row r="7738" spans="1:5" x14ac:dyDescent="0.25">
      <c r="A7738" s="17"/>
      <c r="E7738" s="3"/>
    </row>
    <row r="7739" spans="1:5" x14ac:dyDescent="0.25">
      <c r="A7739" s="17"/>
      <c r="E7739" s="3"/>
    </row>
    <row r="7740" spans="1:5" x14ac:dyDescent="0.25">
      <c r="A7740" s="17"/>
      <c r="E7740" s="3"/>
    </row>
    <row r="7741" spans="1:5" x14ac:dyDescent="0.25">
      <c r="A7741" s="17"/>
      <c r="E7741" s="3"/>
    </row>
    <row r="7742" spans="1:5" x14ac:dyDescent="0.25">
      <c r="A7742" s="17"/>
      <c r="E7742" s="3"/>
    </row>
    <row r="7743" spans="1:5" x14ac:dyDescent="0.25">
      <c r="A7743" s="17"/>
      <c r="E7743" s="3"/>
    </row>
    <row r="7744" spans="1:5" x14ac:dyDescent="0.25">
      <c r="A7744" s="17"/>
      <c r="E7744" s="3"/>
    </row>
    <row r="7745" spans="1:5" x14ac:dyDescent="0.25">
      <c r="A7745" s="17"/>
      <c r="E7745" s="3"/>
    </row>
    <row r="7746" spans="1:5" x14ac:dyDescent="0.25">
      <c r="A7746" s="17"/>
      <c r="E7746" s="3"/>
    </row>
    <row r="7747" spans="1:5" x14ac:dyDescent="0.25">
      <c r="A7747" s="17"/>
      <c r="E7747" s="3"/>
    </row>
    <row r="7748" spans="1:5" x14ac:dyDescent="0.25">
      <c r="A7748" s="17"/>
      <c r="E7748" s="3"/>
    </row>
    <row r="7749" spans="1:5" x14ac:dyDescent="0.25">
      <c r="A7749" s="17"/>
      <c r="E7749" s="3"/>
    </row>
    <row r="7750" spans="1:5" x14ac:dyDescent="0.25">
      <c r="A7750" s="17"/>
      <c r="E7750" s="3"/>
    </row>
    <row r="7751" spans="1:5" x14ac:dyDescent="0.25">
      <c r="A7751" s="17"/>
      <c r="E7751" s="3"/>
    </row>
    <row r="7752" spans="1:5" x14ac:dyDescent="0.25">
      <c r="A7752" s="17"/>
      <c r="E7752" s="3"/>
    </row>
    <row r="7753" spans="1:5" x14ac:dyDescent="0.25">
      <c r="A7753" s="17"/>
      <c r="E7753" s="3"/>
    </row>
    <row r="7754" spans="1:5" x14ac:dyDescent="0.25">
      <c r="A7754" s="17"/>
      <c r="E7754" s="3"/>
    </row>
    <row r="7755" spans="1:5" x14ac:dyDescent="0.25">
      <c r="A7755" s="17"/>
      <c r="E7755" s="3"/>
    </row>
    <row r="7756" spans="1:5" x14ac:dyDescent="0.25">
      <c r="A7756" s="17"/>
      <c r="E7756" s="3"/>
    </row>
    <row r="7757" spans="1:5" x14ac:dyDescent="0.25">
      <c r="A7757" s="17"/>
      <c r="E7757" s="3"/>
    </row>
    <row r="7758" spans="1:5" x14ac:dyDescent="0.25">
      <c r="A7758" s="17"/>
      <c r="E7758" s="3"/>
    </row>
    <row r="7759" spans="1:5" x14ac:dyDescent="0.25">
      <c r="A7759" s="17"/>
      <c r="E7759" s="3"/>
    </row>
    <row r="7760" spans="1:5" x14ac:dyDescent="0.25">
      <c r="A7760" s="17"/>
      <c r="E7760" s="3"/>
    </row>
    <row r="7761" spans="1:5" x14ac:dyDescent="0.25">
      <c r="A7761" s="17"/>
      <c r="E7761" s="3"/>
    </row>
    <row r="7762" spans="1:5" x14ac:dyDescent="0.25">
      <c r="A7762" s="17"/>
      <c r="E7762" s="3"/>
    </row>
    <row r="7763" spans="1:5" x14ac:dyDescent="0.25">
      <c r="A7763" s="17"/>
      <c r="E7763" s="3"/>
    </row>
    <row r="7764" spans="1:5" x14ac:dyDescent="0.25">
      <c r="A7764" s="17"/>
      <c r="E7764" s="3"/>
    </row>
    <row r="7765" spans="1:5" x14ac:dyDescent="0.25">
      <c r="A7765" s="17"/>
      <c r="E7765" s="3"/>
    </row>
    <row r="7766" spans="1:5" x14ac:dyDescent="0.25">
      <c r="A7766" s="17"/>
      <c r="E7766" s="3"/>
    </row>
    <row r="7767" spans="1:5" x14ac:dyDescent="0.25">
      <c r="A7767" s="17"/>
      <c r="E7767" s="3"/>
    </row>
    <row r="7768" spans="1:5" x14ac:dyDescent="0.25">
      <c r="A7768" s="17"/>
      <c r="E7768" s="3"/>
    </row>
    <row r="7769" spans="1:5" x14ac:dyDescent="0.25">
      <c r="A7769" s="17"/>
      <c r="E7769" s="3"/>
    </row>
    <row r="7770" spans="1:5" x14ac:dyDescent="0.25">
      <c r="A7770" s="17"/>
      <c r="E7770" s="3"/>
    </row>
    <row r="7771" spans="1:5" x14ac:dyDescent="0.25">
      <c r="A7771" s="17"/>
      <c r="E7771" s="3"/>
    </row>
    <row r="7772" spans="1:5" x14ac:dyDescent="0.25">
      <c r="A7772" s="17"/>
      <c r="E7772" s="3"/>
    </row>
    <row r="7773" spans="1:5" x14ac:dyDescent="0.25">
      <c r="A7773" s="17"/>
      <c r="E7773" s="3"/>
    </row>
    <row r="7774" spans="1:5" x14ac:dyDescent="0.25">
      <c r="A7774" s="17"/>
      <c r="E7774" s="3"/>
    </row>
    <row r="7775" spans="1:5" x14ac:dyDescent="0.25">
      <c r="A7775" s="17"/>
      <c r="E7775" s="3"/>
    </row>
    <row r="7776" spans="1:5" x14ac:dyDescent="0.25">
      <c r="A7776" s="17"/>
      <c r="E7776" s="3"/>
    </row>
    <row r="7777" spans="1:5" x14ac:dyDescent="0.25">
      <c r="A7777" s="17"/>
      <c r="E7777" s="3"/>
    </row>
    <row r="7778" spans="1:5" x14ac:dyDescent="0.25">
      <c r="A7778" s="17"/>
      <c r="E7778" s="3"/>
    </row>
    <row r="7779" spans="1:5" x14ac:dyDescent="0.25">
      <c r="A7779" s="17"/>
      <c r="E7779" s="3"/>
    </row>
    <row r="7780" spans="1:5" x14ac:dyDescent="0.25">
      <c r="A7780" s="17"/>
      <c r="E7780" s="3"/>
    </row>
    <row r="7781" spans="1:5" x14ac:dyDescent="0.25">
      <c r="A7781" s="17"/>
      <c r="E7781" s="3"/>
    </row>
    <row r="7782" spans="1:5" x14ac:dyDescent="0.25">
      <c r="A7782" s="17"/>
      <c r="E7782" s="3"/>
    </row>
    <row r="7783" spans="1:5" x14ac:dyDescent="0.25">
      <c r="A7783" s="17"/>
      <c r="E7783" s="3"/>
    </row>
    <row r="7784" spans="1:5" x14ac:dyDescent="0.25">
      <c r="A7784" s="17"/>
      <c r="E7784" s="3"/>
    </row>
    <row r="7785" spans="1:5" x14ac:dyDescent="0.25">
      <c r="A7785" s="17"/>
      <c r="E7785" s="3"/>
    </row>
    <row r="7786" spans="1:5" x14ac:dyDescent="0.25">
      <c r="A7786" s="17"/>
      <c r="E7786" s="3"/>
    </row>
    <row r="7787" spans="1:5" x14ac:dyDescent="0.25">
      <c r="A7787" s="17"/>
      <c r="E7787" s="3"/>
    </row>
    <row r="7788" spans="1:5" x14ac:dyDescent="0.25">
      <c r="A7788" s="17"/>
      <c r="E7788" s="3"/>
    </row>
    <row r="7789" spans="1:5" x14ac:dyDescent="0.25">
      <c r="A7789" s="17"/>
      <c r="E7789" s="3"/>
    </row>
    <row r="7790" spans="1:5" x14ac:dyDescent="0.25">
      <c r="A7790" s="17"/>
      <c r="E7790" s="3"/>
    </row>
    <row r="7791" spans="1:5" x14ac:dyDescent="0.25">
      <c r="A7791" s="17"/>
      <c r="E7791" s="3"/>
    </row>
    <row r="7792" spans="1:5" x14ac:dyDescent="0.25">
      <c r="A7792" s="17"/>
      <c r="E7792" s="3"/>
    </row>
    <row r="7793" spans="1:5" x14ac:dyDescent="0.25">
      <c r="A7793" s="17"/>
      <c r="E7793" s="3"/>
    </row>
    <row r="7794" spans="1:5" x14ac:dyDescent="0.25">
      <c r="A7794" s="17"/>
      <c r="E7794" s="3"/>
    </row>
    <row r="7795" spans="1:5" x14ac:dyDescent="0.25">
      <c r="A7795" s="17"/>
      <c r="E7795" s="3"/>
    </row>
    <row r="7796" spans="1:5" x14ac:dyDescent="0.25">
      <c r="A7796" s="17"/>
      <c r="E7796" s="3"/>
    </row>
    <row r="7797" spans="1:5" x14ac:dyDescent="0.25">
      <c r="A7797" s="17"/>
      <c r="E7797" s="3"/>
    </row>
    <row r="7798" spans="1:5" x14ac:dyDescent="0.25">
      <c r="A7798" s="17"/>
      <c r="E7798" s="3"/>
    </row>
    <row r="7799" spans="1:5" x14ac:dyDescent="0.25">
      <c r="A7799" s="17"/>
      <c r="E7799" s="3"/>
    </row>
    <row r="7800" spans="1:5" x14ac:dyDescent="0.25">
      <c r="A7800" s="17"/>
      <c r="E7800" s="3"/>
    </row>
    <row r="7801" spans="1:5" x14ac:dyDescent="0.25">
      <c r="A7801" s="17"/>
      <c r="E7801" s="3"/>
    </row>
    <row r="7802" spans="1:5" x14ac:dyDescent="0.25">
      <c r="A7802" s="17"/>
      <c r="E7802" s="3"/>
    </row>
    <row r="7803" spans="1:5" x14ac:dyDescent="0.25">
      <c r="A7803" s="17"/>
      <c r="E7803" s="3"/>
    </row>
    <row r="7804" spans="1:5" x14ac:dyDescent="0.25">
      <c r="A7804" s="17"/>
      <c r="E7804" s="3"/>
    </row>
    <row r="7805" spans="1:5" x14ac:dyDescent="0.25">
      <c r="A7805" s="17"/>
      <c r="E7805" s="3"/>
    </row>
    <row r="7806" spans="1:5" x14ac:dyDescent="0.25">
      <c r="A7806" s="17"/>
      <c r="E7806" s="3"/>
    </row>
    <row r="7807" spans="1:5" x14ac:dyDescent="0.25">
      <c r="A7807" s="17"/>
      <c r="E7807" s="3"/>
    </row>
    <row r="7808" spans="1:5" x14ac:dyDescent="0.25">
      <c r="A7808" s="17"/>
      <c r="E7808" s="3"/>
    </row>
    <row r="7809" spans="1:5" x14ac:dyDescent="0.25">
      <c r="A7809" s="17"/>
      <c r="E7809" s="3"/>
    </row>
    <row r="7810" spans="1:5" x14ac:dyDescent="0.25">
      <c r="A7810" s="17"/>
      <c r="E7810" s="3"/>
    </row>
    <row r="7811" spans="1:5" x14ac:dyDescent="0.25">
      <c r="A7811" s="17"/>
      <c r="E7811" s="3"/>
    </row>
    <row r="7812" spans="1:5" x14ac:dyDescent="0.25">
      <c r="A7812" s="17"/>
      <c r="E7812" s="3"/>
    </row>
    <row r="7813" spans="1:5" x14ac:dyDescent="0.25">
      <c r="A7813" s="17"/>
      <c r="E7813" s="3"/>
    </row>
    <row r="7814" spans="1:5" x14ac:dyDescent="0.25">
      <c r="A7814" s="17"/>
      <c r="E7814" s="3"/>
    </row>
    <row r="7815" spans="1:5" x14ac:dyDescent="0.25">
      <c r="A7815" s="17"/>
      <c r="E7815" s="3"/>
    </row>
    <row r="7816" spans="1:5" x14ac:dyDescent="0.25">
      <c r="A7816" s="17"/>
      <c r="E7816" s="3"/>
    </row>
    <row r="7817" spans="1:5" x14ac:dyDescent="0.25">
      <c r="A7817" s="17"/>
      <c r="E7817" s="3"/>
    </row>
    <row r="7818" spans="1:5" x14ac:dyDescent="0.25">
      <c r="A7818" s="17"/>
      <c r="E7818" s="3"/>
    </row>
    <row r="7819" spans="1:5" x14ac:dyDescent="0.25">
      <c r="A7819" s="17"/>
      <c r="E7819" s="3"/>
    </row>
    <row r="7820" spans="1:5" x14ac:dyDescent="0.25">
      <c r="A7820" s="17"/>
      <c r="E7820" s="3"/>
    </row>
    <row r="7821" spans="1:5" x14ac:dyDescent="0.25">
      <c r="A7821" s="17"/>
      <c r="E7821" s="3"/>
    </row>
    <row r="7822" spans="1:5" x14ac:dyDescent="0.25">
      <c r="A7822" s="17"/>
      <c r="E7822" s="3"/>
    </row>
    <row r="7823" spans="1:5" x14ac:dyDescent="0.25">
      <c r="A7823" s="17"/>
      <c r="E7823" s="3"/>
    </row>
    <row r="7824" spans="1:5" x14ac:dyDescent="0.25">
      <c r="A7824" s="17"/>
      <c r="E7824" s="3"/>
    </row>
    <row r="7825" spans="1:5" x14ac:dyDescent="0.25">
      <c r="A7825" s="17"/>
      <c r="E7825" s="3"/>
    </row>
    <row r="7826" spans="1:5" x14ac:dyDescent="0.25">
      <c r="A7826" s="17"/>
      <c r="E7826" s="3"/>
    </row>
    <row r="7827" spans="1:5" x14ac:dyDescent="0.25">
      <c r="A7827" s="17"/>
      <c r="E7827" s="3"/>
    </row>
    <row r="7828" spans="1:5" x14ac:dyDescent="0.25">
      <c r="A7828" s="17"/>
      <c r="E7828" s="3"/>
    </row>
    <row r="7829" spans="1:5" x14ac:dyDescent="0.25">
      <c r="A7829" s="17"/>
      <c r="E7829" s="3"/>
    </row>
    <row r="7830" spans="1:5" x14ac:dyDescent="0.25">
      <c r="A7830" s="17"/>
      <c r="E7830" s="3"/>
    </row>
    <row r="7831" spans="1:5" x14ac:dyDescent="0.25">
      <c r="A7831" s="17"/>
      <c r="E7831" s="3"/>
    </row>
    <row r="7832" spans="1:5" x14ac:dyDescent="0.25">
      <c r="A7832" s="17"/>
      <c r="E7832" s="3"/>
    </row>
    <row r="7833" spans="1:5" x14ac:dyDescent="0.25">
      <c r="A7833" s="17"/>
      <c r="E7833" s="3"/>
    </row>
    <row r="7834" spans="1:5" x14ac:dyDescent="0.25">
      <c r="A7834" s="17"/>
      <c r="E7834" s="3"/>
    </row>
    <row r="7835" spans="1:5" x14ac:dyDescent="0.25">
      <c r="A7835" s="17"/>
      <c r="E7835" s="3"/>
    </row>
    <row r="7836" spans="1:5" x14ac:dyDescent="0.25">
      <c r="A7836" s="17"/>
      <c r="C7836" s="3"/>
      <c r="E7836" s="3"/>
    </row>
    <row r="7837" spans="1:5" x14ac:dyDescent="0.25">
      <c r="A7837" s="17"/>
      <c r="E7837" s="3"/>
    </row>
    <row r="7838" spans="1:5" x14ac:dyDescent="0.25">
      <c r="A7838" s="17"/>
      <c r="E7838" s="3"/>
    </row>
    <row r="7839" spans="1:5" x14ac:dyDescent="0.25">
      <c r="A7839" s="17"/>
      <c r="E7839" s="3"/>
    </row>
    <row r="7840" spans="1:5" x14ac:dyDescent="0.25">
      <c r="A7840" s="17"/>
      <c r="E7840" s="3"/>
    </row>
    <row r="7841" spans="1:5" x14ac:dyDescent="0.25">
      <c r="A7841" s="17"/>
      <c r="E7841" s="3"/>
    </row>
    <row r="7842" spans="1:5" x14ac:dyDescent="0.25">
      <c r="A7842" s="17"/>
      <c r="E7842" s="3"/>
    </row>
    <row r="7843" spans="1:5" x14ac:dyDescent="0.25">
      <c r="A7843" s="17"/>
      <c r="E7843" s="3"/>
    </row>
    <row r="7844" spans="1:5" x14ac:dyDescent="0.25">
      <c r="A7844" s="17"/>
      <c r="E7844" s="3"/>
    </row>
    <row r="7845" spans="1:5" x14ac:dyDescent="0.25">
      <c r="A7845" s="17"/>
      <c r="E7845" s="3"/>
    </row>
    <row r="7846" spans="1:5" x14ac:dyDescent="0.25">
      <c r="A7846" s="17"/>
      <c r="E7846" s="3"/>
    </row>
    <row r="7847" spans="1:5" x14ac:dyDescent="0.25">
      <c r="A7847" s="17"/>
      <c r="E7847" s="3"/>
    </row>
    <row r="7848" spans="1:5" x14ac:dyDescent="0.25">
      <c r="A7848" s="17"/>
      <c r="E7848" s="3"/>
    </row>
    <row r="7849" spans="1:5" x14ac:dyDescent="0.25">
      <c r="A7849" s="17"/>
      <c r="E7849" s="3"/>
    </row>
    <row r="7850" spans="1:5" x14ac:dyDescent="0.25">
      <c r="A7850" s="17"/>
      <c r="E7850" s="3"/>
    </row>
    <row r="7851" spans="1:5" x14ac:dyDescent="0.25">
      <c r="A7851" s="17"/>
      <c r="E7851" s="3"/>
    </row>
    <row r="7852" spans="1:5" x14ac:dyDescent="0.25">
      <c r="A7852" s="17"/>
      <c r="E7852" s="3"/>
    </row>
    <row r="7853" spans="1:5" x14ac:dyDescent="0.25">
      <c r="A7853" s="17"/>
      <c r="E7853" s="3"/>
    </row>
    <row r="7854" spans="1:5" x14ac:dyDescent="0.25">
      <c r="A7854" s="17"/>
      <c r="E7854" s="3"/>
    </row>
    <row r="7855" spans="1:5" x14ac:dyDescent="0.25">
      <c r="A7855" s="17"/>
      <c r="E7855" s="3"/>
    </row>
    <row r="7856" spans="1:5" x14ac:dyDescent="0.25">
      <c r="A7856" s="17"/>
      <c r="E7856" s="3"/>
    </row>
    <row r="7857" spans="1:5" x14ac:dyDescent="0.25">
      <c r="A7857" s="17"/>
      <c r="E7857" s="3"/>
    </row>
    <row r="7858" spans="1:5" x14ac:dyDescent="0.25">
      <c r="A7858" s="17"/>
      <c r="E7858" s="3"/>
    </row>
    <row r="7859" spans="1:5" x14ac:dyDescent="0.25">
      <c r="A7859" s="17"/>
      <c r="E7859" s="3"/>
    </row>
    <row r="7860" spans="1:5" x14ac:dyDescent="0.25">
      <c r="A7860" s="17"/>
      <c r="E7860" s="3"/>
    </row>
    <row r="7861" spans="1:5" x14ac:dyDescent="0.25">
      <c r="A7861" s="17"/>
      <c r="E7861" s="3"/>
    </row>
    <row r="7862" spans="1:5" x14ac:dyDescent="0.25">
      <c r="A7862" s="17"/>
      <c r="E7862" s="3"/>
    </row>
    <row r="7863" spans="1:5" x14ac:dyDescent="0.25">
      <c r="A7863" s="17"/>
      <c r="E7863" s="3"/>
    </row>
    <row r="7864" spans="1:5" x14ac:dyDescent="0.25">
      <c r="A7864" s="17"/>
      <c r="E7864" s="3"/>
    </row>
    <row r="7865" spans="1:5" x14ac:dyDescent="0.25">
      <c r="A7865" s="17"/>
      <c r="E7865" s="3"/>
    </row>
    <row r="7866" spans="1:5" x14ac:dyDescent="0.25">
      <c r="A7866" s="17"/>
      <c r="E7866" s="3"/>
    </row>
    <row r="7867" spans="1:5" x14ac:dyDescent="0.25">
      <c r="A7867" s="17"/>
      <c r="E7867" s="3"/>
    </row>
    <row r="7868" spans="1:5" x14ac:dyDescent="0.25">
      <c r="A7868" s="17"/>
      <c r="E7868" s="3"/>
    </row>
    <row r="7869" spans="1:5" x14ac:dyDescent="0.25">
      <c r="A7869" s="17"/>
      <c r="E7869" s="3"/>
    </row>
    <row r="7870" spans="1:5" x14ac:dyDescent="0.25">
      <c r="A7870" s="17"/>
      <c r="E7870" s="3"/>
    </row>
    <row r="7871" spans="1:5" x14ac:dyDescent="0.25">
      <c r="A7871" s="17"/>
      <c r="E7871" s="3"/>
    </row>
    <row r="7872" spans="1:5" x14ac:dyDescent="0.25">
      <c r="A7872" s="17"/>
      <c r="E7872" s="3"/>
    </row>
    <row r="7873" spans="1:5" x14ac:dyDescent="0.25">
      <c r="A7873" s="17"/>
      <c r="E7873" s="3"/>
    </row>
    <row r="7874" spans="1:5" x14ac:dyDescent="0.25">
      <c r="A7874" s="17"/>
      <c r="E7874" s="3"/>
    </row>
    <row r="7875" spans="1:5" x14ac:dyDescent="0.25">
      <c r="A7875" s="17"/>
      <c r="E7875" s="3"/>
    </row>
    <row r="7876" spans="1:5" x14ac:dyDescent="0.25">
      <c r="A7876" s="17"/>
      <c r="E7876" s="3"/>
    </row>
    <row r="7877" spans="1:5" x14ac:dyDescent="0.25">
      <c r="A7877" s="17"/>
      <c r="E7877" s="3"/>
    </row>
    <row r="7878" spans="1:5" x14ac:dyDescent="0.25">
      <c r="A7878" s="17"/>
      <c r="E7878" s="3"/>
    </row>
    <row r="7879" spans="1:5" x14ac:dyDescent="0.25">
      <c r="A7879" s="17"/>
      <c r="E7879" s="3"/>
    </row>
    <row r="7880" spans="1:5" x14ac:dyDescent="0.25">
      <c r="A7880" s="17"/>
      <c r="E7880" s="3"/>
    </row>
    <row r="7881" spans="1:5" x14ac:dyDescent="0.25">
      <c r="A7881" s="17"/>
      <c r="E7881" s="3"/>
    </row>
    <row r="7882" spans="1:5" x14ac:dyDescent="0.25">
      <c r="A7882" s="17"/>
      <c r="E7882" s="3"/>
    </row>
    <row r="7883" spans="1:5" x14ac:dyDescent="0.25">
      <c r="A7883" s="17"/>
      <c r="E7883" s="3"/>
    </row>
    <row r="7884" spans="1:5" x14ac:dyDescent="0.25">
      <c r="A7884" s="17"/>
      <c r="E7884" s="3"/>
    </row>
    <row r="7885" spans="1:5" x14ac:dyDescent="0.25">
      <c r="A7885" s="17"/>
      <c r="E7885" s="3"/>
    </row>
    <row r="7886" spans="1:5" x14ac:dyDescent="0.25">
      <c r="A7886" s="17"/>
      <c r="E7886" s="3"/>
    </row>
    <row r="7887" spans="1:5" x14ac:dyDescent="0.25">
      <c r="A7887" s="17"/>
      <c r="E7887" s="3"/>
    </row>
    <row r="7888" spans="1:5" x14ac:dyDescent="0.25">
      <c r="A7888" s="17"/>
      <c r="E7888" s="3"/>
    </row>
    <row r="7889" spans="1:5" x14ac:dyDescent="0.25">
      <c r="A7889" s="17"/>
      <c r="E7889" s="3"/>
    </row>
    <row r="7890" spans="1:5" x14ac:dyDescent="0.25">
      <c r="A7890" s="17"/>
      <c r="E7890" s="3"/>
    </row>
    <row r="7891" spans="1:5" x14ac:dyDescent="0.25">
      <c r="A7891" s="17"/>
      <c r="E7891" s="3"/>
    </row>
    <row r="7892" spans="1:5" x14ac:dyDescent="0.25">
      <c r="A7892" s="17"/>
      <c r="E7892" s="3"/>
    </row>
    <row r="7893" spans="1:5" x14ac:dyDescent="0.25">
      <c r="A7893" s="17"/>
      <c r="E7893" s="3"/>
    </row>
    <row r="7894" spans="1:5" x14ac:dyDescent="0.25">
      <c r="A7894" s="17"/>
      <c r="E7894" s="3"/>
    </row>
    <row r="7895" spans="1:5" x14ac:dyDescent="0.25">
      <c r="A7895" s="17"/>
      <c r="E7895" s="3"/>
    </row>
    <row r="7896" spans="1:5" x14ac:dyDescent="0.25">
      <c r="A7896" s="17"/>
      <c r="E7896" s="3"/>
    </row>
    <row r="7897" spans="1:5" x14ac:dyDescent="0.25">
      <c r="A7897" s="17"/>
      <c r="E7897" s="3"/>
    </row>
    <row r="7898" spans="1:5" x14ac:dyDescent="0.25">
      <c r="A7898" s="17"/>
      <c r="E7898" s="3"/>
    </row>
    <row r="7899" spans="1:5" x14ac:dyDescent="0.25">
      <c r="A7899" s="17"/>
      <c r="E7899" s="3"/>
    </row>
    <row r="7900" spans="1:5" x14ac:dyDescent="0.25">
      <c r="A7900" s="17"/>
      <c r="E7900" s="3"/>
    </row>
    <row r="7901" spans="1:5" x14ac:dyDescent="0.25">
      <c r="A7901" s="17"/>
      <c r="E7901" s="3"/>
    </row>
    <row r="7902" spans="1:5" x14ac:dyDescent="0.25">
      <c r="A7902" s="17"/>
      <c r="E7902" s="3"/>
    </row>
    <row r="7903" spans="1:5" x14ac:dyDescent="0.25">
      <c r="A7903" s="17"/>
      <c r="E7903" s="3"/>
    </row>
    <row r="7904" spans="1:5" x14ac:dyDescent="0.25">
      <c r="A7904" s="17"/>
      <c r="E7904" s="3"/>
    </row>
    <row r="7905" spans="1:5" x14ac:dyDescent="0.25">
      <c r="A7905" s="17"/>
      <c r="E7905" s="3"/>
    </row>
    <row r="7906" spans="1:5" x14ac:dyDescent="0.25">
      <c r="A7906" s="17"/>
      <c r="E7906" s="3"/>
    </row>
    <row r="7907" spans="1:5" x14ac:dyDescent="0.25">
      <c r="A7907" s="17"/>
      <c r="E7907" s="3"/>
    </row>
    <row r="7908" spans="1:5" x14ac:dyDescent="0.25">
      <c r="A7908" s="17"/>
      <c r="E7908" s="3"/>
    </row>
    <row r="7909" spans="1:5" x14ac:dyDescent="0.25">
      <c r="A7909" s="17"/>
      <c r="E7909" s="3"/>
    </row>
    <row r="7910" spans="1:5" x14ac:dyDescent="0.25">
      <c r="A7910" s="17"/>
      <c r="E7910" s="3"/>
    </row>
    <row r="7911" spans="1:5" x14ac:dyDescent="0.25">
      <c r="A7911" s="17"/>
      <c r="E7911" s="3"/>
    </row>
    <row r="7912" spans="1:5" x14ac:dyDescent="0.25">
      <c r="A7912" s="17"/>
      <c r="E7912" s="3"/>
    </row>
    <row r="7913" spans="1:5" x14ac:dyDescent="0.25">
      <c r="A7913" s="17"/>
      <c r="E7913" s="3"/>
    </row>
    <row r="7914" spans="1:5" x14ac:dyDescent="0.25">
      <c r="A7914" s="17"/>
      <c r="E7914" s="3"/>
    </row>
    <row r="7915" spans="1:5" x14ac:dyDescent="0.25">
      <c r="A7915" s="17"/>
      <c r="E7915" s="3"/>
    </row>
    <row r="7916" spans="1:5" x14ac:dyDescent="0.25">
      <c r="A7916" s="17"/>
      <c r="C7916" s="3"/>
      <c r="E7916" s="3"/>
    </row>
    <row r="7917" spans="1:5" x14ac:dyDescent="0.25">
      <c r="A7917" s="17"/>
      <c r="E7917" s="3"/>
    </row>
    <row r="7918" spans="1:5" x14ac:dyDescent="0.25">
      <c r="A7918" s="17"/>
      <c r="E7918" s="3"/>
    </row>
    <row r="7919" spans="1:5" x14ac:dyDescent="0.25">
      <c r="A7919" s="17"/>
      <c r="E7919" s="3"/>
    </row>
    <row r="7920" spans="1:5" x14ac:dyDescent="0.25">
      <c r="A7920" s="17"/>
      <c r="E7920" s="3"/>
    </row>
    <row r="7921" spans="1:5" x14ac:dyDescent="0.25">
      <c r="A7921" s="17"/>
      <c r="E7921" s="3"/>
    </row>
    <row r="7922" spans="1:5" x14ac:dyDescent="0.25">
      <c r="A7922" s="17"/>
      <c r="E7922" s="3"/>
    </row>
    <row r="7923" spans="1:5" x14ac:dyDescent="0.25">
      <c r="A7923" s="17"/>
      <c r="E7923" s="3"/>
    </row>
    <row r="7924" spans="1:5" x14ac:dyDescent="0.25">
      <c r="A7924" s="17"/>
      <c r="E7924" s="3"/>
    </row>
    <row r="7925" spans="1:5" x14ac:dyDescent="0.25">
      <c r="A7925" s="17"/>
      <c r="E7925" s="3"/>
    </row>
    <row r="7926" spans="1:5" x14ac:dyDescent="0.25">
      <c r="A7926" s="17"/>
      <c r="E7926" s="3"/>
    </row>
    <row r="7927" spans="1:5" x14ac:dyDescent="0.25">
      <c r="A7927" s="17"/>
      <c r="E7927" s="3"/>
    </row>
    <row r="7928" spans="1:5" x14ac:dyDescent="0.25">
      <c r="A7928" s="17"/>
      <c r="E7928" s="3"/>
    </row>
    <row r="7929" spans="1:5" x14ac:dyDescent="0.25">
      <c r="A7929" s="17"/>
      <c r="E7929" s="3"/>
    </row>
    <row r="7930" spans="1:5" x14ac:dyDescent="0.25">
      <c r="A7930" s="17"/>
      <c r="E7930" s="3"/>
    </row>
    <row r="7931" spans="1:5" x14ac:dyDescent="0.25">
      <c r="A7931" s="17"/>
      <c r="E7931" s="3"/>
    </row>
    <row r="7932" spans="1:5" x14ac:dyDescent="0.25">
      <c r="A7932" s="17"/>
      <c r="E7932" s="3"/>
    </row>
    <row r="7933" spans="1:5" x14ac:dyDescent="0.25">
      <c r="A7933" s="17"/>
      <c r="E7933" s="3"/>
    </row>
    <row r="7934" spans="1:5" x14ac:dyDescent="0.25">
      <c r="A7934" s="17"/>
      <c r="E7934" s="3"/>
    </row>
    <row r="7935" spans="1:5" x14ac:dyDescent="0.25">
      <c r="A7935" s="17"/>
      <c r="E7935" s="3"/>
    </row>
    <row r="7936" spans="1:5" x14ac:dyDescent="0.25">
      <c r="A7936" s="17"/>
      <c r="E7936" s="3"/>
    </row>
    <row r="7937" spans="1:5" x14ac:dyDescent="0.25">
      <c r="A7937" s="17"/>
      <c r="E7937" s="3"/>
    </row>
    <row r="7938" spans="1:5" x14ac:dyDescent="0.25">
      <c r="A7938" s="17"/>
      <c r="E7938" s="3"/>
    </row>
    <row r="7939" spans="1:5" x14ac:dyDescent="0.25">
      <c r="A7939" s="17"/>
      <c r="E7939" s="3"/>
    </row>
    <row r="7940" spans="1:5" x14ac:dyDescent="0.25">
      <c r="A7940" s="17"/>
      <c r="E7940" s="3"/>
    </row>
    <row r="7941" spans="1:5" x14ac:dyDescent="0.25">
      <c r="A7941" s="17"/>
      <c r="E7941" s="3"/>
    </row>
    <row r="7942" spans="1:5" x14ac:dyDescent="0.25">
      <c r="A7942" s="17"/>
      <c r="E7942" s="3"/>
    </row>
    <row r="7943" spans="1:5" x14ac:dyDescent="0.25">
      <c r="A7943" s="17"/>
      <c r="E7943" s="3"/>
    </row>
    <row r="7944" spans="1:5" x14ac:dyDescent="0.25">
      <c r="A7944" s="17"/>
      <c r="E7944" s="3"/>
    </row>
    <row r="7945" spans="1:5" x14ac:dyDescent="0.25">
      <c r="A7945" s="17"/>
      <c r="E7945" s="3"/>
    </row>
    <row r="7946" spans="1:5" x14ac:dyDescent="0.25">
      <c r="A7946" s="17"/>
      <c r="E7946" s="3"/>
    </row>
    <row r="7947" spans="1:5" x14ac:dyDescent="0.25">
      <c r="A7947" s="17"/>
      <c r="E7947" s="3"/>
    </row>
    <row r="7948" spans="1:5" x14ac:dyDescent="0.25">
      <c r="A7948" s="17"/>
      <c r="E7948" s="3"/>
    </row>
    <row r="7949" spans="1:5" x14ac:dyDescent="0.25">
      <c r="A7949" s="17"/>
      <c r="E7949" s="3"/>
    </row>
    <row r="7950" spans="1:5" x14ac:dyDescent="0.25">
      <c r="A7950" s="17"/>
      <c r="E7950" s="3"/>
    </row>
    <row r="7951" spans="1:5" x14ac:dyDescent="0.25">
      <c r="A7951" s="17"/>
      <c r="E7951" s="3"/>
    </row>
    <row r="7952" spans="1:5" x14ac:dyDescent="0.25">
      <c r="A7952" s="17"/>
      <c r="E7952" s="3"/>
    </row>
    <row r="7953" spans="1:5" x14ac:dyDescent="0.25">
      <c r="A7953" s="17"/>
      <c r="E7953" s="3"/>
    </row>
    <row r="7954" spans="1:5" x14ac:dyDescent="0.25">
      <c r="A7954" s="17"/>
      <c r="E7954" s="3"/>
    </row>
    <row r="7955" spans="1:5" x14ac:dyDescent="0.25">
      <c r="A7955" s="17"/>
      <c r="E7955" s="3"/>
    </row>
    <row r="7956" spans="1:5" x14ac:dyDescent="0.25">
      <c r="A7956" s="17"/>
      <c r="E7956" s="3"/>
    </row>
    <row r="7957" spans="1:5" x14ac:dyDescent="0.25">
      <c r="A7957" s="17"/>
      <c r="E7957" s="3"/>
    </row>
    <row r="7958" spans="1:5" x14ac:dyDescent="0.25">
      <c r="A7958" s="17"/>
      <c r="E7958" s="3"/>
    </row>
    <row r="7959" spans="1:5" x14ac:dyDescent="0.25">
      <c r="A7959" s="17"/>
      <c r="E7959" s="3"/>
    </row>
    <row r="7960" spans="1:5" x14ac:dyDescent="0.25">
      <c r="A7960" s="17"/>
      <c r="E7960" s="3"/>
    </row>
    <row r="7961" spans="1:5" x14ac:dyDescent="0.25">
      <c r="A7961" s="17"/>
      <c r="E7961" s="3"/>
    </row>
    <row r="7962" spans="1:5" x14ac:dyDescent="0.25">
      <c r="A7962" s="17"/>
      <c r="E7962" s="3"/>
    </row>
    <row r="7963" spans="1:5" x14ac:dyDescent="0.25">
      <c r="A7963" s="17"/>
      <c r="E7963" s="3"/>
    </row>
    <row r="7964" spans="1:5" x14ac:dyDescent="0.25">
      <c r="A7964" s="17"/>
      <c r="E7964" s="3"/>
    </row>
    <row r="7965" spans="1:5" x14ac:dyDescent="0.25">
      <c r="A7965" s="17"/>
      <c r="E7965" s="3"/>
    </row>
    <row r="7966" spans="1:5" x14ac:dyDescent="0.25">
      <c r="A7966" s="17"/>
      <c r="E7966" s="3"/>
    </row>
    <row r="7967" spans="1:5" x14ac:dyDescent="0.25">
      <c r="A7967" s="17"/>
      <c r="E7967" s="3"/>
    </row>
    <row r="7968" spans="1:5" x14ac:dyDescent="0.25">
      <c r="A7968" s="17"/>
      <c r="E7968" s="3"/>
    </row>
    <row r="7969" spans="1:5" x14ac:dyDescent="0.25">
      <c r="A7969" s="17"/>
      <c r="E7969" s="3"/>
    </row>
    <row r="7970" spans="1:5" x14ac:dyDescent="0.25">
      <c r="A7970" s="17"/>
      <c r="E7970" s="3"/>
    </row>
    <row r="7971" spans="1:5" x14ac:dyDescent="0.25">
      <c r="A7971" s="17"/>
      <c r="E7971" s="3"/>
    </row>
    <row r="7972" spans="1:5" x14ac:dyDescent="0.25">
      <c r="A7972" s="17"/>
      <c r="E7972" s="3"/>
    </row>
    <row r="7973" spans="1:5" x14ac:dyDescent="0.25">
      <c r="A7973" s="17"/>
      <c r="E7973" s="3"/>
    </row>
    <row r="7974" spans="1:5" x14ac:dyDescent="0.25">
      <c r="A7974" s="17"/>
      <c r="E7974" s="3"/>
    </row>
    <row r="7975" spans="1:5" x14ac:dyDescent="0.25">
      <c r="A7975" s="17"/>
      <c r="E7975" s="3"/>
    </row>
    <row r="7976" spans="1:5" x14ac:dyDescent="0.25">
      <c r="A7976" s="17"/>
      <c r="E7976" s="3"/>
    </row>
    <row r="7977" spans="1:5" x14ac:dyDescent="0.25">
      <c r="A7977" s="17"/>
      <c r="E7977" s="3"/>
    </row>
    <row r="7978" spans="1:5" x14ac:dyDescent="0.25">
      <c r="A7978" s="17"/>
      <c r="E7978" s="3"/>
    </row>
    <row r="7979" spans="1:5" x14ac:dyDescent="0.25">
      <c r="A7979" s="17"/>
      <c r="E7979" s="3"/>
    </row>
    <row r="7980" spans="1:5" x14ac:dyDescent="0.25">
      <c r="A7980" s="17"/>
      <c r="E7980" s="3"/>
    </row>
    <row r="7981" spans="1:5" x14ac:dyDescent="0.25">
      <c r="A7981" s="17"/>
      <c r="E7981" s="3"/>
    </row>
    <row r="7982" spans="1:5" x14ac:dyDescent="0.25">
      <c r="A7982" s="17"/>
      <c r="E7982" s="3"/>
    </row>
    <row r="7983" spans="1:5" x14ac:dyDescent="0.25">
      <c r="A7983" s="17"/>
      <c r="E7983" s="3"/>
    </row>
    <row r="7984" spans="1:5" x14ac:dyDescent="0.25">
      <c r="A7984" s="17"/>
      <c r="E7984" s="3"/>
    </row>
    <row r="7985" spans="1:5" x14ac:dyDescent="0.25">
      <c r="A7985" s="17"/>
      <c r="E7985" s="3"/>
    </row>
    <row r="7986" spans="1:5" x14ac:dyDescent="0.25">
      <c r="A7986" s="17"/>
      <c r="E7986" s="3"/>
    </row>
    <row r="7987" spans="1:5" x14ac:dyDescent="0.25">
      <c r="A7987" s="17"/>
      <c r="E7987" s="3"/>
    </row>
    <row r="7988" spans="1:5" x14ac:dyDescent="0.25">
      <c r="A7988" s="17"/>
      <c r="E7988" s="3"/>
    </row>
    <row r="7989" spans="1:5" x14ac:dyDescent="0.25">
      <c r="A7989" s="17"/>
      <c r="E7989" s="3"/>
    </row>
    <row r="7990" spans="1:5" x14ac:dyDescent="0.25">
      <c r="A7990" s="17"/>
      <c r="E7990" s="3"/>
    </row>
    <row r="7991" spans="1:5" x14ac:dyDescent="0.25">
      <c r="A7991" s="17"/>
      <c r="E7991" s="3"/>
    </row>
    <row r="7992" spans="1:5" x14ac:dyDescent="0.25">
      <c r="A7992" s="17"/>
      <c r="E7992" s="3"/>
    </row>
    <row r="7993" spans="1:5" x14ac:dyDescent="0.25">
      <c r="A7993" s="17"/>
      <c r="E7993" s="3"/>
    </row>
    <row r="7994" spans="1:5" x14ac:dyDescent="0.25">
      <c r="A7994" s="17"/>
      <c r="E7994" s="3"/>
    </row>
    <row r="7995" spans="1:5" x14ac:dyDescent="0.25">
      <c r="A7995" s="17"/>
      <c r="E7995" s="3"/>
    </row>
    <row r="7996" spans="1:5" x14ac:dyDescent="0.25">
      <c r="A7996" s="17"/>
      <c r="E7996" s="3"/>
    </row>
    <row r="7997" spans="1:5" x14ac:dyDescent="0.25">
      <c r="A7997" s="17"/>
      <c r="E7997" s="3"/>
    </row>
    <row r="7998" spans="1:5" x14ac:dyDescent="0.25">
      <c r="A7998" s="17"/>
      <c r="E7998" s="3"/>
    </row>
    <row r="7999" spans="1:5" x14ac:dyDescent="0.25">
      <c r="A7999" s="17"/>
      <c r="E7999" s="3"/>
    </row>
    <row r="8000" spans="1:5" x14ac:dyDescent="0.25">
      <c r="A8000" s="17"/>
      <c r="E8000" s="3"/>
    </row>
    <row r="8001" spans="1:5" x14ac:dyDescent="0.25">
      <c r="A8001" s="17"/>
      <c r="E8001" s="3"/>
    </row>
    <row r="8002" spans="1:5" x14ac:dyDescent="0.25">
      <c r="A8002" s="17"/>
      <c r="E8002" s="3"/>
    </row>
    <row r="8003" spans="1:5" x14ac:dyDescent="0.25">
      <c r="A8003" s="17"/>
      <c r="E8003" s="3"/>
    </row>
    <row r="8004" spans="1:5" x14ac:dyDescent="0.25">
      <c r="A8004" s="17"/>
      <c r="E8004" s="3"/>
    </row>
    <row r="8005" spans="1:5" x14ac:dyDescent="0.25">
      <c r="A8005" s="17"/>
      <c r="E8005" s="3"/>
    </row>
    <row r="8006" spans="1:5" x14ac:dyDescent="0.25">
      <c r="A8006" s="17"/>
      <c r="E8006" s="3"/>
    </row>
    <row r="8007" spans="1:5" x14ac:dyDescent="0.25">
      <c r="A8007" s="17"/>
      <c r="E8007" s="3"/>
    </row>
    <row r="8008" spans="1:5" x14ac:dyDescent="0.25">
      <c r="A8008" s="17"/>
      <c r="E8008" s="3"/>
    </row>
    <row r="8009" spans="1:5" x14ac:dyDescent="0.25">
      <c r="A8009" s="17"/>
      <c r="E8009" s="3"/>
    </row>
    <row r="8010" spans="1:5" x14ac:dyDescent="0.25">
      <c r="A8010" s="17"/>
      <c r="E8010" s="3"/>
    </row>
    <row r="8011" spans="1:5" x14ac:dyDescent="0.25">
      <c r="A8011" s="17"/>
      <c r="E8011" s="3"/>
    </row>
    <row r="8012" spans="1:5" x14ac:dyDescent="0.25">
      <c r="A8012" s="17"/>
      <c r="E8012" s="3"/>
    </row>
    <row r="8013" spans="1:5" x14ac:dyDescent="0.25">
      <c r="A8013" s="17"/>
      <c r="E8013" s="3"/>
    </row>
    <row r="8014" spans="1:5" x14ac:dyDescent="0.25">
      <c r="A8014" s="17"/>
      <c r="E8014" s="3"/>
    </row>
    <row r="8015" spans="1:5" x14ac:dyDescent="0.25">
      <c r="A8015" s="17"/>
      <c r="E8015" s="3"/>
    </row>
    <row r="8016" spans="1:5" x14ac:dyDescent="0.25">
      <c r="A8016" s="17"/>
      <c r="E8016" s="3"/>
    </row>
    <row r="8017" spans="1:5" x14ac:dyDescent="0.25">
      <c r="A8017" s="17"/>
      <c r="E8017" s="3"/>
    </row>
    <row r="8018" spans="1:5" x14ac:dyDescent="0.25">
      <c r="A8018" s="17"/>
      <c r="E8018" s="3"/>
    </row>
    <row r="8019" spans="1:5" x14ac:dyDescent="0.25">
      <c r="A8019" s="17"/>
      <c r="E8019" s="3"/>
    </row>
    <row r="8020" spans="1:5" x14ac:dyDescent="0.25">
      <c r="A8020" s="17"/>
      <c r="E8020" s="3"/>
    </row>
    <row r="8021" spans="1:5" x14ac:dyDescent="0.25">
      <c r="A8021" s="17"/>
      <c r="E8021" s="3"/>
    </row>
    <row r="8022" spans="1:5" x14ac:dyDescent="0.25">
      <c r="A8022" s="17"/>
      <c r="E8022" s="3"/>
    </row>
    <row r="8023" spans="1:5" x14ac:dyDescent="0.25">
      <c r="A8023" s="17"/>
      <c r="E8023" s="3"/>
    </row>
    <row r="8024" spans="1:5" x14ac:dyDescent="0.25">
      <c r="A8024" s="17"/>
      <c r="E8024" s="3"/>
    </row>
    <row r="8025" spans="1:5" x14ac:dyDescent="0.25">
      <c r="A8025" s="17"/>
      <c r="E8025" s="3"/>
    </row>
    <row r="8026" spans="1:5" x14ac:dyDescent="0.25">
      <c r="A8026" s="17"/>
      <c r="E8026" s="3"/>
    </row>
    <row r="8027" spans="1:5" x14ac:dyDescent="0.25">
      <c r="A8027" s="17"/>
      <c r="E8027" s="3"/>
    </row>
    <row r="8028" spans="1:5" x14ac:dyDescent="0.25">
      <c r="A8028" s="17"/>
      <c r="E8028" s="3"/>
    </row>
    <row r="8029" spans="1:5" x14ac:dyDescent="0.25">
      <c r="A8029" s="17"/>
      <c r="E8029" s="3"/>
    </row>
    <row r="8030" spans="1:5" x14ac:dyDescent="0.25">
      <c r="A8030" s="17"/>
      <c r="E8030" s="3"/>
    </row>
    <row r="8031" spans="1:5" x14ac:dyDescent="0.25">
      <c r="A8031" s="17"/>
      <c r="E8031" s="3"/>
    </row>
    <row r="8032" spans="1:5" x14ac:dyDescent="0.25">
      <c r="A8032" s="17"/>
      <c r="E8032" s="3"/>
    </row>
    <row r="8033" spans="1:5" x14ac:dyDescent="0.25">
      <c r="A8033" s="17"/>
      <c r="E8033" s="3"/>
    </row>
    <row r="8034" spans="1:5" x14ac:dyDescent="0.25">
      <c r="A8034" s="17"/>
      <c r="E8034" s="3"/>
    </row>
    <row r="8035" spans="1:5" x14ac:dyDescent="0.25">
      <c r="A8035" s="17"/>
      <c r="E8035" s="3"/>
    </row>
    <row r="8036" spans="1:5" x14ac:dyDescent="0.25">
      <c r="A8036" s="17"/>
      <c r="E8036" s="3"/>
    </row>
    <row r="8037" spans="1:5" x14ac:dyDescent="0.25">
      <c r="A8037" s="17"/>
      <c r="E8037" s="3"/>
    </row>
    <row r="8038" spans="1:5" x14ac:dyDescent="0.25">
      <c r="A8038" s="17"/>
      <c r="E8038" s="3"/>
    </row>
    <row r="8039" spans="1:5" x14ac:dyDescent="0.25">
      <c r="A8039" s="17"/>
      <c r="E8039" s="3"/>
    </row>
    <row r="8040" spans="1:5" x14ac:dyDescent="0.25">
      <c r="A8040" s="17"/>
      <c r="E8040" s="3"/>
    </row>
    <row r="8041" spans="1:5" x14ac:dyDescent="0.25">
      <c r="A8041" s="17"/>
      <c r="E8041" s="3"/>
    </row>
    <row r="8042" spans="1:5" x14ac:dyDescent="0.25">
      <c r="A8042" s="17"/>
      <c r="E8042" s="3"/>
    </row>
    <row r="8043" spans="1:5" x14ac:dyDescent="0.25">
      <c r="A8043" s="17"/>
      <c r="E8043" s="3"/>
    </row>
    <row r="8044" spans="1:5" x14ac:dyDescent="0.25">
      <c r="A8044" s="17"/>
      <c r="E8044" s="3"/>
    </row>
    <row r="8045" spans="1:5" x14ac:dyDescent="0.25">
      <c r="A8045" s="17"/>
      <c r="E8045" s="3"/>
    </row>
    <row r="8046" spans="1:5" x14ac:dyDescent="0.25">
      <c r="A8046" s="17"/>
      <c r="E8046" s="3"/>
    </row>
    <row r="8047" spans="1:5" x14ac:dyDescent="0.25">
      <c r="A8047" s="17"/>
      <c r="E8047" s="3"/>
    </row>
    <row r="8048" spans="1:5" x14ac:dyDescent="0.25">
      <c r="A8048" s="17"/>
      <c r="E8048" s="3"/>
    </row>
    <row r="8049" spans="1:5" x14ac:dyDescent="0.25">
      <c r="A8049" s="17"/>
      <c r="E8049" s="3"/>
    </row>
    <row r="8050" spans="1:5" x14ac:dyDescent="0.25">
      <c r="A8050" s="17"/>
      <c r="E8050" s="3"/>
    </row>
    <row r="8051" spans="1:5" x14ac:dyDescent="0.25">
      <c r="A8051" s="17"/>
      <c r="E8051" s="3"/>
    </row>
    <row r="8052" spans="1:5" x14ac:dyDescent="0.25">
      <c r="A8052" s="17"/>
      <c r="E8052" s="3"/>
    </row>
    <row r="8053" spans="1:5" x14ac:dyDescent="0.25">
      <c r="A8053" s="17"/>
      <c r="E8053" s="3"/>
    </row>
    <row r="8054" spans="1:5" x14ac:dyDescent="0.25">
      <c r="A8054" s="17"/>
      <c r="E8054" s="3"/>
    </row>
    <row r="8055" spans="1:5" x14ac:dyDescent="0.25">
      <c r="A8055" s="17"/>
      <c r="E8055" s="3"/>
    </row>
    <row r="8056" spans="1:5" x14ac:dyDescent="0.25">
      <c r="A8056" s="17"/>
      <c r="E8056" s="3"/>
    </row>
    <row r="8057" spans="1:5" x14ac:dyDescent="0.25">
      <c r="A8057" s="17"/>
      <c r="E8057" s="3"/>
    </row>
    <row r="8058" spans="1:5" x14ac:dyDescent="0.25">
      <c r="A8058" s="17"/>
      <c r="E8058" s="3"/>
    </row>
    <row r="8059" spans="1:5" x14ac:dyDescent="0.25">
      <c r="A8059" s="17"/>
      <c r="E8059" s="3"/>
    </row>
    <row r="8060" spans="1:5" x14ac:dyDescent="0.25">
      <c r="A8060" s="17"/>
      <c r="E8060" s="3"/>
    </row>
    <row r="8061" spans="1:5" x14ac:dyDescent="0.25">
      <c r="A8061" s="17"/>
      <c r="E8061" s="3"/>
    </row>
    <row r="8062" spans="1:5" x14ac:dyDescent="0.25">
      <c r="A8062" s="17"/>
      <c r="E8062" s="3"/>
    </row>
    <row r="8063" spans="1:5" x14ac:dyDescent="0.25">
      <c r="A8063" s="17"/>
      <c r="E8063" s="3"/>
    </row>
    <row r="8064" spans="1:5" x14ac:dyDescent="0.25">
      <c r="A8064" s="17"/>
      <c r="E8064" s="3"/>
    </row>
    <row r="8065" spans="1:5" x14ac:dyDescent="0.25">
      <c r="A8065" s="17"/>
      <c r="E8065" s="3"/>
    </row>
    <row r="8066" spans="1:5" x14ac:dyDescent="0.25">
      <c r="A8066" s="17"/>
      <c r="E8066" s="3"/>
    </row>
    <row r="8067" spans="1:5" x14ac:dyDescent="0.25">
      <c r="A8067" s="17"/>
      <c r="E8067" s="3"/>
    </row>
    <row r="8068" spans="1:5" x14ac:dyDescent="0.25">
      <c r="A8068" s="17"/>
      <c r="E8068" s="3"/>
    </row>
    <row r="8069" spans="1:5" x14ac:dyDescent="0.25">
      <c r="A8069" s="17"/>
      <c r="E8069" s="3"/>
    </row>
    <row r="8070" spans="1:5" x14ac:dyDescent="0.25">
      <c r="A8070" s="17"/>
      <c r="E8070" s="3"/>
    </row>
    <row r="8071" spans="1:5" x14ac:dyDescent="0.25">
      <c r="A8071" s="17"/>
      <c r="E8071" s="3"/>
    </row>
    <row r="8072" spans="1:5" x14ac:dyDescent="0.25">
      <c r="A8072" s="17"/>
      <c r="E8072" s="3"/>
    </row>
    <row r="8073" spans="1:5" x14ac:dyDescent="0.25">
      <c r="A8073" s="17"/>
      <c r="E8073" s="3"/>
    </row>
    <row r="8074" spans="1:5" x14ac:dyDescent="0.25">
      <c r="A8074" s="17"/>
      <c r="E8074" s="3"/>
    </row>
    <row r="8075" spans="1:5" x14ac:dyDescent="0.25">
      <c r="A8075" s="17"/>
      <c r="E8075" s="3"/>
    </row>
    <row r="8076" spans="1:5" x14ac:dyDescent="0.25">
      <c r="A8076" s="17"/>
      <c r="E8076" s="3"/>
    </row>
    <row r="8077" spans="1:5" x14ac:dyDescent="0.25">
      <c r="A8077" s="17"/>
      <c r="E8077" s="3"/>
    </row>
    <row r="8078" spans="1:5" x14ac:dyDescent="0.25">
      <c r="A8078" s="17"/>
      <c r="E8078" s="3"/>
    </row>
    <row r="8079" spans="1:5" x14ac:dyDescent="0.25">
      <c r="A8079" s="17"/>
      <c r="E8079" s="3"/>
    </row>
    <row r="8080" spans="1:5" x14ac:dyDescent="0.25">
      <c r="A8080" s="17"/>
      <c r="E8080" s="3"/>
    </row>
    <row r="8081" spans="1:5" x14ac:dyDescent="0.25">
      <c r="A8081" s="17"/>
      <c r="E8081" s="3"/>
    </row>
    <row r="8082" spans="1:5" x14ac:dyDescent="0.25">
      <c r="A8082" s="17"/>
      <c r="E8082" s="3"/>
    </row>
    <row r="8083" spans="1:5" x14ac:dyDescent="0.25">
      <c r="A8083" s="17"/>
      <c r="E8083" s="3"/>
    </row>
    <row r="8084" spans="1:5" x14ac:dyDescent="0.25">
      <c r="A8084" s="17"/>
      <c r="E8084" s="3"/>
    </row>
    <row r="8085" spans="1:5" x14ac:dyDescent="0.25">
      <c r="A8085" s="17"/>
      <c r="E8085" s="3"/>
    </row>
    <row r="8086" spans="1:5" x14ac:dyDescent="0.25">
      <c r="A8086" s="17"/>
      <c r="E8086" s="3"/>
    </row>
    <row r="8087" spans="1:5" x14ac:dyDescent="0.25">
      <c r="A8087" s="17"/>
      <c r="E8087" s="3"/>
    </row>
    <row r="8088" spans="1:5" x14ac:dyDescent="0.25">
      <c r="A8088" s="17"/>
      <c r="E8088" s="3"/>
    </row>
    <row r="8089" spans="1:5" x14ac:dyDescent="0.25">
      <c r="A8089" s="17"/>
      <c r="E8089" s="3"/>
    </row>
    <row r="8090" spans="1:5" x14ac:dyDescent="0.25">
      <c r="A8090" s="17"/>
      <c r="E8090" s="3"/>
    </row>
    <row r="8091" spans="1:5" x14ac:dyDescent="0.25">
      <c r="A8091" s="17"/>
      <c r="E8091" s="3"/>
    </row>
    <row r="8092" spans="1:5" x14ac:dyDescent="0.25">
      <c r="A8092" s="17"/>
      <c r="E8092" s="3"/>
    </row>
    <row r="8093" spans="1:5" x14ac:dyDescent="0.25">
      <c r="A8093" s="17"/>
      <c r="E8093" s="3"/>
    </row>
    <row r="8094" spans="1:5" x14ac:dyDescent="0.25">
      <c r="A8094" s="17"/>
      <c r="E8094" s="3"/>
    </row>
    <row r="8095" spans="1:5" x14ac:dyDescent="0.25">
      <c r="A8095" s="17"/>
      <c r="E8095" s="3"/>
    </row>
    <row r="8096" spans="1:5" x14ac:dyDescent="0.25">
      <c r="A8096" s="17"/>
      <c r="E8096" s="3"/>
    </row>
    <row r="8097" spans="1:5" x14ac:dyDescent="0.25">
      <c r="A8097" s="17"/>
      <c r="E8097" s="3"/>
    </row>
    <row r="8098" spans="1:5" x14ac:dyDescent="0.25">
      <c r="A8098" s="17"/>
      <c r="E8098" s="3"/>
    </row>
    <row r="8099" spans="1:5" x14ac:dyDescent="0.25">
      <c r="A8099" s="17"/>
      <c r="E8099" s="3"/>
    </row>
    <row r="8100" spans="1:5" x14ac:dyDescent="0.25">
      <c r="A8100" s="17"/>
      <c r="E8100" s="3"/>
    </row>
    <row r="8101" spans="1:5" x14ac:dyDescent="0.25">
      <c r="A8101" s="17"/>
      <c r="E8101" s="3"/>
    </row>
    <row r="8102" spans="1:5" x14ac:dyDescent="0.25">
      <c r="A8102" s="17"/>
      <c r="E8102" s="3"/>
    </row>
    <row r="8103" spans="1:5" x14ac:dyDescent="0.25">
      <c r="A8103" s="17"/>
      <c r="E8103" s="3"/>
    </row>
    <row r="8104" spans="1:5" x14ac:dyDescent="0.25">
      <c r="A8104" s="17"/>
      <c r="E8104" s="3"/>
    </row>
    <row r="8105" spans="1:5" x14ac:dyDescent="0.25">
      <c r="A8105" s="17"/>
      <c r="E8105" s="3"/>
    </row>
    <row r="8106" spans="1:5" x14ac:dyDescent="0.25">
      <c r="A8106" s="17"/>
      <c r="E8106" s="3"/>
    </row>
    <row r="8107" spans="1:5" x14ac:dyDescent="0.25">
      <c r="A8107" s="17"/>
      <c r="E8107" s="3"/>
    </row>
    <row r="8108" spans="1:5" x14ac:dyDescent="0.25">
      <c r="A8108" s="17"/>
      <c r="E8108" s="3"/>
    </row>
    <row r="8109" spans="1:5" x14ac:dyDescent="0.25">
      <c r="A8109" s="17"/>
      <c r="E8109" s="3"/>
    </row>
    <row r="8110" spans="1:5" x14ac:dyDescent="0.25">
      <c r="A8110" s="17"/>
      <c r="E8110" s="3"/>
    </row>
    <row r="8111" spans="1:5" x14ac:dyDescent="0.25">
      <c r="A8111" s="17"/>
      <c r="E8111" s="3"/>
    </row>
    <row r="8112" spans="1:5" x14ac:dyDescent="0.25">
      <c r="A8112" s="17"/>
      <c r="E8112" s="3"/>
    </row>
    <row r="8113" spans="1:5" x14ac:dyDescent="0.25">
      <c r="A8113" s="17"/>
      <c r="E8113" s="3"/>
    </row>
    <row r="8114" spans="1:5" x14ac:dyDescent="0.25">
      <c r="A8114" s="17"/>
      <c r="E8114" s="3"/>
    </row>
    <row r="8115" spans="1:5" x14ac:dyDescent="0.25">
      <c r="A8115" s="17"/>
      <c r="E8115" s="3"/>
    </row>
    <row r="8116" spans="1:5" x14ac:dyDescent="0.25">
      <c r="A8116" s="17"/>
      <c r="E8116" s="3"/>
    </row>
    <row r="8117" spans="1:5" x14ac:dyDescent="0.25">
      <c r="A8117" s="17"/>
      <c r="E8117" s="3"/>
    </row>
    <row r="8118" spans="1:5" x14ac:dyDescent="0.25">
      <c r="A8118" s="17"/>
      <c r="E8118" s="3"/>
    </row>
    <row r="8119" spans="1:5" x14ac:dyDescent="0.25">
      <c r="A8119" s="17"/>
      <c r="E8119" s="3"/>
    </row>
    <row r="8120" spans="1:5" x14ac:dyDescent="0.25">
      <c r="A8120" s="17"/>
      <c r="E8120" s="3"/>
    </row>
    <row r="8121" spans="1:5" x14ac:dyDescent="0.25">
      <c r="A8121" s="17"/>
      <c r="E8121" s="3"/>
    </row>
    <row r="8122" spans="1:5" x14ac:dyDescent="0.25">
      <c r="A8122" s="17"/>
      <c r="E8122" s="3"/>
    </row>
    <row r="8123" spans="1:5" x14ac:dyDescent="0.25">
      <c r="A8123" s="17"/>
      <c r="E8123" s="3"/>
    </row>
    <row r="8124" spans="1:5" x14ac:dyDescent="0.25">
      <c r="A8124" s="17"/>
      <c r="E8124" s="3"/>
    </row>
    <row r="8125" spans="1:5" x14ac:dyDescent="0.25">
      <c r="A8125" s="17"/>
      <c r="E8125" s="3"/>
    </row>
    <row r="8126" spans="1:5" x14ac:dyDescent="0.25">
      <c r="A8126" s="17"/>
      <c r="E8126" s="3"/>
    </row>
    <row r="8127" spans="1:5" x14ac:dyDescent="0.25">
      <c r="A8127" s="17"/>
      <c r="E8127" s="3"/>
    </row>
    <row r="8128" spans="1:5" x14ac:dyDescent="0.25">
      <c r="A8128" s="17"/>
      <c r="E8128" s="3"/>
    </row>
    <row r="8129" spans="1:5" x14ac:dyDescent="0.25">
      <c r="A8129" s="17"/>
      <c r="E8129" s="3"/>
    </row>
    <row r="8130" spans="1:5" x14ac:dyDescent="0.25">
      <c r="A8130" s="17"/>
      <c r="E8130" s="3"/>
    </row>
    <row r="8131" spans="1:5" x14ac:dyDescent="0.25">
      <c r="A8131" s="17"/>
      <c r="E8131" s="3"/>
    </row>
    <row r="8132" spans="1:5" x14ac:dyDescent="0.25">
      <c r="A8132" s="17"/>
      <c r="E8132" s="3"/>
    </row>
    <row r="8133" spans="1:5" x14ac:dyDescent="0.25">
      <c r="A8133" s="17"/>
      <c r="E8133" s="3"/>
    </row>
    <row r="8134" spans="1:5" x14ac:dyDescent="0.25">
      <c r="A8134" s="17"/>
      <c r="E8134" s="3"/>
    </row>
    <row r="8135" spans="1:5" x14ac:dyDescent="0.25">
      <c r="A8135" s="17"/>
      <c r="E8135" s="3"/>
    </row>
    <row r="8136" spans="1:5" x14ac:dyDescent="0.25">
      <c r="A8136" s="17"/>
      <c r="E8136" s="3"/>
    </row>
    <row r="8137" spans="1:5" x14ac:dyDescent="0.25">
      <c r="A8137" s="17"/>
      <c r="E8137" s="3"/>
    </row>
    <row r="8138" spans="1:5" x14ac:dyDescent="0.25">
      <c r="A8138" s="17"/>
      <c r="E8138" s="3"/>
    </row>
    <row r="8139" spans="1:5" x14ac:dyDescent="0.25">
      <c r="A8139" s="17"/>
      <c r="E8139" s="3"/>
    </row>
    <row r="8140" spans="1:5" x14ac:dyDescent="0.25">
      <c r="A8140" s="17"/>
      <c r="E8140" s="3"/>
    </row>
    <row r="8141" spans="1:5" x14ac:dyDescent="0.25">
      <c r="A8141" s="17"/>
      <c r="E8141" s="3"/>
    </row>
    <row r="8142" spans="1:5" x14ac:dyDescent="0.25">
      <c r="A8142" s="17"/>
      <c r="E8142" s="3"/>
    </row>
    <row r="8143" spans="1:5" x14ac:dyDescent="0.25">
      <c r="A8143" s="17"/>
      <c r="E8143" s="3"/>
    </row>
    <row r="8144" spans="1:5" x14ac:dyDescent="0.25">
      <c r="A8144" s="17"/>
      <c r="E8144" s="3"/>
    </row>
    <row r="8145" spans="1:5" x14ac:dyDescent="0.25">
      <c r="A8145" s="17"/>
      <c r="E8145" s="3"/>
    </row>
    <row r="8146" spans="1:5" x14ac:dyDescent="0.25">
      <c r="A8146" s="17"/>
      <c r="E8146" s="3"/>
    </row>
    <row r="8147" spans="1:5" x14ac:dyDescent="0.25">
      <c r="A8147" s="17"/>
      <c r="E8147" s="3"/>
    </row>
    <row r="8148" spans="1:5" x14ac:dyDescent="0.25">
      <c r="A8148" s="17"/>
      <c r="E8148" s="3"/>
    </row>
    <row r="8149" spans="1:5" x14ac:dyDescent="0.25">
      <c r="A8149" s="17"/>
      <c r="E8149" s="3"/>
    </row>
    <row r="8150" spans="1:5" x14ac:dyDescent="0.25">
      <c r="A8150" s="17"/>
      <c r="E8150" s="3"/>
    </row>
    <row r="8151" spans="1:5" x14ac:dyDescent="0.25">
      <c r="A8151" s="17"/>
      <c r="E8151" s="3"/>
    </row>
    <row r="8152" spans="1:5" x14ac:dyDescent="0.25">
      <c r="A8152" s="17"/>
      <c r="E8152" s="3"/>
    </row>
    <row r="8153" spans="1:5" x14ac:dyDescent="0.25">
      <c r="A8153" s="17"/>
      <c r="E8153" s="3"/>
    </row>
    <row r="8154" spans="1:5" x14ac:dyDescent="0.25">
      <c r="A8154" s="17"/>
      <c r="E8154" s="3"/>
    </row>
    <row r="8155" spans="1:5" x14ac:dyDescent="0.25">
      <c r="A8155" s="17"/>
      <c r="E8155" s="3"/>
    </row>
    <row r="8156" spans="1:5" x14ac:dyDescent="0.25">
      <c r="A8156" s="17"/>
      <c r="E8156" s="3"/>
    </row>
    <row r="8157" spans="1:5" x14ac:dyDescent="0.25">
      <c r="A8157" s="17"/>
      <c r="E8157" s="3"/>
    </row>
    <row r="8158" spans="1:5" x14ac:dyDescent="0.25">
      <c r="A8158" s="17"/>
      <c r="E8158" s="3"/>
    </row>
    <row r="8159" spans="1:5" x14ac:dyDescent="0.25">
      <c r="A8159" s="17"/>
      <c r="E8159" s="3"/>
    </row>
    <row r="8160" spans="1:5" x14ac:dyDescent="0.25">
      <c r="A8160" s="17"/>
      <c r="E8160" s="3"/>
    </row>
    <row r="8161" spans="1:5" x14ac:dyDescent="0.25">
      <c r="A8161" s="17"/>
      <c r="E8161" s="3"/>
    </row>
    <row r="8162" spans="1:5" x14ac:dyDescent="0.25">
      <c r="A8162" s="17"/>
      <c r="E8162" s="3"/>
    </row>
    <row r="8163" spans="1:5" x14ac:dyDescent="0.25">
      <c r="A8163" s="17"/>
      <c r="E8163" s="3"/>
    </row>
    <row r="8164" spans="1:5" x14ac:dyDescent="0.25">
      <c r="A8164" s="17"/>
      <c r="E8164" s="3"/>
    </row>
    <row r="8165" spans="1:5" x14ac:dyDescent="0.25">
      <c r="A8165" s="17"/>
      <c r="E8165" s="3"/>
    </row>
    <row r="8166" spans="1:5" x14ac:dyDescent="0.25">
      <c r="A8166" s="17"/>
      <c r="E8166" s="3"/>
    </row>
    <row r="8167" spans="1:5" x14ac:dyDescent="0.25">
      <c r="A8167" s="17"/>
      <c r="E8167" s="3"/>
    </row>
    <row r="8168" spans="1:5" x14ac:dyDescent="0.25">
      <c r="A8168" s="17"/>
      <c r="E8168" s="3"/>
    </row>
    <row r="8169" spans="1:5" x14ac:dyDescent="0.25">
      <c r="A8169" s="17"/>
      <c r="E8169" s="3"/>
    </row>
    <row r="8170" spans="1:5" x14ac:dyDescent="0.25">
      <c r="A8170" s="17"/>
      <c r="E8170" s="3"/>
    </row>
    <row r="8171" spans="1:5" x14ac:dyDescent="0.25">
      <c r="A8171" s="17"/>
      <c r="E8171" s="3"/>
    </row>
    <row r="8172" spans="1:5" x14ac:dyDescent="0.25">
      <c r="A8172" s="17"/>
      <c r="E8172" s="3"/>
    </row>
    <row r="8173" spans="1:5" x14ac:dyDescent="0.25">
      <c r="A8173" s="17"/>
      <c r="E8173" s="3"/>
    </row>
    <row r="8174" spans="1:5" x14ac:dyDescent="0.25">
      <c r="A8174" s="17"/>
      <c r="E8174" s="3"/>
    </row>
    <row r="8175" spans="1:5" x14ac:dyDescent="0.25">
      <c r="A8175" s="17"/>
      <c r="E8175" s="3"/>
    </row>
    <row r="8176" spans="1:5" x14ac:dyDescent="0.25">
      <c r="A8176" s="17"/>
      <c r="E8176" s="3"/>
    </row>
    <row r="8177" spans="1:5" x14ac:dyDescent="0.25">
      <c r="A8177" s="17"/>
      <c r="E8177" s="3"/>
    </row>
    <row r="8178" spans="1:5" x14ac:dyDescent="0.25">
      <c r="A8178" s="17"/>
      <c r="E8178" s="3"/>
    </row>
    <row r="8179" spans="1:5" x14ac:dyDescent="0.25">
      <c r="A8179" s="17"/>
      <c r="E8179" s="3"/>
    </row>
    <row r="8180" spans="1:5" x14ac:dyDescent="0.25">
      <c r="A8180" s="17"/>
      <c r="E8180" s="3"/>
    </row>
    <row r="8181" spans="1:5" x14ac:dyDescent="0.25">
      <c r="A8181" s="17"/>
      <c r="E8181" s="3"/>
    </row>
    <row r="8182" spans="1:5" x14ac:dyDescent="0.25">
      <c r="A8182" s="17"/>
      <c r="E8182" s="3"/>
    </row>
    <row r="8183" spans="1:5" x14ac:dyDescent="0.25">
      <c r="A8183" s="17"/>
      <c r="E8183" s="3"/>
    </row>
    <row r="8184" spans="1:5" x14ac:dyDescent="0.25">
      <c r="A8184" s="17"/>
      <c r="E8184" s="3"/>
    </row>
    <row r="8185" spans="1:5" x14ac:dyDescent="0.25">
      <c r="A8185" s="17"/>
      <c r="E8185" s="3"/>
    </row>
    <row r="8186" spans="1:5" x14ac:dyDescent="0.25">
      <c r="A8186" s="17"/>
      <c r="E8186" s="3"/>
    </row>
    <row r="8187" spans="1:5" x14ac:dyDescent="0.25">
      <c r="A8187" s="17"/>
      <c r="E8187" s="3"/>
    </row>
    <row r="8188" spans="1:5" x14ac:dyDescent="0.25">
      <c r="A8188" s="17"/>
      <c r="E8188" s="3"/>
    </row>
    <row r="8189" spans="1:5" x14ac:dyDescent="0.25">
      <c r="A8189" s="17"/>
      <c r="E8189" s="3"/>
    </row>
    <row r="8190" spans="1:5" x14ac:dyDescent="0.25">
      <c r="A8190" s="17"/>
      <c r="E8190" s="3"/>
    </row>
    <row r="8191" spans="1:5" x14ac:dyDescent="0.25">
      <c r="A8191" s="17"/>
      <c r="E8191" s="3"/>
    </row>
    <row r="8192" spans="1:5" x14ac:dyDescent="0.25">
      <c r="A8192" s="17"/>
      <c r="E8192" s="3"/>
    </row>
    <row r="8193" spans="1:5" x14ac:dyDescent="0.25">
      <c r="A8193" s="17"/>
      <c r="E8193" s="3"/>
    </row>
    <row r="8194" spans="1:5" x14ac:dyDescent="0.25">
      <c r="A8194" s="17"/>
      <c r="E8194" s="3"/>
    </row>
    <row r="8195" spans="1:5" x14ac:dyDescent="0.25">
      <c r="A8195" s="17"/>
      <c r="E8195" s="3"/>
    </row>
    <row r="8196" spans="1:5" x14ac:dyDescent="0.25">
      <c r="A8196" s="17"/>
      <c r="E8196" s="3"/>
    </row>
    <row r="8197" spans="1:5" x14ac:dyDescent="0.25">
      <c r="A8197" s="17"/>
      <c r="E8197" s="3"/>
    </row>
    <row r="8198" spans="1:5" x14ac:dyDescent="0.25">
      <c r="A8198" s="17"/>
      <c r="E8198" s="3"/>
    </row>
    <row r="8199" spans="1:5" x14ac:dyDescent="0.25">
      <c r="A8199" s="17"/>
      <c r="E8199" s="3"/>
    </row>
    <row r="8200" spans="1:5" x14ac:dyDescent="0.25">
      <c r="A8200" s="17"/>
      <c r="E8200" s="3"/>
    </row>
    <row r="8201" spans="1:5" x14ac:dyDescent="0.25">
      <c r="A8201" s="17"/>
      <c r="E8201" s="3"/>
    </row>
    <row r="8202" spans="1:5" x14ac:dyDescent="0.25">
      <c r="A8202" s="17"/>
      <c r="E8202" s="3"/>
    </row>
    <row r="8203" spans="1:5" x14ac:dyDescent="0.25">
      <c r="A8203" s="17"/>
      <c r="E8203" s="3"/>
    </row>
    <row r="8204" spans="1:5" x14ac:dyDescent="0.25">
      <c r="A8204" s="17"/>
      <c r="E8204" s="3"/>
    </row>
    <row r="8205" spans="1:5" x14ac:dyDescent="0.25">
      <c r="A8205" s="17"/>
      <c r="E8205" s="3"/>
    </row>
    <row r="8206" spans="1:5" x14ac:dyDescent="0.25">
      <c r="A8206" s="17"/>
      <c r="E8206" s="3"/>
    </row>
    <row r="8207" spans="1:5" x14ac:dyDescent="0.25">
      <c r="A8207" s="17"/>
      <c r="E8207" s="3"/>
    </row>
    <row r="8208" spans="1:5" x14ac:dyDescent="0.25">
      <c r="A8208" s="17"/>
      <c r="E8208" s="3"/>
    </row>
    <row r="8209" spans="1:5" x14ac:dyDescent="0.25">
      <c r="A8209" s="17"/>
      <c r="E8209" s="3"/>
    </row>
    <row r="8210" spans="1:5" x14ac:dyDescent="0.25">
      <c r="A8210" s="17"/>
      <c r="E8210" s="3"/>
    </row>
    <row r="8211" spans="1:5" x14ac:dyDescent="0.25">
      <c r="A8211" s="17"/>
      <c r="E8211" s="3"/>
    </row>
    <row r="8212" spans="1:5" x14ac:dyDescent="0.25">
      <c r="A8212" s="17"/>
      <c r="E8212" s="3"/>
    </row>
    <row r="8213" spans="1:5" x14ac:dyDescent="0.25">
      <c r="A8213" s="17"/>
      <c r="E8213" s="3"/>
    </row>
    <row r="8214" spans="1:5" x14ac:dyDescent="0.25">
      <c r="A8214" s="17"/>
      <c r="E8214" s="3"/>
    </row>
    <row r="8215" spans="1:5" x14ac:dyDescent="0.25">
      <c r="A8215" s="17"/>
      <c r="E8215" s="3"/>
    </row>
    <row r="8216" spans="1:5" x14ac:dyDescent="0.25">
      <c r="A8216" s="17"/>
      <c r="E8216" s="3"/>
    </row>
    <row r="8217" spans="1:5" x14ac:dyDescent="0.25">
      <c r="A8217" s="17"/>
      <c r="E8217" s="3"/>
    </row>
    <row r="8218" spans="1:5" x14ac:dyDescent="0.25">
      <c r="A8218" s="17"/>
      <c r="E8218" s="3"/>
    </row>
    <row r="8219" spans="1:5" x14ac:dyDescent="0.25">
      <c r="A8219" s="17"/>
      <c r="E8219" s="3"/>
    </row>
    <row r="8220" spans="1:5" x14ac:dyDescent="0.25">
      <c r="A8220" s="17"/>
      <c r="E8220" s="3"/>
    </row>
    <row r="8221" spans="1:5" x14ac:dyDescent="0.25">
      <c r="A8221" s="17"/>
      <c r="E8221" s="3"/>
    </row>
    <row r="8222" spans="1:5" x14ac:dyDescent="0.25">
      <c r="A8222" s="17"/>
      <c r="E8222" s="3"/>
    </row>
    <row r="8223" spans="1:5" x14ac:dyDescent="0.25">
      <c r="A8223" s="17"/>
      <c r="E8223" s="3"/>
    </row>
    <row r="8224" spans="1:5" x14ac:dyDescent="0.25">
      <c r="A8224" s="17"/>
      <c r="E8224" s="3"/>
    </row>
    <row r="8225" spans="1:5" x14ac:dyDescent="0.25">
      <c r="A8225" s="17"/>
      <c r="E8225" s="3"/>
    </row>
    <row r="8226" spans="1:5" x14ac:dyDescent="0.25">
      <c r="A8226" s="17"/>
      <c r="E8226" s="3"/>
    </row>
    <row r="8227" spans="1:5" x14ac:dyDescent="0.25">
      <c r="A8227" s="17"/>
      <c r="E8227" s="3"/>
    </row>
    <row r="8228" spans="1:5" x14ac:dyDescent="0.25">
      <c r="A8228" s="17"/>
      <c r="E8228" s="3"/>
    </row>
    <row r="8229" spans="1:5" x14ac:dyDescent="0.25">
      <c r="A8229" s="17"/>
      <c r="E8229" s="3"/>
    </row>
    <row r="8230" spans="1:5" x14ac:dyDescent="0.25">
      <c r="A8230" s="17"/>
      <c r="E8230" s="3"/>
    </row>
    <row r="8231" spans="1:5" x14ac:dyDescent="0.25">
      <c r="A8231" s="17"/>
      <c r="E8231" s="3"/>
    </row>
    <row r="8232" spans="1:5" x14ac:dyDescent="0.25">
      <c r="A8232" s="17"/>
      <c r="E8232" s="3"/>
    </row>
    <row r="8233" spans="1:5" x14ac:dyDescent="0.25">
      <c r="A8233" s="17"/>
      <c r="E8233" s="3"/>
    </row>
    <row r="8234" spans="1:5" x14ac:dyDescent="0.25">
      <c r="A8234" s="17"/>
      <c r="E8234" s="3"/>
    </row>
    <row r="8235" spans="1:5" x14ac:dyDescent="0.25">
      <c r="A8235" s="17"/>
      <c r="E8235" s="3"/>
    </row>
    <row r="8236" spans="1:5" x14ac:dyDescent="0.25">
      <c r="A8236" s="17"/>
      <c r="E8236" s="3"/>
    </row>
    <row r="8237" spans="1:5" x14ac:dyDescent="0.25">
      <c r="A8237" s="17"/>
      <c r="E8237" s="3"/>
    </row>
    <row r="8238" spans="1:5" x14ac:dyDescent="0.25">
      <c r="A8238" s="17"/>
      <c r="E8238" s="3"/>
    </row>
    <row r="8239" spans="1:5" x14ac:dyDescent="0.25">
      <c r="A8239" s="17"/>
      <c r="E8239" s="3"/>
    </row>
    <row r="8240" spans="1:5" x14ac:dyDescent="0.25">
      <c r="A8240" s="17"/>
      <c r="E8240" s="3"/>
    </row>
    <row r="8241" spans="1:5" x14ac:dyDescent="0.25">
      <c r="A8241" s="17"/>
      <c r="E8241" s="3"/>
    </row>
    <row r="8242" spans="1:5" x14ac:dyDescent="0.25">
      <c r="A8242" s="17"/>
      <c r="E8242" s="3"/>
    </row>
    <row r="8243" spans="1:5" x14ac:dyDescent="0.25">
      <c r="A8243" s="17"/>
      <c r="E8243" s="3"/>
    </row>
    <row r="8244" spans="1:5" x14ac:dyDescent="0.25">
      <c r="A8244" s="17"/>
      <c r="E8244" s="3"/>
    </row>
    <row r="8245" spans="1:5" x14ac:dyDescent="0.25">
      <c r="A8245" s="17"/>
      <c r="E8245" s="3"/>
    </row>
    <row r="8246" spans="1:5" x14ac:dyDescent="0.25">
      <c r="A8246" s="17"/>
      <c r="E8246" s="3"/>
    </row>
    <row r="8247" spans="1:5" x14ac:dyDescent="0.25">
      <c r="A8247" s="17"/>
      <c r="E8247" s="3"/>
    </row>
    <row r="8248" spans="1:5" x14ac:dyDescent="0.25">
      <c r="A8248" s="17"/>
      <c r="E8248" s="3"/>
    </row>
    <row r="8249" spans="1:5" x14ac:dyDescent="0.25">
      <c r="A8249" s="17"/>
      <c r="E8249" s="3"/>
    </row>
    <row r="8250" spans="1:5" x14ac:dyDescent="0.25">
      <c r="A8250" s="17"/>
      <c r="E8250" s="3"/>
    </row>
    <row r="8251" spans="1:5" x14ac:dyDescent="0.25">
      <c r="A8251" s="17"/>
      <c r="E8251" s="3"/>
    </row>
    <row r="8252" spans="1:5" x14ac:dyDescent="0.25">
      <c r="A8252" s="17"/>
      <c r="E8252" s="3"/>
    </row>
    <row r="8253" spans="1:5" x14ac:dyDescent="0.25">
      <c r="A8253" s="17"/>
      <c r="E8253" s="3"/>
    </row>
    <row r="8254" spans="1:5" x14ac:dyDescent="0.25">
      <c r="A8254" s="17"/>
      <c r="E8254" s="3"/>
    </row>
    <row r="8255" spans="1:5" x14ac:dyDescent="0.25">
      <c r="A8255" s="17"/>
      <c r="E8255" s="3"/>
    </row>
    <row r="8256" spans="1:5" x14ac:dyDescent="0.25">
      <c r="A8256" s="17"/>
      <c r="E8256" s="3"/>
    </row>
    <row r="8257" spans="1:5" x14ac:dyDescent="0.25">
      <c r="A8257" s="17"/>
      <c r="E8257" s="3"/>
    </row>
    <row r="8258" spans="1:5" x14ac:dyDescent="0.25">
      <c r="A8258" s="17"/>
      <c r="E8258" s="3"/>
    </row>
    <row r="8259" spans="1:5" x14ac:dyDescent="0.25">
      <c r="A8259" s="17"/>
      <c r="E8259" s="3"/>
    </row>
    <row r="8260" spans="1:5" x14ac:dyDescent="0.25">
      <c r="A8260" s="17"/>
      <c r="E8260" s="3"/>
    </row>
    <row r="8261" spans="1:5" x14ac:dyDescent="0.25">
      <c r="A8261" s="17"/>
      <c r="E8261" s="3"/>
    </row>
    <row r="8262" spans="1:5" x14ac:dyDescent="0.25">
      <c r="A8262" s="17"/>
      <c r="E8262" s="3"/>
    </row>
    <row r="8263" spans="1:5" x14ac:dyDescent="0.25">
      <c r="A8263" s="17"/>
      <c r="E8263" s="3"/>
    </row>
    <row r="8264" spans="1:5" x14ac:dyDescent="0.25">
      <c r="A8264" s="17"/>
      <c r="E8264" s="3"/>
    </row>
    <row r="8265" spans="1:5" x14ac:dyDescent="0.25">
      <c r="A8265" s="17"/>
      <c r="E8265" s="3"/>
    </row>
    <row r="8266" spans="1:5" x14ac:dyDescent="0.25">
      <c r="A8266" s="17"/>
      <c r="E8266" s="3"/>
    </row>
    <row r="8267" spans="1:5" x14ac:dyDescent="0.25">
      <c r="A8267" s="17"/>
      <c r="E8267" s="3"/>
    </row>
    <row r="8268" spans="1:5" x14ac:dyDescent="0.25">
      <c r="A8268" s="17"/>
      <c r="E8268" s="3"/>
    </row>
    <row r="8269" spans="1:5" x14ac:dyDescent="0.25">
      <c r="A8269" s="17"/>
      <c r="E8269" s="3"/>
    </row>
    <row r="8270" spans="1:5" x14ac:dyDescent="0.25">
      <c r="A8270" s="17"/>
      <c r="E8270" s="3"/>
    </row>
    <row r="8271" spans="1:5" x14ac:dyDescent="0.25">
      <c r="A8271" s="17"/>
      <c r="E8271" s="3"/>
    </row>
    <row r="8272" spans="1:5" x14ac:dyDescent="0.25">
      <c r="A8272" s="17"/>
      <c r="E8272" s="3"/>
    </row>
    <row r="8273" spans="1:5" x14ac:dyDescent="0.25">
      <c r="A8273" s="17"/>
      <c r="E8273" s="3"/>
    </row>
    <row r="8274" spans="1:5" x14ac:dyDescent="0.25">
      <c r="A8274" s="17"/>
      <c r="E8274" s="3"/>
    </row>
    <row r="8275" spans="1:5" x14ac:dyDescent="0.25">
      <c r="A8275" s="17"/>
      <c r="E8275" s="3"/>
    </row>
    <row r="8276" spans="1:5" x14ac:dyDescent="0.25">
      <c r="A8276" s="17"/>
      <c r="E8276" s="3"/>
    </row>
    <row r="8277" spans="1:5" x14ac:dyDescent="0.25">
      <c r="A8277" s="17"/>
      <c r="E8277" s="3"/>
    </row>
    <row r="8278" spans="1:5" x14ac:dyDescent="0.25">
      <c r="A8278" s="17"/>
      <c r="E8278" s="3"/>
    </row>
    <row r="8279" spans="1:5" x14ac:dyDescent="0.25">
      <c r="A8279" s="17"/>
      <c r="E8279" s="3"/>
    </row>
    <row r="8280" spans="1:5" x14ac:dyDescent="0.25">
      <c r="A8280" s="17"/>
      <c r="E8280" s="3"/>
    </row>
    <row r="8281" spans="1:5" x14ac:dyDescent="0.25">
      <c r="A8281" s="17"/>
      <c r="E8281" s="3"/>
    </row>
    <row r="8282" spans="1:5" x14ac:dyDescent="0.25">
      <c r="A8282" s="17"/>
      <c r="E8282" s="3"/>
    </row>
    <row r="8283" spans="1:5" x14ac:dyDescent="0.25">
      <c r="A8283" s="17"/>
      <c r="E8283" s="3"/>
    </row>
    <row r="8284" spans="1:5" x14ac:dyDescent="0.25">
      <c r="A8284" s="17"/>
      <c r="E8284" s="3"/>
    </row>
    <row r="8285" spans="1:5" x14ac:dyDescent="0.25">
      <c r="A8285" s="17"/>
      <c r="E8285" s="3"/>
    </row>
    <row r="8286" spans="1:5" x14ac:dyDescent="0.25">
      <c r="A8286" s="17"/>
      <c r="E8286" s="3"/>
    </row>
    <row r="8287" spans="1:5" x14ac:dyDescent="0.25">
      <c r="A8287" s="17"/>
      <c r="E8287" s="3"/>
    </row>
    <row r="8288" spans="1:5" x14ac:dyDescent="0.25">
      <c r="A8288" s="17"/>
      <c r="E8288" s="3"/>
    </row>
    <row r="8289" spans="1:5" x14ac:dyDescent="0.25">
      <c r="A8289" s="17"/>
      <c r="E8289" s="3"/>
    </row>
    <row r="8290" spans="1:5" x14ac:dyDescent="0.25">
      <c r="A8290" s="17"/>
      <c r="E8290" s="3"/>
    </row>
    <row r="8291" spans="1:5" x14ac:dyDescent="0.25">
      <c r="A8291" s="17"/>
      <c r="E8291" s="3"/>
    </row>
    <row r="8292" spans="1:5" x14ac:dyDescent="0.25">
      <c r="A8292" s="17"/>
      <c r="E8292" s="3"/>
    </row>
    <row r="8293" spans="1:5" x14ac:dyDescent="0.25">
      <c r="A8293" s="17"/>
      <c r="E8293" s="3"/>
    </row>
    <row r="8294" spans="1:5" x14ac:dyDescent="0.25">
      <c r="A8294" s="17"/>
      <c r="E8294" s="3"/>
    </row>
    <row r="8295" spans="1:5" x14ac:dyDescent="0.25">
      <c r="A8295" s="17"/>
      <c r="E8295" s="3"/>
    </row>
    <row r="8296" spans="1:5" x14ac:dyDescent="0.25">
      <c r="A8296" s="17"/>
      <c r="E8296" s="3"/>
    </row>
    <row r="8297" spans="1:5" x14ac:dyDescent="0.25">
      <c r="A8297" s="17"/>
      <c r="E8297" s="3"/>
    </row>
    <row r="8298" spans="1:5" x14ac:dyDescent="0.25">
      <c r="A8298" s="17"/>
      <c r="E8298" s="3"/>
    </row>
    <row r="8299" spans="1:5" x14ac:dyDescent="0.25">
      <c r="A8299" s="17"/>
      <c r="E8299" s="3"/>
    </row>
    <row r="8300" spans="1:5" x14ac:dyDescent="0.25">
      <c r="A8300" s="17"/>
      <c r="E8300" s="3"/>
    </row>
    <row r="8301" spans="1:5" x14ac:dyDescent="0.25">
      <c r="A8301" s="17"/>
      <c r="E8301" s="3"/>
    </row>
    <row r="8302" spans="1:5" x14ac:dyDescent="0.25">
      <c r="A8302" s="17"/>
      <c r="E8302" s="3"/>
    </row>
    <row r="8303" spans="1:5" x14ac:dyDescent="0.25">
      <c r="A8303" s="17"/>
      <c r="E8303" s="3"/>
    </row>
    <row r="8304" spans="1:5" x14ac:dyDescent="0.25">
      <c r="A8304" s="17"/>
      <c r="E8304" s="3"/>
    </row>
    <row r="8305" spans="1:5" x14ac:dyDescent="0.25">
      <c r="A8305" s="17"/>
      <c r="E8305" s="3"/>
    </row>
    <row r="8306" spans="1:5" x14ac:dyDescent="0.25">
      <c r="A8306" s="17"/>
      <c r="E8306" s="3"/>
    </row>
    <row r="8307" spans="1:5" x14ac:dyDescent="0.25">
      <c r="A8307" s="17"/>
      <c r="E8307" s="3"/>
    </row>
    <row r="8308" spans="1:5" x14ac:dyDescent="0.25">
      <c r="A8308" s="17"/>
      <c r="E8308" s="3"/>
    </row>
    <row r="8309" spans="1:5" x14ac:dyDescent="0.25">
      <c r="A8309" s="17"/>
      <c r="E8309" s="3"/>
    </row>
    <row r="8310" spans="1:5" x14ac:dyDescent="0.25">
      <c r="A8310" s="17"/>
      <c r="E8310" s="3"/>
    </row>
    <row r="8311" spans="1:5" x14ac:dyDescent="0.25">
      <c r="A8311" s="17"/>
      <c r="E8311" s="3"/>
    </row>
    <row r="8312" spans="1:5" x14ac:dyDescent="0.25">
      <c r="A8312" s="17"/>
      <c r="E8312" s="3"/>
    </row>
    <row r="8313" spans="1:5" x14ac:dyDescent="0.25">
      <c r="A8313" s="17"/>
      <c r="E8313" s="3"/>
    </row>
    <row r="8314" spans="1:5" x14ac:dyDescent="0.25">
      <c r="A8314" s="17"/>
      <c r="E8314" s="3"/>
    </row>
    <row r="8315" spans="1:5" x14ac:dyDescent="0.25">
      <c r="A8315" s="17"/>
      <c r="E8315" s="3"/>
    </row>
    <row r="8316" spans="1:5" x14ac:dyDescent="0.25">
      <c r="A8316" s="17"/>
      <c r="E8316" s="3"/>
    </row>
    <row r="8317" spans="1:5" x14ac:dyDescent="0.25">
      <c r="A8317" s="17"/>
      <c r="E8317" s="3"/>
    </row>
    <row r="8318" spans="1:5" x14ac:dyDescent="0.25">
      <c r="A8318" s="17"/>
      <c r="E8318" s="3"/>
    </row>
    <row r="8319" spans="1:5" x14ac:dyDescent="0.25">
      <c r="A8319" s="17"/>
      <c r="E8319" s="3"/>
    </row>
    <row r="8320" spans="1:5" x14ac:dyDescent="0.25">
      <c r="A8320" s="17"/>
      <c r="E8320" s="3"/>
    </row>
    <row r="8321" spans="1:5" x14ac:dyDescent="0.25">
      <c r="A8321" s="17"/>
      <c r="E8321" s="3"/>
    </row>
    <row r="8322" spans="1:5" x14ac:dyDescent="0.25">
      <c r="A8322" s="17"/>
      <c r="E8322" s="3"/>
    </row>
    <row r="8323" spans="1:5" x14ac:dyDescent="0.25">
      <c r="A8323" s="17"/>
      <c r="E8323" s="3"/>
    </row>
    <row r="8324" spans="1:5" x14ac:dyDescent="0.25">
      <c r="A8324" s="17"/>
      <c r="E8324" s="3"/>
    </row>
    <row r="8325" spans="1:5" x14ac:dyDescent="0.25">
      <c r="A8325" s="17"/>
      <c r="E8325" s="3"/>
    </row>
    <row r="8326" spans="1:5" x14ac:dyDescent="0.25">
      <c r="A8326" s="17"/>
      <c r="E8326" s="3"/>
    </row>
    <row r="8327" spans="1:5" x14ac:dyDescent="0.25">
      <c r="A8327" s="17"/>
      <c r="E8327" s="3"/>
    </row>
    <row r="8328" spans="1:5" x14ac:dyDescent="0.25">
      <c r="A8328" s="17"/>
      <c r="E8328" s="3"/>
    </row>
    <row r="8329" spans="1:5" x14ac:dyDescent="0.25">
      <c r="A8329" s="17"/>
      <c r="E8329" s="3"/>
    </row>
    <row r="8330" spans="1:5" x14ac:dyDescent="0.25">
      <c r="A8330" s="17"/>
      <c r="E8330" s="3"/>
    </row>
    <row r="8331" spans="1:5" x14ac:dyDescent="0.25">
      <c r="A8331" s="17"/>
      <c r="E8331" s="3"/>
    </row>
    <row r="8332" spans="1:5" x14ac:dyDescent="0.25">
      <c r="A8332" s="17"/>
      <c r="E8332" s="3"/>
    </row>
    <row r="8333" spans="1:5" x14ac:dyDescent="0.25">
      <c r="A8333" s="17"/>
      <c r="E8333" s="3"/>
    </row>
    <row r="8334" spans="1:5" x14ac:dyDescent="0.25">
      <c r="A8334" s="17"/>
      <c r="E8334" s="3"/>
    </row>
    <row r="8335" spans="1:5" x14ac:dyDescent="0.25">
      <c r="A8335" s="17"/>
      <c r="E8335" s="3"/>
    </row>
    <row r="8336" spans="1:5" x14ac:dyDescent="0.25">
      <c r="A8336" s="17"/>
      <c r="E8336" s="3"/>
    </row>
    <row r="8337" spans="1:5" x14ac:dyDescent="0.25">
      <c r="A8337" s="17"/>
      <c r="E8337" s="3"/>
    </row>
    <row r="8338" spans="1:5" x14ac:dyDescent="0.25">
      <c r="A8338" s="17"/>
      <c r="E8338" s="3"/>
    </row>
    <row r="8339" spans="1:5" x14ac:dyDescent="0.25">
      <c r="A8339" s="17"/>
      <c r="E8339" s="3"/>
    </row>
    <row r="8340" spans="1:5" x14ac:dyDescent="0.25">
      <c r="A8340" s="17"/>
      <c r="E8340" s="3"/>
    </row>
    <row r="8341" spans="1:5" x14ac:dyDescent="0.25">
      <c r="A8341" s="17"/>
      <c r="E8341" s="3"/>
    </row>
    <row r="8342" spans="1:5" x14ac:dyDescent="0.25">
      <c r="A8342" s="17"/>
      <c r="E8342" s="3"/>
    </row>
    <row r="8343" spans="1:5" x14ac:dyDescent="0.25">
      <c r="A8343" s="17"/>
      <c r="E8343" s="3"/>
    </row>
    <row r="8344" spans="1:5" x14ac:dyDescent="0.25">
      <c r="A8344" s="17"/>
      <c r="E8344" s="3"/>
    </row>
    <row r="8345" spans="1:5" x14ac:dyDescent="0.25">
      <c r="A8345" s="17"/>
      <c r="E8345" s="3"/>
    </row>
    <row r="8346" spans="1:5" x14ac:dyDescent="0.25">
      <c r="A8346" s="17"/>
      <c r="E8346" s="3"/>
    </row>
    <row r="8347" spans="1:5" x14ac:dyDescent="0.25">
      <c r="A8347" s="17"/>
      <c r="E8347" s="3"/>
    </row>
    <row r="8348" spans="1:5" x14ac:dyDescent="0.25">
      <c r="A8348" s="17"/>
      <c r="E8348" s="3"/>
    </row>
    <row r="8349" spans="1:5" x14ac:dyDescent="0.25">
      <c r="A8349" s="17"/>
      <c r="E8349" s="3"/>
    </row>
    <row r="8350" spans="1:5" x14ac:dyDescent="0.25">
      <c r="A8350" s="17"/>
      <c r="E8350" s="3"/>
    </row>
    <row r="8351" spans="1:5" x14ac:dyDescent="0.25">
      <c r="A8351" s="17"/>
      <c r="E8351" s="3"/>
    </row>
    <row r="8352" spans="1:5" x14ac:dyDescent="0.25">
      <c r="A8352" s="17"/>
      <c r="E8352" s="3"/>
    </row>
    <row r="8353" spans="1:5" x14ac:dyDescent="0.25">
      <c r="A8353" s="17"/>
      <c r="E8353" s="3"/>
    </row>
    <row r="8354" spans="1:5" x14ac:dyDescent="0.25">
      <c r="A8354" s="17"/>
      <c r="E8354" s="3"/>
    </row>
    <row r="8355" spans="1:5" x14ac:dyDescent="0.25">
      <c r="A8355" s="17"/>
      <c r="E8355" s="3"/>
    </row>
    <row r="8356" spans="1:5" x14ac:dyDescent="0.25">
      <c r="A8356" s="17"/>
      <c r="E8356" s="3"/>
    </row>
    <row r="8357" spans="1:5" x14ac:dyDescent="0.25">
      <c r="A8357" s="17"/>
      <c r="E8357" s="3"/>
    </row>
    <row r="8358" spans="1:5" x14ac:dyDescent="0.25">
      <c r="A8358" s="17"/>
      <c r="E8358" s="3"/>
    </row>
    <row r="8359" spans="1:5" x14ac:dyDescent="0.25">
      <c r="A8359" s="17"/>
      <c r="E8359" s="3"/>
    </row>
    <row r="8360" spans="1:5" x14ac:dyDescent="0.25">
      <c r="A8360" s="17"/>
      <c r="E8360" s="3"/>
    </row>
    <row r="8361" spans="1:5" x14ac:dyDescent="0.25">
      <c r="A8361" s="17"/>
      <c r="E8361" s="3"/>
    </row>
    <row r="8362" spans="1:5" x14ac:dyDescent="0.25">
      <c r="A8362" s="17"/>
      <c r="E8362" s="3"/>
    </row>
    <row r="8363" spans="1:5" x14ac:dyDescent="0.25">
      <c r="A8363" s="17"/>
      <c r="E8363" s="3"/>
    </row>
    <row r="8364" spans="1:5" x14ac:dyDescent="0.25">
      <c r="A8364" s="17"/>
      <c r="E8364" s="3"/>
    </row>
    <row r="8365" spans="1:5" x14ac:dyDescent="0.25">
      <c r="A8365" s="17"/>
      <c r="E8365" s="3"/>
    </row>
    <row r="8366" spans="1:5" x14ac:dyDescent="0.25">
      <c r="A8366" s="17"/>
      <c r="E8366" s="3"/>
    </row>
    <row r="8367" spans="1:5" x14ac:dyDescent="0.25">
      <c r="A8367" s="17"/>
      <c r="E8367" s="3"/>
    </row>
    <row r="8368" spans="1:5" x14ac:dyDescent="0.25">
      <c r="A8368" s="17"/>
      <c r="E8368" s="3"/>
    </row>
    <row r="8369" spans="1:5" x14ac:dyDescent="0.25">
      <c r="A8369" s="17"/>
      <c r="E8369" s="3"/>
    </row>
    <row r="8370" spans="1:5" x14ac:dyDescent="0.25">
      <c r="A8370" s="17"/>
      <c r="E8370" s="3"/>
    </row>
    <row r="8371" spans="1:5" x14ac:dyDescent="0.25">
      <c r="A8371" s="17"/>
      <c r="E8371" s="3"/>
    </row>
    <row r="8372" spans="1:5" x14ac:dyDescent="0.25">
      <c r="A8372" s="17"/>
      <c r="E8372" s="3"/>
    </row>
    <row r="8373" spans="1:5" x14ac:dyDescent="0.25">
      <c r="A8373" s="17"/>
      <c r="E8373" s="3"/>
    </row>
    <row r="8374" spans="1:5" x14ac:dyDescent="0.25">
      <c r="A8374" s="17"/>
      <c r="E8374" s="3"/>
    </row>
    <row r="8375" spans="1:5" x14ac:dyDescent="0.25">
      <c r="A8375" s="17"/>
      <c r="E8375" s="3"/>
    </row>
    <row r="8376" spans="1:5" x14ac:dyDescent="0.25">
      <c r="A8376" s="17"/>
      <c r="E8376" s="3"/>
    </row>
    <row r="8377" spans="1:5" x14ac:dyDescent="0.25">
      <c r="A8377" s="17"/>
      <c r="E8377" s="3"/>
    </row>
    <row r="8378" spans="1:5" x14ac:dyDescent="0.25">
      <c r="A8378" s="17"/>
      <c r="E8378" s="3"/>
    </row>
    <row r="8379" spans="1:5" x14ac:dyDescent="0.25">
      <c r="A8379" s="17"/>
      <c r="E8379" s="3"/>
    </row>
    <row r="8380" spans="1:5" x14ac:dyDescent="0.25">
      <c r="A8380" s="17"/>
      <c r="E8380" s="3"/>
    </row>
    <row r="8381" spans="1:5" x14ac:dyDescent="0.25">
      <c r="A8381" s="17"/>
      <c r="E8381" s="3"/>
    </row>
    <row r="8382" spans="1:5" x14ac:dyDescent="0.25">
      <c r="A8382" s="17"/>
      <c r="E8382" s="3"/>
    </row>
    <row r="8383" spans="1:5" x14ac:dyDescent="0.25">
      <c r="A8383" s="17"/>
      <c r="E8383" s="3"/>
    </row>
    <row r="8384" spans="1:5" x14ac:dyDescent="0.25">
      <c r="A8384" s="17"/>
      <c r="E8384" s="3"/>
    </row>
    <row r="8385" spans="1:5" x14ac:dyDescent="0.25">
      <c r="A8385" s="17"/>
      <c r="E8385" s="3"/>
    </row>
    <row r="8386" spans="1:5" x14ac:dyDescent="0.25">
      <c r="A8386" s="17"/>
      <c r="E8386" s="3"/>
    </row>
    <row r="8387" spans="1:5" x14ac:dyDescent="0.25">
      <c r="A8387" s="17"/>
      <c r="E8387" s="3"/>
    </row>
    <row r="8388" spans="1:5" x14ac:dyDescent="0.25">
      <c r="A8388" s="17"/>
      <c r="E8388" s="3"/>
    </row>
    <row r="8389" spans="1:5" x14ac:dyDescent="0.25">
      <c r="A8389" s="17"/>
      <c r="E8389" s="3"/>
    </row>
    <row r="8390" spans="1:5" x14ac:dyDescent="0.25">
      <c r="A8390" s="17"/>
      <c r="E8390" s="3"/>
    </row>
    <row r="8391" spans="1:5" x14ac:dyDescent="0.25">
      <c r="A8391" s="17"/>
      <c r="E8391" s="3"/>
    </row>
    <row r="8392" spans="1:5" x14ac:dyDescent="0.25">
      <c r="A8392" s="17"/>
      <c r="E8392" s="3"/>
    </row>
    <row r="8393" spans="1:5" x14ac:dyDescent="0.25">
      <c r="A8393" s="17"/>
      <c r="E8393" s="3"/>
    </row>
    <row r="8394" spans="1:5" x14ac:dyDescent="0.25">
      <c r="A8394" s="17"/>
      <c r="E8394" s="3"/>
    </row>
    <row r="8395" spans="1:5" x14ac:dyDescent="0.25">
      <c r="A8395" s="17"/>
      <c r="E8395" s="3"/>
    </row>
    <row r="8396" spans="1:5" x14ac:dyDescent="0.25">
      <c r="A8396" s="17"/>
      <c r="E8396" s="3"/>
    </row>
    <row r="8397" spans="1:5" x14ac:dyDescent="0.25">
      <c r="A8397" s="17"/>
      <c r="E8397" s="3"/>
    </row>
    <row r="8398" spans="1:5" x14ac:dyDescent="0.25">
      <c r="A8398" s="17"/>
      <c r="E8398" s="3"/>
    </row>
    <row r="8399" spans="1:5" x14ac:dyDescent="0.25">
      <c r="A8399" s="17"/>
      <c r="E8399" s="3"/>
    </row>
    <row r="8400" spans="1:5" x14ac:dyDescent="0.25">
      <c r="A8400" s="17"/>
      <c r="E8400" s="3"/>
    </row>
    <row r="8401" spans="1:5" x14ac:dyDescent="0.25">
      <c r="A8401" s="17"/>
      <c r="E8401" s="3"/>
    </row>
    <row r="8402" spans="1:5" x14ac:dyDescent="0.25">
      <c r="A8402" s="17"/>
      <c r="E8402" s="3"/>
    </row>
    <row r="8403" spans="1:5" x14ac:dyDescent="0.25">
      <c r="A8403" s="17"/>
      <c r="E8403" s="3"/>
    </row>
    <row r="8404" spans="1:5" x14ac:dyDescent="0.25">
      <c r="A8404" s="17"/>
      <c r="E8404" s="3"/>
    </row>
    <row r="8405" spans="1:5" x14ac:dyDescent="0.25">
      <c r="A8405" s="17"/>
      <c r="E8405" s="3"/>
    </row>
    <row r="8406" spans="1:5" x14ac:dyDescent="0.25">
      <c r="A8406" s="17"/>
      <c r="E8406" s="3"/>
    </row>
    <row r="8407" spans="1:5" x14ac:dyDescent="0.25">
      <c r="A8407" s="17"/>
      <c r="E8407" s="3"/>
    </row>
    <row r="8408" spans="1:5" x14ac:dyDescent="0.25">
      <c r="A8408" s="17"/>
      <c r="E8408" s="3"/>
    </row>
    <row r="8409" spans="1:5" x14ac:dyDescent="0.25">
      <c r="A8409" s="17"/>
      <c r="E8409" s="3"/>
    </row>
    <row r="8410" spans="1:5" x14ac:dyDescent="0.25">
      <c r="A8410" s="17"/>
      <c r="E8410" s="3"/>
    </row>
    <row r="8411" spans="1:5" x14ac:dyDescent="0.25">
      <c r="A8411" s="17"/>
      <c r="E8411" s="3"/>
    </row>
    <row r="8412" spans="1:5" x14ac:dyDescent="0.25">
      <c r="A8412" s="17"/>
      <c r="E8412" s="3"/>
    </row>
    <row r="8413" spans="1:5" x14ac:dyDescent="0.25">
      <c r="A8413" s="17"/>
      <c r="E8413" s="3"/>
    </row>
    <row r="8414" spans="1:5" x14ac:dyDescent="0.25">
      <c r="A8414" s="17"/>
      <c r="E8414" s="3"/>
    </row>
    <row r="8415" spans="1:5" x14ac:dyDescent="0.25">
      <c r="A8415" s="17"/>
      <c r="E8415" s="3"/>
    </row>
    <row r="8416" spans="1:5" x14ac:dyDescent="0.25">
      <c r="A8416" s="17"/>
      <c r="E8416" s="3"/>
    </row>
    <row r="8417" spans="1:5" x14ac:dyDescent="0.25">
      <c r="A8417" s="17"/>
      <c r="E8417" s="3"/>
    </row>
    <row r="8418" spans="1:5" x14ac:dyDescent="0.25">
      <c r="A8418" s="17"/>
      <c r="E8418" s="3"/>
    </row>
    <row r="8419" spans="1:5" x14ac:dyDescent="0.25">
      <c r="A8419" s="17"/>
      <c r="E8419" s="3"/>
    </row>
    <row r="8420" spans="1:5" x14ac:dyDescent="0.25">
      <c r="A8420" s="17"/>
      <c r="E8420" s="3"/>
    </row>
    <row r="8421" spans="1:5" x14ac:dyDescent="0.25">
      <c r="A8421" s="17"/>
      <c r="E8421" s="3"/>
    </row>
    <row r="8422" spans="1:5" x14ac:dyDescent="0.25">
      <c r="A8422" s="17"/>
      <c r="E8422" s="3"/>
    </row>
    <row r="8423" spans="1:5" x14ac:dyDescent="0.25">
      <c r="A8423" s="17"/>
      <c r="E8423" s="3"/>
    </row>
    <row r="8424" spans="1:5" x14ac:dyDescent="0.25">
      <c r="A8424" s="17"/>
      <c r="E8424" s="3"/>
    </row>
    <row r="8425" spans="1:5" x14ac:dyDescent="0.25">
      <c r="A8425" s="17"/>
      <c r="E8425" s="3"/>
    </row>
    <row r="8426" spans="1:5" x14ac:dyDescent="0.25">
      <c r="A8426" s="17"/>
      <c r="E8426" s="3"/>
    </row>
    <row r="8427" spans="1:5" x14ac:dyDescent="0.25">
      <c r="A8427" s="17"/>
      <c r="E8427" s="3"/>
    </row>
    <row r="8428" spans="1:5" x14ac:dyDescent="0.25">
      <c r="A8428" s="17"/>
      <c r="E8428" s="3"/>
    </row>
    <row r="8429" spans="1:5" x14ac:dyDescent="0.25">
      <c r="A8429" s="17"/>
      <c r="E8429" s="3"/>
    </row>
    <row r="8430" spans="1:5" x14ac:dyDescent="0.25">
      <c r="A8430" s="17"/>
      <c r="E8430" s="3"/>
    </row>
    <row r="8431" spans="1:5" x14ac:dyDescent="0.25">
      <c r="A8431" s="17"/>
      <c r="E8431" s="3"/>
    </row>
    <row r="8432" spans="1:5" x14ac:dyDescent="0.25">
      <c r="A8432" s="17"/>
      <c r="E8432" s="3"/>
    </row>
    <row r="8433" spans="1:5" x14ac:dyDescent="0.25">
      <c r="A8433" s="17"/>
      <c r="E8433" s="3"/>
    </row>
    <row r="8434" spans="1:5" x14ac:dyDescent="0.25">
      <c r="A8434" s="17"/>
      <c r="E8434" s="3"/>
    </row>
    <row r="8435" spans="1:5" x14ac:dyDescent="0.25">
      <c r="A8435" s="17"/>
      <c r="E8435" s="3"/>
    </row>
    <row r="8436" spans="1:5" x14ac:dyDescent="0.25">
      <c r="A8436" s="17"/>
      <c r="E8436" s="3"/>
    </row>
    <row r="8437" spans="1:5" x14ac:dyDescent="0.25">
      <c r="A8437" s="17"/>
      <c r="E8437" s="3"/>
    </row>
    <row r="8438" spans="1:5" x14ac:dyDescent="0.25">
      <c r="A8438" s="17"/>
      <c r="E8438" s="3"/>
    </row>
    <row r="8439" spans="1:5" x14ac:dyDescent="0.25">
      <c r="A8439" s="17"/>
      <c r="E8439" s="3"/>
    </row>
    <row r="8440" spans="1:5" x14ac:dyDescent="0.25">
      <c r="A8440" s="17"/>
      <c r="E8440" s="3"/>
    </row>
    <row r="8441" spans="1:5" x14ac:dyDescent="0.25">
      <c r="A8441" s="17"/>
      <c r="E8441" s="3"/>
    </row>
    <row r="8442" spans="1:5" x14ac:dyDescent="0.25">
      <c r="A8442" s="17"/>
      <c r="E8442" s="3"/>
    </row>
    <row r="8443" spans="1:5" x14ac:dyDescent="0.25">
      <c r="A8443" s="17"/>
      <c r="E8443" s="3"/>
    </row>
    <row r="8444" spans="1:5" x14ac:dyDescent="0.25">
      <c r="A8444" s="17"/>
      <c r="E8444" s="3"/>
    </row>
    <row r="8445" spans="1:5" x14ac:dyDescent="0.25">
      <c r="A8445" s="17"/>
      <c r="E8445" s="3"/>
    </row>
    <row r="8446" spans="1:5" x14ac:dyDescent="0.25">
      <c r="A8446" s="17"/>
      <c r="E8446" s="3"/>
    </row>
    <row r="8447" spans="1:5" x14ac:dyDescent="0.25">
      <c r="A8447" s="17"/>
      <c r="E8447" s="3"/>
    </row>
    <row r="8448" spans="1:5" x14ac:dyDescent="0.25">
      <c r="A8448" s="17"/>
      <c r="E8448" s="3"/>
    </row>
    <row r="8449" spans="1:5" x14ac:dyDescent="0.25">
      <c r="A8449" s="17"/>
      <c r="E8449" s="3"/>
    </row>
    <row r="8450" spans="1:5" x14ac:dyDescent="0.25">
      <c r="A8450" s="17"/>
      <c r="E8450" s="3"/>
    </row>
    <row r="8451" spans="1:5" x14ac:dyDescent="0.25">
      <c r="A8451" s="17"/>
      <c r="E8451" s="3"/>
    </row>
    <row r="8452" spans="1:5" x14ac:dyDescent="0.25">
      <c r="A8452" s="17"/>
      <c r="E8452" s="3"/>
    </row>
    <row r="8453" spans="1:5" x14ac:dyDescent="0.25">
      <c r="A8453" s="17"/>
      <c r="E8453" s="3"/>
    </row>
    <row r="8454" spans="1:5" x14ac:dyDescent="0.25">
      <c r="A8454" s="17"/>
      <c r="E8454" s="3"/>
    </row>
    <row r="8455" spans="1:5" x14ac:dyDescent="0.25">
      <c r="A8455" s="17"/>
      <c r="E8455" s="3"/>
    </row>
    <row r="8456" spans="1:5" x14ac:dyDescent="0.25">
      <c r="A8456" s="17"/>
      <c r="E8456" s="3"/>
    </row>
    <row r="8457" spans="1:5" x14ac:dyDescent="0.25">
      <c r="A8457" s="17"/>
      <c r="E8457" s="3"/>
    </row>
    <row r="8458" spans="1:5" x14ac:dyDescent="0.25">
      <c r="A8458" s="17"/>
      <c r="E8458" s="3"/>
    </row>
    <row r="8459" spans="1:5" x14ac:dyDescent="0.25">
      <c r="A8459" s="17"/>
      <c r="E8459" s="3"/>
    </row>
    <row r="8460" spans="1:5" x14ac:dyDescent="0.25">
      <c r="A8460" s="17"/>
      <c r="E8460" s="3"/>
    </row>
    <row r="8461" spans="1:5" x14ac:dyDescent="0.25">
      <c r="A8461" s="17"/>
      <c r="E8461" s="3"/>
    </row>
    <row r="8462" spans="1:5" x14ac:dyDescent="0.25">
      <c r="A8462" s="17"/>
      <c r="E8462" s="3"/>
    </row>
    <row r="8463" spans="1:5" x14ac:dyDescent="0.25">
      <c r="A8463" s="17"/>
      <c r="E8463" s="3"/>
    </row>
    <row r="8464" spans="1:5" x14ac:dyDescent="0.25">
      <c r="A8464" s="17"/>
      <c r="E8464" s="3"/>
    </row>
    <row r="8465" spans="1:5" x14ac:dyDescent="0.25">
      <c r="A8465" s="17"/>
      <c r="E8465" s="3"/>
    </row>
    <row r="8466" spans="1:5" x14ac:dyDescent="0.25">
      <c r="A8466" s="17"/>
      <c r="E8466" s="3"/>
    </row>
    <row r="8467" spans="1:5" x14ac:dyDescent="0.25">
      <c r="A8467" s="17"/>
      <c r="E8467" s="3"/>
    </row>
    <row r="8468" spans="1:5" x14ac:dyDescent="0.25">
      <c r="A8468" s="17"/>
      <c r="E8468" s="3"/>
    </row>
    <row r="8469" spans="1:5" x14ac:dyDescent="0.25">
      <c r="A8469" s="17"/>
      <c r="E8469" s="3"/>
    </row>
    <row r="8470" spans="1:5" x14ac:dyDescent="0.25">
      <c r="A8470" s="17"/>
      <c r="E8470" s="3"/>
    </row>
    <row r="8471" spans="1:5" x14ac:dyDescent="0.25">
      <c r="A8471" s="17"/>
      <c r="E8471" s="3"/>
    </row>
    <row r="8472" spans="1:5" x14ac:dyDescent="0.25">
      <c r="A8472" s="17"/>
      <c r="E8472" s="3"/>
    </row>
    <row r="8473" spans="1:5" x14ac:dyDescent="0.25">
      <c r="A8473" s="17"/>
      <c r="E8473" s="3"/>
    </row>
    <row r="8474" spans="1:5" x14ac:dyDescent="0.25">
      <c r="A8474" s="17"/>
      <c r="E8474" s="3"/>
    </row>
    <row r="8475" spans="1:5" x14ac:dyDescent="0.25">
      <c r="A8475" s="17"/>
      <c r="E8475" s="3"/>
    </row>
    <row r="8476" spans="1:5" x14ac:dyDescent="0.25">
      <c r="A8476" s="17"/>
      <c r="E8476" s="3"/>
    </row>
    <row r="8477" spans="1:5" x14ac:dyDescent="0.25">
      <c r="A8477" s="17"/>
      <c r="E8477" s="3"/>
    </row>
    <row r="8478" spans="1:5" x14ac:dyDescent="0.25">
      <c r="A8478" s="17"/>
      <c r="E8478" s="3"/>
    </row>
    <row r="8479" spans="1:5" x14ac:dyDescent="0.25">
      <c r="A8479" s="17"/>
      <c r="E8479" s="3"/>
    </row>
    <row r="8480" spans="1:5" x14ac:dyDescent="0.25">
      <c r="A8480" s="17"/>
      <c r="E8480" s="3"/>
    </row>
    <row r="8481" spans="1:5" x14ac:dyDescent="0.25">
      <c r="A8481" s="17"/>
      <c r="E8481" s="3"/>
    </row>
    <row r="8482" spans="1:5" x14ac:dyDescent="0.25">
      <c r="A8482" s="17"/>
      <c r="E8482" s="3"/>
    </row>
    <row r="8483" spans="1:5" x14ac:dyDescent="0.25">
      <c r="A8483" s="17"/>
      <c r="E8483" s="3"/>
    </row>
    <row r="8484" spans="1:5" x14ac:dyDescent="0.25">
      <c r="A8484" s="17"/>
      <c r="E8484" s="3"/>
    </row>
    <row r="8485" spans="1:5" x14ac:dyDescent="0.25">
      <c r="A8485" s="17"/>
      <c r="E8485" s="3"/>
    </row>
    <row r="8486" spans="1:5" x14ac:dyDescent="0.25">
      <c r="A8486" s="17"/>
      <c r="E8486" s="3"/>
    </row>
    <row r="8487" spans="1:5" x14ac:dyDescent="0.25">
      <c r="A8487" s="17"/>
      <c r="E8487" s="3"/>
    </row>
    <row r="8488" spans="1:5" x14ac:dyDescent="0.25">
      <c r="A8488" s="17"/>
      <c r="E8488" s="3"/>
    </row>
    <row r="8489" spans="1:5" x14ac:dyDescent="0.25">
      <c r="A8489" s="17"/>
      <c r="E8489" s="3"/>
    </row>
    <row r="8490" spans="1:5" x14ac:dyDescent="0.25">
      <c r="A8490" s="17"/>
      <c r="E8490" s="3"/>
    </row>
    <row r="8491" spans="1:5" x14ac:dyDescent="0.25">
      <c r="A8491" s="17"/>
      <c r="E8491" s="3"/>
    </row>
    <row r="8492" spans="1:5" x14ac:dyDescent="0.25">
      <c r="A8492" s="17"/>
      <c r="E8492" s="3"/>
    </row>
    <row r="8493" spans="1:5" x14ac:dyDescent="0.25">
      <c r="A8493" s="17"/>
      <c r="E8493" s="3"/>
    </row>
    <row r="8494" spans="1:5" x14ac:dyDescent="0.25">
      <c r="A8494" s="17"/>
      <c r="E8494" s="3"/>
    </row>
    <row r="8495" spans="1:5" x14ac:dyDescent="0.25">
      <c r="A8495" s="17"/>
      <c r="E8495" s="3"/>
    </row>
    <row r="8496" spans="1:5" x14ac:dyDescent="0.25">
      <c r="A8496" s="17"/>
      <c r="E8496" s="3"/>
    </row>
    <row r="8497" spans="1:5" x14ac:dyDescent="0.25">
      <c r="A8497" s="17"/>
      <c r="E8497" s="3"/>
    </row>
    <row r="8498" spans="1:5" x14ac:dyDescent="0.25">
      <c r="A8498" s="17"/>
      <c r="E8498" s="3"/>
    </row>
    <row r="8499" spans="1:5" x14ac:dyDescent="0.25">
      <c r="A8499" s="17"/>
      <c r="E8499" s="3"/>
    </row>
    <row r="8500" spans="1:5" x14ac:dyDescent="0.25">
      <c r="A8500" s="17"/>
      <c r="E8500" s="3"/>
    </row>
    <row r="8501" spans="1:5" x14ac:dyDescent="0.25">
      <c r="A8501" s="17"/>
      <c r="E8501" s="3"/>
    </row>
    <row r="8502" spans="1:5" x14ac:dyDescent="0.25">
      <c r="A8502" s="17"/>
      <c r="E8502" s="3"/>
    </row>
    <row r="8503" spans="1:5" x14ac:dyDescent="0.25">
      <c r="A8503" s="17"/>
      <c r="E8503" s="3"/>
    </row>
    <row r="8504" spans="1:5" x14ac:dyDescent="0.25">
      <c r="A8504" s="17"/>
      <c r="E8504" s="3"/>
    </row>
    <row r="8505" spans="1:5" x14ac:dyDescent="0.25">
      <c r="A8505" s="17"/>
      <c r="E8505" s="3"/>
    </row>
    <row r="8506" spans="1:5" x14ac:dyDescent="0.25">
      <c r="A8506" s="17"/>
      <c r="E8506" s="3"/>
    </row>
    <row r="8507" spans="1:5" x14ac:dyDescent="0.25">
      <c r="A8507" s="17"/>
      <c r="E8507" s="3"/>
    </row>
    <row r="8508" spans="1:5" x14ac:dyDescent="0.25">
      <c r="A8508" s="17"/>
      <c r="E8508" s="3"/>
    </row>
    <row r="8509" spans="1:5" x14ac:dyDescent="0.25">
      <c r="A8509" s="17"/>
      <c r="E8509" s="3"/>
    </row>
    <row r="8510" spans="1:5" x14ac:dyDescent="0.25">
      <c r="A8510" s="17"/>
      <c r="E8510" s="3"/>
    </row>
    <row r="8511" spans="1:5" x14ac:dyDescent="0.25">
      <c r="A8511" s="17"/>
      <c r="E8511" s="3"/>
    </row>
    <row r="8512" spans="1:5" x14ac:dyDescent="0.25">
      <c r="A8512" s="17"/>
      <c r="E8512" s="3"/>
    </row>
    <row r="8513" spans="1:5" x14ac:dyDescent="0.25">
      <c r="A8513" s="17"/>
      <c r="E8513" s="3"/>
    </row>
    <row r="8514" spans="1:5" x14ac:dyDescent="0.25">
      <c r="A8514" s="17"/>
      <c r="E8514" s="3"/>
    </row>
    <row r="8515" spans="1:5" x14ac:dyDescent="0.25">
      <c r="A8515" s="17"/>
      <c r="E8515" s="3"/>
    </row>
    <row r="8516" spans="1:5" x14ac:dyDescent="0.25">
      <c r="A8516" s="17"/>
      <c r="E8516" s="3"/>
    </row>
    <row r="8517" spans="1:5" x14ac:dyDescent="0.25">
      <c r="A8517" s="17"/>
      <c r="E8517" s="3"/>
    </row>
    <row r="8518" spans="1:5" x14ac:dyDescent="0.25">
      <c r="A8518" s="17"/>
      <c r="E8518" s="3"/>
    </row>
    <row r="8519" spans="1:5" x14ac:dyDescent="0.25">
      <c r="A8519" s="17"/>
      <c r="E8519" s="3"/>
    </row>
    <row r="8520" spans="1:5" x14ac:dyDescent="0.25">
      <c r="A8520" s="17"/>
      <c r="E8520" s="3"/>
    </row>
    <row r="8521" spans="1:5" x14ac:dyDescent="0.25">
      <c r="A8521" s="17"/>
      <c r="E8521" s="3"/>
    </row>
    <row r="8522" spans="1:5" x14ac:dyDescent="0.25">
      <c r="A8522" s="17"/>
      <c r="E8522" s="3"/>
    </row>
    <row r="8523" spans="1:5" x14ac:dyDescent="0.25">
      <c r="A8523" s="17"/>
      <c r="E8523" s="3"/>
    </row>
    <row r="8524" spans="1:5" x14ac:dyDescent="0.25">
      <c r="A8524" s="17"/>
      <c r="E8524" s="3"/>
    </row>
    <row r="8525" spans="1:5" x14ac:dyDescent="0.25">
      <c r="A8525" s="17"/>
      <c r="E8525" s="3"/>
    </row>
    <row r="8526" spans="1:5" x14ac:dyDescent="0.25">
      <c r="A8526" s="17"/>
      <c r="E8526" s="3"/>
    </row>
    <row r="8527" spans="1:5" x14ac:dyDescent="0.25">
      <c r="A8527" s="17"/>
      <c r="E8527" s="3"/>
    </row>
    <row r="8528" spans="1:5" x14ac:dyDescent="0.25">
      <c r="A8528" s="17"/>
      <c r="E8528" s="3"/>
    </row>
    <row r="8529" spans="1:5" x14ac:dyDescent="0.25">
      <c r="A8529" s="17"/>
      <c r="E8529" s="3"/>
    </row>
    <row r="8530" spans="1:5" x14ac:dyDescent="0.25">
      <c r="A8530" s="17"/>
      <c r="E8530" s="3"/>
    </row>
    <row r="8531" spans="1:5" x14ac:dyDescent="0.25">
      <c r="A8531" s="17"/>
      <c r="E8531" s="3"/>
    </row>
    <row r="8532" spans="1:5" x14ac:dyDescent="0.25">
      <c r="A8532" s="17"/>
      <c r="E8532" s="3"/>
    </row>
    <row r="8533" spans="1:5" x14ac:dyDescent="0.25">
      <c r="A8533" s="17"/>
      <c r="E8533" s="3"/>
    </row>
    <row r="8534" spans="1:5" x14ac:dyDescent="0.25">
      <c r="A8534" s="17"/>
      <c r="E8534" s="3"/>
    </row>
    <row r="8535" spans="1:5" x14ac:dyDescent="0.25">
      <c r="A8535" s="17"/>
      <c r="E8535" s="3"/>
    </row>
    <row r="8536" spans="1:5" x14ac:dyDescent="0.25">
      <c r="A8536" s="17"/>
      <c r="E8536" s="3"/>
    </row>
    <row r="8537" spans="1:5" x14ac:dyDescent="0.25">
      <c r="A8537" s="17"/>
      <c r="E8537" s="3"/>
    </row>
    <row r="8538" spans="1:5" x14ac:dyDescent="0.25">
      <c r="A8538" s="17"/>
      <c r="E8538" s="3"/>
    </row>
    <row r="8539" spans="1:5" x14ac:dyDescent="0.25">
      <c r="A8539" s="17"/>
      <c r="E8539" s="3"/>
    </row>
    <row r="8540" spans="1:5" x14ac:dyDescent="0.25">
      <c r="A8540" s="17"/>
      <c r="E8540" s="3"/>
    </row>
    <row r="8541" spans="1:5" x14ac:dyDescent="0.25">
      <c r="A8541" s="17"/>
      <c r="E8541" s="3"/>
    </row>
    <row r="8542" spans="1:5" x14ac:dyDescent="0.25">
      <c r="A8542" s="17"/>
      <c r="E8542" s="3"/>
    </row>
    <row r="8543" spans="1:5" x14ac:dyDescent="0.25">
      <c r="A8543" s="17"/>
      <c r="E8543" s="3"/>
    </row>
    <row r="8544" spans="1:5" x14ac:dyDescent="0.25">
      <c r="A8544" s="17"/>
      <c r="E8544" s="3"/>
    </row>
    <row r="8545" spans="1:5" x14ac:dyDescent="0.25">
      <c r="A8545" s="17"/>
      <c r="E8545" s="3"/>
    </row>
    <row r="8546" spans="1:5" x14ac:dyDescent="0.25">
      <c r="A8546" s="17"/>
      <c r="E8546" s="3"/>
    </row>
    <row r="8547" spans="1:5" x14ac:dyDescent="0.25">
      <c r="A8547" s="17"/>
      <c r="E8547" s="3"/>
    </row>
    <row r="8548" spans="1:5" x14ac:dyDescent="0.25">
      <c r="A8548" s="17"/>
      <c r="E8548" s="3"/>
    </row>
    <row r="8549" spans="1:5" x14ac:dyDescent="0.25">
      <c r="A8549" s="17"/>
      <c r="E8549" s="3"/>
    </row>
    <row r="8550" spans="1:5" x14ac:dyDescent="0.25">
      <c r="A8550" s="17"/>
      <c r="E8550" s="3"/>
    </row>
    <row r="8551" spans="1:5" x14ac:dyDescent="0.25">
      <c r="A8551" s="17"/>
      <c r="E8551" s="3"/>
    </row>
    <row r="8552" spans="1:5" x14ac:dyDescent="0.25">
      <c r="A8552" s="17"/>
      <c r="E8552" s="3"/>
    </row>
    <row r="8553" spans="1:5" x14ac:dyDescent="0.25">
      <c r="A8553" s="17"/>
      <c r="E8553" s="3"/>
    </row>
    <row r="8554" spans="1:5" x14ac:dyDescent="0.25">
      <c r="A8554" s="17"/>
      <c r="E8554" s="3"/>
    </row>
    <row r="8555" spans="1:5" x14ac:dyDescent="0.25">
      <c r="A8555" s="17"/>
      <c r="E8555" s="3"/>
    </row>
    <row r="8556" spans="1:5" x14ac:dyDescent="0.25">
      <c r="A8556" s="17"/>
      <c r="E8556" s="3"/>
    </row>
    <row r="8557" spans="1:5" x14ac:dyDescent="0.25">
      <c r="A8557" s="17"/>
      <c r="E8557" s="3"/>
    </row>
    <row r="8558" spans="1:5" x14ac:dyDescent="0.25">
      <c r="A8558" s="17"/>
      <c r="E8558" s="3"/>
    </row>
    <row r="8559" spans="1:5" x14ac:dyDescent="0.25">
      <c r="A8559" s="17"/>
      <c r="E8559" s="3"/>
    </row>
    <row r="8560" spans="1:5" x14ac:dyDescent="0.25">
      <c r="A8560" s="17"/>
      <c r="E8560" s="3"/>
    </row>
    <row r="8561" spans="1:5" x14ac:dyDescent="0.25">
      <c r="A8561" s="17"/>
      <c r="E8561" s="3"/>
    </row>
    <row r="8562" spans="1:5" x14ac:dyDescent="0.25">
      <c r="A8562" s="17"/>
      <c r="E8562" s="3"/>
    </row>
    <row r="8563" spans="1:5" x14ac:dyDescent="0.25">
      <c r="A8563" s="17"/>
      <c r="E8563" s="3"/>
    </row>
    <row r="8564" spans="1:5" x14ac:dyDescent="0.25">
      <c r="A8564" s="17"/>
      <c r="E8564" s="3"/>
    </row>
    <row r="8565" spans="1:5" x14ac:dyDescent="0.25">
      <c r="A8565" s="17"/>
      <c r="E8565" s="3"/>
    </row>
    <row r="8566" spans="1:5" x14ac:dyDescent="0.25">
      <c r="A8566" s="17"/>
      <c r="E8566" s="3"/>
    </row>
    <row r="8567" spans="1:5" x14ac:dyDescent="0.25">
      <c r="A8567" s="17"/>
      <c r="E8567" s="3"/>
    </row>
    <row r="8568" spans="1:5" x14ac:dyDescent="0.25">
      <c r="A8568" s="17"/>
      <c r="E8568" s="3"/>
    </row>
    <row r="8569" spans="1:5" x14ac:dyDescent="0.25">
      <c r="A8569" s="17"/>
      <c r="E8569" s="3"/>
    </row>
    <row r="8570" spans="1:5" x14ac:dyDescent="0.25">
      <c r="A8570" s="17"/>
      <c r="E8570" s="3"/>
    </row>
    <row r="8571" spans="1:5" x14ac:dyDescent="0.25">
      <c r="A8571" s="17"/>
      <c r="E8571" s="3"/>
    </row>
    <row r="8572" spans="1:5" x14ac:dyDescent="0.25">
      <c r="A8572" s="17"/>
      <c r="E8572" s="3"/>
    </row>
    <row r="8573" spans="1:5" x14ac:dyDescent="0.25">
      <c r="A8573" s="17"/>
      <c r="E8573" s="3"/>
    </row>
    <row r="8574" spans="1:5" x14ac:dyDescent="0.25">
      <c r="A8574" s="17"/>
      <c r="E8574" s="3"/>
    </row>
    <row r="8575" spans="1:5" x14ac:dyDescent="0.25">
      <c r="A8575" s="17"/>
      <c r="E8575" s="3"/>
    </row>
    <row r="8576" spans="1:5" x14ac:dyDescent="0.25">
      <c r="A8576" s="17"/>
      <c r="E8576" s="3"/>
    </row>
    <row r="8577" spans="1:5" x14ac:dyDescent="0.25">
      <c r="A8577" s="17"/>
      <c r="E8577" s="3"/>
    </row>
    <row r="8578" spans="1:5" x14ac:dyDescent="0.25">
      <c r="A8578" s="17"/>
      <c r="E8578" s="3"/>
    </row>
    <row r="8579" spans="1:5" x14ac:dyDescent="0.25">
      <c r="A8579" s="17"/>
      <c r="E8579" s="3"/>
    </row>
    <row r="8580" spans="1:5" x14ac:dyDescent="0.25">
      <c r="A8580" s="17"/>
      <c r="E8580" s="3"/>
    </row>
    <row r="8581" spans="1:5" x14ac:dyDescent="0.25">
      <c r="A8581" s="17"/>
      <c r="E8581" s="3"/>
    </row>
    <row r="8582" spans="1:5" x14ac:dyDescent="0.25">
      <c r="A8582" s="17"/>
      <c r="E8582" s="3"/>
    </row>
    <row r="8583" spans="1:5" x14ac:dyDescent="0.25">
      <c r="A8583" s="17"/>
      <c r="E8583" s="3"/>
    </row>
    <row r="8584" spans="1:5" x14ac:dyDescent="0.25">
      <c r="A8584" s="17"/>
      <c r="E8584" s="3"/>
    </row>
    <row r="8585" spans="1:5" x14ac:dyDescent="0.25">
      <c r="A8585" s="17"/>
      <c r="E8585" s="3"/>
    </row>
    <row r="8586" spans="1:5" x14ac:dyDescent="0.25">
      <c r="A8586" s="17"/>
      <c r="E8586" s="3"/>
    </row>
    <row r="8587" spans="1:5" x14ac:dyDescent="0.25">
      <c r="A8587" s="17"/>
      <c r="E8587" s="3"/>
    </row>
    <row r="8588" spans="1:5" x14ac:dyDescent="0.25">
      <c r="A8588" s="17"/>
      <c r="E8588" s="3"/>
    </row>
    <row r="8589" spans="1:5" x14ac:dyDescent="0.25">
      <c r="A8589" s="17"/>
      <c r="E8589" s="3"/>
    </row>
    <row r="8590" spans="1:5" x14ac:dyDescent="0.25">
      <c r="A8590" s="17"/>
      <c r="E8590" s="3"/>
    </row>
    <row r="8591" spans="1:5" x14ac:dyDescent="0.25">
      <c r="A8591" s="17"/>
      <c r="E8591" s="3"/>
    </row>
    <row r="8592" spans="1:5" x14ac:dyDescent="0.25">
      <c r="A8592" s="17"/>
      <c r="E8592" s="3"/>
    </row>
    <row r="8593" spans="1:5" x14ac:dyDescent="0.25">
      <c r="A8593" s="17"/>
      <c r="E8593" s="3"/>
    </row>
    <row r="8594" spans="1:5" x14ac:dyDescent="0.25">
      <c r="A8594" s="17"/>
      <c r="C8594" s="3"/>
      <c r="E8594" s="3"/>
    </row>
    <row r="8595" spans="1:5" x14ac:dyDescent="0.25">
      <c r="A8595" s="17"/>
      <c r="E8595" s="3"/>
    </row>
    <row r="8596" spans="1:5" x14ac:dyDescent="0.25">
      <c r="A8596" s="17"/>
      <c r="E8596" s="3"/>
    </row>
    <row r="8597" spans="1:5" x14ac:dyDescent="0.25">
      <c r="A8597" s="17"/>
      <c r="E8597" s="3"/>
    </row>
    <row r="8598" spans="1:5" x14ac:dyDescent="0.25">
      <c r="A8598" s="17"/>
      <c r="E8598" s="3"/>
    </row>
    <row r="8599" spans="1:5" x14ac:dyDescent="0.25">
      <c r="A8599" s="17"/>
      <c r="E8599" s="3"/>
    </row>
    <row r="8600" spans="1:5" x14ac:dyDescent="0.25">
      <c r="A8600" s="17"/>
      <c r="E8600" s="3"/>
    </row>
    <row r="8601" spans="1:5" x14ac:dyDescent="0.25">
      <c r="A8601" s="17"/>
      <c r="E8601" s="3"/>
    </row>
    <row r="8602" spans="1:5" x14ac:dyDescent="0.25">
      <c r="A8602" s="17"/>
      <c r="E8602" s="3"/>
    </row>
    <row r="8603" spans="1:5" x14ac:dyDescent="0.25">
      <c r="A8603" s="17"/>
      <c r="E8603" s="3"/>
    </row>
    <row r="8604" spans="1:5" x14ac:dyDescent="0.25">
      <c r="A8604" s="17"/>
      <c r="E8604" s="3"/>
    </row>
    <row r="8605" spans="1:5" x14ac:dyDescent="0.25">
      <c r="A8605" s="17"/>
      <c r="E8605" s="3"/>
    </row>
    <row r="8606" spans="1:5" x14ac:dyDescent="0.25">
      <c r="A8606" s="17"/>
      <c r="E8606" s="3"/>
    </row>
    <row r="8607" spans="1:5" x14ac:dyDescent="0.25">
      <c r="A8607" s="17"/>
      <c r="E8607" s="3"/>
    </row>
    <row r="8608" spans="1:5" x14ac:dyDescent="0.25">
      <c r="A8608" s="17"/>
      <c r="E8608" s="3"/>
    </row>
    <row r="8609" spans="1:5" x14ac:dyDescent="0.25">
      <c r="A8609" s="17"/>
      <c r="E8609" s="3"/>
    </row>
    <row r="8610" spans="1:5" x14ac:dyDescent="0.25">
      <c r="A8610" s="17"/>
      <c r="E8610" s="3"/>
    </row>
    <row r="8611" spans="1:5" x14ac:dyDescent="0.25">
      <c r="A8611" s="17"/>
      <c r="E8611" s="3"/>
    </row>
    <row r="8612" spans="1:5" x14ac:dyDescent="0.25">
      <c r="A8612" s="17"/>
      <c r="E8612" s="3"/>
    </row>
    <row r="8613" spans="1:5" x14ac:dyDescent="0.25">
      <c r="A8613" s="17"/>
      <c r="E8613" s="3"/>
    </row>
    <row r="8614" spans="1:5" x14ac:dyDescent="0.25">
      <c r="A8614" s="17"/>
      <c r="E8614" s="3"/>
    </row>
    <row r="8615" spans="1:5" x14ac:dyDescent="0.25">
      <c r="A8615" s="17"/>
      <c r="E8615" s="3"/>
    </row>
    <row r="8616" spans="1:5" x14ac:dyDescent="0.25">
      <c r="A8616" s="17"/>
      <c r="E8616" s="3"/>
    </row>
    <row r="8617" spans="1:5" x14ac:dyDescent="0.25">
      <c r="A8617" s="17"/>
      <c r="E8617" s="3"/>
    </row>
    <row r="8618" spans="1:5" x14ac:dyDescent="0.25">
      <c r="A8618" s="17"/>
      <c r="E8618" s="3"/>
    </row>
    <row r="8619" spans="1:5" x14ac:dyDescent="0.25">
      <c r="A8619" s="17"/>
      <c r="E8619" s="3"/>
    </row>
    <row r="8620" spans="1:5" x14ac:dyDescent="0.25">
      <c r="A8620" s="17"/>
      <c r="E8620" s="3"/>
    </row>
    <row r="8621" spans="1:5" x14ac:dyDescent="0.25">
      <c r="A8621" s="17"/>
      <c r="E8621" s="3"/>
    </row>
    <row r="8622" spans="1:5" x14ac:dyDescent="0.25">
      <c r="A8622" s="17"/>
      <c r="E8622" s="3"/>
    </row>
    <row r="8623" spans="1:5" x14ac:dyDescent="0.25">
      <c r="A8623" s="17"/>
      <c r="E8623" s="3"/>
    </row>
    <row r="8624" spans="1:5" x14ac:dyDescent="0.25">
      <c r="A8624" s="17"/>
      <c r="E8624" s="3"/>
    </row>
    <row r="8625" spans="1:5" x14ac:dyDescent="0.25">
      <c r="A8625" s="17"/>
      <c r="E8625" s="3"/>
    </row>
    <row r="8626" spans="1:5" x14ac:dyDescent="0.25">
      <c r="A8626" s="17"/>
      <c r="E8626" s="3"/>
    </row>
    <row r="8627" spans="1:5" x14ac:dyDescent="0.25">
      <c r="A8627" s="17"/>
      <c r="E8627" s="3"/>
    </row>
    <row r="8628" spans="1:5" x14ac:dyDescent="0.25">
      <c r="A8628" s="17"/>
      <c r="E8628" s="3"/>
    </row>
    <row r="8629" spans="1:5" x14ac:dyDescent="0.25">
      <c r="A8629" s="17"/>
      <c r="E8629" s="3"/>
    </row>
    <row r="8630" spans="1:5" x14ac:dyDescent="0.25">
      <c r="A8630" s="17"/>
      <c r="E8630" s="3"/>
    </row>
    <row r="8631" spans="1:5" x14ac:dyDescent="0.25">
      <c r="A8631" s="17"/>
      <c r="E8631" s="3"/>
    </row>
    <row r="8632" spans="1:5" x14ac:dyDescent="0.25">
      <c r="A8632" s="17"/>
      <c r="C8632" s="3"/>
      <c r="E8632" s="3"/>
    </row>
    <row r="8633" spans="1:5" x14ac:dyDescent="0.25">
      <c r="A8633" s="17"/>
      <c r="E8633" s="3"/>
    </row>
    <row r="8634" spans="1:5" x14ac:dyDescent="0.25">
      <c r="A8634" s="17"/>
      <c r="E8634" s="3"/>
    </row>
    <row r="8635" spans="1:5" x14ac:dyDescent="0.25">
      <c r="A8635" s="17"/>
      <c r="E8635" s="3"/>
    </row>
    <row r="8636" spans="1:5" x14ac:dyDescent="0.25">
      <c r="A8636" s="17"/>
      <c r="E8636" s="3"/>
    </row>
    <row r="8637" spans="1:5" x14ac:dyDescent="0.25">
      <c r="A8637" s="17"/>
      <c r="E8637" s="3"/>
    </row>
    <row r="8638" spans="1:5" x14ac:dyDescent="0.25">
      <c r="A8638" s="17"/>
      <c r="E8638" s="3"/>
    </row>
    <row r="8639" spans="1:5" x14ac:dyDescent="0.25">
      <c r="A8639" s="17"/>
      <c r="E8639" s="3"/>
    </row>
    <row r="8640" spans="1:5" x14ac:dyDescent="0.25">
      <c r="A8640" s="17"/>
      <c r="E8640" s="3"/>
    </row>
    <row r="8641" spans="1:5" x14ac:dyDescent="0.25">
      <c r="A8641" s="17"/>
      <c r="E8641" s="3"/>
    </row>
    <row r="8642" spans="1:5" x14ac:dyDescent="0.25">
      <c r="A8642" s="17"/>
      <c r="E8642" s="3"/>
    </row>
    <row r="8643" spans="1:5" x14ac:dyDescent="0.25">
      <c r="A8643" s="17"/>
      <c r="E8643" s="3"/>
    </row>
    <row r="8644" spans="1:5" x14ac:dyDescent="0.25">
      <c r="A8644" s="17"/>
      <c r="E8644" s="3"/>
    </row>
    <row r="8645" spans="1:5" x14ac:dyDescent="0.25">
      <c r="A8645" s="17"/>
      <c r="E8645" s="3"/>
    </row>
    <row r="8646" spans="1:5" x14ac:dyDescent="0.25">
      <c r="A8646" s="17"/>
      <c r="E8646" s="3"/>
    </row>
    <row r="8647" spans="1:5" x14ac:dyDescent="0.25">
      <c r="A8647" s="17"/>
      <c r="E8647" s="3"/>
    </row>
    <row r="8648" spans="1:5" x14ac:dyDescent="0.25">
      <c r="A8648" s="17"/>
      <c r="E8648" s="3"/>
    </row>
    <row r="8649" spans="1:5" x14ac:dyDescent="0.25">
      <c r="A8649" s="17"/>
      <c r="E8649" s="3"/>
    </row>
    <row r="8650" spans="1:5" x14ac:dyDescent="0.25">
      <c r="A8650" s="17"/>
      <c r="E8650" s="3"/>
    </row>
    <row r="8651" spans="1:5" x14ac:dyDescent="0.25">
      <c r="A8651" s="17"/>
      <c r="E8651" s="3"/>
    </row>
    <row r="8652" spans="1:5" x14ac:dyDescent="0.25">
      <c r="A8652" s="17"/>
      <c r="E8652" s="3"/>
    </row>
    <row r="8653" spans="1:5" x14ac:dyDescent="0.25">
      <c r="A8653" s="17"/>
      <c r="E8653" s="3"/>
    </row>
    <row r="8654" spans="1:5" x14ac:dyDescent="0.25">
      <c r="A8654" s="17"/>
      <c r="E8654" s="3"/>
    </row>
    <row r="8655" spans="1:5" x14ac:dyDescent="0.25">
      <c r="A8655" s="17"/>
      <c r="E8655" s="3"/>
    </row>
    <row r="8656" spans="1:5" x14ac:dyDescent="0.25">
      <c r="A8656" s="17"/>
      <c r="E8656" s="3"/>
    </row>
    <row r="8657" spans="1:5" x14ac:dyDescent="0.25">
      <c r="A8657" s="17"/>
      <c r="E8657" s="3"/>
    </row>
    <row r="8658" spans="1:5" x14ac:dyDescent="0.25">
      <c r="A8658" s="17"/>
      <c r="E8658" s="3"/>
    </row>
    <row r="8659" spans="1:5" x14ac:dyDescent="0.25">
      <c r="A8659" s="17"/>
      <c r="E8659" s="3"/>
    </row>
    <row r="8660" spans="1:5" x14ac:dyDescent="0.25">
      <c r="A8660" s="17"/>
      <c r="E8660" s="3"/>
    </row>
    <row r="8661" spans="1:5" x14ac:dyDescent="0.25">
      <c r="A8661" s="17"/>
      <c r="E8661" s="3"/>
    </row>
    <row r="8662" spans="1:5" x14ac:dyDescent="0.25">
      <c r="A8662" s="17"/>
      <c r="E8662" s="3"/>
    </row>
    <row r="8663" spans="1:5" x14ac:dyDescent="0.25">
      <c r="A8663" s="17"/>
      <c r="E8663" s="3"/>
    </row>
    <row r="8664" spans="1:5" x14ac:dyDescent="0.25">
      <c r="A8664" s="17"/>
      <c r="E8664" s="3"/>
    </row>
    <row r="8665" spans="1:5" x14ac:dyDescent="0.25">
      <c r="A8665" s="17"/>
      <c r="E8665" s="3"/>
    </row>
    <row r="8666" spans="1:5" x14ac:dyDescent="0.25">
      <c r="A8666" s="17"/>
      <c r="E8666" s="3"/>
    </row>
    <row r="8667" spans="1:5" x14ac:dyDescent="0.25">
      <c r="A8667" s="17"/>
      <c r="E8667" s="3"/>
    </row>
    <row r="8668" spans="1:5" x14ac:dyDescent="0.25">
      <c r="A8668" s="17"/>
      <c r="E8668" s="3"/>
    </row>
    <row r="8669" spans="1:5" x14ac:dyDescent="0.25">
      <c r="A8669" s="17"/>
      <c r="E8669" s="3"/>
    </row>
    <row r="8670" spans="1:5" x14ac:dyDescent="0.25">
      <c r="A8670" s="17"/>
      <c r="E8670" s="3"/>
    </row>
    <row r="8671" spans="1:5" x14ac:dyDescent="0.25">
      <c r="A8671" s="17"/>
      <c r="E8671" s="3"/>
    </row>
    <row r="8672" spans="1:5" x14ac:dyDescent="0.25">
      <c r="A8672" s="17"/>
      <c r="E8672" s="3"/>
    </row>
    <row r="8673" spans="1:5" x14ac:dyDescent="0.25">
      <c r="A8673" s="17"/>
      <c r="E8673" s="3"/>
    </row>
    <row r="8674" spans="1:5" x14ac:dyDescent="0.25">
      <c r="A8674" s="17"/>
      <c r="E8674" s="3"/>
    </row>
    <row r="8675" spans="1:5" x14ac:dyDescent="0.25">
      <c r="A8675" s="17"/>
      <c r="E8675" s="3"/>
    </row>
    <row r="8676" spans="1:5" x14ac:dyDescent="0.25">
      <c r="A8676" s="17"/>
      <c r="E8676" s="3"/>
    </row>
    <row r="8677" spans="1:5" x14ac:dyDescent="0.25">
      <c r="A8677" s="17"/>
      <c r="E8677" s="3"/>
    </row>
    <row r="8678" spans="1:5" x14ac:dyDescent="0.25">
      <c r="A8678" s="17"/>
      <c r="E8678" s="3"/>
    </row>
    <row r="8679" spans="1:5" x14ac:dyDescent="0.25">
      <c r="A8679" s="17"/>
      <c r="E8679" s="3"/>
    </row>
    <row r="8680" spans="1:5" x14ac:dyDescent="0.25">
      <c r="A8680" s="17"/>
      <c r="E8680" s="3"/>
    </row>
    <row r="8681" spans="1:5" x14ac:dyDescent="0.25">
      <c r="A8681" s="17"/>
      <c r="E8681" s="3"/>
    </row>
    <row r="8682" spans="1:5" x14ac:dyDescent="0.25">
      <c r="A8682" s="17"/>
      <c r="E8682" s="3"/>
    </row>
    <row r="8683" spans="1:5" x14ac:dyDescent="0.25">
      <c r="A8683" s="17"/>
      <c r="E8683" s="3"/>
    </row>
    <row r="8684" spans="1:5" x14ac:dyDescent="0.25">
      <c r="A8684" s="17"/>
      <c r="E8684" s="3"/>
    </row>
    <row r="8685" spans="1:5" x14ac:dyDescent="0.25">
      <c r="A8685" s="17"/>
      <c r="E8685" s="3"/>
    </row>
    <row r="8686" spans="1:5" x14ac:dyDescent="0.25">
      <c r="A8686" s="17"/>
      <c r="E8686" s="3"/>
    </row>
    <row r="8687" spans="1:5" x14ac:dyDescent="0.25">
      <c r="A8687" s="17"/>
      <c r="E8687" s="3"/>
    </row>
    <row r="8688" spans="1:5" x14ac:dyDescent="0.25">
      <c r="A8688" s="17"/>
      <c r="E8688" s="3"/>
    </row>
    <row r="8689" spans="1:5" x14ac:dyDescent="0.25">
      <c r="A8689" s="17"/>
      <c r="E8689" s="3"/>
    </row>
    <row r="8690" spans="1:5" x14ac:dyDescent="0.25">
      <c r="A8690" s="17"/>
      <c r="E8690" s="3"/>
    </row>
    <row r="8691" spans="1:5" x14ac:dyDescent="0.25">
      <c r="A8691" s="17"/>
      <c r="E8691" s="3"/>
    </row>
    <row r="8692" spans="1:5" x14ac:dyDescent="0.25">
      <c r="A8692" s="17"/>
      <c r="E8692" s="3"/>
    </row>
    <row r="8693" spans="1:5" x14ac:dyDescent="0.25">
      <c r="A8693" s="17"/>
      <c r="E8693" s="3"/>
    </row>
    <row r="8694" spans="1:5" x14ac:dyDescent="0.25">
      <c r="A8694" s="17"/>
      <c r="E8694" s="3"/>
    </row>
    <row r="8695" spans="1:5" x14ac:dyDescent="0.25">
      <c r="A8695" s="17"/>
      <c r="E8695" s="3"/>
    </row>
    <row r="8696" spans="1:5" x14ac:dyDescent="0.25">
      <c r="A8696" s="17"/>
      <c r="E8696" s="3"/>
    </row>
    <row r="8697" spans="1:5" x14ac:dyDescent="0.25">
      <c r="A8697" s="17"/>
      <c r="E8697" s="3"/>
    </row>
    <row r="8698" spans="1:5" x14ac:dyDescent="0.25">
      <c r="A8698" s="17"/>
      <c r="E8698" s="3"/>
    </row>
    <row r="8699" spans="1:5" x14ac:dyDescent="0.25">
      <c r="A8699" s="17"/>
      <c r="E8699" s="3"/>
    </row>
    <row r="8700" spans="1:5" x14ac:dyDescent="0.25">
      <c r="A8700" s="17"/>
      <c r="E8700" s="3"/>
    </row>
    <row r="8701" spans="1:5" x14ac:dyDescent="0.25">
      <c r="A8701" s="17"/>
      <c r="E8701" s="3"/>
    </row>
    <row r="8702" spans="1:5" x14ac:dyDescent="0.25">
      <c r="A8702" s="17"/>
      <c r="E8702" s="3"/>
    </row>
    <row r="8703" spans="1:5" x14ac:dyDescent="0.25">
      <c r="A8703" s="17"/>
      <c r="E8703" s="3"/>
    </row>
    <row r="8704" spans="1:5" x14ac:dyDescent="0.25">
      <c r="A8704" s="17"/>
      <c r="E8704" s="3"/>
    </row>
    <row r="8705" spans="1:5" x14ac:dyDescent="0.25">
      <c r="A8705" s="17"/>
      <c r="E8705" s="3"/>
    </row>
    <row r="8706" spans="1:5" x14ac:dyDescent="0.25">
      <c r="A8706" s="17"/>
      <c r="E8706" s="3"/>
    </row>
    <row r="8707" spans="1:5" x14ac:dyDescent="0.25">
      <c r="A8707" s="17"/>
      <c r="E8707" s="3"/>
    </row>
    <row r="8708" spans="1:5" x14ac:dyDescent="0.25">
      <c r="A8708" s="17"/>
      <c r="E8708" s="3"/>
    </row>
    <row r="8709" spans="1:5" x14ac:dyDescent="0.25">
      <c r="A8709" s="17"/>
      <c r="E8709" s="3"/>
    </row>
    <row r="8710" spans="1:5" x14ac:dyDescent="0.25">
      <c r="A8710" s="17"/>
      <c r="E8710" s="3"/>
    </row>
    <row r="8711" spans="1:5" x14ac:dyDescent="0.25">
      <c r="A8711" s="17"/>
      <c r="E8711" s="3"/>
    </row>
    <row r="8712" spans="1:5" x14ac:dyDescent="0.25">
      <c r="A8712" s="17"/>
      <c r="E8712" s="3"/>
    </row>
    <row r="8713" spans="1:5" x14ac:dyDescent="0.25">
      <c r="A8713" s="17"/>
      <c r="E8713" s="3"/>
    </row>
    <row r="8714" spans="1:5" x14ac:dyDescent="0.25">
      <c r="A8714" s="17"/>
      <c r="E8714" s="3"/>
    </row>
    <row r="8715" spans="1:5" x14ac:dyDescent="0.25">
      <c r="A8715" s="17"/>
      <c r="E8715" s="3"/>
    </row>
    <row r="8716" spans="1:5" x14ac:dyDescent="0.25">
      <c r="A8716" s="17"/>
      <c r="E8716" s="3"/>
    </row>
    <row r="8717" spans="1:5" x14ac:dyDescent="0.25">
      <c r="A8717" s="17"/>
      <c r="E8717" s="3"/>
    </row>
    <row r="8718" spans="1:5" x14ac:dyDescent="0.25">
      <c r="A8718" s="17"/>
      <c r="E8718" s="3"/>
    </row>
    <row r="8719" spans="1:5" x14ac:dyDescent="0.25">
      <c r="A8719" s="17"/>
      <c r="E8719" s="3"/>
    </row>
    <row r="8720" spans="1:5" x14ac:dyDescent="0.25">
      <c r="A8720" s="17"/>
      <c r="E8720" s="3"/>
    </row>
    <row r="8721" spans="1:5" x14ac:dyDescent="0.25">
      <c r="A8721" s="17"/>
      <c r="E8721" s="3"/>
    </row>
    <row r="8722" spans="1:5" x14ac:dyDescent="0.25">
      <c r="A8722" s="17"/>
      <c r="E8722" s="3"/>
    </row>
    <row r="8723" spans="1:5" x14ac:dyDescent="0.25">
      <c r="A8723" s="17"/>
      <c r="E8723" s="3"/>
    </row>
    <row r="8724" spans="1:5" x14ac:dyDescent="0.25">
      <c r="A8724" s="17"/>
      <c r="E8724" s="3"/>
    </row>
    <row r="8725" spans="1:5" x14ac:dyDescent="0.25">
      <c r="A8725" s="17"/>
      <c r="E8725" s="3"/>
    </row>
    <row r="8726" spans="1:5" x14ac:dyDescent="0.25">
      <c r="A8726" s="17"/>
      <c r="E8726" s="3"/>
    </row>
    <row r="8727" spans="1:5" x14ac:dyDescent="0.25">
      <c r="A8727" s="17"/>
      <c r="E8727" s="3"/>
    </row>
    <row r="8728" spans="1:5" x14ac:dyDescent="0.25">
      <c r="A8728" s="17"/>
      <c r="E8728" s="3"/>
    </row>
    <row r="8729" spans="1:5" x14ac:dyDescent="0.25">
      <c r="A8729" s="17"/>
      <c r="E8729" s="3"/>
    </row>
    <row r="8730" spans="1:5" x14ac:dyDescent="0.25">
      <c r="A8730" s="17"/>
      <c r="E8730" s="3"/>
    </row>
    <row r="8731" spans="1:5" x14ac:dyDescent="0.25">
      <c r="A8731" s="17"/>
      <c r="E8731" s="3"/>
    </row>
    <row r="8732" spans="1:5" x14ac:dyDescent="0.25">
      <c r="A8732" s="17"/>
      <c r="E8732" s="3"/>
    </row>
    <row r="8733" spans="1:5" x14ac:dyDescent="0.25">
      <c r="A8733" s="17"/>
      <c r="E8733" s="3"/>
    </row>
    <row r="8734" spans="1:5" x14ac:dyDescent="0.25">
      <c r="A8734" s="17"/>
      <c r="E8734" s="3"/>
    </row>
    <row r="8735" spans="1:5" x14ac:dyDescent="0.25">
      <c r="A8735" s="17"/>
      <c r="E8735" s="3"/>
    </row>
    <row r="8736" spans="1:5" x14ac:dyDescent="0.25">
      <c r="A8736" s="17"/>
      <c r="E8736" s="3"/>
    </row>
    <row r="8737" spans="1:5" x14ac:dyDescent="0.25">
      <c r="A8737" s="17"/>
      <c r="E8737" s="3"/>
    </row>
    <row r="8738" spans="1:5" x14ac:dyDescent="0.25">
      <c r="A8738" s="17"/>
      <c r="E8738" s="3"/>
    </row>
    <row r="8739" spans="1:5" x14ac:dyDescent="0.25">
      <c r="A8739" s="17"/>
      <c r="E8739" s="3"/>
    </row>
    <row r="8740" spans="1:5" x14ac:dyDescent="0.25">
      <c r="A8740" s="17"/>
      <c r="E8740" s="3"/>
    </row>
    <row r="8741" spans="1:5" x14ac:dyDescent="0.25">
      <c r="A8741" s="17"/>
      <c r="E8741" s="3"/>
    </row>
    <row r="8742" spans="1:5" x14ac:dyDescent="0.25">
      <c r="A8742" s="17"/>
      <c r="E8742" s="3"/>
    </row>
    <row r="8743" spans="1:5" x14ac:dyDescent="0.25">
      <c r="A8743" s="17"/>
      <c r="E8743" s="3"/>
    </row>
    <row r="8744" spans="1:5" x14ac:dyDescent="0.25">
      <c r="A8744" s="17"/>
      <c r="E8744" s="3"/>
    </row>
    <row r="8745" spans="1:5" x14ac:dyDescent="0.25">
      <c r="A8745" s="17"/>
      <c r="E8745" s="3"/>
    </row>
    <row r="8746" spans="1:5" x14ac:dyDescent="0.25">
      <c r="A8746" s="17"/>
      <c r="E8746" s="3"/>
    </row>
    <row r="8747" spans="1:5" x14ac:dyDescent="0.25">
      <c r="A8747" s="17"/>
      <c r="E8747" s="3"/>
    </row>
    <row r="8748" spans="1:5" x14ac:dyDescent="0.25">
      <c r="A8748" s="17"/>
      <c r="E8748" s="3"/>
    </row>
    <row r="8749" spans="1:5" x14ac:dyDescent="0.25">
      <c r="A8749" s="17"/>
      <c r="E8749" s="3"/>
    </row>
    <row r="8750" spans="1:5" x14ac:dyDescent="0.25">
      <c r="A8750" s="17"/>
      <c r="E8750" s="3"/>
    </row>
    <row r="8751" spans="1:5" x14ac:dyDescent="0.25">
      <c r="A8751" s="17"/>
      <c r="E8751" s="3"/>
    </row>
    <row r="8752" spans="1:5" x14ac:dyDescent="0.25">
      <c r="A8752" s="17"/>
      <c r="E8752" s="3"/>
    </row>
    <row r="8753" spans="1:5" x14ac:dyDescent="0.25">
      <c r="A8753" s="17"/>
      <c r="E8753" s="3"/>
    </row>
    <row r="8754" spans="1:5" x14ac:dyDescent="0.25">
      <c r="A8754" s="17"/>
      <c r="E8754" s="3"/>
    </row>
    <row r="8755" spans="1:5" x14ac:dyDescent="0.25">
      <c r="A8755" s="17"/>
      <c r="E8755" s="3"/>
    </row>
    <row r="8756" spans="1:5" x14ac:dyDescent="0.25">
      <c r="A8756" s="17"/>
      <c r="E8756" s="3"/>
    </row>
    <row r="8757" spans="1:5" x14ac:dyDescent="0.25">
      <c r="A8757" s="17"/>
      <c r="E8757" s="3"/>
    </row>
    <row r="8758" spans="1:5" x14ac:dyDescent="0.25">
      <c r="A8758" s="17"/>
      <c r="E8758" s="3"/>
    </row>
    <row r="8759" spans="1:5" x14ac:dyDescent="0.25">
      <c r="A8759" s="17"/>
      <c r="E8759" s="3"/>
    </row>
    <row r="8760" spans="1:5" x14ac:dyDescent="0.25">
      <c r="A8760" s="17"/>
      <c r="E8760" s="3"/>
    </row>
    <row r="8761" spans="1:5" x14ac:dyDescent="0.25">
      <c r="A8761" s="17"/>
      <c r="E8761" s="3"/>
    </row>
    <row r="8762" spans="1:5" x14ac:dyDescent="0.25">
      <c r="A8762" s="17"/>
      <c r="E8762" s="3"/>
    </row>
    <row r="8763" spans="1:5" x14ac:dyDescent="0.25">
      <c r="A8763" s="17"/>
      <c r="E8763" s="3"/>
    </row>
    <row r="8764" spans="1:5" x14ac:dyDescent="0.25">
      <c r="A8764" s="17"/>
      <c r="E8764" s="3"/>
    </row>
    <row r="8765" spans="1:5" x14ac:dyDescent="0.25">
      <c r="A8765" s="17"/>
      <c r="E8765" s="3"/>
    </row>
    <row r="8766" spans="1:5" x14ac:dyDescent="0.25">
      <c r="A8766" s="17"/>
      <c r="E8766" s="3"/>
    </row>
    <row r="8767" spans="1:5" x14ac:dyDescent="0.25">
      <c r="A8767" s="17"/>
      <c r="E8767" s="3"/>
    </row>
    <row r="8768" spans="1:5" x14ac:dyDescent="0.25">
      <c r="A8768" s="17"/>
      <c r="E8768" s="3"/>
    </row>
    <row r="8769" spans="1:5" x14ac:dyDescent="0.25">
      <c r="A8769" s="17"/>
      <c r="E8769" s="3"/>
    </row>
    <row r="8770" spans="1:5" x14ac:dyDescent="0.25">
      <c r="A8770" s="17"/>
      <c r="E8770" s="3"/>
    </row>
    <row r="8771" spans="1:5" x14ac:dyDescent="0.25">
      <c r="A8771" s="17"/>
      <c r="E8771" s="3"/>
    </row>
    <row r="8772" spans="1:5" x14ac:dyDescent="0.25">
      <c r="A8772" s="17"/>
      <c r="E8772" s="3"/>
    </row>
    <row r="8773" spans="1:5" x14ac:dyDescent="0.25">
      <c r="A8773" s="17"/>
      <c r="E8773" s="3"/>
    </row>
    <row r="8774" spans="1:5" x14ac:dyDescent="0.25">
      <c r="A8774" s="17"/>
      <c r="E8774" s="3"/>
    </row>
    <row r="8775" spans="1:5" x14ac:dyDescent="0.25">
      <c r="A8775" s="17"/>
      <c r="E8775" s="3"/>
    </row>
    <row r="8776" spans="1:5" x14ac:dyDescent="0.25">
      <c r="A8776" s="17"/>
      <c r="E8776" s="3"/>
    </row>
    <row r="8777" spans="1:5" x14ac:dyDescent="0.25">
      <c r="A8777" s="17"/>
      <c r="E8777" s="3"/>
    </row>
    <row r="8778" spans="1:5" x14ac:dyDescent="0.25">
      <c r="A8778" s="17"/>
      <c r="E8778" s="3"/>
    </row>
    <row r="8779" spans="1:5" x14ac:dyDescent="0.25">
      <c r="A8779" s="17"/>
      <c r="E8779" s="3"/>
    </row>
    <row r="8780" spans="1:5" x14ac:dyDescent="0.25">
      <c r="A8780" s="17"/>
      <c r="E8780" s="3"/>
    </row>
    <row r="8781" spans="1:5" x14ac:dyDescent="0.25">
      <c r="A8781" s="17"/>
      <c r="E8781" s="3"/>
    </row>
    <row r="8782" spans="1:5" x14ac:dyDescent="0.25">
      <c r="A8782" s="17"/>
      <c r="E8782" s="3"/>
    </row>
    <row r="8783" spans="1:5" x14ac:dyDescent="0.25">
      <c r="A8783" s="17"/>
      <c r="E8783" s="3"/>
    </row>
    <row r="8784" spans="1:5" x14ac:dyDescent="0.25">
      <c r="A8784" s="17"/>
      <c r="E8784" s="3"/>
    </row>
    <row r="8785" spans="1:5" x14ac:dyDescent="0.25">
      <c r="A8785" s="17"/>
      <c r="E8785" s="3"/>
    </row>
    <row r="8786" spans="1:5" x14ac:dyDescent="0.25">
      <c r="A8786" s="17"/>
      <c r="E8786" s="3"/>
    </row>
    <row r="8787" spans="1:5" x14ac:dyDescent="0.25">
      <c r="A8787" s="17"/>
      <c r="E8787" s="3"/>
    </row>
    <row r="8788" spans="1:5" x14ac:dyDescent="0.25">
      <c r="A8788" s="17"/>
      <c r="E8788" s="3"/>
    </row>
    <row r="8789" spans="1:5" x14ac:dyDescent="0.25">
      <c r="A8789" s="17"/>
      <c r="E8789" s="3"/>
    </row>
    <row r="8790" spans="1:5" x14ac:dyDescent="0.25">
      <c r="A8790" s="17"/>
      <c r="E8790" s="3"/>
    </row>
    <row r="8791" spans="1:5" x14ac:dyDescent="0.25">
      <c r="A8791" s="17"/>
      <c r="E8791" s="3"/>
    </row>
    <row r="8792" spans="1:5" x14ac:dyDescent="0.25">
      <c r="A8792" s="17"/>
      <c r="E8792" s="3"/>
    </row>
    <row r="8793" spans="1:5" x14ac:dyDescent="0.25">
      <c r="A8793" s="17"/>
      <c r="E8793" s="3"/>
    </row>
    <row r="8794" spans="1:5" x14ac:dyDescent="0.25">
      <c r="A8794" s="17"/>
      <c r="E8794" s="3"/>
    </row>
    <row r="8795" spans="1:5" x14ac:dyDescent="0.25">
      <c r="A8795" s="17"/>
      <c r="E8795" s="3"/>
    </row>
    <row r="8796" spans="1:5" x14ac:dyDescent="0.25">
      <c r="A8796" s="17"/>
      <c r="E8796" s="3"/>
    </row>
    <row r="8797" spans="1:5" x14ac:dyDescent="0.25">
      <c r="A8797" s="17"/>
      <c r="E8797" s="3"/>
    </row>
    <row r="8798" spans="1:5" x14ac:dyDescent="0.25">
      <c r="A8798" s="17"/>
      <c r="E8798" s="3"/>
    </row>
    <row r="8799" spans="1:5" x14ac:dyDescent="0.25">
      <c r="A8799" s="17"/>
      <c r="E8799" s="3"/>
    </row>
    <row r="8800" spans="1:5" x14ac:dyDescent="0.25">
      <c r="A8800" s="17"/>
      <c r="E8800" s="3"/>
    </row>
    <row r="8801" spans="1:5" x14ac:dyDescent="0.25">
      <c r="A8801" s="17"/>
      <c r="E8801" s="3"/>
    </row>
    <row r="8802" spans="1:5" x14ac:dyDescent="0.25">
      <c r="A8802" s="17"/>
      <c r="E8802" s="3"/>
    </row>
    <row r="8803" spans="1:5" x14ac:dyDescent="0.25">
      <c r="A8803" s="17"/>
      <c r="E8803" s="3"/>
    </row>
    <row r="8804" spans="1:5" x14ac:dyDescent="0.25">
      <c r="A8804" s="17"/>
      <c r="E8804" s="3"/>
    </row>
    <row r="8805" spans="1:5" x14ac:dyDescent="0.25">
      <c r="A8805" s="17"/>
      <c r="E8805" s="3"/>
    </row>
    <row r="8806" spans="1:5" x14ac:dyDescent="0.25">
      <c r="A8806" s="17"/>
      <c r="E8806" s="3"/>
    </row>
    <row r="8807" spans="1:5" x14ac:dyDescent="0.25">
      <c r="A8807" s="17"/>
      <c r="E8807" s="3"/>
    </row>
    <row r="8808" spans="1:5" x14ac:dyDescent="0.25">
      <c r="A8808" s="17"/>
      <c r="E8808" s="3"/>
    </row>
    <row r="8809" spans="1:5" x14ac:dyDescent="0.25">
      <c r="A8809" s="17"/>
      <c r="E8809" s="3"/>
    </row>
    <row r="8810" spans="1:5" x14ac:dyDescent="0.25">
      <c r="A8810" s="17"/>
      <c r="E8810" s="3"/>
    </row>
    <row r="8811" spans="1:5" x14ac:dyDescent="0.25">
      <c r="A8811" s="17"/>
      <c r="E8811" s="3"/>
    </row>
    <row r="8812" spans="1:5" x14ac:dyDescent="0.25">
      <c r="A8812" s="17"/>
      <c r="E8812" s="3"/>
    </row>
    <row r="8813" spans="1:5" x14ac:dyDescent="0.25">
      <c r="A8813" s="17"/>
      <c r="E8813" s="3"/>
    </row>
    <row r="8814" spans="1:5" x14ac:dyDescent="0.25">
      <c r="A8814" s="17"/>
      <c r="E8814" s="3"/>
    </row>
    <row r="8815" spans="1:5" x14ac:dyDescent="0.25">
      <c r="A8815" s="17"/>
      <c r="E8815" s="3"/>
    </row>
    <row r="8816" spans="1:5" x14ac:dyDescent="0.25">
      <c r="A8816" s="17"/>
      <c r="E8816" s="3"/>
    </row>
    <row r="8817" spans="1:5" x14ac:dyDescent="0.25">
      <c r="A8817" s="17"/>
      <c r="E8817" s="3"/>
    </row>
    <row r="8818" spans="1:5" x14ac:dyDescent="0.25">
      <c r="A8818" s="17"/>
      <c r="E8818" s="3"/>
    </row>
    <row r="8819" spans="1:5" x14ac:dyDescent="0.25">
      <c r="A8819" s="17"/>
      <c r="E8819" s="3"/>
    </row>
    <row r="8820" spans="1:5" x14ac:dyDescent="0.25">
      <c r="A8820" s="17"/>
      <c r="E8820" s="3"/>
    </row>
    <row r="8821" spans="1:5" x14ac:dyDescent="0.25">
      <c r="A8821" s="17"/>
      <c r="E8821" s="3"/>
    </row>
    <row r="8822" spans="1:5" x14ac:dyDescent="0.25">
      <c r="A8822" s="17"/>
      <c r="E8822" s="3"/>
    </row>
    <row r="8823" spans="1:5" x14ac:dyDescent="0.25">
      <c r="A8823" s="17"/>
      <c r="E8823" s="3"/>
    </row>
    <row r="8824" spans="1:5" x14ac:dyDescent="0.25">
      <c r="A8824" s="17"/>
      <c r="E8824" s="3"/>
    </row>
    <row r="8825" spans="1:5" x14ac:dyDescent="0.25">
      <c r="A8825" s="17"/>
      <c r="E8825" s="3"/>
    </row>
    <row r="8826" spans="1:5" x14ac:dyDescent="0.25">
      <c r="A8826" s="17"/>
      <c r="E8826" s="3"/>
    </row>
    <row r="8827" spans="1:5" x14ac:dyDescent="0.25">
      <c r="A8827" s="17"/>
      <c r="E8827" s="3"/>
    </row>
    <row r="8828" spans="1:5" x14ac:dyDescent="0.25">
      <c r="A8828" s="17"/>
      <c r="E8828" s="3"/>
    </row>
    <row r="8829" spans="1:5" x14ac:dyDescent="0.25">
      <c r="A8829" s="17"/>
      <c r="E8829" s="3"/>
    </row>
    <row r="8830" spans="1:5" x14ac:dyDescent="0.25">
      <c r="A8830" s="17"/>
      <c r="E8830" s="3"/>
    </row>
    <row r="8831" spans="1:5" x14ac:dyDescent="0.25">
      <c r="A8831" s="17"/>
      <c r="E8831" s="3"/>
    </row>
    <row r="8832" spans="1:5" x14ac:dyDescent="0.25">
      <c r="A8832" s="17"/>
      <c r="E8832" s="3"/>
    </row>
    <row r="8833" spans="1:5" x14ac:dyDescent="0.25">
      <c r="A8833" s="17"/>
      <c r="E8833" s="3"/>
    </row>
    <row r="8834" spans="1:5" x14ac:dyDescent="0.25">
      <c r="A8834" s="17"/>
      <c r="E8834" s="3"/>
    </row>
    <row r="8835" spans="1:5" x14ac:dyDescent="0.25">
      <c r="A8835" s="17"/>
      <c r="E8835" s="3"/>
    </row>
    <row r="8836" spans="1:5" x14ac:dyDescent="0.25">
      <c r="A8836" s="17"/>
      <c r="E8836" s="3"/>
    </row>
    <row r="8837" spans="1:5" x14ac:dyDescent="0.25">
      <c r="A8837" s="17"/>
      <c r="E8837" s="3"/>
    </row>
    <row r="8838" spans="1:5" x14ac:dyDescent="0.25">
      <c r="A8838" s="17"/>
      <c r="E8838" s="3"/>
    </row>
    <row r="8839" spans="1:5" x14ac:dyDescent="0.25">
      <c r="A8839" s="17"/>
      <c r="E8839" s="3"/>
    </row>
    <row r="8840" spans="1:5" x14ac:dyDescent="0.25">
      <c r="A8840" s="17"/>
      <c r="E8840" s="3"/>
    </row>
    <row r="8841" spans="1:5" x14ac:dyDescent="0.25">
      <c r="A8841" s="17"/>
      <c r="E8841" s="3"/>
    </row>
    <row r="8842" spans="1:5" x14ac:dyDescent="0.25">
      <c r="A8842" s="17"/>
      <c r="E8842" s="3"/>
    </row>
    <row r="8843" spans="1:5" x14ac:dyDescent="0.25">
      <c r="A8843" s="17"/>
      <c r="E8843" s="3"/>
    </row>
    <row r="8844" spans="1:5" x14ac:dyDescent="0.25">
      <c r="A8844" s="17"/>
      <c r="E8844" s="3"/>
    </row>
    <row r="8845" spans="1:5" x14ac:dyDescent="0.25">
      <c r="A8845" s="17"/>
      <c r="E8845" s="3"/>
    </row>
    <row r="8846" spans="1:5" x14ac:dyDescent="0.25">
      <c r="A8846" s="17"/>
      <c r="E8846" s="3"/>
    </row>
    <row r="8847" spans="1:5" x14ac:dyDescent="0.25">
      <c r="A8847" s="17"/>
      <c r="E8847" s="3"/>
    </row>
    <row r="8848" spans="1:5" x14ac:dyDescent="0.25">
      <c r="A8848" s="17"/>
      <c r="E8848" s="3"/>
    </row>
    <row r="8849" spans="1:5" x14ac:dyDescent="0.25">
      <c r="A8849" s="17"/>
      <c r="E8849" s="3"/>
    </row>
    <row r="8850" spans="1:5" x14ac:dyDescent="0.25">
      <c r="A8850" s="17"/>
      <c r="E8850" s="3"/>
    </row>
    <row r="8851" spans="1:5" x14ac:dyDescent="0.25">
      <c r="A8851" s="17"/>
      <c r="E8851" s="3"/>
    </row>
    <row r="8852" spans="1:5" x14ac:dyDescent="0.25">
      <c r="A8852" s="17"/>
      <c r="E8852" s="3"/>
    </row>
    <row r="8853" spans="1:5" x14ac:dyDescent="0.25">
      <c r="A8853" s="17"/>
      <c r="E8853" s="3"/>
    </row>
    <row r="8854" spans="1:5" x14ac:dyDescent="0.25">
      <c r="A8854" s="17"/>
      <c r="E8854" s="3"/>
    </row>
    <row r="8855" spans="1:5" x14ac:dyDescent="0.25">
      <c r="A8855" s="17"/>
      <c r="E8855" s="3"/>
    </row>
    <row r="8856" spans="1:5" x14ac:dyDescent="0.25">
      <c r="A8856" s="17"/>
      <c r="E8856" s="3"/>
    </row>
    <row r="8857" spans="1:5" x14ac:dyDescent="0.25">
      <c r="A8857" s="17"/>
      <c r="E8857" s="3"/>
    </row>
    <row r="8858" spans="1:5" x14ac:dyDescent="0.25">
      <c r="A8858" s="17"/>
      <c r="E8858" s="3"/>
    </row>
    <row r="8859" spans="1:5" x14ac:dyDescent="0.25">
      <c r="A8859" s="17"/>
      <c r="E8859" s="3"/>
    </row>
    <row r="8860" spans="1:5" x14ac:dyDescent="0.25">
      <c r="A8860" s="17"/>
      <c r="E8860" s="3"/>
    </row>
    <row r="8861" spans="1:5" x14ac:dyDescent="0.25">
      <c r="A8861" s="17"/>
      <c r="E8861" s="3"/>
    </row>
    <row r="8862" spans="1:5" x14ac:dyDescent="0.25">
      <c r="A8862" s="17"/>
      <c r="E8862" s="3"/>
    </row>
    <row r="8863" spans="1:5" x14ac:dyDescent="0.25">
      <c r="A8863" s="17"/>
      <c r="E8863" s="3"/>
    </row>
    <row r="8864" spans="1:5" x14ac:dyDescent="0.25">
      <c r="A8864" s="17"/>
      <c r="E8864" s="3"/>
    </row>
    <row r="8865" spans="1:5" x14ac:dyDescent="0.25">
      <c r="A8865" s="17"/>
      <c r="E8865" s="3"/>
    </row>
    <row r="8866" spans="1:5" x14ac:dyDescent="0.25">
      <c r="A8866" s="17"/>
      <c r="E8866" s="3"/>
    </row>
    <row r="8867" spans="1:5" x14ac:dyDescent="0.25">
      <c r="A8867" s="17"/>
      <c r="E8867" s="3"/>
    </row>
    <row r="8868" spans="1:5" x14ac:dyDescent="0.25">
      <c r="A8868" s="17"/>
      <c r="E8868" s="3"/>
    </row>
    <row r="8869" spans="1:5" x14ac:dyDescent="0.25">
      <c r="A8869" s="17"/>
      <c r="E8869" s="3"/>
    </row>
    <row r="8870" spans="1:5" x14ac:dyDescent="0.25">
      <c r="A8870" s="17"/>
      <c r="E8870" s="3"/>
    </row>
    <row r="8871" spans="1:5" x14ac:dyDescent="0.25">
      <c r="A8871" s="17"/>
      <c r="E8871" s="3"/>
    </row>
    <row r="8872" spans="1:5" x14ac:dyDescent="0.25">
      <c r="A8872" s="17"/>
      <c r="E8872" s="3"/>
    </row>
    <row r="8873" spans="1:5" x14ac:dyDescent="0.25">
      <c r="A8873" s="17"/>
      <c r="E8873" s="3"/>
    </row>
    <row r="8874" spans="1:5" x14ac:dyDescent="0.25">
      <c r="A8874" s="17"/>
      <c r="E8874" s="3"/>
    </row>
    <row r="8875" spans="1:5" x14ac:dyDescent="0.25">
      <c r="A8875" s="17"/>
      <c r="E8875" s="3"/>
    </row>
    <row r="8876" spans="1:5" x14ac:dyDescent="0.25">
      <c r="A8876" s="17"/>
      <c r="E8876" s="3"/>
    </row>
    <row r="8877" spans="1:5" x14ac:dyDescent="0.25">
      <c r="A8877" s="17"/>
      <c r="E8877" s="3"/>
    </row>
    <row r="8878" spans="1:5" x14ac:dyDescent="0.25">
      <c r="A8878" s="17"/>
      <c r="E8878" s="3"/>
    </row>
    <row r="8879" spans="1:5" x14ac:dyDescent="0.25">
      <c r="A8879" s="17"/>
      <c r="E8879" s="3"/>
    </row>
    <row r="8880" spans="1:5" x14ac:dyDescent="0.25">
      <c r="A8880" s="17"/>
      <c r="E8880" s="3"/>
    </row>
    <row r="8881" spans="1:5" x14ac:dyDescent="0.25">
      <c r="A8881" s="17"/>
      <c r="E8881" s="3"/>
    </row>
    <row r="8882" spans="1:5" x14ac:dyDescent="0.25">
      <c r="A8882" s="17"/>
      <c r="E8882" s="3"/>
    </row>
    <row r="8883" spans="1:5" x14ac:dyDescent="0.25">
      <c r="A8883" s="17"/>
      <c r="E8883" s="3"/>
    </row>
    <row r="8884" spans="1:5" x14ac:dyDescent="0.25">
      <c r="A8884" s="17"/>
      <c r="E8884" s="3"/>
    </row>
    <row r="8885" spans="1:5" x14ac:dyDescent="0.25">
      <c r="A8885" s="17"/>
      <c r="E8885" s="3"/>
    </row>
    <row r="8886" spans="1:5" x14ac:dyDescent="0.25">
      <c r="A8886" s="17"/>
      <c r="E8886" s="3"/>
    </row>
    <row r="8887" spans="1:5" x14ac:dyDescent="0.25">
      <c r="A8887" s="17"/>
      <c r="E8887" s="3"/>
    </row>
    <row r="8888" spans="1:5" x14ac:dyDescent="0.25">
      <c r="A8888" s="17"/>
      <c r="E8888" s="3"/>
    </row>
    <row r="8889" spans="1:5" x14ac:dyDescent="0.25">
      <c r="A8889" s="17"/>
      <c r="E8889" s="3"/>
    </row>
    <row r="8890" spans="1:5" x14ac:dyDescent="0.25">
      <c r="A8890" s="17"/>
      <c r="E8890" s="3"/>
    </row>
    <row r="8891" spans="1:5" x14ac:dyDescent="0.25">
      <c r="A8891" s="17"/>
      <c r="E8891" s="3"/>
    </row>
    <row r="8892" spans="1:5" x14ac:dyDescent="0.25">
      <c r="A8892" s="17"/>
      <c r="C8892" s="3"/>
      <c r="E8892" s="3"/>
    </row>
    <row r="8893" spans="1:5" x14ac:dyDescent="0.25">
      <c r="A8893" s="17"/>
      <c r="E8893" s="3"/>
    </row>
    <row r="8894" spans="1:5" x14ac:dyDescent="0.25">
      <c r="A8894" s="17"/>
      <c r="E8894" s="3"/>
    </row>
    <row r="8895" spans="1:5" x14ac:dyDescent="0.25">
      <c r="A8895" s="17"/>
      <c r="E8895" s="3"/>
    </row>
    <row r="8896" spans="1:5" x14ac:dyDescent="0.25">
      <c r="A8896" s="17"/>
      <c r="E8896" s="3"/>
    </row>
    <row r="8897" spans="1:5" x14ac:dyDescent="0.25">
      <c r="A8897" s="17"/>
      <c r="E8897" s="3"/>
    </row>
    <row r="8898" spans="1:5" x14ac:dyDescent="0.25">
      <c r="A8898" s="17"/>
      <c r="E8898" s="3"/>
    </row>
    <row r="8899" spans="1:5" x14ac:dyDescent="0.25">
      <c r="A8899" s="17"/>
      <c r="E8899" s="3"/>
    </row>
    <row r="8900" spans="1:5" x14ac:dyDescent="0.25">
      <c r="A8900" s="17"/>
      <c r="E8900" s="3"/>
    </row>
    <row r="8901" spans="1:5" x14ac:dyDescent="0.25">
      <c r="A8901" s="17"/>
      <c r="E8901" s="3"/>
    </row>
    <row r="8902" spans="1:5" x14ac:dyDescent="0.25">
      <c r="A8902" s="17"/>
      <c r="E8902" s="3"/>
    </row>
    <row r="8903" spans="1:5" x14ac:dyDescent="0.25">
      <c r="A8903" s="17"/>
      <c r="E8903" s="3"/>
    </row>
    <row r="8904" spans="1:5" x14ac:dyDescent="0.25">
      <c r="A8904" s="17"/>
      <c r="E8904" s="3"/>
    </row>
    <row r="8905" spans="1:5" x14ac:dyDescent="0.25">
      <c r="A8905" s="17"/>
      <c r="E8905" s="3"/>
    </row>
    <row r="8906" spans="1:5" x14ac:dyDescent="0.25">
      <c r="A8906" s="17"/>
      <c r="E8906" s="3"/>
    </row>
    <row r="8907" spans="1:5" x14ac:dyDescent="0.25">
      <c r="A8907" s="17"/>
      <c r="E8907" s="3"/>
    </row>
    <row r="8908" spans="1:5" x14ac:dyDescent="0.25">
      <c r="A8908" s="17"/>
      <c r="E8908" s="3"/>
    </row>
    <row r="8909" spans="1:5" x14ac:dyDescent="0.25">
      <c r="A8909" s="17"/>
      <c r="E8909" s="3"/>
    </row>
    <row r="8910" spans="1:5" x14ac:dyDescent="0.25">
      <c r="A8910" s="17"/>
      <c r="E8910" s="3"/>
    </row>
    <row r="8911" spans="1:5" x14ac:dyDescent="0.25">
      <c r="A8911" s="17"/>
      <c r="E8911" s="3"/>
    </row>
    <row r="8912" spans="1:5" x14ac:dyDescent="0.25">
      <c r="A8912" s="17"/>
      <c r="E8912" s="3"/>
    </row>
    <row r="8913" spans="1:5" x14ac:dyDescent="0.25">
      <c r="A8913" s="17"/>
      <c r="E8913" s="3"/>
    </row>
    <row r="8914" spans="1:5" x14ac:dyDescent="0.25">
      <c r="A8914" s="17"/>
      <c r="E8914" s="3"/>
    </row>
    <row r="8915" spans="1:5" x14ac:dyDescent="0.25">
      <c r="A8915" s="17"/>
      <c r="E8915" s="3"/>
    </row>
    <row r="8916" spans="1:5" x14ac:dyDescent="0.25">
      <c r="A8916" s="17"/>
      <c r="E8916" s="3"/>
    </row>
    <row r="8917" spans="1:5" x14ac:dyDescent="0.25">
      <c r="A8917" s="17"/>
      <c r="E8917" s="3"/>
    </row>
    <row r="8918" spans="1:5" x14ac:dyDescent="0.25">
      <c r="A8918" s="17"/>
      <c r="E8918" s="3"/>
    </row>
    <row r="8919" spans="1:5" x14ac:dyDescent="0.25">
      <c r="A8919" s="17"/>
      <c r="E8919" s="3"/>
    </row>
    <row r="8920" spans="1:5" x14ac:dyDescent="0.25">
      <c r="A8920" s="17"/>
      <c r="E8920" s="3"/>
    </row>
    <row r="8921" spans="1:5" x14ac:dyDescent="0.25">
      <c r="A8921" s="17"/>
      <c r="E8921" s="3"/>
    </row>
    <row r="8922" spans="1:5" x14ac:dyDescent="0.25">
      <c r="A8922" s="17"/>
      <c r="E8922" s="3"/>
    </row>
    <row r="8923" spans="1:5" x14ac:dyDescent="0.25">
      <c r="A8923" s="17"/>
      <c r="E8923" s="3"/>
    </row>
    <row r="8924" spans="1:5" x14ac:dyDescent="0.25">
      <c r="A8924" s="17"/>
      <c r="E8924" s="3"/>
    </row>
    <row r="8925" spans="1:5" x14ac:dyDescent="0.25">
      <c r="A8925" s="17"/>
      <c r="E8925" s="3"/>
    </row>
    <row r="8926" spans="1:5" x14ac:dyDescent="0.25">
      <c r="A8926" s="17"/>
      <c r="E8926" s="3"/>
    </row>
    <row r="8927" spans="1:5" x14ac:dyDescent="0.25">
      <c r="A8927" s="17"/>
      <c r="E8927" s="3"/>
    </row>
    <row r="8928" spans="1:5" x14ac:dyDescent="0.25">
      <c r="A8928" s="17"/>
      <c r="E8928" s="3"/>
    </row>
    <row r="8929" spans="1:5" x14ac:dyDescent="0.25">
      <c r="A8929" s="17"/>
      <c r="E8929" s="3"/>
    </row>
    <row r="8930" spans="1:5" x14ac:dyDescent="0.25">
      <c r="A8930" s="17"/>
      <c r="E8930" s="3"/>
    </row>
    <row r="8931" spans="1:5" x14ac:dyDescent="0.25">
      <c r="A8931" s="17"/>
      <c r="E8931" s="3"/>
    </row>
    <row r="8932" spans="1:5" x14ac:dyDescent="0.25">
      <c r="A8932" s="17"/>
      <c r="E8932" s="3"/>
    </row>
    <row r="8933" spans="1:5" x14ac:dyDescent="0.25">
      <c r="A8933" s="17"/>
      <c r="E8933" s="3"/>
    </row>
    <row r="8934" spans="1:5" x14ac:dyDescent="0.25">
      <c r="A8934" s="17"/>
      <c r="E8934" s="3"/>
    </row>
    <row r="8935" spans="1:5" x14ac:dyDescent="0.25">
      <c r="A8935" s="17"/>
      <c r="E8935" s="3"/>
    </row>
    <row r="8936" spans="1:5" x14ac:dyDescent="0.25">
      <c r="A8936" s="17"/>
      <c r="E8936" s="3"/>
    </row>
    <row r="8937" spans="1:5" x14ac:dyDescent="0.25">
      <c r="A8937" s="17"/>
      <c r="E8937" s="3"/>
    </row>
    <row r="8938" spans="1:5" x14ac:dyDescent="0.25">
      <c r="A8938" s="17"/>
      <c r="E8938" s="3"/>
    </row>
    <row r="8939" spans="1:5" x14ac:dyDescent="0.25">
      <c r="A8939" s="17"/>
      <c r="E8939" s="3"/>
    </row>
    <row r="8940" spans="1:5" x14ac:dyDescent="0.25">
      <c r="A8940" s="17"/>
      <c r="E8940" s="3"/>
    </row>
    <row r="8941" spans="1:5" x14ac:dyDescent="0.25">
      <c r="A8941" s="17"/>
      <c r="E8941" s="3"/>
    </row>
    <row r="8942" spans="1:5" x14ac:dyDescent="0.25">
      <c r="A8942" s="17"/>
      <c r="E8942" s="3"/>
    </row>
    <row r="8943" spans="1:5" x14ac:dyDescent="0.25">
      <c r="A8943" s="17"/>
      <c r="E8943" s="3"/>
    </row>
    <row r="8944" spans="1:5" x14ac:dyDescent="0.25">
      <c r="A8944" s="17"/>
      <c r="E8944" s="3"/>
    </row>
    <row r="8945" spans="1:5" x14ac:dyDescent="0.25">
      <c r="A8945" s="17"/>
      <c r="E8945" s="3"/>
    </row>
    <row r="8946" spans="1:5" x14ac:dyDescent="0.25">
      <c r="A8946" s="17"/>
      <c r="E8946" s="3"/>
    </row>
    <row r="8947" spans="1:5" x14ac:dyDescent="0.25">
      <c r="A8947" s="17"/>
      <c r="E8947" s="3"/>
    </row>
    <row r="8948" spans="1:5" x14ac:dyDescent="0.25">
      <c r="A8948" s="17"/>
      <c r="E8948" s="3"/>
    </row>
    <row r="8949" spans="1:5" x14ac:dyDescent="0.25">
      <c r="A8949" s="17"/>
      <c r="E8949" s="3"/>
    </row>
    <row r="8950" spans="1:5" x14ac:dyDescent="0.25">
      <c r="A8950" s="17"/>
      <c r="E8950" s="3"/>
    </row>
    <row r="8951" spans="1:5" x14ac:dyDescent="0.25">
      <c r="A8951" s="17"/>
      <c r="E8951" s="3"/>
    </row>
    <row r="8952" spans="1:5" x14ac:dyDescent="0.25">
      <c r="A8952" s="17"/>
      <c r="E8952" s="3"/>
    </row>
    <row r="8953" spans="1:5" x14ac:dyDescent="0.25">
      <c r="A8953" s="17"/>
      <c r="E8953" s="3"/>
    </row>
    <row r="8954" spans="1:5" x14ac:dyDescent="0.25">
      <c r="A8954" s="17"/>
      <c r="E8954" s="3"/>
    </row>
    <row r="8955" spans="1:5" x14ac:dyDescent="0.25">
      <c r="A8955" s="17"/>
      <c r="E8955" s="3"/>
    </row>
    <row r="8956" spans="1:5" x14ac:dyDescent="0.25">
      <c r="A8956" s="17"/>
      <c r="E8956" s="3"/>
    </row>
    <row r="8957" spans="1:5" x14ac:dyDescent="0.25">
      <c r="A8957" s="17"/>
      <c r="E8957" s="3"/>
    </row>
    <row r="8958" spans="1:5" x14ac:dyDescent="0.25">
      <c r="A8958" s="17"/>
      <c r="E8958" s="3"/>
    </row>
    <row r="8959" spans="1:5" x14ac:dyDescent="0.25">
      <c r="A8959" s="17"/>
      <c r="E8959" s="3"/>
    </row>
    <row r="8960" spans="1:5" x14ac:dyDescent="0.25">
      <c r="A8960" s="17"/>
      <c r="E8960" s="3"/>
    </row>
    <row r="8961" spans="1:5" x14ac:dyDescent="0.25">
      <c r="A8961" s="17"/>
      <c r="E8961" s="3"/>
    </row>
    <row r="8962" spans="1:5" x14ac:dyDescent="0.25">
      <c r="A8962" s="17"/>
      <c r="E8962" s="3"/>
    </row>
    <row r="8963" spans="1:5" x14ac:dyDescent="0.25">
      <c r="A8963" s="17"/>
      <c r="E8963" s="3"/>
    </row>
    <row r="8964" spans="1:5" x14ac:dyDescent="0.25">
      <c r="A8964" s="17"/>
      <c r="E8964" s="3"/>
    </row>
    <row r="8965" spans="1:5" x14ac:dyDescent="0.25">
      <c r="A8965" s="17"/>
      <c r="E8965" s="3"/>
    </row>
    <row r="8966" spans="1:5" x14ac:dyDescent="0.25">
      <c r="A8966" s="17"/>
      <c r="E8966" s="3"/>
    </row>
    <row r="8967" spans="1:5" x14ac:dyDescent="0.25">
      <c r="A8967" s="17"/>
      <c r="E8967" s="3"/>
    </row>
    <row r="8968" spans="1:5" x14ac:dyDescent="0.25">
      <c r="A8968" s="17"/>
      <c r="E8968" s="3"/>
    </row>
    <row r="8969" spans="1:5" x14ac:dyDescent="0.25">
      <c r="A8969" s="17"/>
      <c r="E8969" s="3"/>
    </row>
    <row r="8970" spans="1:5" x14ac:dyDescent="0.25">
      <c r="A8970" s="17"/>
      <c r="E8970" s="3"/>
    </row>
    <row r="8971" spans="1:5" x14ac:dyDescent="0.25">
      <c r="A8971" s="17"/>
      <c r="E8971" s="3"/>
    </row>
    <row r="8972" spans="1:5" x14ac:dyDescent="0.25">
      <c r="A8972" s="17"/>
      <c r="E8972" s="3"/>
    </row>
    <row r="8973" spans="1:5" x14ac:dyDescent="0.25">
      <c r="A8973" s="17"/>
      <c r="E8973" s="3"/>
    </row>
    <row r="8974" spans="1:5" x14ac:dyDescent="0.25">
      <c r="A8974" s="17"/>
      <c r="E8974" s="3"/>
    </row>
    <row r="8975" spans="1:5" x14ac:dyDescent="0.25">
      <c r="A8975" s="17"/>
      <c r="E8975" s="3"/>
    </row>
    <row r="8976" spans="1:5" x14ac:dyDescent="0.25">
      <c r="A8976" s="17"/>
      <c r="E8976" s="3"/>
    </row>
    <row r="8977" spans="1:5" x14ac:dyDescent="0.25">
      <c r="A8977" s="17"/>
      <c r="E8977" s="3"/>
    </row>
    <row r="8978" spans="1:5" x14ac:dyDescent="0.25">
      <c r="A8978" s="17"/>
      <c r="E8978" s="3"/>
    </row>
    <row r="8979" spans="1:5" x14ac:dyDescent="0.25">
      <c r="A8979" s="17"/>
      <c r="E8979" s="3"/>
    </row>
    <row r="8980" spans="1:5" x14ac:dyDescent="0.25">
      <c r="A8980" s="17"/>
      <c r="E8980" s="3"/>
    </row>
    <row r="8981" spans="1:5" x14ac:dyDescent="0.25">
      <c r="A8981" s="17"/>
      <c r="E8981" s="3"/>
    </row>
    <row r="8982" spans="1:5" x14ac:dyDescent="0.25">
      <c r="A8982" s="17"/>
      <c r="E8982" s="3"/>
    </row>
    <row r="8983" spans="1:5" x14ac:dyDescent="0.25">
      <c r="A8983" s="17"/>
      <c r="E8983" s="3"/>
    </row>
    <row r="8984" spans="1:5" x14ac:dyDescent="0.25">
      <c r="A8984" s="17"/>
      <c r="E8984" s="3"/>
    </row>
    <row r="8985" spans="1:5" x14ac:dyDescent="0.25">
      <c r="A8985" s="17"/>
      <c r="E8985" s="3"/>
    </row>
    <row r="8986" spans="1:5" x14ac:dyDescent="0.25">
      <c r="A8986" s="17"/>
      <c r="E8986" s="3"/>
    </row>
    <row r="8987" spans="1:5" x14ac:dyDescent="0.25">
      <c r="A8987" s="17"/>
      <c r="E8987" s="3"/>
    </row>
    <row r="8988" spans="1:5" x14ac:dyDescent="0.25">
      <c r="A8988" s="17"/>
      <c r="E8988" s="3"/>
    </row>
    <row r="8989" spans="1:5" x14ac:dyDescent="0.25">
      <c r="A8989" s="17"/>
      <c r="E8989" s="3"/>
    </row>
    <row r="8990" spans="1:5" x14ac:dyDescent="0.25">
      <c r="A8990" s="17"/>
      <c r="E8990" s="3"/>
    </row>
    <row r="8991" spans="1:5" x14ac:dyDescent="0.25">
      <c r="A8991" s="17"/>
      <c r="E8991" s="3"/>
    </row>
    <row r="8992" spans="1:5" x14ac:dyDescent="0.25">
      <c r="A8992" s="17"/>
      <c r="E8992" s="3"/>
    </row>
    <row r="8993" spans="1:5" x14ac:dyDescent="0.25">
      <c r="A8993" s="17"/>
      <c r="E8993" s="3"/>
    </row>
    <row r="8994" spans="1:5" x14ac:dyDescent="0.25">
      <c r="A8994" s="17"/>
      <c r="E8994" s="3"/>
    </row>
    <row r="8995" spans="1:5" x14ac:dyDescent="0.25">
      <c r="A8995" s="17"/>
      <c r="E8995" s="3"/>
    </row>
    <row r="8996" spans="1:5" x14ac:dyDescent="0.25">
      <c r="A8996" s="17"/>
      <c r="E8996" s="3"/>
    </row>
    <row r="8997" spans="1:5" x14ac:dyDescent="0.25">
      <c r="A8997" s="17"/>
      <c r="E8997" s="3"/>
    </row>
    <row r="8998" spans="1:5" x14ac:dyDescent="0.25">
      <c r="A8998" s="17"/>
      <c r="E8998" s="3"/>
    </row>
    <row r="8999" spans="1:5" x14ac:dyDescent="0.25">
      <c r="A8999" s="17"/>
      <c r="E8999" s="3"/>
    </row>
    <row r="9000" spans="1:5" x14ac:dyDescent="0.25">
      <c r="A9000" s="17"/>
      <c r="E9000" s="3"/>
    </row>
    <row r="9001" spans="1:5" x14ac:dyDescent="0.25">
      <c r="A9001" s="17"/>
      <c r="E9001" s="3"/>
    </row>
    <row r="9002" spans="1:5" x14ac:dyDescent="0.25">
      <c r="A9002" s="17"/>
      <c r="E9002" s="3"/>
    </row>
    <row r="9003" spans="1:5" x14ac:dyDescent="0.25">
      <c r="A9003" s="17"/>
      <c r="E9003" s="3"/>
    </row>
    <row r="9004" spans="1:5" x14ac:dyDescent="0.25">
      <c r="A9004" s="17"/>
      <c r="E9004" s="3"/>
    </row>
    <row r="9005" spans="1:5" x14ac:dyDescent="0.25">
      <c r="A9005" s="17"/>
      <c r="E9005" s="3"/>
    </row>
    <row r="9006" spans="1:5" x14ac:dyDescent="0.25">
      <c r="A9006" s="17"/>
      <c r="E9006" s="3"/>
    </row>
    <row r="9007" spans="1:5" x14ac:dyDescent="0.25">
      <c r="A9007" s="17"/>
      <c r="E9007" s="3"/>
    </row>
    <row r="9008" spans="1:5" x14ac:dyDescent="0.25">
      <c r="A9008" s="17"/>
      <c r="E9008" s="3"/>
    </row>
    <row r="9009" spans="1:5" x14ac:dyDescent="0.25">
      <c r="A9009" s="17"/>
      <c r="E9009" s="3"/>
    </row>
    <row r="9010" spans="1:5" x14ac:dyDescent="0.25">
      <c r="A9010" s="17"/>
      <c r="E9010" s="3"/>
    </row>
    <row r="9011" spans="1:5" x14ac:dyDescent="0.25">
      <c r="A9011" s="17"/>
      <c r="E9011" s="3"/>
    </row>
    <row r="9012" spans="1:5" x14ac:dyDescent="0.25">
      <c r="A9012" s="17"/>
      <c r="E9012" s="3"/>
    </row>
    <row r="9013" spans="1:5" x14ac:dyDescent="0.25">
      <c r="A9013" s="17"/>
      <c r="E9013" s="3"/>
    </row>
    <row r="9014" spans="1:5" x14ac:dyDescent="0.25">
      <c r="A9014" s="17"/>
      <c r="E9014" s="3"/>
    </row>
    <row r="9015" spans="1:5" x14ac:dyDescent="0.25">
      <c r="A9015" s="17"/>
      <c r="E9015" s="3"/>
    </row>
    <row r="9016" spans="1:5" x14ac:dyDescent="0.25">
      <c r="A9016" s="17"/>
      <c r="E9016" s="3"/>
    </row>
    <row r="9017" spans="1:5" x14ac:dyDescent="0.25">
      <c r="A9017" s="17"/>
      <c r="E9017" s="3"/>
    </row>
    <row r="9018" spans="1:5" x14ac:dyDescent="0.25">
      <c r="A9018" s="17"/>
      <c r="E9018" s="3"/>
    </row>
    <row r="9019" spans="1:5" x14ac:dyDescent="0.25">
      <c r="A9019" s="17"/>
      <c r="E9019" s="3"/>
    </row>
    <row r="9020" spans="1:5" x14ac:dyDescent="0.25">
      <c r="A9020" s="17"/>
      <c r="E9020" s="3"/>
    </row>
    <row r="9021" spans="1:5" x14ac:dyDescent="0.25">
      <c r="A9021" s="17"/>
      <c r="E9021" s="3"/>
    </row>
    <row r="9022" spans="1:5" x14ac:dyDescent="0.25">
      <c r="A9022" s="17"/>
      <c r="E9022" s="3"/>
    </row>
    <row r="9023" spans="1:5" x14ac:dyDescent="0.25">
      <c r="A9023" s="17"/>
      <c r="E9023" s="3"/>
    </row>
    <row r="9024" spans="1:5" x14ac:dyDescent="0.25">
      <c r="A9024" s="17"/>
      <c r="E9024" s="3"/>
    </row>
    <row r="9025" spans="1:5" x14ac:dyDescent="0.25">
      <c r="A9025" s="17"/>
      <c r="E9025" s="3"/>
    </row>
    <row r="9026" spans="1:5" x14ac:dyDescent="0.25">
      <c r="A9026" s="17"/>
      <c r="E9026" s="3"/>
    </row>
    <row r="9027" spans="1:5" x14ac:dyDescent="0.25">
      <c r="A9027" s="17"/>
      <c r="E9027" s="3"/>
    </row>
    <row r="9028" spans="1:5" x14ac:dyDescent="0.25">
      <c r="A9028" s="17"/>
      <c r="E9028" s="3"/>
    </row>
    <row r="9029" spans="1:5" x14ac:dyDescent="0.25">
      <c r="A9029" s="17"/>
      <c r="E9029" s="3"/>
    </row>
    <row r="9030" spans="1:5" x14ac:dyDescent="0.25">
      <c r="A9030" s="17"/>
      <c r="E9030" s="3"/>
    </row>
    <row r="9031" spans="1:5" x14ac:dyDescent="0.25">
      <c r="A9031" s="17"/>
      <c r="E9031" s="3"/>
    </row>
    <row r="9032" spans="1:5" x14ac:dyDescent="0.25">
      <c r="A9032" s="17"/>
      <c r="E9032" s="3"/>
    </row>
    <row r="9033" spans="1:5" x14ac:dyDescent="0.25">
      <c r="A9033" s="17"/>
      <c r="E9033" s="3"/>
    </row>
    <row r="9034" spans="1:5" x14ac:dyDescent="0.25">
      <c r="A9034" s="17"/>
      <c r="E9034" s="3"/>
    </row>
    <row r="9035" spans="1:5" x14ac:dyDescent="0.25">
      <c r="A9035" s="17"/>
      <c r="E9035" s="3"/>
    </row>
    <row r="9036" spans="1:5" x14ac:dyDescent="0.25">
      <c r="A9036" s="17"/>
      <c r="E9036" s="3"/>
    </row>
    <row r="9037" spans="1:5" x14ac:dyDescent="0.25">
      <c r="A9037" s="17"/>
      <c r="E9037" s="3"/>
    </row>
    <row r="9038" spans="1:5" x14ac:dyDescent="0.25">
      <c r="A9038" s="17"/>
      <c r="E9038" s="3"/>
    </row>
    <row r="9039" spans="1:5" x14ac:dyDescent="0.25">
      <c r="A9039" s="17"/>
      <c r="E9039" s="3"/>
    </row>
    <row r="9040" spans="1:5" x14ac:dyDescent="0.25">
      <c r="A9040" s="17"/>
      <c r="E9040" s="3"/>
    </row>
    <row r="9041" spans="1:5" x14ac:dyDescent="0.25">
      <c r="A9041" s="17"/>
      <c r="E9041" s="3"/>
    </row>
    <row r="9042" spans="1:5" x14ac:dyDescent="0.25">
      <c r="A9042" s="17"/>
      <c r="E9042" s="3"/>
    </row>
    <row r="9043" spans="1:5" x14ac:dyDescent="0.25">
      <c r="A9043" s="17"/>
      <c r="E9043" s="3"/>
    </row>
    <row r="9044" spans="1:5" x14ac:dyDescent="0.25">
      <c r="A9044" s="17"/>
      <c r="E9044" s="3"/>
    </row>
    <row r="9045" spans="1:5" x14ac:dyDescent="0.25">
      <c r="A9045" s="17"/>
      <c r="E9045" s="3"/>
    </row>
    <row r="9046" spans="1:5" x14ac:dyDescent="0.25">
      <c r="A9046" s="17"/>
      <c r="E9046" s="3"/>
    </row>
    <row r="9047" spans="1:5" x14ac:dyDescent="0.25">
      <c r="A9047" s="17"/>
      <c r="E9047" s="3"/>
    </row>
    <row r="9048" spans="1:5" x14ac:dyDescent="0.25">
      <c r="A9048" s="17"/>
      <c r="E9048" s="3"/>
    </row>
    <row r="9049" spans="1:5" x14ac:dyDescent="0.25">
      <c r="A9049" s="17"/>
      <c r="E9049" s="3"/>
    </row>
    <row r="9050" spans="1:5" x14ac:dyDescent="0.25">
      <c r="A9050" s="17"/>
      <c r="E9050" s="3"/>
    </row>
    <row r="9051" spans="1:5" x14ac:dyDescent="0.25">
      <c r="A9051" s="17"/>
      <c r="E9051" s="3"/>
    </row>
    <row r="9052" spans="1:5" x14ac:dyDescent="0.25">
      <c r="A9052" s="17"/>
      <c r="E9052" s="3"/>
    </row>
    <row r="9053" spans="1:5" x14ac:dyDescent="0.25">
      <c r="A9053" s="17"/>
      <c r="E9053" s="3"/>
    </row>
    <row r="9054" spans="1:5" x14ac:dyDescent="0.25">
      <c r="A9054" s="17"/>
      <c r="E9054" s="3"/>
    </row>
    <row r="9055" spans="1:5" x14ac:dyDescent="0.25">
      <c r="A9055" s="17"/>
      <c r="E9055" s="3"/>
    </row>
    <row r="9056" spans="1:5" x14ac:dyDescent="0.25">
      <c r="A9056" s="17"/>
      <c r="E9056" s="3"/>
    </row>
    <row r="9057" spans="1:5" x14ac:dyDescent="0.25">
      <c r="A9057" s="17"/>
      <c r="E9057" s="3"/>
    </row>
    <row r="9058" spans="1:5" x14ac:dyDescent="0.25">
      <c r="A9058" s="17"/>
      <c r="E9058" s="3"/>
    </row>
    <row r="9059" spans="1:5" x14ac:dyDescent="0.25">
      <c r="A9059" s="17"/>
      <c r="E9059" s="3"/>
    </row>
    <row r="9060" spans="1:5" x14ac:dyDescent="0.25">
      <c r="A9060" s="17"/>
      <c r="E9060" s="3"/>
    </row>
    <row r="9061" spans="1:5" x14ac:dyDescent="0.25">
      <c r="A9061" s="17"/>
      <c r="E9061" s="3"/>
    </row>
    <row r="9062" spans="1:5" x14ac:dyDescent="0.25">
      <c r="A9062" s="17"/>
      <c r="E9062" s="3"/>
    </row>
    <row r="9063" spans="1:5" x14ac:dyDescent="0.25">
      <c r="A9063" s="17"/>
      <c r="E9063" s="3"/>
    </row>
    <row r="9064" spans="1:5" x14ac:dyDescent="0.25">
      <c r="A9064" s="17"/>
      <c r="E9064" s="3"/>
    </row>
    <row r="9065" spans="1:5" x14ac:dyDescent="0.25">
      <c r="A9065" s="17"/>
      <c r="E9065" s="3"/>
    </row>
    <row r="9066" spans="1:5" x14ac:dyDescent="0.25">
      <c r="A9066" s="17"/>
      <c r="E9066" s="3"/>
    </row>
    <row r="9067" spans="1:5" x14ac:dyDescent="0.25">
      <c r="A9067" s="17"/>
      <c r="E9067" s="3"/>
    </row>
    <row r="9068" spans="1:5" x14ac:dyDescent="0.25">
      <c r="A9068" s="17"/>
      <c r="E9068" s="3"/>
    </row>
    <row r="9069" spans="1:5" x14ac:dyDescent="0.25">
      <c r="A9069" s="17"/>
      <c r="E9069" s="3"/>
    </row>
    <row r="9070" spans="1:5" x14ac:dyDescent="0.25">
      <c r="A9070" s="17"/>
      <c r="E9070" s="3"/>
    </row>
    <row r="9071" spans="1:5" x14ac:dyDescent="0.25">
      <c r="A9071" s="17"/>
      <c r="E9071" s="3"/>
    </row>
    <row r="9072" spans="1:5" x14ac:dyDescent="0.25">
      <c r="A9072" s="17"/>
      <c r="E9072" s="3"/>
    </row>
    <row r="9073" spans="1:5" x14ac:dyDescent="0.25">
      <c r="A9073" s="17"/>
      <c r="E9073" s="3"/>
    </row>
    <row r="9074" spans="1:5" x14ac:dyDescent="0.25">
      <c r="A9074" s="17"/>
      <c r="E9074" s="3"/>
    </row>
    <row r="9075" spans="1:5" x14ac:dyDescent="0.25">
      <c r="A9075" s="17"/>
      <c r="E9075" s="3"/>
    </row>
    <row r="9076" spans="1:5" x14ac:dyDescent="0.25">
      <c r="A9076" s="17"/>
      <c r="E9076" s="3"/>
    </row>
    <row r="9077" spans="1:5" x14ac:dyDescent="0.25">
      <c r="A9077" s="17"/>
      <c r="E9077" s="3"/>
    </row>
    <row r="9078" spans="1:5" x14ac:dyDescent="0.25">
      <c r="A9078" s="17"/>
      <c r="E9078" s="3"/>
    </row>
    <row r="9079" spans="1:5" x14ac:dyDescent="0.25">
      <c r="A9079" s="17"/>
      <c r="E9079" s="3"/>
    </row>
    <row r="9080" spans="1:5" x14ac:dyDescent="0.25">
      <c r="A9080" s="17"/>
      <c r="E9080" s="3"/>
    </row>
    <row r="9081" spans="1:5" x14ac:dyDescent="0.25">
      <c r="A9081" s="17"/>
      <c r="E9081" s="3"/>
    </row>
    <row r="9082" spans="1:5" x14ac:dyDescent="0.25">
      <c r="A9082" s="17"/>
      <c r="E9082" s="3"/>
    </row>
    <row r="9083" spans="1:5" x14ac:dyDescent="0.25">
      <c r="A9083" s="17"/>
      <c r="E9083" s="3"/>
    </row>
    <row r="9084" spans="1:5" x14ac:dyDescent="0.25">
      <c r="A9084" s="17"/>
      <c r="E9084" s="3"/>
    </row>
    <row r="9085" spans="1:5" x14ac:dyDescent="0.25">
      <c r="A9085" s="17"/>
      <c r="E9085" s="3"/>
    </row>
    <row r="9086" spans="1:5" x14ac:dyDescent="0.25">
      <c r="A9086" s="17"/>
      <c r="E9086" s="3"/>
    </row>
    <row r="9087" spans="1:5" x14ac:dyDescent="0.25">
      <c r="A9087" s="17"/>
      <c r="E9087" s="3"/>
    </row>
    <row r="9088" spans="1:5" x14ac:dyDescent="0.25">
      <c r="A9088" s="17"/>
      <c r="E9088" s="3"/>
    </row>
    <row r="9089" spans="1:5" x14ac:dyDescent="0.25">
      <c r="A9089" s="17"/>
      <c r="E9089" s="3"/>
    </row>
    <row r="9090" spans="1:5" x14ac:dyDescent="0.25">
      <c r="A9090" s="17"/>
      <c r="E9090" s="3"/>
    </row>
    <row r="9091" spans="1:5" x14ac:dyDescent="0.25">
      <c r="A9091" s="17"/>
      <c r="E9091" s="3"/>
    </row>
    <row r="9092" spans="1:5" x14ac:dyDescent="0.25">
      <c r="A9092" s="17"/>
      <c r="E9092" s="3"/>
    </row>
    <row r="9093" spans="1:5" x14ac:dyDescent="0.25">
      <c r="A9093" s="17"/>
      <c r="E9093" s="3"/>
    </row>
    <row r="9094" spans="1:5" x14ac:dyDescent="0.25">
      <c r="A9094" s="17"/>
      <c r="E9094" s="3"/>
    </row>
    <row r="9095" spans="1:5" x14ac:dyDescent="0.25">
      <c r="A9095" s="17"/>
      <c r="E9095" s="3"/>
    </row>
    <row r="9096" spans="1:5" x14ac:dyDescent="0.25">
      <c r="A9096" s="17"/>
      <c r="E9096" s="3"/>
    </row>
    <row r="9097" spans="1:5" x14ac:dyDescent="0.25">
      <c r="A9097" s="17"/>
      <c r="E9097" s="3"/>
    </row>
    <row r="9098" spans="1:5" x14ac:dyDescent="0.25">
      <c r="A9098" s="17"/>
      <c r="E9098" s="3"/>
    </row>
    <row r="9099" spans="1:5" x14ac:dyDescent="0.25">
      <c r="A9099" s="17"/>
      <c r="E9099" s="3"/>
    </row>
    <row r="9100" spans="1:5" x14ac:dyDescent="0.25">
      <c r="A9100" s="17"/>
      <c r="E9100" s="3"/>
    </row>
    <row r="9101" spans="1:5" x14ac:dyDescent="0.25">
      <c r="A9101" s="17"/>
      <c r="E9101" s="3"/>
    </row>
    <row r="9102" spans="1:5" x14ac:dyDescent="0.25">
      <c r="A9102" s="17"/>
      <c r="E9102" s="3"/>
    </row>
    <row r="9103" spans="1:5" x14ac:dyDescent="0.25">
      <c r="A9103" s="17"/>
      <c r="E9103" s="3"/>
    </row>
    <row r="9104" spans="1:5" x14ac:dyDescent="0.25">
      <c r="A9104" s="17"/>
      <c r="E9104" s="3"/>
    </row>
    <row r="9105" spans="1:5" x14ac:dyDescent="0.25">
      <c r="A9105" s="17"/>
      <c r="E9105" s="3"/>
    </row>
    <row r="9106" spans="1:5" x14ac:dyDescent="0.25">
      <c r="A9106" s="17"/>
      <c r="E9106" s="3"/>
    </row>
    <row r="9107" spans="1:5" x14ac:dyDescent="0.25">
      <c r="A9107" s="17"/>
      <c r="E9107" s="3"/>
    </row>
    <row r="9108" spans="1:5" x14ac:dyDescent="0.25">
      <c r="A9108" s="17"/>
      <c r="E9108" s="3"/>
    </row>
    <row r="9109" spans="1:5" x14ac:dyDescent="0.25">
      <c r="A9109" s="17"/>
      <c r="E9109" s="3"/>
    </row>
    <row r="9110" spans="1:5" x14ac:dyDescent="0.25">
      <c r="A9110" s="17"/>
      <c r="E9110" s="3"/>
    </row>
    <row r="9111" spans="1:5" x14ac:dyDescent="0.25">
      <c r="A9111" s="17"/>
      <c r="E9111" s="3"/>
    </row>
    <row r="9112" spans="1:5" x14ac:dyDescent="0.25">
      <c r="A9112" s="17"/>
      <c r="E9112" s="3"/>
    </row>
    <row r="9113" spans="1:5" x14ac:dyDescent="0.25">
      <c r="A9113" s="17"/>
      <c r="E9113" s="3"/>
    </row>
    <row r="9114" spans="1:5" x14ac:dyDescent="0.25">
      <c r="A9114" s="17"/>
      <c r="E9114" s="3"/>
    </row>
    <row r="9115" spans="1:5" x14ac:dyDescent="0.25">
      <c r="A9115" s="17"/>
      <c r="E9115" s="3"/>
    </row>
    <row r="9116" spans="1:5" x14ac:dyDescent="0.25">
      <c r="A9116" s="17"/>
      <c r="E9116" s="3"/>
    </row>
    <row r="9117" spans="1:5" x14ac:dyDescent="0.25">
      <c r="A9117" s="17"/>
      <c r="E9117" s="3"/>
    </row>
    <row r="9118" spans="1:5" x14ac:dyDescent="0.25">
      <c r="A9118" s="17"/>
      <c r="E9118" s="3"/>
    </row>
    <row r="9119" spans="1:5" x14ac:dyDescent="0.25">
      <c r="A9119" s="17"/>
      <c r="E9119" s="3"/>
    </row>
    <row r="9120" spans="1:5" x14ac:dyDescent="0.25">
      <c r="A9120" s="17"/>
      <c r="E9120" s="3"/>
    </row>
    <row r="9121" spans="1:5" x14ac:dyDescent="0.25">
      <c r="A9121" s="17"/>
      <c r="E9121" s="3"/>
    </row>
    <row r="9122" spans="1:5" x14ac:dyDescent="0.25">
      <c r="A9122" s="17"/>
      <c r="E9122" s="3"/>
    </row>
    <row r="9123" spans="1:5" x14ac:dyDescent="0.25">
      <c r="A9123" s="17"/>
      <c r="E9123" s="3"/>
    </row>
    <row r="9124" spans="1:5" x14ac:dyDescent="0.25">
      <c r="A9124" s="17"/>
      <c r="E9124" s="3"/>
    </row>
    <row r="9125" spans="1:5" x14ac:dyDescent="0.25">
      <c r="A9125" s="17"/>
      <c r="E9125" s="3"/>
    </row>
    <row r="9126" spans="1:5" x14ac:dyDescent="0.25">
      <c r="A9126" s="17"/>
      <c r="E9126" s="3"/>
    </row>
    <row r="9127" spans="1:5" x14ac:dyDescent="0.25">
      <c r="A9127" s="17"/>
      <c r="E9127" s="3"/>
    </row>
    <row r="9128" spans="1:5" x14ac:dyDescent="0.25">
      <c r="A9128" s="17"/>
      <c r="E9128" s="3"/>
    </row>
    <row r="9129" spans="1:5" x14ac:dyDescent="0.25">
      <c r="A9129" s="17"/>
      <c r="E9129" s="3"/>
    </row>
    <row r="9130" spans="1:5" x14ac:dyDescent="0.25">
      <c r="A9130" s="17"/>
      <c r="E9130" s="3"/>
    </row>
    <row r="9131" spans="1:5" x14ac:dyDescent="0.25">
      <c r="A9131" s="17"/>
      <c r="E9131" s="3"/>
    </row>
    <row r="9132" spans="1:5" x14ac:dyDescent="0.25">
      <c r="A9132" s="17"/>
      <c r="E9132" s="3"/>
    </row>
    <row r="9133" spans="1:5" x14ac:dyDescent="0.25">
      <c r="A9133" s="17"/>
      <c r="E9133" s="3"/>
    </row>
    <row r="9134" spans="1:5" x14ac:dyDescent="0.25">
      <c r="A9134" s="17"/>
      <c r="E9134" s="3"/>
    </row>
    <row r="9135" spans="1:5" x14ac:dyDescent="0.25">
      <c r="A9135" s="17"/>
      <c r="E9135" s="3"/>
    </row>
    <row r="9136" spans="1:5" x14ac:dyDescent="0.25">
      <c r="A9136" s="17"/>
      <c r="E9136" s="3"/>
    </row>
    <row r="9137" spans="1:5" x14ac:dyDescent="0.25">
      <c r="A9137" s="17"/>
      <c r="E9137" s="3"/>
    </row>
    <row r="9138" spans="1:5" x14ac:dyDescent="0.25">
      <c r="A9138" s="17"/>
      <c r="E9138" s="3"/>
    </row>
    <row r="9139" spans="1:5" x14ac:dyDescent="0.25">
      <c r="A9139" s="17"/>
      <c r="E9139" s="3"/>
    </row>
    <row r="9140" spans="1:5" x14ac:dyDescent="0.25">
      <c r="A9140" s="17"/>
      <c r="E9140" s="3"/>
    </row>
    <row r="9141" spans="1:5" x14ac:dyDescent="0.25">
      <c r="A9141" s="17"/>
      <c r="E9141" s="3"/>
    </row>
    <row r="9142" spans="1:5" x14ac:dyDescent="0.25">
      <c r="A9142" s="17"/>
      <c r="E9142" s="3"/>
    </row>
    <row r="9143" spans="1:5" x14ac:dyDescent="0.25">
      <c r="A9143" s="17"/>
      <c r="E9143" s="3"/>
    </row>
    <row r="9144" spans="1:5" x14ac:dyDescent="0.25">
      <c r="A9144" s="17"/>
      <c r="E9144" s="3"/>
    </row>
    <row r="9145" spans="1:5" x14ac:dyDescent="0.25">
      <c r="A9145" s="17"/>
      <c r="E9145" s="3"/>
    </row>
    <row r="9146" spans="1:5" x14ac:dyDescent="0.25">
      <c r="A9146" s="17"/>
      <c r="E9146" s="3"/>
    </row>
    <row r="9147" spans="1:5" x14ac:dyDescent="0.25">
      <c r="A9147" s="17"/>
      <c r="E9147" s="3"/>
    </row>
    <row r="9148" spans="1:5" x14ac:dyDescent="0.25">
      <c r="A9148" s="17"/>
      <c r="E9148" s="3"/>
    </row>
    <row r="9149" spans="1:5" x14ac:dyDescent="0.25">
      <c r="A9149" s="17"/>
      <c r="E9149" s="3"/>
    </row>
    <row r="9150" spans="1:5" x14ac:dyDescent="0.25">
      <c r="A9150" s="17"/>
      <c r="E9150" s="3"/>
    </row>
    <row r="9151" spans="1:5" x14ac:dyDescent="0.25">
      <c r="A9151" s="17"/>
      <c r="E9151" s="3"/>
    </row>
    <row r="9152" spans="1:5" x14ac:dyDescent="0.25">
      <c r="A9152" s="17"/>
      <c r="E9152" s="3"/>
    </row>
    <row r="9153" spans="1:5" x14ac:dyDescent="0.25">
      <c r="A9153" s="17"/>
      <c r="E9153" s="3"/>
    </row>
    <row r="9154" spans="1:5" x14ac:dyDescent="0.25">
      <c r="A9154" s="17"/>
      <c r="E9154" s="3"/>
    </row>
    <row r="9155" spans="1:5" x14ac:dyDescent="0.25">
      <c r="A9155" s="17"/>
      <c r="E9155" s="3"/>
    </row>
    <row r="9156" spans="1:5" x14ac:dyDescent="0.25">
      <c r="A9156" s="17"/>
      <c r="E9156" s="3"/>
    </row>
    <row r="9157" spans="1:5" x14ac:dyDescent="0.25">
      <c r="A9157" s="17"/>
      <c r="E9157" s="3"/>
    </row>
    <row r="9158" spans="1:5" x14ac:dyDescent="0.25">
      <c r="A9158" s="17"/>
      <c r="E9158" s="3"/>
    </row>
    <row r="9159" spans="1:5" x14ac:dyDescent="0.25">
      <c r="A9159" s="17"/>
      <c r="E9159" s="3"/>
    </row>
    <row r="9160" spans="1:5" x14ac:dyDescent="0.25">
      <c r="A9160" s="17"/>
      <c r="E9160" s="3"/>
    </row>
    <row r="9161" spans="1:5" x14ac:dyDescent="0.25">
      <c r="A9161" s="17"/>
      <c r="E9161" s="3"/>
    </row>
    <row r="9162" spans="1:5" x14ac:dyDescent="0.25">
      <c r="A9162" s="17"/>
      <c r="E9162" s="3"/>
    </row>
    <row r="9163" spans="1:5" x14ac:dyDescent="0.25">
      <c r="A9163" s="17"/>
      <c r="E9163" s="3"/>
    </row>
    <row r="9164" spans="1:5" x14ac:dyDescent="0.25">
      <c r="A9164" s="17"/>
      <c r="E9164" s="3"/>
    </row>
    <row r="9165" spans="1:5" x14ac:dyDescent="0.25">
      <c r="A9165" s="17"/>
      <c r="E9165" s="3"/>
    </row>
    <row r="9166" spans="1:5" x14ac:dyDescent="0.25">
      <c r="A9166" s="17"/>
      <c r="E9166" s="3"/>
    </row>
    <row r="9167" spans="1:5" x14ac:dyDescent="0.25">
      <c r="A9167" s="17"/>
      <c r="E9167" s="3"/>
    </row>
    <row r="9168" spans="1:5" x14ac:dyDescent="0.25">
      <c r="A9168" s="17"/>
      <c r="E9168" s="3"/>
    </row>
    <row r="9169" spans="1:5" x14ac:dyDescent="0.25">
      <c r="A9169" s="17"/>
      <c r="E9169" s="3"/>
    </row>
    <row r="9170" spans="1:5" x14ac:dyDescent="0.25">
      <c r="A9170" s="17"/>
      <c r="E9170" s="3"/>
    </row>
    <row r="9171" spans="1:5" x14ac:dyDescent="0.25">
      <c r="A9171" s="17"/>
      <c r="E9171" s="3"/>
    </row>
    <row r="9172" spans="1:5" x14ac:dyDescent="0.25">
      <c r="A9172" s="17"/>
      <c r="E9172" s="3"/>
    </row>
    <row r="9173" spans="1:5" x14ac:dyDescent="0.25">
      <c r="A9173" s="17"/>
      <c r="E9173" s="3"/>
    </row>
    <row r="9174" spans="1:5" x14ac:dyDescent="0.25">
      <c r="A9174" s="17"/>
      <c r="E9174" s="3"/>
    </row>
    <row r="9175" spans="1:5" x14ac:dyDescent="0.25">
      <c r="A9175" s="17"/>
      <c r="E9175" s="3"/>
    </row>
    <row r="9176" spans="1:5" x14ac:dyDescent="0.25">
      <c r="A9176" s="17"/>
      <c r="E9176" s="3"/>
    </row>
    <row r="9177" spans="1:5" x14ac:dyDescent="0.25">
      <c r="A9177" s="17"/>
      <c r="E9177" s="3"/>
    </row>
    <row r="9178" spans="1:5" x14ac:dyDescent="0.25">
      <c r="A9178" s="17"/>
      <c r="E9178" s="3"/>
    </row>
    <row r="9179" spans="1:5" x14ac:dyDescent="0.25">
      <c r="A9179" s="17"/>
      <c r="E9179" s="3"/>
    </row>
    <row r="9180" spans="1:5" x14ac:dyDescent="0.25">
      <c r="A9180" s="17"/>
      <c r="E9180" s="3"/>
    </row>
    <row r="9181" spans="1:5" x14ac:dyDescent="0.25">
      <c r="A9181" s="17"/>
      <c r="E9181" s="3"/>
    </row>
    <row r="9182" spans="1:5" x14ac:dyDescent="0.25">
      <c r="A9182" s="17"/>
      <c r="E9182" s="3"/>
    </row>
    <row r="9183" spans="1:5" x14ac:dyDescent="0.25">
      <c r="A9183" s="17"/>
      <c r="E9183" s="3"/>
    </row>
    <row r="9184" spans="1:5" x14ac:dyDescent="0.25">
      <c r="A9184" s="17"/>
      <c r="E9184" s="3"/>
    </row>
    <row r="9185" spans="1:5" x14ac:dyDescent="0.25">
      <c r="A9185" s="17"/>
      <c r="E9185" s="3"/>
    </row>
    <row r="9186" spans="1:5" x14ac:dyDescent="0.25">
      <c r="A9186" s="17"/>
      <c r="E9186" s="3"/>
    </row>
    <row r="9187" spans="1:5" x14ac:dyDescent="0.25">
      <c r="A9187" s="17"/>
      <c r="E9187" s="3"/>
    </row>
    <row r="9188" spans="1:5" x14ac:dyDescent="0.25">
      <c r="A9188" s="17"/>
      <c r="E9188" s="3"/>
    </row>
    <row r="9189" spans="1:5" x14ac:dyDescent="0.25">
      <c r="A9189" s="17"/>
      <c r="E9189" s="3"/>
    </row>
    <row r="9190" spans="1:5" x14ac:dyDescent="0.25">
      <c r="A9190" s="17"/>
      <c r="E9190" s="3"/>
    </row>
    <row r="9191" spans="1:5" x14ac:dyDescent="0.25">
      <c r="A9191" s="17"/>
      <c r="E9191" s="3"/>
    </row>
    <row r="9192" spans="1:5" x14ac:dyDescent="0.25">
      <c r="A9192" s="17"/>
      <c r="E9192" s="3"/>
    </row>
    <row r="9193" spans="1:5" x14ac:dyDescent="0.25">
      <c r="A9193" s="17"/>
      <c r="E9193" s="3"/>
    </row>
    <row r="9194" spans="1:5" x14ac:dyDescent="0.25">
      <c r="A9194" s="17"/>
      <c r="E9194" s="3"/>
    </row>
    <row r="9195" spans="1:5" x14ac:dyDescent="0.25">
      <c r="A9195" s="17"/>
      <c r="E9195" s="3"/>
    </row>
    <row r="9196" spans="1:5" x14ac:dyDescent="0.25">
      <c r="A9196" s="17"/>
      <c r="E9196" s="3"/>
    </row>
    <row r="9197" spans="1:5" x14ac:dyDescent="0.25">
      <c r="A9197" s="17"/>
      <c r="E9197" s="3"/>
    </row>
    <row r="9198" spans="1:5" x14ac:dyDescent="0.25">
      <c r="A9198" s="17"/>
      <c r="E9198" s="3"/>
    </row>
    <row r="9199" spans="1:5" x14ac:dyDescent="0.25">
      <c r="A9199" s="17"/>
      <c r="E9199" s="3"/>
    </row>
    <row r="9200" spans="1:5" x14ac:dyDescent="0.25">
      <c r="A9200" s="17"/>
      <c r="E9200" s="3"/>
    </row>
    <row r="9201" spans="1:5" x14ac:dyDescent="0.25">
      <c r="A9201" s="17"/>
      <c r="E9201" s="3"/>
    </row>
    <row r="9202" spans="1:5" x14ac:dyDescent="0.25">
      <c r="A9202" s="17"/>
      <c r="E9202" s="3"/>
    </row>
    <row r="9203" spans="1:5" x14ac:dyDescent="0.25">
      <c r="A9203" s="17"/>
      <c r="E9203" s="3"/>
    </row>
    <row r="9204" spans="1:5" x14ac:dyDescent="0.25">
      <c r="A9204" s="17"/>
      <c r="E9204" s="3"/>
    </row>
    <row r="9205" spans="1:5" x14ac:dyDescent="0.25">
      <c r="A9205" s="17"/>
      <c r="E9205" s="3"/>
    </row>
    <row r="9206" spans="1:5" x14ac:dyDescent="0.25">
      <c r="A9206" s="17"/>
      <c r="E9206" s="3"/>
    </row>
    <row r="9207" spans="1:5" x14ac:dyDescent="0.25">
      <c r="A9207" s="17"/>
      <c r="E9207" s="3"/>
    </row>
    <row r="9208" spans="1:5" x14ac:dyDescent="0.25">
      <c r="A9208" s="17"/>
      <c r="E9208" s="3"/>
    </row>
    <row r="9209" spans="1:5" x14ac:dyDescent="0.25">
      <c r="A9209" s="17"/>
      <c r="E9209" s="3"/>
    </row>
    <row r="9210" spans="1:5" x14ac:dyDescent="0.25">
      <c r="A9210" s="17"/>
      <c r="E9210" s="3"/>
    </row>
    <row r="9211" spans="1:5" x14ac:dyDescent="0.25">
      <c r="A9211" s="17"/>
      <c r="E9211" s="3"/>
    </row>
    <row r="9212" spans="1:5" x14ac:dyDescent="0.25">
      <c r="A9212" s="17"/>
      <c r="E9212" s="3"/>
    </row>
    <row r="9213" spans="1:5" x14ac:dyDescent="0.25">
      <c r="A9213" s="17"/>
      <c r="E9213" s="3"/>
    </row>
    <row r="9214" spans="1:5" x14ac:dyDescent="0.25">
      <c r="A9214" s="17"/>
      <c r="E9214" s="3"/>
    </row>
    <row r="9215" spans="1:5" x14ac:dyDescent="0.25">
      <c r="A9215" s="17"/>
      <c r="E9215" s="3"/>
    </row>
    <row r="9216" spans="1:5" x14ac:dyDescent="0.25">
      <c r="A9216" s="17"/>
      <c r="E9216" s="3"/>
    </row>
    <row r="9217" spans="1:5" x14ac:dyDescent="0.25">
      <c r="A9217" s="17"/>
      <c r="E9217" s="3"/>
    </row>
    <row r="9218" spans="1:5" x14ac:dyDescent="0.25">
      <c r="A9218" s="17"/>
      <c r="E9218" s="3"/>
    </row>
    <row r="9219" spans="1:5" x14ac:dyDescent="0.25">
      <c r="A9219" s="17"/>
      <c r="E9219" s="3"/>
    </row>
    <row r="9220" spans="1:5" x14ac:dyDescent="0.25">
      <c r="A9220" s="17"/>
      <c r="E9220" s="3"/>
    </row>
    <row r="9221" spans="1:5" x14ac:dyDescent="0.25">
      <c r="A9221" s="17"/>
      <c r="E9221" s="3"/>
    </row>
    <row r="9222" spans="1:5" x14ac:dyDescent="0.25">
      <c r="A9222" s="17"/>
      <c r="E9222" s="3"/>
    </row>
    <row r="9223" spans="1:5" x14ac:dyDescent="0.25">
      <c r="A9223" s="17"/>
      <c r="E9223" s="3"/>
    </row>
    <row r="9224" spans="1:5" x14ac:dyDescent="0.25">
      <c r="A9224" s="17"/>
      <c r="E9224" s="3"/>
    </row>
    <row r="9225" spans="1:5" x14ac:dyDescent="0.25">
      <c r="A9225" s="17"/>
      <c r="E9225" s="3"/>
    </row>
    <row r="9226" spans="1:5" x14ac:dyDescent="0.25">
      <c r="A9226" s="17"/>
      <c r="E9226" s="3"/>
    </row>
    <row r="9227" spans="1:5" x14ac:dyDescent="0.25">
      <c r="A9227" s="17"/>
      <c r="E9227" s="3"/>
    </row>
    <row r="9228" spans="1:5" x14ac:dyDescent="0.25">
      <c r="A9228" s="17"/>
      <c r="E9228" s="3"/>
    </row>
    <row r="9229" spans="1:5" x14ac:dyDescent="0.25">
      <c r="A9229" s="17"/>
      <c r="E9229" s="3"/>
    </row>
    <row r="9230" spans="1:5" x14ac:dyDescent="0.25">
      <c r="A9230" s="17"/>
      <c r="E9230" s="3"/>
    </row>
    <row r="9231" spans="1:5" x14ac:dyDescent="0.25">
      <c r="A9231" s="17"/>
      <c r="E9231" s="3"/>
    </row>
    <row r="9232" spans="1:5" x14ac:dyDescent="0.25">
      <c r="A9232" s="17"/>
      <c r="E9232" s="3"/>
    </row>
    <row r="9233" spans="1:5" x14ac:dyDescent="0.25">
      <c r="A9233" s="17"/>
      <c r="E9233" s="3"/>
    </row>
    <row r="9234" spans="1:5" x14ac:dyDescent="0.25">
      <c r="A9234" s="17"/>
      <c r="E9234" s="3"/>
    </row>
    <row r="9235" spans="1:5" x14ac:dyDescent="0.25">
      <c r="A9235" s="17"/>
      <c r="E9235" s="3"/>
    </row>
    <row r="9236" spans="1:5" x14ac:dyDescent="0.25">
      <c r="A9236" s="17"/>
      <c r="E9236" s="3"/>
    </row>
    <row r="9237" spans="1:5" x14ac:dyDescent="0.25">
      <c r="A9237" s="17"/>
      <c r="E9237" s="3"/>
    </row>
    <row r="9238" spans="1:5" x14ac:dyDescent="0.25">
      <c r="A9238" s="17"/>
      <c r="E9238" s="3"/>
    </row>
    <row r="9239" spans="1:5" x14ac:dyDescent="0.25">
      <c r="A9239" s="17"/>
      <c r="E9239" s="3"/>
    </row>
    <row r="9240" spans="1:5" x14ac:dyDescent="0.25">
      <c r="A9240" s="17"/>
      <c r="E9240" s="3"/>
    </row>
    <row r="9241" spans="1:5" x14ac:dyDescent="0.25">
      <c r="A9241" s="17"/>
      <c r="E9241" s="3"/>
    </row>
    <row r="9242" spans="1:5" x14ac:dyDescent="0.25">
      <c r="A9242" s="17"/>
      <c r="E9242" s="3"/>
    </row>
    <row r="9243" spans="1:5" x14ac:dyDescent="0.25">
      <c r="A9243" s="17"/>
      <c r="E9243" s="3"/>
    </row>
    <row r="9244" spans="1:5" x14ac:dyDescent="0.25">
      <c r="A9244" s="17"/>
      <c r="E9244" s="3"/>
    </row>
    <row r="9245" spans="1:5" x14ac:dyDescent="0.25">
      <c r="A9245" s="17"/>
      <c r="E9245" s="3"/>
    </row>
    <row r="9246" spans="1:5" x14ac:dyDescent="0.25">
      <c r="A9246" s="17"/>
      <c r="E9246" s="3"/>
    </row>
    <row r="9247" spans="1:5" x14ac:dyDescent="0.25">
      <c r="A9247" s="17"/>
      <c r="E9247" s="3"/>
    </row>
    <row r="9248" spans="1:5" x14ac:dyDescent="0.25">
      <c r="A9248" s="17"/>
      <c r="E9248" s="3"/>
    </row>
    <row r="9249" spans="1:5" x14ac:dyDescent="0.25">
      <c r="A9249" s="17"/>
      <c r="E9249" s="3"/>
    </row>
    <row r="9250" spans="1:5" x14ac:dyDescent="0.25">
      <c r="A9250" s="17"/>
      <c r="E9250" s="3"/>
    </row>
    <row r="9251" spans="1:5" x14ac:dyDescent="0.25">
      <c r="A9251" s="17"/>
      <c r="E9251" s="3"/>
    </row>
    <row r="9252" spans="1:5" x14ac:dyDescent="0.25">
      <c r="A9252" s="17"/>
      <c r="E9252" s="3"/>
    </row>
    <row r="9253" spans="1:5" x14ac:dyDescent="0.25">
      <c r="A9253" s="17"/>
      <c r="E9253" s="3"/>
    </row>
    <row r="9254" spans="1:5" x14ac:dyDescent="0.25">
      <c r="A9254" s="17"/>
      <c r="E9254" s="3"/>
    </row>
    <row r="9255" spans="1:5" x14ac:dyDescent="0.25">
      <c r="A9255" s="17"/>
      <c r="E9255" s="3"/>
    </row>
    <row r="9256" spans="1:5" x14ac:dyDescent="0.25">
      <c r="A9256" s="17"/>
      <c r="E9256" s="3"/>
    </row>
    <row r="9257" spans="1:5" x14ac:dyDescent="0.25">
      <c r="A9257" s="17"/>
      <c r="E9257" s="3"/>
    </row>
    <row r="9258" spans="1:5" x14ac:dyDescent="0.25">
      <c r="A9258" s="17"/>
      <c r="E9258" s="3"/>
    </row>
    <row r="9259" spans="1:5" x14ac:dyDescent="0.25">
      <c r="A9259" s="17"/>
      <c r="E9259" s="3"/>
    </row>
    <row r="9260" spans="1:5" x14ac:dyDescent="0.25">
      <c r="A9260" s="17"/>
      <c r="E9260" s="3"/>
    </row>
    <row r="9261" spans="1:5" x14ac:dyDescent="0.25">
      <c r="A9261" s="17"/>
      <c r="E9261" s="3"/>
    </row>
    <row r="9262" spans="1:5" x14ac:dyDescent="0.25">
      <c r="A9262" s="17"/>
      <c r="E9262" s="3"/>
    </row>
    <row r="9263" spans="1:5" x14ac:dyDescent="0.25">
      <c r="A9263" s="17"/>
      <c r="E9263" s="3"/>
    </row>
    <row r="9264" spans="1:5" x14ac:dyDescent="0.25">
      <c r="A9264" s="17"/>
      <c r="E9264" s="3"/>
    </row>
    <row r="9265" spans="1:5" x14ac:dyDescent="0.25">
      <c r="A9265" s="17"/>
      <c r="E9265" s="3"/>
    </row>
    <row r="9266" spans="1:5" x14ac:dyDescent="0.25">
      <c r="A9266" s="17"/>
      <c r="E9266" s="3"/>
    </row>
    <row r="9267" spans="1:5" x14ac:dyDescent="0.25">
      <c r="A9267" s="17"/>
      <c r="E9267" s="3"/>
    </row>
    <row r="9268" spans="1:5" x14ac:dyDescent="0.25">
      <c r="A9268" s="17"/>
      <c r="E9268" s="3"/>
    </row>
    <row r="9269" spans="1:5" x14ac:dyDescent="0.25">
      <c r="A9269" s="17"/>
      <c r="E9269" s="3"/>
    </row>
    <row r="9270" spans="1:5" x14ac:dyDescent="0.25">
      <c r="A9270" s="17"/>
      <c r="E9270" s="3"/>
    </row>
    <row r="9271" spans="1:5" x14ac:dyDescent="0.25">
      <c r="A9271" s="17"/>
      <c r="E9271" s="3"/>
    </row>
    <row r="9272" spans="1:5" x14ac:dyDescent="0.25">
      <c r="A9272" s="17"/>
      <c r="E9272" s="3"/>
    </row>
    <row r="9273" spans="1:5" x14ac:dyDescent="0.25">
      <c r="A9273" s="17"/>
      <c r="E9273" s="3"/>
    </row>
    <row r="9274" spans="1:5" x14ac:dyDescent="0.25">
      <c r="A9274" s="17"/>
      <c r="E9274" s="3"/>
    </row>
    <row r="9275" spans="1:5" x14ac:dyDescent="0.25">
      <c r="A9275" s="17"/>
      <c r="E9275" s="3"/>
    </row>
    <row r="9276" spans="1:5" x14ac:dyDescent="0.25">
      <c r="A9276" s="17"/>
      <c r="E9276" s="3"/>
    </row>
    <row r="9277" spans="1:5" x14ac:dyDescent="0.25">
      <c r="A9277" s="17"/>
      <c r="E9277" s="3"/>
    </row>
    <row r="9278" spans="1:5" x14ac:dyDescent="0.25">
      <c r="A9278" s="17"/>
      <c r="E9278" s="3"/>
    </row>
    <row r="9279" spans="1:5" x14ac:dyDescent="0.25">
      <c r="A9279" s="17"/>
      <c r="E9279" s="3"/>
    </row>
    <row r="9280" spans="1:5" x14ac:dyDescent="0.25">
      <c r="A9280" s="17"/>
      <c r="E9280" s="3"/>
    </row>
    <row r="9281" spans="1:5" x14ac:dyDescent="0.25">
      <c r="A9281" s="17"/>
      <c r="E9281" s="3"/>
    </row>
    <row r="9282" spans="1:5" x14ac:dyDescent="0.25">
      <c r="A9282" s="17"/>
      <c r="E9282" s="3"/>
    </row>
    <row r="9283" spans="1:5" x14ac:dyDescent="0.25">
      <c r="A9283" s="17"/>
      <c r="E9283" s="3"/>
    </row>
    <row r="9284" spans="1:5" x14ac:dyDescent="0.25">
      <c r="A9284" s="17"/>
      <c r="E9284" s="3"/>
    </row>
    <row r="9285" spans="1:5" x14ac:dyDescent="0.25">
      <c r="A9285" s="17"/>
      <c r="E9285" s="3"/>
    </row>
    <row r="9286" spans="1:5" x14ac:dyDescent="0.25">
      <c r="A9286" s="17"/>
      <c r="E9286" s="3"/>
    </row>
    <row r="9287" spans="1:5" x14ac:dyDescent="0.25">
      <c r="A9287" s="17"/>
      <c r="E9287" s="3"/>
    </row>
    <row r="9288" spans="1:5" x14ac:dyDescent="0.25">
      <c r="A9288" s="17"/>
      <c r="E9288" s="3"/>
    </row>
    <row r="9289" spans="1:5" x14ac:dyDescent="0.25">
      <c r="A9289" s="17"/>
      <c r="E9289" s="3"/>
    </row>
    <row r="9290" spans="1:5" x14ac:dyDescent="0.25">
      <c r="A9290" s="17"/>
      <c r="E9290" s="3"/>
    </row>
    <row r="9291" spans="1:5" x14ac:dyDescent="0.25">
      <c r="A9291" s="17"/>
      <c r="E9291" s="3"/>
    </row>
    <row r="9292" spans="1:5" x14ac:dyDescent="0.25">
      <c r="A9292" s="17"/>
      <c r="E9292" s="3"/>
    </row>
    <row r="9293" spans="1:5" x14ac:dyDescent="0.25">
      <c r="A9293" s="17"/>
      <c r="E9293" s="3"/>
    </row>
    <row r="9294" spans="1:5" x14ac:dyDescent="0.25">
      <c r="A9294" s="17"/>
      <c r="E9294" s="3"/>
    </row>
    <row r="9295" spans="1:5" x14ac:dyDescent="0.25">
      <c r="A9295" s="17"/>
      <c r="E9295" s="3"/>
    </row>
    <row r="9296" spans="1:5" x14ac:dyDescent="0.25">
      <c r="A9296" s="17"/>
      <c r="E9296" s="3"/>
    </row>
    <row r="9297" spans="1:5" x14ac:dyDescent="0.25">
      <c r="A9297" s="17"/>
      <c r="E9297" s="3"/>
    </row>
    <row r="9298" spans="1:5" x14ac:dyDescent="0.25">
      <c r="A9298" s="17"/>
      <c r="E9298" s="3"/>
    </row>
    <row r="9299" spans="1:5" x14ac:dyDescent="0.25">
      <c r="A9299" s="17"/>
      <c r="E9299" s="3"/>
    </row>
    <row r="9300" spans="1:5" x14ac:dyDescent="0.25">
      <c r="A9300" s="17"/>
      <c r="E9300" s="3"/>
    </row>
    <row r="9301" spans="1:5" x14ac:dyDescent="0.25">
      <c r="A9301" s="17"/>
      <c r="E9301" s="3"/>
    </row>
    <row r="9302" spans="1:5" x14ac:dyDescent="0.25">
      <c r="A9302" s="17"/>
      <c r="E9302" s="3"/>
    </row>
    <row r="9303" spans="1:5" x14ac:dyDescent="0.25">
      <c r="A9303" s="17"/>
      <c r="E9303" s="3"/>
    </row>
    <row r="9304" spans="1:5" x14ac:dyDescent="0.25">
      <c r="A9304" s="17"/>
      <c r="E9304" s="3"/>
    </row>
    <row r="9305" spans="1:5" x14ac:dyDescent="0.25">
      <c r="A9305" s="17"/>
      <c r="E9305" s="3"/>
    </row>
    <row r="9306" spans="1:5" x14ac:dyDescent="0.25">
      <c r="A9306" s="17"/>
      <c r="E9306" s="3"/>
    </row>
    <row r="9307" spans="1:5" x14ac:dyDescent="0.25">
      <c r="A9307" s="17"/>
      <c r="E9307" s="3"/>
    </row>
    <row r="9308" spans="1:5" x14ac:dyDescent="0.25">
      <c r="A9308" s="17"/>
      <c r="E9308" s="3"/>
    </row>
    <row r="9309" spans="1:5" x14ac:dyDescent="0.25">
      <c r="A9309" s="17"/>
      <c r="E9309" s="3"/>
    </row>
    <row r="9310" spans="1:5" x14ac:dyDescent="0.25">
      <c r="A9310" s="17"/>
      <c r="E9310" s="3"/>
    </row>
    <row r="9311" spans="1:5" x14ac:dyDescent="0.25">
      <c r="A9311" s="17"/>
      <c r="E9311" s="3"/>
    </row>
    <row r="9312" spans="1:5" x14ac:dyDescent="0.25">
      <c r="A9312" s="17"/>
      <c r="E9312" s="3"/>
    </row>
    <row r="9313" spans="1:5" x14ac:dyDescent="0.25">
      <c r="A9313" s="17"/>
      <c r="E9313" s="3"/>
    </row>
    <row r="9314" spans="1:5" x14ac:dyDescent="0.25">
      <c r="A9314" s="17"/>
      <c r="E9314" s="3"/>
    </row>
    <row r="9315" spans="1:5" x14ac:dyDescent="0.25">
      <c r="A9315" s="17"/>
      <c r="E9315" s="3"/>
    </row>
    <row r="9316" spans="1:5" x14ac:dyDescent="0.25">
      <c r="A9316" s="17"/>
      <c r="E9316" s="3"/>
    </row>
    <row r="9317" spans="1:5" x14ac:dyDescent="0.25">
      <c r="A9317" s="17"/>
      <c r="E9317" s="3"/>
    </row>
    <row r="9318" spans="1:5" x14ac:dyDescent="0.25">
      <c r="A9318" s="17"/>
      <c r="E9318" s="3"/>
    </row>
    <row r="9319" spans="1:5" x14ac:dyDescent="0.25">
      <c r="A9319" s="17"/>
      <c r="E9319" s="3"/>
    </row>
    <row r="9320" spans="1:5" x14ac:dyDescent="0.25">
      <c r="A9320" s="17"/>
      <c r="E9320" s="3"/>
    </row>
    <row r="9321" spans="1:5" x14ac:dyDescent="0.25">
      <c r="A9321" s="17"/>
      <c r="E9321" s="3"/>
    </row>
    <row r="9322" spans="1:5" x14ac:dyDescent="0.25">
      <c r="A9322" s="17"/>
      <c r="E9322" s="3"/>
    </row>
    <row r="9323" spans="1:5" x14ac:dyDescent="0.25">
      <c r="A9323" s="17"/>
      <c r="E9323" s="3"/>
    </row>
    <row r="9324" spans="1:5" x14ac:dyDescent="0.25">
      <c r="A9324" s="17"/>
      <c r="E9324" s="3"/>
    </row>
    <row r="9325" spans="1:5" x14ac:dyDescent="0.25">
      <c r="A9325" s="17"/>
      <c r="E9325" s="3"/>
    </row>
    <row r="9326" spans="1:5" x14ac:dyDescent="0.25">
      <c r="A9326" s="17"/>
      <c r="E9326" s="3"/>
    </row>
    <row r="9327" spans="1:5" x14ac:dyDescent="0.25">
      <c r="A9327" s="17"/>
      <c r="E9327" s="3"/>
    </row>
    <row r="9328" spans="1:5" x14ac:dyDescent="0.25">
      <c r="A9328" s="17"/>
      <c r="E9328" s="3"/>
    </row>
    <row r="9329" spans="1:5" x14ac:dyDescent="0.25">
      <c r="A9329" s="17"/>
      <c r="E9329" s="3"/>
    </row>
    <row r="9330" spans="1:5" x14ac:dyDescent="0.25">
      <c r="A9330" s="17"/>
      <c r="E9330" s="3"/>
    </row>
    <row r="9331" spans="1:5" x14ac:dyDescent="0.25">
      <c r="A9331" s="17"/>
      <c r="E9331" s="3"/>
    </row>
    <row r="9332" spans="1:5" x14ac:dyDescent="0.25">
      <c r="A9332" s="17"/>
      <c r="E9332" s="3"/>
    </row>
    <row r="9333" spans="1:5" x14ac:dyDescent="0.25">
      <c r="A9333" s="17"/>
      <c r="E9333" s="3"/>
    </row>
    <row r="9334" spans="1:5" x14ac:dyDescent="0.25">
      <c r="A9334" s="17"/>
      <c r="E9334" s="3"/>
    </row>
    <row r="9335" spans="1:5" x14ac:dyDescent="0.25">
      <c r="A9335" s="17"/>
      <c r="E9335" s="3"/>
    </row>
    <row r="9336" spans="1:5" x14ac:dyDescent="0.25">
      <c r="A9336" s="17"/>
      <c r="E9336" s="3"/>
    </row>
    <row r="9337" spans="1:5" x14ac:dyDescent="0.25">
      <c r="A9337" s="17"/>
      <c r="E9337" s="3"/>
    </row>
    <row r="9338" spans="1:5" x14ac:dyDescent="0.25">
      <c r="A9338" s="17"/>
      <c r="E9338" s="3"/>
    </row>
    <row r="9339" spans="1:5" x14ac:dyDescent="0.25">
      <c r="A9339" s="17"/>
      <c r="E9339" s="3"/>
    </row>
    <row r="9340" spans="1:5" x14ac:dyDescent="0.25">
      <c r="A9340" s="17"/>
      <c r="E9340" s="3"/>
    </row>
    <row r="9341" spans="1:5" x14ac:dyDescent="0.25">
      <c r="A9341" s="17"/>
      <c r="E9341" s="3"/>
    </row>
    <row r="9342" spans="1:5" x14ac:dyDescent="0.25">
      <c r="A9342" s="17"/>
      <c r="E9342" s="3"/>
    </row>
    <row r="9343" spans="1:5" x14ac:dyDescent="0.25">
      <c r="A9343" s="17"/>
      <c r="E9343" s="3"/>
    </row>
    <row r="9344" spans="1:5" x14ac:dyDescent="0.25">
      <c r="A9344" s="17"/>
      <c r="E9344" s="3"/>
    </row>
    <row r="9345" spans="1:5" x14ac:dyDescent="0.25">
      <c r="A9345" s="17"/>
      <c r="E9345" s="3"/>
    </row>
    <row r="9346" spans="1:5" x14ac:dyDescent="0.25">
      <c r="A9346" s="17"/>
      <c r="E9346" s="3"/>
    </row>
    <row r="9347" spans="1:5" x14ac:dyDescent="0.25">
      <c r="A9347" s="17"/>
      <c r="E9347" s="3"/>
    </row>
    <row r="9348" spans="1:5" x14ac:dyDescent="0.25">
      <c r="A9348" s="17"/>
      <c r="E9348" s="3"/>
    </row>
    <row r="9349" spans="1:5" x14ac:dyDescent="0.25">
      <c r="A9349" s="17"/>
      <c r="E9349" s="3"/>
    </row>
    <row r="9350" spans="1:5" x14ac:dyDescent="0.25">
      <c r="A9350" s="17"/>
      <c r="E9350" s="3"/>
    </row>
    <row r="9351" spans="1:5" x14ac:dyDescent="0.25">
      <c r="A9351" s="17"/>
      <c r="E9351" s="3"/>
    </row>
    <row r="9352" spans="1:5" x14ac:dyDescent="0.25">
      <c r="A9352" s="17"/>
      <c r="E9352" s="3"/>
    </row>
    <row r="9353" spans="1:5" x14ac:dyDescent="0.25">
      <c r="A9353" s="17"/>
      <c r="E9353" s="3"/>
    </row>
    <row r="9354" spans="1:5" x14ac:dyDescent="0.25">
      <c r="A9354" s="17"/>
      <c r="E9354" s="3"/>
    </row>
    <row r="9355" spans="1:5" x14ac:dyDescent="0.25">
      <c r="A9355" s="17"/>
      <c r="E9355" s="3"/>
    </row>
    <row r="9356" spans="1:5" x14ac:dyDescent="0.25">
      <c r="A9356" s="17"/>
      <c r="E9356" s="3"/>
    </row>
    <row r="9357" spans="1:5" x14ac:dyDescent="0.25">
      <c r="A9357" s="17"/>
      <c r="E9357" s="3"/>
    </row>
    <row r="9358" spans="1:5" x14ac:dyDescent="0.25">
      <c r="A9358" s="17"/>
      <c r="E9358" s="3"/>
    </row>
    <row r="9359" spans="1:5" x14ac:dyDescent="0.25">
      <c r="A9359" s="17"/>
      <c r="E9359" s="3"/>
    </row>
    <row r="9360" spans="1:5" x14ac:dyDescent="0.25">
      <c r="A9360" s="17"/>
      <c r="E9360" s="3"/>
    </row>
    <row r="9361" spans="1:5" x14ac:dyDescent="0.25">
      <c r="A9361" s="17"/>
      <c r="E9361" s="3"/>
    </row>
    <row r="9362" spans="1:5" x14ac:dyDescent="0.25">
      <c r="A9362" s="17"/>
      <c r="E9362" s="3"/>
    </row>
    <row r="9363" spans="1:5" x14ac:dyDescent="0.25">
      <c r="A9363" s="17"/>
      <c r="E9363" s="3"/>
    </row>
    <row r="9364" spans="1:5" x14ac:dyDescent="0.25">
      <c r="A9364" s="17"/>
      <c r="E9364" s="3"/>
    </row>
    <row r="9365" spans="1:5" x14ac:dyDescent="0.25">
      <c r="A9365" s="17"/>
      <c r="E9365" s="3"/>
    </row>
    <row r="9366" spans="1:5" x14ac:dyDescent="0.25">
      <c r="A9366" s="17"/>
      <c r="E9366" s="3"/>
    </row>
    <row r="9367" spans="1:5" x14ac:dyDescent="0.25">
      <c r="A9367" s="17"/>
      <c r="E9367" s="3"/>
    </row>
    <row r="9368" spans="1:5" x14ac:dyDescent="0.25">
      <c r="A9368" s="17"/>
      <c r="E9368" s="3"/>
    </row>
    <row r="9369" spans="1:5" x14ac:dyDescent="0.25">
      <c r="A9369" s="17"/>
      <c r="E9369" s="3"/>
    </row>
    <row r="9370" spans="1:5" x14ac:dyDescent="0.25">
      <c r="A9370" s="17"/>
      <c r="E9370" s="3"/>
    </row>
    <row r="9371" spans="1:5" x14ac:dyDescent="0.25">
      <c r="A9371" s="17"/>
      <c r="E9371" s="3"/>
    </row>
    <row r="9372" spans="1:5" x14ac:dyDescent="0.25">
      <c r="A9372" s="17"/>
      <c r="E9372" s="3"/>
    </row>
    <row r="9373" spans="1:5" x14ac:dyDescent="0.25">
      <c r="A9373" s="17"/>
      <c r="E9373" s="3"/>
    </row>
    <row r="9374" spans="1:5" x14ac:dyDescent="0.25">
      <c r="A9374" s="17"/>
      <c r="E9374" s="3"/>
    </row>
    <row r="9375" spans="1:5" x14ac:dyDescent="0.25">
      <c r="A9375" s="17"/>
      <c r="E9375" s="3"/>
    </row>
    <row r="9376" spans="1:5" x14ac:dyDescent="0.25">
      <c r="A9376" s="17"/>
      <c r="E9376" s="3"/>
    </row>
    <row r="9377" spans="1:5" x14ac:dyDescent="0.25">
      <c r="A9377" s="17"/>
      <c r="E9377" s="3"/>
    </row>
    <row r="9378" spans="1:5" x14ac:dyDescent="0.25">
      <c r="A9378" s="17"/>
      <c r="E9378" s="3"/>
    </row>
    <row r="9379" spans="1:5" x14ac:dyDescent="0.25">
      <c r="A9379" s="17"/>
      <c r="E9379" s="3"/>
    </row>
    <row r="9380" spans="1:5" x14ac:dyDescent="0.25">
      <c r="A9380" s="17"/>
      <c r="E9380" s="3"/>
    </row>
    <row r="9381" spans="1:5" x14ac:dyDescent="0.25">
      <c r="A9381" s="17"/>
      <c r="E9381" s="3"/>
    </row>
    <row r="9382" spans="1:5" x14ac:dyDescent="0.25">
      <c r="A9382" s="17"/>
      <c r="E9382" s="3"/>
    </row>
    <row r="9383" spans="1:5" x14ac:dyDescent="0.25">
      <c r="A9383" s="17"/>
      <c r="E9383" s="3"/>
    </row>
    <row r="9384" spans="1:5" x14ac:dyDescent="0.25">
      <c r="A9384" s="17"/>
      <c r="E9384" s="3"/>
    </row>
    <row r="9385" spans="1:5" x14ac:dyDescent="0.25">
      <c r="A9385" s="17"/>
      <c r="E9385" s="3"/>
    </row>
    <row r="9386" spans="1:5" x14ac:dyDescent="0.25">
      <c r="A9386" s="17"/>
      <c r="E9386" s="3"/>
    </row>
    <row r="9387" spans="1:5" x14ac:dyDescent="0.25">
      <c r="A9387" s="17"/>
      <c r="E9387" s="3"/>
    </row>
    <row r="9388" spans="1:5" x14ac:dyDescent="0.25">
      <c r="A9388" s="17"/>
      <c r="E9388" s="3"/>
    </row>
    <row r="9389" spans="1:5" x14ac:dyDescent="0.25">
      <c r="A9389" s="17"/>
      <c r="E9389" s="3"/>
    </row>
    <row r="9390" spans="1:5" x14ac:dyDescent="0.25">
      <c r="A9390" s="17"/>
      <c r="E9390" s="3"/>
    </row>
    <row r="9391" spans="1:5" x14ac:dyDescent="0.25">
      <c r="A9391" s="17"/>
      <c r="E9391" s="3"/>
    </row>
    <row r="9392" spans="1:5" x14ac:dyDescent="0.25">
      <c r="A9392" s="17"/>
      <c r="E9392" s="3"/>
    </row>
    <row r="9393" spans="1:5" x14ac:dyDescent="0.25">
      <c r="A9393" s="17"/>
      <c r="E9393" s="3"/>
    </row>
    <row r="9394" spans="1:5" x14ac:dyDescent="0.25">
      <c r="A9394" s="17"/>
      <c r="E9394" s="3"/>
    </row>
    <row r="9395" spans="1:5" x14ac:dyDescent="0.25">
      <c r="A9395" s="17"/>
      <c r="E9395" s="3"/>
    </row>
    <row r="9396" spans="1:5" x14ac:dyDescent="0.25">
      <c r="A9396" s="17"/>
      <c r="E9396" s="3"/>
    </row>
    <row r="9397" spans="1:5" x14ac:dyDescent="0.25">
      <c r="A9397" s="17"/>
      <c r="E9397" s="3"/>
    </row>
    <row r="9398" spans="1:5" x14ac:dyDescent="0.25">
      <c r="A9398" s="17"/>
      <c r="E9398" s="3"/>
    </row>
    <row r="9399" spans="1:5" x14ac:dyDescent="0.25">
      <c r="A9399" s="17"/>
      <c r="E9399" s="3"/>
    </row>
    <row r="9400" spans="1:5" x14ac:dyDescent="0.25">
      <c r="A9400" s="17"/>
      <c r="E9400" s="3"/>
    </row>
    <row r="9401" spans="1:5" x14ac:dyDescent="0.25">
      <c r="A9401" s="17"/>
      <c r="E9401" s="3"/>
    </row>
    <row r="9402" spans="1:5" x14ac:dyDescent="0.25">
      <c r="A9402" s="17"/>
      <c r="E9402" s="3"/>
    </row>
    <row r="9403" spans="1:5" x14ac:dyDescent="0.25">
      <c r="A9403" s="17"/>
      <c r="E9403" s="3"/>
    </row>
    <row r="9404" spans="1:5" x14ac:dyDescent="0.25">
      <c r="A9404" s="17"/>
      <c r="E9404" s="3"/>
    </row>
    <row r="9405" spans="1:5" x14ac:dyDescent="0.25">
      <c r="A9405" s="17"/>
      <c r="E9405" s="3"/>
    </row>
    <row r="9406" spans="1:5" x14ac:dyDescent="0.25">
      <c r="A9406" s="17"/>
      <c r="E9406" s="3"/>
    </row>
    <row r="9407" spans="1:5" x14ac:dyDescent="0.25">
      <c r="A9407" s="17"/>
      <c r="E9407" s="3"/>
    </row>
    <row r="9408" spans="1:5" x14ac:dyDescent="0.25">
      <c r="A9408" s="17"/>
      <c r="E9408" s="3"/>
    </row>
    <row r="9409" spans="1:5" x14ac:dyDescent="0.25">
      <c r="A9409" s="17"/>
      <c r="E9409" s="3"/>
    </row>
    <row r="9410" spans="1:5" x14ac:dyDescent="0.25">
      <c r="A9410" s="17"/>
      <c r="E9410" s="3"/>
    </row>
    <row r="9411" spans="1:5" x14ac:dyDescent="0.25">
      <c r="A9411" s="17"/>
      <c r="E9411" s="3"/>
    </row>
    <row r="9412" spans="1:5" x14ac:dyDescent="0.25">
      <c r="A9412" s="17"/>
      <c r="E9412" s="3"/>
    </row>
    <row r="9413" spans="1:5" x14ac:dyDescent="0.25">
      <c r="A9413" s="17"/>
      <c r="E9413" s="3"/>
    </row>
    <row r="9414" spans="1:5" x14ac:dyDescent="0.25">
      <c r="A9414" s="17"/>
      <c r="E9414" s="3"/>
    </row>
    <row r="9415" spans="1:5" x14ac:dyDescent="0.25">
      <c r="A9415" s="17"/>
      <c r="E9415" s="3"/>
    </row>
    <row r="9416" spans="1:5" x14ac:dyDescent="0.25">
      <c r="A9416" s="17"/>
      <c r="E9416" s="3"/>
    </row>
    <row r="9417" spans="1:5" x14ac:dyDescent="0.25">
      <c r="A9417" s="17"/>
      <c r="E9417" s="3"/>
    </row>
    <row r="9418" spans="1:5" x14ac:dyDescent="0.25">
      <c r="A9418" s="17"/>
      <c r="E9418" s="3"/>
    </row>
    <row r="9419" spans="1:5" x14ac:dyDescent="0.25">
      <c r="A9419" s="17"/>
      <c r="E9419" s="3"/>
    </row>
    <row r="9420" spans="1:5" x14ac:dyDescent="0.25">
      <c r="A9420" s="17"/>
      <c r="E9420" s="3"/>
    </row>
    <row r="9421" spans="1:5" x14ac:dyDescent="0.25">
      <c r="A9421" s="17"/>
      <c r="E9421" s="3"/>
    </row>
    <row r="9422" spans="1:5" x14ac:dyDescent="0.25">
      <c r="A9422" s="17"/>
      <c r="E9422" s="3"/>
    </row>
    <row r="9423" spans="1:5" x14ac:dyDescent="0.25">
      <c r="A9423" s="17"/>
      <c r="E9423" s="3"/>
    </row>
    <row r="9424" spans="1:5" x14ac:dyDescent="0.25">
      <c r="A9424" s="17"/>
      <c r="E9424" s="3"/>
    </row>
    <row r="9425" spans="1:5" x14ac:dyDescent="0.25">
      <c r="A9425" s="17"/>
      <c r="E9425" s="3"/>
    </row>
    <row r="9426" spans="1:5" x14ac:dyDescent="0.25">
      <c r="A9426" s="17"/>
      <c r="E9426" s="3"/>
    </row>
    <row r="9427" spans="1:5" x14ac:dyDescent="0.25">
      <c r="A9427" s="17"/>
      <c r="E9427" s="3"/>
    </row>
    <row r="9428" spans="1:5" x14ac:dyDescent="0.25">
      <c r="A9428" s="17"/>
      <c r="E9428" s="3"/>
    </row>
    <row r="9429" spans="1:5" x14ac:dyDescent="0.25">
      <c r="A9429" s="17"/>
      <c r="E9429" s="3"/>
    </row>
    <row r="9430" spans="1:5" x14ac:dyDescent="0.25">
      <c r="A9430" s="17"/>
      <c r="E9430" s="3"/>
    </row>
    <row r="9431" spans="1:5" x14ac:dyDescent="0.25">
      <c r="A9431" s="17"/>
      <c r="E9431" s="3"/>
    </row>
    <row r="9432" spans="1:5" x14ac:dyDescent="0.25">
      <c r="A9432" s="17"/>
      <c r="E9432" s="3"/>
    </row>
    <row r="9433" spans="1:5" x14ac:dyDescent="0.25">
      <c r="A9433" s="17"/>
      <c r="E9433" s="3"/>
    </row>
    <row r="9434" spans="1:5" x14ac:dyDescent="0.25">
      <c r="A9434" s="17"/>
      <c r="E9434" s="3"/>
    </row>
    <row r="9435" spans="1:5" x14ac:dyDescent="0.25">
      <c r="A9435" s="17"/>
      <c r="E9435" s="3"/>
    </row>
    <row r="9436" spans="1:5" x14ac:dyDescent="0.25">
      <c r="A9436" s="17"/>
      <c r="E9436" s="3"/>
    </row>
    <row r="9437" spans="1:5" x14ac:dyDescent="0.25">
      <c r="A9437" s="17"/>
      <c r="E9437" s="3"/>
    </row>
    <row r="9438" spans="1:5" x14ac:dyDescent="0.25">
      <c r="A9438" s="17"/>
      <c r="E9438" s="3"/>
    </row>
    <row r="9439" spans="1:5" x14ac:dyDescent="0.25">
      <c r="A9439" s="17"/>
      <c r="E9439" s="3"/>
    </row>
    <row r="9440" spans="1:5" x14ac:dyDescent="0.25">
      <c r="A9440" s="17"/>
      <c r="E9440" s="3"/>
    </row>
    <row r="9441" spans="1:5" x14ac:dyDescent="0.25">
      <c r="A9441" s="17"/>
      <c r="E9441" s="3"/>
    </row>
    <row r="9442" spans="1:5" x14ac:dyDescent="0.25">
      <c r="A9442" s="17"/>
      <c r="E9442" s="3"/>
    </row>
    <row r="9443" spans="1:5" x14ac:dyDescent="0.25">
      <c r="A9443" s="17"/>
      <c r="E9443" s="3"/>
    </row>
    <row r="9444" spans="1:5" x14ac:dyDescent="0.25">
      <c r="A9444" s="17"/>
      <c r="E9444" s="3"/>
    </row>
    <row r="9445" spans="1:5" x14ac:dyDescent="0.25">
      <c r="A9445" s="17"/>
      <c r="E9445" s="3"/>
    </row>
    <row r="9446" spans="1:5" x14ac:dyDescent="0.25">
      <c r="A9446" s="17"/>
      <c r="E9446" s="3"/>
    </row>
    <row r="9447" spans="1:5" x14ac:dyDescent="0.25">
      <c r="A9447" s="17"/>
      <c r="E9447" s="3"/>
    </row>
    <row r="9448" spans="1:5" x14ac:dyDescent="0.25">
      <c r="A9448" s="17"/>
      <c r="E9448" s="3"/>
    </row>
    <row r="9449" spans="1:5" x14ac:dyDescent="0.25">
      <c r="A9449" s="17"/>
      <c r="E9449" s="3"/>
    </row>
    <row r="9450" spans="1:5" x14ac:dyDescent="0.25">
      <c r="A9450" s="17"/>
      <c r="E9450" s="3"/>
    </row>
    <row r="9451" spans="1:5" x14ac:dyDescent="0.25">
      <c r="A9451" s="17"/>
      <c r="E9451" s="3"/>
    </row>
    <row r="9452" spans="1:5" x14ac:dyDescent="0.25">
      <c r="A9452" s="17"/>
      <c r="E9452" s="3"/>
    </row>
    <row r="9453" spans="1:5" x14ac:dyDescent="0.25">
      <c r="A9453" s="17"/>
      <c r="E9453" s="3"/>
    </row>
    <row r="9454" spans="1:5" x14ac:dyDescent="0.25">
      <c r="A9454" s="17"/>
      <c r="E9454" s="3"/>
    </row>
    <row r="9455" spans="1:5" x14ac:dyDescent="0.25">
      <c r="A9455" s="17"/>
      <c r="E9455" s="3"/>
    </row>
    <row r="9456" spans="1:5" x14ac:dyDescent="0.25">
      <c r="A9456" s="17"/>
      <c r="E9456" s="3"/>
    </row>
    <row r="9457" spans="1:5" x14ac:dyDescent="0.25">
      <c r="A9457" s="17"/>
      <c r="E9457" s="3"/>
    </row>
    <row r="9458" spans="1:5" x14ac:dyDescent="0.25">
      <c r="A9458" s="17"/>
      <c r="E9458" s="3"/>
    </row>
    <row r="9459" spans="1:5" x14ac:dyDescent="0.25">
      <c r="A9459" s="17"/>
      <c r="E9459" s="3"/>
    </row>
    <row r="9460" spans="1:5" x14ac:dyDescent="0.25">
      <c r="A9460" s="17"/>
      <c r="E9460" s="3"/>
    </row>
    <row r="9461" spans="1:5" x14ac:dyDescent="0.25">
      <c r="A9461" s="17"/>
      <c r="E9461" s="3"/>
    </row>
    <row r="9462" spans="1:5" x14ac:dyDescent="0.25">
      <c r="A9462" s="17"/>
      <c r="E9462" s="3"/>
    </row>
    <row r="9463" spans="1:5" x14ac:dyDescent="0.25">
      <c r="A9463" s="17"/>
      <c r="E9463" s="3"/>
    </row>
    <row r="9464" spans="1:5" x14ac:dyDescent="0.25">
      <c r="A9464" s="17"/>
      <c r="E9464" s="3"/>
    </row>
    <row r="9465" spans="1:5" x14ac:dyDescent="0.25">
      <c r="A9465" s="17"/>
      <c r="E9465" s="3"/>
    </row>
    <row r="9466" spans="1:5" x14ac:dyDescent="0.25">
      <c r="A9466" s="17"/>
      <c r="E9466" s="3"/>
    </row>
    <row r="9467" spans="1:5" x14ac:dyDescent="0.25">
      <c r="A9467" s="17"/>
      <c r="E9467" s="3"/>
    </row>
    <row r="9468" spans="1:5" x14ac:dyDescent="0.25">
      <c r="A9468" s="17"/>
      <c r="E9468" s="3"/>
    </row>
    <row r="9469" spans="1:5" x14ac:dyDescent="0.25">
      <c r="A9469" s="17"/>
      <c r="E9469" s="3"/>
    </row>
    <row r="9470" spans="1:5" x14ac:dyDescent="0.25">
      <c r="A9470" s="17"/>
      <c r="E9470" s="3"/>
    </row>
    <row r="9471" spans="1:5" x14ac:dyDescent="0.25">
      <c r="A9471" s="17"/>
      <c r="E9471" s="3"/>
    </row>
    <row r="9472" spans="1:5" x14ac:dyDescent="0.25">
      <c r="A9472" s="17"/>
      <c r="E9472" s="3"/>
    </row>
    <row r="9473" spans="1:5" x14ac:dyDescent="0.25">
      <c r="A9473" s="17"/>
      <c r="E9473" s="3"/>
    </row>
    <row r="9474" spans="1:5" x14ac:dyDescent="0.25">
      <c r="A9474" s="17"/>
      <c r="E9474" s="3"/>
    </row>
    <row r="9475" spans="1:5" x14ac:dyDescent="0.25">
      <c r="A9475" s="17"/>
      <c r="E9475" s="3"/>
    </row>
    <row r="9476" spans="1:5" x14ac:dyDescent="0.25">
      <c r="A9476" s="17"/>
      <c r="E9476" s="3"/>
    </row>
    <row r="9477" spans="1:5" x14ac:dyDescent="0.25">
      <c r="A9477" s="17"/>
      <c r="E9477" s="3"/>
    </row>
    <row r="9478" spans="1:5" x14ac:dyDescent="0.25">
      <c r="A9478" s="17"/>
      <c r="E9478" s="3"/>
    </row>
    <row r="9479" spans="1:5" x14ac:dyDescent="0.25">
      <c r="A9479" s="17"/>
      <c r="E9479" s="3"/>
    </row>
    <row r="9480" spans="1:5" x14ac:dyDescent="0.25">
      <c r="A9480" s="17"/>
      <c r="E9480" s="3"/>
    </row>
    <row r="9481" spans="1:5" x14ac:dyDescent="0.25">
      <c r="A9481" s="17"/>
      <c r="E9481" s="3"/>
    </row>
    <row r="9482" spans="1:5" x14ac:dyDescent="0.25">
      <c r="A9482" s="17"/>
      <c r="E9482" s="3"/>
    </row>
    <row r="9483" spans="1:5" x14ac:dyDescent="0.25">
      <c r="A9483" s="17"/>
      <c r="E9483" s="3"/>
    </row>
    <row r="9484" spans="1:5" x14ac:dyDescent="0.25">
      <c r="A9484" s="17"/>
      <c r="E9484" s="3"/>
    </row>
    <row r="9485" spans="1:5" x14ac:dyDescent="0.25">
      <c r="A9485" s="17"/>
      <c r="E9485" s="3"/>
    </row>
    <row r="9486" spans="1:5" x14ac:dyDescent="0.25">
      <c r="A9486" s="17"/>
      <c r="E9486" s="3"/>
    </row>
    <row r="9487" spans="1:5" x14ac:dyDescent="0.25">
      <c r="A9487" s="17"/>
      <c r="E9487" s="3"/>
    </row>
    <row r="9488" spans="1:5" x14ac:dyDescent="0.25">
      <c r="A9488" s="17"/>
      <c r="E9488" s="3"/>
    </row>
    <row r="9489" spans="1:5" x14ac:dyDescent="0.25">
      <c r="A9489" s="17"/>
      <c r="E9489" s="3"/>
    </row>
    <row r="9490" spans="1:5" x14ac:dyDescent="0.25">
      <c r="A9490" s="17"/>
      <c r="E9490" s="3"/>
    </row>
    <row r="9491" spans="1:5" x14ac:dyDescent="0.25">
      <c r="A9491" s="17"/>
      <c r="E9491" s="3"/>
    </row>
    <row r="9492" spans="1:5" x14ac:dyDescent="0.25">
      <c r="A9492" s="17"/>
      <c r="E9492" s="3"/>
    </row>
    <row r="9493" spans="1:5" x14ac:dyDescent="0.25">
      <c r="A9493" s="17"/>
      <c r="E9493" s="3"/>
    </row>
    <row r="9494" spans="1:5" x14ac:dyDescent="0.25">
      <c r="A9494" s="17"/>
      <c r="E9494" s="3"/>
    </row>
    <row r="9495" spans="1:5" x14ac:dyDescent="0.25">
      <c r="A9495" s="17"/>
      <c r="E9495" s="3"/>
    </row>
    <row r="9496" spans="1:5" x14ac:dyDescent="0.25">
      <c r="A9496" s="17"/>
      <c r="E9496" s="3"/>
    </row>
    <row r="9497" spans="1:5" x14ac:dyDescent="0.25">
      <c r="A9497" s="17"/>
      <c r="E9497" s="3"/>
    </row>
    <row r="9498" spans="1:5" x14ac:dyDescent="0.25">
      <c r="A9498" s="17"/>
      <c r="E9498" s="3"/>
    </row>
    <row r="9499" spans="1:5" x14ac:dyDescent="0.25">
      <c r="A9499" s="17"/>
      <c r="E9499" s="3"/>
    </row>
    <row r="9500" spans="1:5" x14ac:dyDescent="0.25">
      <c r="A9500" s="17"/>
      <c r="E9500" s="3"/>
    </row>
    <row r="9501" spans="1:5" x14ac:dyDescent="0.25">
      <c r="A9501" s="17"/>
      <c r="E9501" s="3"/>
    </row>
    <row r="9502" spans="1:5" x14ac:dyDescent="0.25">
      <c r="A9502" s="17"/>
      <c r="E9502" s="3"/>
    </row>
    <row r="9503" spans="1:5" x14ac:dyDescent="0.25">
      <c r="A9503" s="17"/>
      <c r="E9503" s="3"/>
    </row>
    <row r="9504" spans="1:5" x14ac:dyDescent="0.25">
      <c r="A9504" s="17"/>
      <c r="E9504" s="3"/>
    </row>
    <row r="9505" spans="1:5" x14ac:dyDescent="0.25">
      <c r="A9505" s="17"/>
      <c r="E9505" s="3"/>
    </row>
    <row r="9506" spans="1:5" x14ac:dyDescent="0.25">
      <c r="A9506" s="17"/>
      <c r="E9506" s="3"/>
    </row>
    <row r="9507" spans="1:5" x14ac:dyDescent="0.25">
      <c r="A9507" s="17"/>
      <c r="E9507" s="3"/>
    </row>
    <row r="9508" spans="1:5" x14ac:dyDescent="0.25">
      <c r="A9508" s="17"/>
      <c r="E9508" s="3"/>
    </row>
    <row r="9509" spans="1:5" x14ac:dyDescent="0.25">
      <c r="A9509" s="17"/>
      <c r="E9509" s="3"/>
    </row>
    <row r="9510" spans="1:5" x14ac:dyDescent="0.25">
      <c r="A9510" s="17"/>
      <c r="E9510" s="3"/>
    </row>
    <row r="9511" spans="1:5" x14ac:dyDescent="0.25">
      <c r="A9511" s="17"/>
      <c r="E9511" s="3"/>
    </row>
    <row r="9512" spans="1:5" x14ac:dyDescent="0.25">
      <c r="A9512" s="17"/>
      <c r="E9512" s="3"/>
    </row>
    <row r="9513" spans="1:5" x14ac:dyDescent="0.25">
      <c r="A9513" s="17"/>
      <c r="E9513" s="3"/>
    </row>
    <row r="9514" spans="1:5" x14ac:dyDescent="0.25">
      <c r="A9514" s="17"/>
      <c r="E9514" s="3"/>
    </row>
    <row r="9515" spans="1:5" x14ac:dyDescent="0.25">
      <c r="A9515" s="17"/>
      <c r="E9515" s="3"/>
    </row>
    <row r="9516" spans="1:5" x14ac:dyDescent="0.25">
      <c r="A9516" s="17"/>
      <c r="E9516" s="3"/>
    </row>
    <row r="9517" spans="1:5" x14ac:dyDescent="0.25">
      <c r="A9517" s="17"/>
      <c r="E9517" s="3"/>
    </row>
    <row r="9518" spans="1:5" x14ac:dyDescent="0.25">
      <c r="A9518" s="17"/>
      <c r="E9518" s="3"/>
    </row>
    <row r="9519" spans="1:5" x14ac:dyDescent="0.25">
      <c r="A9519" s="17"/>
      <c r="E9519" s="3"/>
    </row>
    <row r="9520" spans="1:5" x14ac:dyDescent="0.25">
      <c r="A9520" s="17"/>
      <c r="E9520" s="3"/>
    </row>
    <row r="9521" spans="1:5" x14ac:dyDescent="0.25">
      <c r="A9521" s="17"/>
      <c r="E9521" s="3"/>
    </row>
    <row r="9522" spans="1:5" x14ac:dyDescent="0.25">
      <c r="A9522" s="17"/>
      <c r="E9522" s="3"/>
    </row>
    <row r="9523" spans="1:5" x14ac:dyDescent="0.25">
      <c r="A9523" s="17"/>
      <c r="E9523" s="3"/>
    </row>
    <row r="9524" spans="1:5" x14ac:dyDescent="0.25">
      <c r="A9524" s="17"/>
      <c r="E9524" s="3"/>
    </row>
    <row r="9525" spans="1:5" x14ac:dyDescent="0.25">
      <c r="A9525" s="17"/>
      <c r="E9525" s="3"/>
    </row>
    <row r="9526" spans="1:5" x14ac:dyDescent="0.25">
      <c r="A9526" s="17"/>
      <c r="E9526" s="3"/>
    </row>
    <row r="9527" spans="1:5" x14ac:dyDescent="0.25">
      <c r="A9527" s="17"/>
      <c r="E9527" s="3"/>
    </row>
    <row r="9528" spans="1:5" x14ac:dyDescent="0.25">
      <c r="A9528" s="17"/>
      <c r="E9528" s="3"/>
    </row>
    <row r="9529" spans="1:5" x14ac:dyDescent="0.25">
      <c r="A9529" s="17"/>
      <c r="E9529" s="3"/>
    </row>
    <row r="9530" spans="1:5" x14ac:dyDescent="0.25">
      <c r="A9530" s="17"/>
      <c r="E9530" s="3"/>
    </row>
    <row r="9531" spans="1:5" x14ac:dyDescent="0.25">
      <c r="A9531" s="17"/>
      <c r="E9531" s="3"/>
    </row>
    <row r="9532" spans="1:5" x14ac:dyDescent="0.25">
      <c r="A9532" s="17"/>
      <c r="E9532" s="3"/>
    </row>
    <row r="9533" spans="1:5" x14ac:dyDescent="0.25">
      <c r="A9533" s="17"/>
      <c r="E9533" s="3"/>
    </row>
    <row r="9534" spans="1:5" x14ac:dyDescent="0.25">
      <c r="A9534" s="17"/>
      <c r="E9534" s="3"/>
    </row>
    <row r="9535" spans="1:5" x14ac:dyDescent="0.25">
      <c r="A9535" s="17"/>
      <c r="E9535" s="3"/>
    </row>
    <row r="9536" spans="1:5" x14ac:dyDescent="0.25">
      <c r="A9536" s="17"/>
      <c r="E9536" s="3"/>
    </row>
    <row r="9537" spans="1:5" x14ac:dyDescent="0.25">
      <c r="A9537" s="17"/>
      <c r="E9537" s="3"/>
    </row>
    <row r="9538" spans="1:5" x14ac:dyDescent="0.25">
      <c r="A9538" s="17"/>
      <c r="E9538" s="3"/>
    </row>
    <row r="9539" spans="1:5" x14ac:dyDescent="0.25">
      <c r="A9539" s="17"/>
      <c r="E9539" s="3"/>
    </row>
    <row r="9540" spans="1:5" x14ac:dyDescent="0.25">
      <c r="A9540" s="17"/>
      <c r="E9540" s="3"/>
    </row>
    <row r="9541" spans="1:5" x14ac:dyDescent="0.25">
      <c r="A9541" s="17"/>
      <c r="E9541" s="3"/>
    </row>
    <row r="9542" spans="1:5" x14ac:dyDescent="0.25">
      <c r="A9542" s="17"/>
      <c r="E9542" s="3"/>
    </row>
    <row r="9543" spans="1:5" x14ac:dyDescent="0.25">
      <c r="A9543" s="17"/>
      <c r="E9543" s="3"/>
    </row>
    <row r="9544" spans="1:5" x14ac:dyDescent="0.25">
      <c r="A9544" s="17"/>
      <c r="E9544" s="3"/>
    </row>
    <row r="9545" spans="1:5" x14ac:dyDescent="0.25">
      <c r="A9545" s="17"/>
      <c r="E9545" s="3"/>
    </row>
    <row r="9546" spans="1:5" x14ac:dyDescent="0.25">
      <c r="A9546" s="17"/>
      <c r="E9546" s="3"/>
    </row>
    <row r="9547" spans="1:5" x14ac:dyDescent="0.25">
      <c r="A9547" s="17"/>
      <c r="E9547" s="3"/>
    </row>
    <row r="9548" spans="1:5" x14ac:dyDescent="0.25">
      <c r="A9548" s="17"/>
      <c r="E9548" s="3"/>
    </row>
    <row r="9549" spans="1:5" x14ac:dyDescent="0.25">
      <c r="A9549" s="17"/>
      <c r="E9549" s="3"/>
    </row>
    <row r="9550" spans="1:5" x14ac:dyDescent="0.25">
      <c r="A9550" s="17"/>
      <c r="E9550" s="3"/>
    </row>
    <row r="9551" spans="1:5" x14ac:dyDescent="0.25">
      <c r="A9551" s="17"/>
      <c r="E9551" s="3"/>
    </row>
    <row r="9552" spans="1:5" x14ac:dyDescent="0.25">
      <c r="A9552" s="17"/>
      <c r="E9552" s="3"/>
    </row>
    <row r="9553" spans="1:5" x14ac:dyDescent="0.25">
      <c r="A9553" s="17"/>
      <c r="E9553" s="3"/>
    </row>
    <row r="9554" spans="1:5" x14ac:dyDescent="0.25">
      <c r="A9554" s="17"/>
      <c r="E9554" s="3"/>
    </row>
    <row r="9555" spans="1:5" x14ac:dyDescent="0.25">
      <c r="A9555" s="17"/>
      <c r="E9555" s="3"/>
    </row>
    <row r="9556" spans="1:5" x14ac:dyDescent="0.25">
      <c r="A9556" s="17"/>
      <c r="E9556" s="3"/>
    </row>
    <row r="9557" spans="1:5" x14ac:dyDescent="0.25">
      <c r="A9557" s="17"/>
      <c r="E9557" s="3"/>
    </row>
    <row r="9558" spans="1:5" x14ac:dyDescent="0.25">
      <c r="A9558" s="17"/>
      <c r="E9558" s="3"/>
    </row>
    <row r="9559" spans="1:5" x14ac:dyDescent="0.25">
      <c r="A9559" s="17"/>
      <c r="E9559" s="3"/>
    </row>
    <row r="9560" spans="1:5" x14ac:dyDescent="0.25">
      <c r="A9560" s="17"/>
      <c r="E9560" s="3"/>
    </row>
    <row r="9561" spans="1:5" x14ac:dyDescent="0.25">
      <c r="A9561" s="17"/>
      <c r="E9561" s="3"/>
    </row>
    <row r="9562" spans="1:5" x14ac:dyDescent="0.25">
      <c r="A9562" s="17"/>
      <c r="E9562" s="3"/>
    </row>
    <row r="9563" spans="1:5" x14ac:dyDescent="0.25">
      <c r="A9563" s="17"/>
      <c r="E9563" s="3"/>
    </row>
    <row r="9564" spans="1:5" x14ac:dyDescent="0.25">
      <c r="A9564" s="17"/>
      <c r="E9564" s="3"/>
    </row>
    <row r="9565" spans="1:5" x14ac:dyDescent="0.25">
      <c r="A9565" s="17"/>
      <c r="E9565" s="3"/>
    </row>
    <row r="9566" spans="1:5" x14ac:dyDescent="0.25">
      <c r="A9566" s="17"/>
      <c r="E9566" s="3"/>
    </row>
    <row r="9567" spans="1:5" x14ac:dyDescent="0.25">
      <c r="A9567" s="17"/>
      <c r="E9567" s="3"/>
    </row>
    <row r="9568" spans="1:5" x14ac:dyDescent="0.25">
      <c r="A9568" s="17"/>
      <c r="E9568" s="3"/>
    </row>
    <row r="9569" spans="1:5" x14ac:dyDescent="0.25">
      <c r="A9569" s="17"/>
      <c r="E9569" s="3"/>
    </row>
    <row r="9570" spans="1:5" x14ac:dyDescent="0.25">
      <c r="A9570" s="17"/>
      <c r="E9570" s="3"/>
    </row>
    <row r="9571" spans="1:5" x14ac:dyDescent="0.25">
      <c r="A9571" s="17"/>
      <c r="E9571" s="3"/>
    </row>
    <row r="9572" spans="1:5" x14ac:dyDescent="0.25">
      <c r="A9572" s="17"/>
      <c r="E9572" s="3"/>
    </row>
    <row r="9573" spans="1:5" x14ac:dyDescent="0.25">
      <c r="A9573" s="17"/>
      <c r="E9573" s="3"/>
    </row>
    <row r="9574" spans="1:5" x14ac:dyDescent="0.25">
      <c r="A9574" s="17"/>
      <c r="E9574" s="3"/>
    </row>
    <row r="9575" spans="1:5" x14ac:dyDescent="0.25">
      <c r="A9575" s="17"/>
      <c r="E9575" s="3"/>
    </row>
    <row r="9576" spans="1:5" x14ac:dyDescent="0.25">
      <c r="A9576" s="17"/>
      <c r="E9576" s="3"/>
    </row>
    <row r="9577" spans="1:5" x14ac:dyDescent="0.25">
      <c r="A9577" s="17"/>
      <c r="E9577" s="3"/>
    </row>
    <row r="9578" spans="1:5" x14ac:dyDescent="0.25">
      <c r="A9578" s="17"/>
      <c r="E9578" s="3"/>
    </row>
    <row r="9579" spans="1:5" x14ac:dyDescent="0.25">
      <c r="A9579" s="17"/>
      <c r="E9579" s="3"/>
    </row>
    <row r="9580" spans="1:5" x14ac:dyDescent="0.25">
      <c r="A9580" s="17"/>
      <c r="E9580" s="3"/>
    </row>
    <row r="9581" spans="1:5" x14ac:dyDescent="0.25">
      <c r="A9581" s="17"/>
      <c r="E9581" s="3"/>
    </row>
    <row r="9582" spans="1:5" x14ac:dyDescent="0.25">
      <c r="A9582" s="17"/>
      <c r="E9582" s="3"/>
    </row>
    <row r="9583" spans="1:5" x14ac:dyDescent="0.25">
      <c r="A9583" s="17"/>
      <c r="E9583" s="3"/>
    </row>
    <row r="9584" spans="1:5" x14ac:dyDescent="0.25">
      <c r="A9584" s="17"/>
      <c r="E9584" s="3"/>
    </row>
    <row r="9585" spans="1:5" x14ac:dyDescent="0.25">
      <c r="A9585" s="17"/>
      <c r="E9585" s="3"/>
    </row>
    <row r="9586" spans="1:5" x14ac:dyDescent="0.25">
      <c r="A9586" s="17"/>
      <c r="E9586" s="3"/>
    </row>
    <row r="9587" spans="1:5" x14ac:dyDescent="0.25">
      <c r="A9587" s="17"/>
      <c r="E9587" s="3"/>
    </row>
    <row r="9588" spans="1:5" x14ac:dyDescent="0.25">
      <c r="A9588" s="17"/>
      <c r="E9588" s="3"/>
    </row>
    <row r="9589" spans="1:5" x14ac:dyDescent="0.25">
      <c r="A9589" s="17"/>
      <c r="E9589" s="3"/>
    </row>
    <row r="9590" spans="1:5" x14ac:dyDescent="0.25">
      <c r="A9590" s="17"/>
      <c r="E9590" s="3"/>
    </row>
    <row r="9591" spans="1:5" x14ac:dyDescent="0.25">
      <c r="A9591" s="17"/>
      <c r="E9591" s="3"/>
    </row>
    <row r="9592" spans="1:5" x14ac:dyDescent="0.25">
      <c r="A9592" s="17"/>
      <c r="E9592" s="3"/>
    </row>
    <row r="9593" spans="1:5" x14ac:dyDescent="0.25">
      <c r="A9593" s="17"/>
      <c r="E9593" s="3"/>
    </row>
    <row r="9594" spans="1:5" x14ac:dyDescent="0.25">
      <c r="A9594" s="17"/>
      <c r="E9594" s="3"/>
    </row>
    <row r="9595" spans="1:5" x14ac:dyDescent="0.25">
      <c r="A9595" s="17"/>
      <c r="E9595" s="3"/>
    </row>
    <row r="9596" spans="1:5" x14ac:dyDescent="0.25">
      <c r="A9596" s="17"/>
      <c r="E9596" s="3"/>
    </row>
    <row r="9597" spans="1:5" x14ac:dyDescent="0.25">
      <c r="A9597" s="17"/>
      <c r="E9597" s="3"/>
    </row>
    <row r="9598" spans="1:5" x14ac:dyDescent="0.25">
      <c r="A9598" s="17"/>
      <c r="E9598" s="3"/>
    </row>
    <row r="9599" spans="1:5" x14ac:dyDescent="0.25">
      <c r="A9599" s="17"/>
      <c r="E9599" s="3"/>
    </row>
    <row r="9600" spans="1:5" x14ac:dyDescent="0.25">
      <c r="A9600" s="17"/>
      <c r="E9600" s="3"/>
    </row>
    <row r="9601" spans="1:5" x14ac:dyDescent="0.25">
      <c r="A9601" s="17"/>
      <c r="E9601" s="3"/>
    </row>
    <row r="9602" spans="1:5" x14ac:dyDescent="0.25">
      <c r="A9602" s="17"/>
      <c r="E9602" s="3"/>
    </row>
    <row r="9603" spans="1:5" x14ac:dyDescent="0.25">
      <c r="A9603" s="17"/>
      <c r="E9603" s="3"/>
    </row>
    <row r="9604" spans="1:5" x14ac:dyDescent="0.25">
      <c r="A9604" s="17"/>
      <c r="E9604" s="3"/>
    </row>
    <row r="9605" spans="1:5" x14ac:dyDescent="0.25">
      <c r="A9605" s="17"/>
      <c r="E9605" s="3"/>
    </row>
    <row r="9606" spans="1:5" x14ac:dyDescent="0.25">
      <c r="A9606" s="17"/>
      <c r="E9606" s="3"/>
    </row>
    <row r="9607" spans="1:5" x14ac:dyDescent="0.25">
      <c r="A9607" s="17"/>
      <c r="E9607" s="3"/>
    </row>
    <row r="9608" spans="1:5" x14ac:dyDescent="0.25">
      <c r="A9608" s="17"/>
      <c r="E9608" s="3"/>
    </row>
    <row r="9609" spans="1:5" x14ac:dyDescent="0.25">
      <c r="A9609" s="17"/>
      <c r="E9609" s="3"/>
    </row>
    <row r="9610" spans="1:5" x14ac:dyDescent="0.25">
      <c r="A9610" s="17"/>
      <c r="E9610" s="3"/>
    </row>
    <row r="9611" spans="1:5" x14ac:dyDescent="0.25">
      <c r="A9611" s="17"/>
      <c r="E9611" s="3"/>
    </row>
    <row r="9612" spans="1:5" x14ac:dyDescent="0.25">
      <c r="A9612" s="17"/>
      <c r="E9612" s="3"/>
    </row>
    <row r="9613" spans="1:5" x14ac:dyDescent="0.25">
      <c r="A9613" s="17"/>
      <c r="E9613" s="3"/>
    </row>
    <row r="9614" spans="1:5" x14ac:dyDescent="0.25">
      <c r="A9614" s="17"/>
      <c r="E9614" s="3"/>
    </row>
    <row r="9615" spans="1:5" x14ac:dyDescent="0.25">
      <c r="A9615" s="17"/>
      <c r="E9615" s="3"/>
    </row>
    <row r="9616" spans="1:5" x14ac:dyDescent="0.25">
      <c r="A9616" s="17"/>
      <c r="E9616" s="3"/>
    </row>
    <row r="9617" spans="1:5" x14ac:dyDescent="0.25">
      <c r="A9617" s="17"/>
      <c r="E9617" s="3"/>
    </row>
    <row r="9618" spans="1:5" x14ac:dyDescent="0.25">
      <c r="A9618" s="17"/>
      <c r="E9618" s="3"/>
    </row>
    <row r="9619" spans="1:5" x14ac:dyDescent="0.25">
      <c r="A9619" s="17"/>
      <c r="E9619" s="3"/>
    </row>
    <row r="9620" spans="1:5" x14ac:dyDescent="0.25">
      <c r="A9620" s="17"/>
      <c r="E9620" s="3"/>
    </row>
    <row r="9621" spans="1:5" x14ac:dyDescent="0.25">
      <c r="A9621" s="17"/>
      <c r="E9621" s="3"/>
    </row>
    <row r="9622" spans="1:5" x14ac:dyDescent="0.25">
      <c r="A9622" s="17"/>
      <c r="E9622" s="3"/>
    </row>
    <row r="9623" spans="1:5" x14ac:dyDescent="0.25">
      <c r="A9623" s="17"/>
      <c r="E9623" s="3"/>
    </row>
    <row r="9624" spans="1:5" x14ac:dyDescent="0.25">
      <c r="A9624" s="17"/>
      <c r="E9624" s="3"/>
    </row>
    <row r="9625" spans="1:5" x14ac:dyDescent="0.25">
      <c r="A9625" s="17"/>
      <c r="E9625" s="3"/>
    </row>
    <row r="9626" spans="1:5" x14ac:dyDescent="0.25">
      <c r="A9626" s="17"/>
      <c r="E9626" s="3"/>
    </row>
    <row r="9627" spans="1:5" x14ac:dyDescent="0.25">
      <c r="A9627" s="17"/>
      <c r="E9627" s="3"/>
    </row>
    <row r="9628" spans="1:5" x14ac:dyDescent="0.25">
      <c r="A9628" s="17"/>
      <c r="E9628" s="3"/>
    </row>
    <row r="9629" spans="1:5" x14ac:dyDescent="0.25">
      <c r="A9629" s="17"/>
      <c r="E9629" s="3"/>
    </row>
    <row r="9630" spans="1:5" x14ac:dyDescent="0.25">
      <c r="A9630" s="17"/>
      <c r="E9630" s="3"/>
    </row>
    <row r="9631" spans="1:5" x14ac:dyDescent="0.25">
      <c r="A9631" s="17"/>
      <c r="E9631" s="3"/>
    </row>
    <row r="9632" spans="1:5" x14ac:dyDescent="0.25">
      <c r="A9632" s="17"/>
      <c r="E9632" s="3"/>
    </row>
    <row r="9633" spans="1:5" x14ac:dyDescent="0.25">
      <c r="A9633" s="17"/>
      <c r="E9633" s="3"/>
    </row>
    <row r="9634" spans="1:5" x14ac:dyDescent="0.25">
      <c r="A9634" s="17"/>
      <c r="E9634" s="3"/>
    </row>
    <row r="9635" spans="1:5" x14ac:dyDescent="0.25">
      <c r="A9635" s="17"/>
      <c r="E9635" s="3"/>
    </row>
    <row r="9636" spans="1:5" x14ac:dyDescent="0.25">
      <c r="A9636" s="17"/>
      <c r="E9636" s="3"/>
    </row>
    <row r="9637" spans="1:5" x14ac:dyDescent="0.25">
      <c r="A9637" s="17"/>
      <c r="E9637" s="3"/>
    </row>
    <row r="9638" spans="1:5" x14ac:dyDescent="0.25">
      <c r="A9638" s="17"/>
      <c r="E9638" s="3"/>
    </row>
    <row r="9639" spans="1:5" x14ac:dyDescent="0.25">
      <c r="A9639" s="17"/>
      <c r="E9639" s="3"/>
    </row>
    <row r="9640" spans="1:5" x14ac:dyDescent="0.25">
      <c r="A9640" s="17"/>
      <c r="E9640" s="3"/>
    </row>
    <row r="9641" spans="1:5" x14ac:dyDescent="0.25">
      <c r="A9641" s="17"/>
      <c r="E9641" s="3"/>
    </row>
    <row r="9642" spans="1:5" x14ac:dyDescent="0.25">
      <c r="A9642" s="17"/>
      <c r="E9642" s="3"/>
    </row>
    <row r="9643" spans="1:5" x14ac:dyDescent="0.25">
      <c r="A9643" s="17"/>
      <c r="E9643" s="3"/>
    </row>
    <row r="9644" spans="1:5" x14ac:dyDescent="0.25">
      <c r="A9644" s="17"/>
      <c r="E9644" s="3"/>
    </row>
    <row r="9645" spans="1:5" x14ac:dyDescent="0.25">
      <c r="A9645" s="17"/>
      <c r="E9645" s="3"/>
    </row>
    <row r="9646" spans="1:5" x14ac:dyDescent="0.25">
      <c r="A9646" s="17"/>
      <c r="E9646" s="3"/>
    </row>
    <row r="9647" spans="1:5" x14ac:dyDescent="0.25">
      <c r="A9647" s="17"/>
      <c r="E9647" s="3"/>
    </row>
    <row r="9648" spans="1:5" x14ac:dyDescent="0.25">
      <c r="A9648" s="17"/>
      <c r="E9648" s="3"/>
    </row>
    <row r="9649" spans="1:5" x14ac:dyDescent="0.25">
      <c r="A9649" s="17"/>
      <c r="E9649" s="3"/>
    </row>
    <row r="9650" spans="1:5" x14ac:dyDescent="0.25">
      <c r="A9650" s="17"/>
      <c r="E9650" s="3"/>
    </row>
    <row r="9651" spans="1:5" x14ac:dyDescent="0.25">
      <c r="A9651" s="17"/>
      <c r="E9651" s="3"/>
    </row>
    <row r="9652" spans="1:5" x14ac:dyDescent="0.25">
      <c r="A9652" s="17"/>
      <c r="E9652" s="3"/>
    </row>
    <row r="9653" spans="1:5" x14ac:dyDescent="0.25">
      <c r="A9653" s="17"/>
      <c r="E9653" s="3"/>
    </row>
    <row r="9654" spans="1:5" x14ac:dyDescent="0.25">
      <c r="A9654" s="17"/>
      <c r="E9654" s="3"/>
    </row>
    <row r="9655" spans="1:5" x14ac:dyDescent="0.25">
      <c r="A9655" s="17"/>
      <c r="E9655" s="3"/>
    </row>
    <row r="9656" spans="1:5" x14ac:dyDescent="0.25">
      <c r="A9656" s="17"/>
      <c r="E9656" s="3"/>
    </row>
    <row r="9657" spans="1:5" x14ac:dyDescent="0.25">
      <c r="A9657" s="17"/>
      <c r="E9657" s="3"/>
    </row>
    <row r="9658" spans="1:5" x14ac:dyDescent="0.25">
      <c r="A9658" s="17"/>
      <c r="E9658" s="3"/>
    </row>
    <row r="9659" spans="1:5" x14ac:dyDescent="0.25">
      <c r="A9659" s="17"/>
      <c r="E9659" s="3"/>
    </row>
    <row r="9660" spans="1:5" x14ac:dyDescent="0.25">
      <c r="A9660" s="17"/>
      <c r="E9660" s="3"/>
    </row>
    <row r="9661" spans="1:5" x14ac:dyDescent="0.25">
      <c r="A9661" s="17"/>
      <c r="E9661" s="3"/>
    </row>
    <row r="9662" spans="1:5" x14ac:dyDescent="0.25">
      <c r="A9662" s="17"/>
      <c r="E9662" s="3"/>
    </row>
    <row r="9663" spans="1:5" x14ac:dyDescent="0.25">
      <c r="A9663" s="17"/>
      <c r="E9663" s="3"/>
    </row>
    <row r="9664" spans="1:5" x14ac:dyDescent="0.25">
      <c r="A9664" s="17"/>
      <c r="E9664" s="3"/>
    </row>
    <row r="9665" spans="1:5" x14ac:dyDescent="0.25">
      <c r="A9665" s="17"/>
      <c r="E9665" s="3"/>
    </row>
    <row r="9666" spans="1:5" x14ac:dyDescent="0.25">
      <c r="A9666" s="17"/>
      <c r="E9666" s="3"/>
    </row>
    <row r="9667" spans="1:5" x14ac:dyDescent="0.25">
      <c r="A9667" s="17"/>
      <c r="E9667" s="3"/>
    </row>
    <row r="9668" spans="1:5" x14ac:dyDescent="0.25">
      <c r="A9668" s="17"/>
      <c r="E9668" s="3"/>
    </row>
    <row r="9669" spans="1:5" x14ac:dyDescent="0.25">
      <c r="A9669" s="17"/>
      <c r="E9669" s="3"/>
    </row>
    <row r="9670" spans="1:5" x14ac:dyDescent="0.25">
      <c r="A9670" s="17"/>
      <c r="E9670" s="3"/>
    </row>
    <row r="9671" spans="1:5" x14ac:dyDescent="0.25">
      <c r="A9671" s="17"/>
      <c r="E9671" s="3"/>
    </row>
    <row r="9672" spans="1:5" x14ac:dyDescent="0.25">
      <c r="A9672" s="17"/>
      <c r="E9672" s="3"/>
    </row>
    <row r="9673" spans="1:5" x14ac:dyDescent="0.25">
      <c r="A9673" s="17"/>
      <c r="E9673" s="3"/>
    </row>
    <row r="9674" spans="1:5" x14ac:dyDescent="0.25">
      <c r="A9674" s="17"/>
      <c r="E9674" s="3"/>
    </row>
    <row r="9675" spans="1:5" x14ac:dyDescent="0.25">
      <c r="A9675" s="17"/>
      <c r="E9675" s="3"/>
    </row>
    <row r="9676" spans="1:5" x14ac:dyDescent="0.25">
      <c r="A9676" s="17"/>
      <c r="E9676" s="3"/>
    </row>
    <row r="9677" spans="1:5" x14ac:dyDescent="0.25">
      <c r="A9677" s="17"/>
      <c r="E9677" s="3"/>
    </row>
    <row r="9678" spans="1:5" x14ac:dyDescent="0.25">
      <c r="A9678" s="17"/>
      <c r="E9678" s="3"/>
    </row>
    <row r="9679" spans="1:5" x14ac:dyDescent="0.25">
      <c r="A9679" s="17"/>
      <c r="E9679" s="3"/>
    </row>
    <row r="9680" spans="1:5" x14ac:dyDescent="0.25">
      <c r="A9680" s="17"/>
      <c r="E9680" s="3"/>
    </row>
    <row r="9681" spans="1:5" x14ac:dyDescent="0.25">
      <c r="A9681" s="17"/>
      <c r="E9681" s="3"/>
    </row>
    <row r="9682" spans="1:5" x14ac:dyDescent="0.25">
      <c r="A9682" s="17"/>
      <c r="E9682" s="3"/>
    </row>
    <row r="9683" spans="1:5" x14ac:dyDescent="0.25">
      <c r="A9683" s="17"/>
      <c r="E9683" s="3"/>
    </row>
    <row r="9684" spans="1:5" x14ac:dyDescent="0.25">
      <c r="A9684" s="17"/>
      <c r="E9684" s="3"/>
    </row>
    <row r="9685" spans="1:5" x14ac:dyDescent="0.25">
      <c r="A9685" s="17"/>
      <c r="E9685" s="3"/>
    </row>
    <row r="9686" spans="1:5" x14ac:dyDescent="0.25">
      <c r="A9686" s="17"/>
      <c r="E9686" s="3"/>
    </row>
    <row r="9687" spans="1:5" x14ac:dyDescent="0.25">
      <c r="A9687" s="17"/>
      <c r="E9687" s="3"/>
    </row>
    <row r="9688" spans="1:5" x14ac:dyDescent="0.25">
      <c r="A9688" s="17"/>
      <c r="E9688" s="3"/>
    </row>
    <row r="9689" spans="1:5" x14ac:dyDescent="0.25">
      <c r="A9689" s="17"/>
      <c r="E9689" s="3"/>
    </row>
    <row r="9690" spans="1:5" x14ac:dyDescent="0.25">
      <c r="A9690" s="17"/>
      <c r="E9690" s="3"/>
    </row>
    <row r="9691" spans="1:5" x14ac:dyDescent="0.25">
      <c r="A9691" s="17"/>
      <c r="E9691" s="3"/>
    </row>
    <row r="9692" spans="1:5" x14ac:dyDescent="0.25">
      <c r="A9692" s="17"/>
      <c r="E9692" s="3"/>
    </row>
    <row r="9693" spans="1:5" x14ac:dyDescent="0.25">
      <c r="A9693" s="17"/>
      <c r="E9693" s="3"/>
    </row>
    <row r="9694" spans="1:5" x14ac:dyDescent="0.25">
      <c r="A9694" s="17"/>
      <c r="E9694" s="3"/>
    </row>
    <row r="9695" spans="1:5" x14ac:dyDescent="0.25">
      <c r="A9695" s="17"/>
      <c r="E9695" s="3"/>
    </row>
    <row r="9696" spans="1:5" x14ac:dyDescent="0.25">
      <c r="A9696" s="17"/>
      <c r="E9696" s="3"/>
    </row>
    <row r="9697" spans="1:5" x14ac:dyDescent="0.25">
      <c r="A9697" s="17"/>
      <c r="E9697" s="3"/>
    </row>
    <row r="9698" spans="1:5" x14ac:dyDescent="0.25">
      <c r="A9698" s="17"/>
      <c r="E9698" s="3"/>
    </row>
    <row r="9699" spans="1:5" x14ac:dyDescent="0.25">
      <c r="A9699" s="17"/>
      <c r="E9699" s="3"/>
    </row>
    <row r="9700" spans="1:5" x14ac:dyDescent="0.25">
      <c r="A9700" s="17"/>
      <c r="E9700" s="3"/>
    </row>
    <row r="9701" spans="1:5" x14ac:dyDescent="0.25">
      <c r="A9701" s="17"/>
      <c r="E9701" s="3"/>
    </row>
    <row r="9702" spans="1:5" x14ac:dyDescent="0.25">
      <c r="A9702" s="17"/>
      <c r="E9702" s="3"/>
    </row>
    <row r="9703" spans="1:5" x14ac:dyDescent="0.25">
      <c r="A9703" s="17"/>
      <c r="E9703" s="3"/>
    </row>
    <row r="9704" spans="1:5" x14ac:dyDescent="0.25">
      <c r="A9704" s="17"/>
      <c r="E9704" s="3"/>
    </row>
    <row r="9705" spans="1:5" x14ac:dyDescent="0.25">
      <c r="A9705" s="17"/>
      <c r="E9705" s="3"/>
    </row>
    <row r="9706" spans="1:5" x14ac:dyDescent="0.25">
      <c r="A9706" s="17"/>
      <c r="E9706" s="3"/>
    </row>
    <row r="9707" spans="1:5" x14ac:dyDescent="0.25">
      <c r="A9707" s="17"/>
      <c r="E9707" s="3"/>
    </row>
    <row r="9708" spans="1:5" x14ac:dyDescent="0.25">
      <c r="A9708" s="17"/>
      <c r="E9708" s="3"/>
    </row>
    <row r="9709" spans="1:5" x14ac:dyDescent="0.25">
      <c r="A9709" s="17"/>
      <c r="E9709" s="3"/>
    </row>
    <row r="9710" spans="1:5" x14ac:dyDescent="0.25">
      <c r="A9710" s="17"/>
      <c r="E9710" s="3"/>
    </row>
    <row r="9711" spans="1:5" x14ac:dyDescent="0.25">
      <c r="A9711" s="17"/>
      <c r="E9711" s="3"/>
    </row>
    <row r="9712" spans="1:5" x14ac:dyDescent="0.25">
      <c r="A9712" s="17"/>
      <c r="E9712" s="3"/>
    </row>
    <row r="9713" spans="1:5" x14ac:dyDescent="0.25">
      <c r="A9713" s="17"/>
      <c r="E9713" s="3"/>
    </row>
    <row r="9714" spans="1:5" x14ac:dyDescent="0.25">
      <c r="A9714" s="17"/>
      <c r="E9714" s="3"/>
    </row>
    <row r="9715" spans="1:5" x14ac:dyDescent="0.25">
      <c r="A9715" s="17"/>
      <c r="E9715" s="3"/>
    </row>
    <row r="9716" spans="1:5" x14ac:dyDescent="0.25">
      <c r="A9716" s="17"/>
      <c r="E9716" s="3"/>
    </row>
    <row r="9717" spans="1:5" x14ac:dyDescent="0.25">
      <c r="A9717" s="17"/>
      <c r="E9717" s="3"/>
    </row>
    <row r="9718" spans="1:5" x14ac:dyDescent="0.25">
      <c r="A9718" s="17"/>
      <c r="E9718" s="3"/>
    </row>
    <row r="9719" spans="1:5" x14ac:dyDescent="0.25">
      <c r="A9719" s="17"/>
      <c r="E9719" s="3"/>
    </row>
    <row r="9720" spans="1:5" x14ac:dyDescent="0.25">
      <c r="A9720" s="17"/>
      <c r="E9720" s="3"/>
    </row>
    <row r="9721" spans="1:5" x14ac:dyDescent="0.25">
      <c r="A9721" s="17"/>
      <c r="E9721" s="3"/>
    </row>
    <row r="9722" spans="1:5" x14ac:dyDescent="0.25">
      <c r="A9722" s="17"/>
      <c r="E9722" s="3"/>
    </row>
    <row r="9723" spans="1:5" x14ac:dyDescent="0.25">
      <c r="A9723" s="17"/>
      <c r="E9723" s="3"/>
    </row>
    <row r="9724" spans="1:5" x14ac:dyDescent="0.25">
      <c r="A9724" s="17"/>
      <c r="E9724" s="3"/>
    </row>
    <row r="9725" spans="1:5" x14ac:dyDescent="0.25">
      <c r="A9725" s="17"/>
      <c r="E9725" s="3"/>
    </row>
    <row r="9726" spans="1:5" x14ac:dyDescent="0.25">
      <c r="A9726" s="17"/>
      <c r="E9726" s="3"/>
    </row>
    <row r="9727" spans="1:5" x14ac:dyDescent="0.25">
      <c r="A9727" s="17"/>
      <c r="E9727" s="3"/>
    </row>
    <row r="9728" spans="1:5" x14ac:dyDescent="0.25">
      <c r="A9728" s="17"/>
      <c r="E9728" s="3"/>
    </row>
    <row r="9729" spans="1:5" x14ac:dyDescent="0.25">
      <c r="A9729" s="17"/>
      <c r="E9729" s="3"/>
    </row>
    <row r="9730" spans="1:5" x14ac:dyDescent="0.25">
      <c r="A9730" s="17"/>
      <c r="E9730" s="3"/>
    </row>
    <row r="9731" spans="1:5" x14ac:dyDescent="0.25">
      <c r="A9731" s="17"/>
      <c r="E9731" s="3"/>
    </row>
    <row r="9732" spans="1:5" x14ac:dyDescent="0.25">
      <c r="A9732" s="17"/>
      <c r="E9732" s="3"/>
    </row>
    <row r="9733" spans="1:5" x14ac:dyDescent="0.25">
      <c r="A9733" s="17"/>
      <c r="E9733" s="3"/>
    </row>
    <row r="9734" spans="1:5" x14ac:dyDescent="0.25">
      <c r="A9734" s="17"/>
      <c r="E9734" s="3"/>
    </row>
    <row r="9735" spans="1:5" x14ac:dyDescent="0.25">
      <c r="A9735" s="17"/>
      <c r="E9735" s="3"/>
    </row>
    <row r="9736" spans="1:5" x14ac:dyDescent="0.25">
      <c r="A9736" s="17"/>
      <c r="E9736" s="3"/>
    </row>
    <row r="9737" spans="1:5" x14ac:dyDescent="0.25">
      <c r="A9737" s="17"/>
      <c r="E9737" s="3"/>
    </row>
    <row r="9738" spans="1:5" x14ac:dyDescent="0.25">
      <c r="A9738" s="17"/>
      <c r="E9738" s="3"/>
    </row>
    <row r="9739" spans="1:5" x14ac:dyDescent="0.25">
      <c r="A9739" s="17"/>
      <c r="E9739" s="3"/>
    </row>
    <row r="9740" spans="1:5" x14ac:dyDescent="0.25">
      <c r="A9740" s="17"/>
      <c r="E9740" s="3"/>
    </row>
    <row r="9741" spans="1:5" x14ac:dyDescent="0.25">
      <c r="A9741" s="17"/>
      <c r="E9741" s="3"/>
    </row>
    <row r="9742" spans="1:5" x14ac:dyDescent="0.25">
      <c r="A9742" s="17"/>
      <c r="E9742" s="3"/>
    </row>
    <row r="9743" spans="1:5" x14ac:dyDescent="0.25">
      <c r="A9743" s="17"/>
      <c r="E9743" s="3"/>
    </row>
    <row r="9744" spans="1:5" x14ac:dyDescent="0.25">
      <c r="A9744" s="17"/>
      <c r="E9744" s="3"/>
    </row>
    <row r="9745" spans="1:5" x14ac:dyDescent="0.25">
      <c r="A9745" s="17"/>
      <c r="E9745" s="3"/>
    </row>
    <row r="9746" spans="1:5" x14ac:dyDescent="0.25">
      <c r="A9746" s="17"/>
      <c r="E9746" s="3"/>
    </row>
    <row r="9747" spans="1:5" x14ac:dyDescent="0.25">
      <c r="A9747" s="17"/>
      <c r="E9747" s="3"/>
    </row>
    <row r="9748" spans="1:5" x14ac:dyDescent="0.25">
      <c r="A9748" s="17"/>
      <c r="E9748" s="3"/>
    </row>
    <row r="9749" spans="1:5" x14ac:dyDescent="0.25">
      <c r="A9749" s="17"/>
      <c r="E9749" s="3"/>
    </row>
    <row r="9750" spans="1:5" x14ac:dyDescent="0.25">
      <c r="A9750" s="17"/>
      <c r="E9750" s="3"/>
    </row>
    <row r="9751" spans="1:5" x14ac:dyDescent="0.25">
      <c r="A9751" s="17"/>
      <c r="E9751" s="3"/>
    </row>
    <row r="9752" spans="1:5" x14ac:dyDescent="0.25">
      <c r="A9752" s="17"/>
      <c r="C9752" s="3"/>
      <c r="E9752" s="3"/>
    </row>
    <row r="9753" spans="1:5" x14ac:dyDescent="0.25">
      <c r="A9753" s="17"/>
      <c r="E9753" s="3"/>
    </row>
    <row r="9754" spans="1:5" x14ac:dyDescent="0.25">
      <c r="A9754" s="17"/>
      <c r="E9754" s="3"/>
    </row>
    <row r="9755" spans="1:5" x14ac:dyDescent="0.25">
      <c r="A9755" s="17"/>
      <c r="E9755" s="3"/>
    </row>
    <row r="9756" spans="1:5" x14ac:dyDescent="0.25">
      <c r="A9756" s="17"/>
      <c r="E9756" s="3"/>
    </row>
    <row r="9757" spans="1:5" x14ac:dyDescent="0.25">
      <c r="A9757" s="17"/>
      <c r="E9757" s="3"/>
    </row>
    <row r="9758" spans="1:5" x14ac:dyDescent="0.25">
      <c r="A9758" s="17"/>
      <c r="E9758" s="3"/>
    </row>
    <row r="9759" spans="1:5" x14ac:dyDescent="0.25">
      <c r="A9759" s="17"/>
      <c r="E9759" s="3"/>
    </row>
    <row r="9760" spans="1:5" x14ac:dyDescent="0.25">
      <c r="A9760" s="17"/>
      <c r="E9760" s="3"/>
    </row>
    <row r="9761" spans="1:5" x14ac:dyDescent="0.25">
      <c r="A9761" s="17"/>
      <c r="E9761" s="3"/>
    </row>
    <row r="9762" spans="1:5" x14ac:dyDescent="0.25">
      <c r="A9762" s="17"/>
      <c r="E9762" s="3"/>
    </row>
    <row r="9763" spans="1:5" x14ac:dyDescent="0.25">
      <c r="A9763" s="17"/>
      <c r="E9763" s="3"/>
    </row>
    <row r="9764" spans="1:5" x14ac:dyDescent="0.25">
      <c r="A9764" s="17"/>
      <c r="E9764" s="3"/>
    </row>
    <row r="9765" spans="1:5" x14ac:dyDescent="0.25">
      <c r="A9765" s="17"/>
      <c r="E9765" s="3"/>
    </row>
    <row r="9766" spans="1:5" x14ac:dyDescent="0.25">
      <c r="A9766" s="17"/>
      <c r="E9766" s="3"/>
    </row>
    <row r="9767" spans="1:5" x14ac:dyDescent="0.25">
      <c r="A9767" s="17"/>
      <c r="E9767" s="3"/>
    </row>
    <row r="9768" spans="1:5" x14ac:dyDescent="0.25">
      <c r="A9768" s="17"/>
      <c r="E9768" s="3"/>
    </row>
    <row r="9769" spans="1:5" x14ac:dyDescent="0.25">
      <c r="A9769" s="17"/>
      <c r="E9769" s="3"/>
    </row>
    <row r="9770" spans="1:5" x14ac:dyDescent="0.25">
      <c r="A9770" s="17"/>
      <c r="E9770" s="3"/>
    </row>
    <row r="9771" spans="1:5" x14ac:dyDescent="0.25">
      <c r="A9771" s="17"/>
      <c r="E9771" s="3"/>
    </row>
    <row r="9772" spans="1:5" x14ac:dyDescent="0.25">
      <c r="A9772" s="17"/>
      <c r="E9772" s="3"/>
    </row>
    <row r="9773" spans="1:5" x14ac:dyDescent="0.25">
      <c r="A9773" s="17"/>
      <c r="E9773" s="3"/>
    </row>
    <row r="9774" spans="1:5" x14ac:dyDescent="0.25">
      <c r="A9774" s="17"/>
      <c r="E9774" s="3"/>
    </row>
    <row r="9775" spans="1:5" x14ac:dyDescent="0.25">
      <c r="A9775" s="17"/>
      <c r="E9775" s="3"/>
    </row>
    <row r="9776" spans="1:5" x14ac:dyDescent="0.25">
      <c r="A9776" s="17"/>
      <c r="E9776" s="3"/>
    </row>
    <row r="9777" spans="1:5" x14ac:dyDescent="0.25">
      <c r="A9777" s="17"/>
      <c r="E9777" s="3"/>
    </row>
    <row r="9778" spans="1:5" x14ac:dyDescent="0.25">
      <c r="A9778" s="17"/>
      <c r="E9778" s="3"/>
    </row>
    <row r="9779" spans="1:5" x14ac:dyDescent="0.25">
      <c r="A9779" s="17"/>
      <c r="E9779" s="3"/>
    </row>
    <row r="9780" spans="1:5" x14ac:dyDescent="0.25">
      <c r="A9780" s="17"/>
      <c r="E9780" s="3"/>
    </row>
    <row r="9781" spans="1:5" x14ac:dyDescent="0.25">
      <c r="A9781" s="17"/>
      <c r="E9781" s="3"/>
    </row>
    <row r="9782" spans="1:5" x14ac:dyDescent="0.25">
      <c r="A9782" s="17"/>
      <c r="E9782" s="3"/>
    </row>
    <row r="9783" spans="1:5" x14ac:dyDescent="0.25">
      <c r="A9783" s="17"/>
      <c r="E9783" s="3"/>
    </row>
    <row r="9784" spans="1:5" x14ac:dyDescent="0.25">
      <c r="A9784" s="17"/>
      <c r="E9784" s="3"/>
    </row>
    <row r="9785" spans="1:5" x14ac:dyDescent="0.25">
      <c r="A9785" s="17"/>
      <c r="E9785" s="3"/>
    </row>
    <row r="9786" spans="1:5" x14ac:dyDescent="0.25">
      <c r="A9786" s="17"/>
      <c r="E9786" s="3"/>
    </row>
    <row r="9787" spans="1:5" x14ac:dyDescent="0.25">
      <c r="A9787" s="17"/>
      <c r="E9787" s="3"/>
    </row>
    <row r="9788" spans="1:5" x14ac:dyDescent="0.25">
      <c r="A9788" s="17"/>
      <c r="E9788" s="3"/>
    </row>
    <row r="9789" spans="1:5" x14ac:dyDescent="0.25">
      <c r="A9789" s="17"/>
      <c r="E9789" s="3"/>
    </row>
    <row r="9790" spans="1:5" x14ac:dyDescent="0.25">
      <c r="A9790" s="17"/>
      <c r="E9790" s="3"/>
    </row>
    <row r="9791" spans="1:5" x14ac:dyDescent="0.25">
      <c r="A9791" s="17"/>
      <c r="E9791" s="3"/>
    </row>
    <row r="9792" spans="1:5" x14ac:dyDescent="0.25">
      <c r="A9792" s="17"/>
      <c r="E9792" s="3"/>
    </row>
    <row r="9793" spans="1:5" x14ac:dyDescent="0.25">
      <c r="A9793" s="17"/>
      <c r="E9793" s="3"/>
    </row>
    <row r="9794" spans="1:5" x14ac:dyDescent="0.25">
      <c r="A9794" s="17"/>
      <c r="E9794" s="3"/>
    </row>
    <row r="9795" spans="1:5" x14ac:dyDescent="0.25">
      <c r="A9795" s="17"/>
      <c r="E9795" s="3"/>
    </row>
    <row r="9796" spans="1:5" x14ac:dyDescent="0.25">
      <c r="A9796" s="17"/>
      <c r="E9796" s="3"/>
    </row>
    <row r="9797" spans="1:5" x14ac:dyDescent="0.25">
      <c r="A9797" s="17"/>
      <c r="E9797" s="3"/>
    </row>
    <row r="9798" spans="1:5" x14ac:dyDescent="0.25">
      <c r="A9798" s="17"/>
      <c r="E9798" s="3"/>
    </row>
    <row r="9799" spans="1:5" x14ac:dyDescent="0.25">
      <c r="A9799" s="17"/>
      <c r="E9799" s="3"/>
    </row>
    <row r="9800" spans="1:5" x14ac:dyDescent="0.25">
      <c r="A9800" s="17"/>
      <c r="E9800" s="3"/>
    </row>
    <row r="9801" spans="1:5" x14ac:dyDescent="0.25">
      <c r="A9801" s="17"/>
      <c r="E9801" s="3"/>
    </row>
    <row r="9802" spans="1:5" x14ac:dyDescent="0.25">
      <c r="A9802" s="17"/>
      <c r="E9802" s="3"/>
    </row>
    <row r="9803" spans="1:5" x14ac:dyDescent="0.25">
      <c r="A9803" s="17"/>
      <c r="E9803" s="3"/>
    </row>
    <row r="9804" spans="1:5" x14ac:dyDescent="0.25">
      <c r="A9804" s="17"/>
      <c r="E9804" s="3"/>
    </row>
    <row r="9805" spans="1:5" x14ac:dyDescent="0.25">
      <c r="A9805" s="17"/>
      <c r="E9805" s="3"/>
    </row>
    <row r="9806" spans="1:5" x14ac:dyDescent="0.25">
      <c r="A9806" s="17"/>
      <c r="E9806" s="3"/>
    </row>
    <row r="9807" spans="1:5" x14ac:dyDescent="0.25">
      <c r="A9807" s="17"/>
      <c r="E9807" s="3"/>
    </row>
    <row r="9808" spans="1:5" x14ac:dyDescent="0.25">
      <c r="A9808" s="17"/>
      <c r="E9808" s="3"/>
    </row>
    <row r="9809" spans="1:5" x14ac:dyDescent="0.25">
      <c r="A9809" s="17"/>
      <c r="E9809" s="3"/>
    </row>
    <row r="9810" spans="1:5" x14ac:dyDescent="0.25">
      <c r="A9810" s="17"/>
      <c r="E9810" s="3"/>
    </row>
    <row r="9811" spans="1:5" x14ac:dyDescent="0.25">
      <c r="A9811" s="17"/>
      <c r="E9811" s="3"/>
    </row>
    <row r="9812" spans="1:5" x14ac:dyDescent="0.25">
      <c r="A9812" s="17"/>
      <c r="E9812" s="3"/>
    </row>
    <row r="9813" spans="1:5" x14ac:dyDescent="0.25">
      <c r="A9813" s="17"/>
      <c r="E9813" s="3"/>
    </row>
    <row r="9814" spans="1:5" x14ac:dyDescent="0.25">
      <c r="A9814" s="17"/>
      <c r="E9814" s="3"/>
    </row>
    <row r="9815" spans="1:5" x14ac:dyDescent="0.25">
      <c r="A9815" s="17"/>
      <c r="E9815" s="3"/>
    </row>
    <row r="9816" spans="1:5" x14ac:dyDescent="0.25">
      <c r="A9816" s="17"/>
      <c r="E9816" s="3"/>
    </row>
    <row r="9817" spans="1:5" x14ac:dyDescent="0.25">
      <c r="A9817" s="17"/>
      <c r="E9817" s="3"/>
    </row>
    <row r="9818" spans="1:5" x14ac:dyDescent="0.25">
      <c r="A9818" s="17"/>
      <c r="E9818" s="3"/>
    </row>
    <row r="9819" spans="1:5" x14ac:dyDescent="0.25">
      <c r="A9819" s="17"/>
      <c r="E9819" s="3"/>
    </row>
    <row r="9820" spans="1:5" x14ac:dyDescent="0.25">
      <c r="A9820" s="17"/>
      <c r="E9820" s="3"/>
    </row>
    <row r="9821" spans="1:5" x14ac:dyDescent="0.25">
      <c r="A9821" s="17"/>
      <c r="E9821" s="3"/>
    </row>
    <row r="9822" spans="1:5" x14ac:dyDescent="0.25">
      <c r="A9822" s="17"/>
      <c r="E9822" s="3"/>
    </row>
    <row r="9823" spans="1:5" x14ac:dyDescent="0.25">
      <c r="A9823" s="17"/>
      <c r="E9823" s="3"/>
    </row>
    <row r="9824" spans="1:5" x14ac:dyDescent="0.25">
      <c r="A9824" s="17"/>
      <c r="E9824" s="3"/>
    </row>
    <row r="9825" spans="1:5" x14ac:dyDescent="0.25">
      <c r="A9825" s="17"/>
      <c r="E9825" s="3"/>
    </row>
    <row r="9826" spans="1:5" x14ac:dyDescent="0.25">
      <c r="A9826" s="17"/>
      <c r="E9826" s="3"/>
    </row>
    <row r="9827" spans="1:5" x14ac:dyDescent="0.25">
      <c r="A9827" s="17"/>
      <c r="E9827" s="3"/>
    </row>
    <row r="9828" spans="1:5" x14ac:dyDescent="0.25">
      <c r="A9828" s="17"/>
      <c r="E9828" s="3"/>
    </row>
    <row r="9829" spans="1:5" x14ac:dyDescent="0.25">
      <c r="A9829" s="17"/>
      <c r="E9829" s="3"/>
    </row>
    <row r="9830" spans="1:5" x14ac:dyDescent="0.25">
      <c r="A9830" s="17"/>
      <c r="E9830" s="3"/>
    </row>
    <row r="9831" spans="1:5" x14ac:dyDescent="0.25">
      <c r="A9831" s="17"/>
      <c r="E9831" s="3"/>
    </row>
    <row r="9832" spans="1:5" x14ac:dyDescent="0.25">
      <c r="A9832" s="17"/>
      <c r="E9832" s="3"/>
    </row>
    <row r="9833" spans="1:5" x14ac:dyDescent="0.25">
      <c r="A9833" s="17"/>
      <c r="E9833" s="3"/>
    </row>
    <row r="9834" spans="1:5" x14ac:dyDescent="0.25">
      <c r="A9834" s="17"/>
      <c r="E9834" s="3"/>
    </row>
    <row r="9835" spans="1:5" x14ac:dyDescent="0.25">
      <c r="A9835" s="17"/>
      <c r="E9835" s="3"/>
    </row>
    <row r="9836" spans="1:5" x14ac:dyDescent="0.25">
      <c r="A9836" s="17"/>
      <c r="E9836" s="3"/>
    </row>
    <row r="9837" spans="1:5" x14ac:dyDescent="0.25">
      <c r="A9837" s="17"/>
      <c r="E9837" s="3"/>
    </row>
    <row r="9838" spans="1:5" x14ac:dyDescent="0.25">
      <c r="A9838" s="17"/>
      <c r="E9838" s="3"/>
    </row>
    <row r="9839" spans="1:5" x14ac:dyDescent="0.25">
      <c r="A9839" s="17"/>
      <c r="E9839" s="3"/>
    </row>
    <row r="9840" spans="1:5" x14ac:dyDescent="0.25">
      <c r="A9840" s="17"/>
      <c r="E9840" s="3"/>
    </row>
    <row r="9841" spans="1:5" x14ac:dyDescent="0.25">
      <c r="A9841" s="17"/>
      <c r="E9841" s="3"/>
    </row>
    <row r="9842" spans="1:5" x14ac:dyDescent="0.25">
      <c r="A9842" s="17"/>
      <c r="E9842" s="3"/>
    </row>
    <row r="9843" spans="1:5" x14ac:dyDescent="0.25">
      <c r="A9843" s="17"/>
      <c r="E9843" s="3"/>
    </row>
    <row r="9844" spans="1:5" x14ac:dyDescent="0.25">
      <c r="A9844" s="17"/>
      <c r="E9844" s="3"/>
    </row>
    <row r="9845" spans="1:5" x14ac:dyDescent="0.25">
      <c r="A9845" s="17"/>
      <c r="E9845" s="3"/>
    </row>
    <row r="9846" spans="1:5" x14ac:dyDescent="0.25">
      <c r="A9846" s="17"/>
      <c r="E9846" s="3"/>
    </row>
    <row r="9847" spans="1:5" x14ac:dyDescent="0.25">
      <c r="A9847" s="17"/>
      <c r="E9847" s="3"/>
    </row>
    <row r="9848" spans="1:5" x14ac:dyDescent="0.25">
      <c r="A9848" s="17"/>
      <c r="E9848" s="3"/>
    </row>
    <row r="9849" spans="1:5" x14ac:dyDescent="0.25">
      <c r="A9849" s="17"/>
      <c r="E9849" s="3"/>
    </row>
    <row r="9850" spans="1:5" x14ac:dyDescent="0.25">
      <c r="A9850" s="17"/>
      <c r="E9850" s="3"/>
    </row>
    <row r="9851" spans="1:5" x14ac:dyDescent="0.25">
      <c r="A9851" s="17"/>
      <c r="E9851" s="3"/>
    </row>
    <row r="9852" spans="1:5" x14ac:dyDescent="0.25">
      <c r="A9852" s="17"/>
      <c r="E9852" s="3"/>
    </row>
    <row r="9853" spans="1:5" x14ac:dyDescent="0.25">
      <c r="A9853" s="17"/>
      <c r="E9853" s="3"/>
    </row>
    <row r="9854" spans="1:5" x14ac:dyDescent="0.25">
      <c r="A9854" s="17"/>
      <c r="E9854" s="3"/>
    </row>
    <row r="9855" spans="1:5" x14ac:dyDescent="0.25">
      <c r="A9855" s="17"/>
      <c r="E9855" s="3"/>
    </row>
    <row r="9856" spans="1:5" x14ac:dyDescent="0.25">
      <c r="A9856" s="17"/>
      <c r="E9856" s="3"/>
    </row>
    <row r="9857" spans="1:5" x14ac:dyDescent="0.25">
      <c r="A9857" s="17"/>
      <c r="E9857" s="3"/>
    </row>
    <row r="9858" spans="1:5" x14ac:dyDescent="0.25">
      <c r="A9858" s="17"/>
      <c r="E9858" s="3"/>
    </row>
    <row r="9859" spans="1:5" x14ac:dyDescent="0.25">
      <c r="A9859" s="17"/>
      <c r="E9859" s="3"/>
    </row>
    <row r="9860" spans="1:5" x14ac:dyDescent="0.25">
      <c r="A9860" s="17"/>
      <c r="E9860" s="3"/>
    </row>
    <row r="9861" spans="1:5" x14ac:dyDescent="0.25">
      <c r="A9861" s="17"/>
      <c r="E9861" s="3"/>
    </row>
    <row r="9862" spans="1:5" x14ac:dyDescent="0.25">
      <c r="A9862" s="17"/>
      <c r="E9862" s="3"/>
    </row>
    <row r="9863" spans="1:5" x14ac:dyDescent="0.25">
      <c r="A9863" s="17"/>
      <c r="E9863" s="3"/>
    </row>
    <row r="9864" spans="1:5" x14ac:dyDescent="0.25">
      <c r="A9864" s="17"/>
      <c r="E9864" s="3"/>
    </row>
    <row r="9865" spans="1:5" x14ac:dyDescent="0.25">
      <c r="A9865" s="17"/>
      <c r="E9865" s="3"/>
    </row>
    <row r="9866" spans="1:5" x14ac:dyDescent="0.25">
      <c r="A9866" s="17"/>
      <c r="E9866" s="3"/>
    </row>
    <row r="9867" spans="1:5" x14ac:dyDescent="0.25">
      <c r="A9867" s="17"/>
      <c r="E9867" s="3"/>
    </row>
    <row r="9868" spans="1:5" x14ac:dyDescent="0.25">
      <c r="A9868" s="17"/>
      <c r="E9868" s="3"/>
    </row>
    <row r="9869" spans="1:5" x14ac:dyDescent="0.25">
      <c r="A9869" s="17"/>
      <c r="E9869" s="3"/>
    </row>
    <row r="9870" spans="1:5" x14ac:dyDescent="0.25">
      <c r="A9870" s="17"/>
      <c r="E9870" s="3"/>
    </row>
    <row r="9871" spans="1:5" x14ac:dyDescent="0.25">
      <c r="A9871" s="17"/>
      <c r="E9871" s="3"/>
    </row>
    <row r="9872" spans="1:5" x14ac:dyDescent="0.25">
      <c r="A9872" s="17"/>
      <c r="E9872" s="3"/>
    </row>
    <row r="9873" spans="1:5" x14ac:dyDescent="0.25">
      <c r="A9873" s="17"/>
      <c r="E9873" s="3"/>
    </row>
    <row r="9874" spans="1:5" x14ac:dyDescent="0.25">
      <c r="A9874" s="17"/>
      <c r="E9874" s="3"/>
    </row>
    <row r="9875" spans="1:5" x14ac:dyDescent="0.25">
      <c r="A9875" s="17"/>
      <c r="E9875" s="3"/>
    </row>
    <row r="9876" spans="1:5" x14ac:dyDescent="0.25">
      <c r="A9876" s="17"/>
      <c r="E9876" s="3"/>
    </row>
    <row r="9877" spans="1:5" x14ac:dyDescent="0.25">
      <c r="A9877" s="17"/>
      <c r="E9877" s="3"/>
    </row>
    <row r="9878" spans="1:5" x14ac:dyDescent="0.25">
      <c r="A9878" s="17"/>
      <c r="E9878" s="3"/>
    </row>
    <row r="9879" spans="1:5" x14ac:dyDescent="0.25">
      <c r="A9879" s="17"/>
      <c r="E9879" s="3"/>
    </row>
    <row r="9880" spans="1:5" x14ac:dyDescent="0.25">
      <c r="A9880" s="17"/>
      <c r="E9880" s="3"/>
    </row>
    <row r="9881" spans="1:5" x14ac:dyDescent="0.25">
      <c r="A9881" s="17"/>
      <c r="E9881" s="3"/>
    </row>
    <row r="9882" spans="1:5" x14ac:dyDescent="0.25">
      <c r="A9882" s="17"/>
      <c r="E9882" s="3"/>
    </row>
    <row r="9883" spans="1:5" x14ac:dyDescent="0.25">
      <c r="A9883" s="17"/>
      <c r="E9883" s="3"/>
    </row>
    <row r="9884" spans="1:5" x14ac:dyDescent="0.25">
      <c r="A9884" s="17"/>
      <c r="E9884" s="3"/>
    </row>
    <row r="9885" spans="1:5" x14ac:dyDescent="0.25">
      <c r="A9885" s="17"/>
      <c r="E9885" s="3"/>
    </row>
    <row r="9886" spans="1:5" x14ac:dyDescent="0.25">
      <c r="A9886" s="17"/>
      <c r="E9886" s="3"/>
    </row>
    <row r="9887" spans="1:5" x14ac:dyDescent="0.25">
      <c r="A9887" s="17"/>
      <c r="E9887" s="3"/>
    </row>
    <row r="9888" spans="1:5" x14ac:dyDescent="0.25">
      <c r="A9888" s="17"/>
      <c r="E9888" s="3"/>
    </row>
    <row r="9889" spans="1:5" x14ac:dyDescent="0.25">
      <c r="A9889" s="17"/>
      <c r="E9889" s="3"/>
    </row>
    <row r="9890" spans="1:5" x14ac:dyDescent="0.25">
      <c r="A9890" s="17"/>
      <c r="E9890" s="3"/>
    </row>
    <row r="9891" spans="1:5" x14ac:dyDescent="0.25">
      <c r="A9891" s="17"/>
      <c r="E9891" s="3"/>
    </row>
    <row r="9892" spans="1:5" x14ac:dyDescent="0.25">
      <c r="A9892" s="17"/>
      <c r="E9892" s="3"/>
    </row>
    <row r="9893" spans="1:5" x14ac:dyDescent="0.25">
      <c r="A9893" s="17"/>
      <c r="E9893" s="3"/>
    </row>
    <row r="9894" spans="1:5" x14ac:dyDescent="0.25">
      <c r="A9894" s="17"/>
      <c r="E9894" s="3"/>
    </row>
    <row r="9895" spans="1:5" x14ac:dyDescent="0.25">
      <c r="A9895" s="17"/>
      <c r="E9895" s="3"/>
    </row>
    <row r="9896" spans="1:5" x14ac:dyDescent="0.25">
      <c r="A9896" s="17"/>
      <c r="E9896" s="3"/>
    </row>
    <row r="9897" spans="1:5" x14ac:dyDescent="0.25">
      <c r="A9897" s="17"/>
      <c r="E9897" s="3"/>
    </row>
    <row r="9898" spans="1:5" x14ac:dyDescent="0.25">
      <c r="A9898" s="17"/>
      <c r="E9898" s="3"/>
    </row>
    <row r="9899" spans="1:5" x14ac:dyDescent="0.25">
      <c r="A9899" s="17"/>
      <c r="E9899" s="3"/>
    </row>
    <row r="9900" spans="1:5" x14ac:dyDescent="0.25">
      <c r="A9900" s="17"/>
      <c r="E9900" s="3"/>
    </row>
    <row r="9901" spans="1:5" x14ac:dyDescent="0.25">
      <c r="A9901" s="17"/>
      <c r="E9901" s="3"/>
    </row>
    <row r="9902" spans="1:5" x14ac:dyDescent="0.25">
      <c r="A9902" s="17"/>
      <c r="E9902" s="3"/>
    </row>
    <row r="9903" spans="1:5" x14ac:dyDescent="0.25">
      <c r="A9903" s="17"/>
      <c r="E9903" s="3"/>
    </row>
    <row r="9904" spans="1:5" x14ac:dyDescent="0.25">
      <c r="A9904" s="17"/>
      <c r="E9904" s="3"/>
    </row>
    <row r="9905" spans="1:5" x14ac:dyDescent="0.25">
      <c r="A9905" s="17"/>
      <c r="E9905" s="3"/>
    </row>
    <row r="9906" spans="1:5" x14ac:dyDescent="0.25">
      <c r="A9906" s="17"/>
      <c r="E9906" s="3"/>
    </row>
    <row r="9907" spans="1:5" x14ac:dyDescent="0.25">
      <c r="A9907" s="17"/>
      <c r="E9907" s="3"/>
    </row>
    <row r="9908" spans="1:5" x14ac:dyDescent="0.25">
      <c r="A9908" s="17"/>
      <c r="C9908" s="3"/>
      <c r="E9908" s="3"/>
    </row>
    <row r="9909" spans="1:5" x14ac:dyDescent="0.25">
      <c r="A9909" s="17"/>
      <c r="E9909" s="3"/>
    </row>
    <row r="9910" spans="1:5" x14ac:dyDescent="0.25">
      <c r="A9910" s="17"/>
      <c r="E9910" s="3"/>
    </row>
    <row r="9911" spans="1:5" x14ac:dyDescent="0.25">
      <c r="A9911" s="17"/>
      <c r="E9911" s="3"/>
    </row>
    <row r="9912" spans="1:5" x14ac:dyDescent="0.25">
      <c r="A9912" s="17"/>
      <c r="E9912" s="3"/>
    </row>
    <row r="9913" spans="1:5" x14ac:dyDescent="0.25">
      <c r="A9913" s="17"/>
      <c r="E9913" s="3"/>
    </row>
    <row r="9914" spans="1:5" x14ac:dyDescent="0.25">
      <c r="A9914" s="17"/>
      <c r="E9914" s="3"/>
    </row>
    <row r="9915" spans="1:5" x14ac:dyDescent="0.25">
      <c r="A9915" s="17"/>
      <c r="E9915" s="3"/>
    </row>
    <row r="9916" spans="1:5" x14ac:dyDescent="0.25">
      <c r="A9916" s="17"/>
      <c r="E9916" s="3"/>
    </row>
    <row r="9917" spans="1:5" x14ac:dyDescent="0.25">
      <c r="A9917" s="17"/>
      <c r="E9917" s="3"/>
    </row>
    <row r="9918" spans="1:5" x14ac:dyDescent="0.25">
      <c r="A9918" s="17"/>
      <c r="E9918" s="3"/>
    </row>
    <row r="9919" spans="1:5" x14ac:dyDescent="0.25">
      <c r="A9919" s="17"/>
      <c r="E9919" s="3"/>
    </row>
    <row r="9920" spans="1:5" x14ac:dyDescent="0.25">
      <c r="A9920" s="17"/>
      <c r="E9920" s="3"/>
    </row>
    <row r="9921" spans="1:5" x14ac:dyDescent="0.25">
      <c r="A9921" s="17"/>
      <c r="E9921" s="3"/>
    </row>
    <row r="9922" spans="1:5" x14ac:dyDescent="0.25">
      <c r="A9922" s="17"/>
      <c r="E9922" s="3"/>
    </row>
    <row r="9923" spans="1:5" x14ac:dyDescent="0.25">
      <c r="A9923" s="17"/>
      <c r="E9923" s="3"/>
    </row>
    <row r="9924" spans="1:5" x14ac:dyDescent="0.25">
      <c r="A9924" s="17"/>
      <c r="E9924" s="3"/>
    </row>
    <row r="9925" spans="1:5" x14ac:dyDescent="0.25">
      <c r="A9925" s="17"/>
      <c r="E9925" s="3"/>
    </row>
    <row r="9926" spans="1:5" x14ac:dyDescent="0.25">
      <c r="A9926" s="17"/>
      <c r="E9926" s="3"/>
    </row>
    <row r="9927" spans="1:5" x14ac:dyDescent="0.25">
      <c r="A9927" s="17"/>
      <c r="E9927" s="3"/>
    </row>
    <row r="9928" spans="1:5" x14ac:dyDescent="0.25">
      <c r="A9928" s="17"/>
      <c r="E9928" s="3"/>
    </row>
    <row r="9929" spans="1:5" x14ac:dyDescent="0.25">
      <c r="A9929" s="17"/>
      <c r="E9929" s="3"/>
    </row>
    <row r="9930" spans="1:5" x14ac:dyDescent="0.25">
      <c r="A9930" s="17"/>
      <c r="E9930" s="3"/>
    </row>
    <row r="9931" spans="1:5" x14ac:dyDescent="0.25">
      <c r="A9931" s="17"/>
      <c r="E9931" s="3"/>
    </row>
    <row r="9932" spans="1:5" x14ac:dyDescent="0.25">
      <c r="A9932" s="17"/>
      <c r="E9932" s="3"/>
    </row>
    <row r="9933" spans="1:5" x14ac:dyDescent="0.25">
      <c r="A9933" s="17"/>
      <c r="E9933" s="3"/>
    </row>
    <row r="9934" spans="1:5" x14ac:dyDescent="0.25">
      <c r="A9934" s="17"/>
      <c r="E9934" s="3"/>
    </row>
    <row r="9935" spans="1:5" x14ac:dyDescent="0.25">
      <c r="A9935" s="17"/>
      <c r="E9935" s="3"/>
    </row>
    <row r="9936" spans="1:5" x14ac:dyDescent="0.25">
      <c r="A9936" s="17"/>
      <c r="E9936" s="3"/>
    </row>
    <row r="9937" spans="1:5" x14ac:dyDescent="0.25">
      <c r="A9937" s="17"/>
      <c r="E9937" s="3"/>
    </row>
    <row r="9938" spans="1:5" x14ac:dyDescent="0.25">
      <c r="A9938" s="17"/>
      <c r="E9938" s="3"/>
    </row>
    <row r="9939" spans="1:5" x14ac:dyDescent="0.25">
      <c r="A9939" s="17"/>
      <c r="E9939" s="3"/>
    </row>
    <row r="9940" spans="1:5" x14ac:dyDescent="0.25">
      <c r="A9940" s="17"/>
      <c r="E9940" s="3"/>
    </row>
    <row r="9941" spans="1:5" x14ac:dyDescent="0.25">
      <c r="A9941" s="17"/>
      <c r="E9941" s="3"/>
    </row>
    <row r="9942" spans="1:5" x14ac:dyDescent="0.25">
      <c r="A9942" s="17"/>
      <c r="E9942" s="3"/>
    </row>
    <row r="9943" spans="1:5" x14ac:dyDescent="0.25">
      <c r="A9943" s="17"/>
      <c r="E9943" s="3"/>
    </row>
    <row r="9944" spans="1:5" x14ac:dyDescent="0.25">
      <c r="A9944" s="17"/>
      <c r="E9944" s="3"/>
    </row>
    <row r="9945" spans="1:5" x14ac:dyDescent="0.25">
      <c r="A9945" s="17"/>
      <c r="E9945" s="3"/>
    </row>
    <row r="9946" spans="1:5" x14ac:dyDescent="0.25">
      <c r="A9946" s="17"/>
      <c r="E9946" s="3"/>
    </row>
    <row r="9947" spans="1:5" x14ac:dyDescent="0.25">
      <c r="A9947" s="17"/>
      <c r="E9947" s="3"/>
    </row>
    <row r="9948" spans="1:5" x14ac:dyDescent="0.25">
      <c r="A9948" s="17"/>
      <c r="E9948" s="3"/>
    </row>
    <row r="9949" spans="1:5" x14ac:dyDescent="0.25">
      <c r="A9949" s="17"/>
      <c r="E9949" s="3"/>
    </row>
    <row r="9950" spans="1:5" x14ac:dyDescent="0.25">
      <c r="A9950" s="17"/>
      <c r="E9950" s="3"/>
    </row>
    <row r="9951" spans="1:5" x14ac:dyDescent="0.25">
      <c r="A9951" s="17"/>
      <c r="E9951" s="3"/>
    </row>
    <row r="9952" spans="1:5" x14ac:dyDescent="0.25">
      <c r="A9952" s="17"/>
      <c r="E9952" s="3"/>
    </row>
    <row r="9953" spans="1:5" x14ac:dyDescent="0.25">
      <c r="A9953" s="17"/>
      <c r="E9953" s="3"/>
    </row>
    <row r="9954" spans="1:5" x14ac:dyDescent="0.25">
      <c r="A9954" s="17"/>
      <c r="E9954" s="3"/>
    </row>
    <row r="9955" spans="1:5" x14ac:dyDescent="0.25">
      <c r="A9955" s="17"/>
      <c r="E9955" s="3"/>
    </row>
    <row r="9956" spans="1:5" x14ac:dyDescent="0.25">
      <c r="A9956" s="17"/>
      <c r="E9956" s="3"/>
    </row>
    <row r="9957" spans="1:5" x14ac:dyDescent="0.25">
      <c r="A9957" s="17"/>
      <c r="E9957" s="3"/>
    </row>
    <row r="9958" spans="1:5" x14ac:dyDescent="0.25">
      <c r="A9958" s="17"/>
      <c r="E9958" s="3"/>
    </row>
    <row r="9959" spans="1:5" x14ac:dyDescent="0.25">
      <c r="A9959" s="17"/>
      <c r="E9959" s="3"/>
    </row>
    <row r="9960" spans="1:5" x14ac:dyDescent="0.25">
      <c r="A9960" s="17"/>
      <c r="E9960" s="3"/>
    </row>
    <row r="9961" spans="1:5" x14ac:dyDescent="0.25">
      <c r="A9961" s="17"/>
      <c r="E9961" s="3"/>
    </row>
    <row r="9962" spans="1:5" x14ac:dyDescent="0.25">
      <c r="A9962" s="17"/>
      <c r="E9962" s="3"/>
    </row>
    <row r="9963" spans="1:5" x14ac:dyDescent="0.25">
      <c r="A9963" s="17"/>
      <c r="E9963" s="3"/>
    </row>
    <row r="9964" spans="1:5" x14ac:dyDescent="0.25">
      <c r="A9964" s="17"/>
      <c r="E9964" s="3"/>
    </row>
    <row r="9965" spans="1:5" x14ac:dyDescent="0.25">
      <c r="A9965" s="17"/>
      <c r="E9965" s="3"/>
    </row>
    <row r="9966" spans="1:5" x14ac:dyDescent="0.25">
      <c r="A9966" s="17"/>
      <c r="E9966" s="3"/>
    </row>
    <row r="9967" spans="1:5" x14ac:dyDescent="0.25">
      <c r="A9967" s="17"/>
      <c r="E9967" s="3"/>
    </row>
    <row r="9968" spans="1:5" x14ac:dyDescent="0.25">
      <c r="A9968" s="17"/>
      <c r="E9968" s="3"/>
    </row>
    <row r="9969" spans="1:5" x14ac:dyDescent="0.25">
      <c r="A9969" s="17"/>
      <c r="E9969" s="3"/>
    </row>
    <row r="9970" spans="1:5" x14ac:dyDescent="0.25">
      <c r="A9970" s="17"/>
      <c r="E9970" s="3"/>
    </row>
    <row r="9971" spans="1:5" x14ac:dyDescent="0.25">
      <c r="A9971" s="17"/>
      <c r="E9971" s="3"/>
    </row>
    <row r="9972" spans="1:5" x14ac:dyDescent="0.25">
      <c r="A9972" s="17"/>
      <c r="E9972" s="3"/>
    </row>
    <row r="9973" spans="1:5" x14ac:dyDescent="0.25">
      <c r="A9973" s="17"/>
      <c r="E9973" s="3"/>
    </row>
    <row r="9974" spans="1:5" x14ac:dyDescent="0.25">
      <c r="A9974" s="17"/>
      <c r="E9974" s="3"/>
    </row>
    <row r="9975" spans="1:5" x14ac:dyDescent="0.25">
      <c r="A9975" s="17"/>
      <c r="E9975" s="3"/>
    </row>
    <row r="9976" spans="1:5" x14ac:dyDescent="0.25">
      <c r="A9976" s="17"/>
      <c r="E9976" s="3"/>
    </row>
    <row r="9977" spans="1:5" x14ac:dyDescent="0.25">
      <c r="A9977" s="17"/>
      <c r="E9977" s="3"/>
    </row>
    <row r="9978" spans="1:5" x14ac:dyDescent="0.25">
      <c r="A9978" s="17"/>
      <c r="E9978" s="3"/>
    </row>
    <row r="9979" spans="1:5" x14ac:dyDescent="0.25">
      <c r="A9979" s="17"/>
      <c r="E9979" s="3"/>
    </row>
    <row r="9980" spans="1:5" x14ac:dyDescent="0.25">
      <c r="A9980" s="17"/>
      <c r="E9980" s="3"/>
    </row>
    <row r="9981" spans="1:5" x14ac:dyDescent="0.25">
      <c r="A9981" s="17"/>
      <c r="E9981" s="3"/>
    </row>
    <row r="9982" spans="1:5" x14ac:dyDescent="0.25">
      <c r="A9982" s="17"/>
      <c r="E9982" s="3"/>
    </row>
    <row r="9983" spans="1:5" x14ac:dyDescent="0.25">
      <c r="A9983" s="17"/>
      <c r="E9983" s="3"/>
    </row>
    <row r="9984" spans="1:5" x14ac:dyDescent="0.25">
      <c r="A9984" s="17"/>
      <c r="E9984" s="3"/>
    </row>
    <row r="9985" spans="1:5" x14ac:dyDescent="0.25">
      <c r="A9985" s="17"/>
      <c r="E9985" s="3"/>
    </row>
    <row r="9986" spans="1:5" x14ac:dyDescent="0.25">
      <c r="A9986" s="17"/>
      <c r="E9986" s="3"/>
    </row>
    <row r="9987" spans="1:5" x14ac:dyDescent="0.25">
      <c r="A9987" s="17"/>
      <c r="E9987" s="3"/>
    </row>
    <row r="9988" spans="1:5" x14ac:dyDescent="0.25">
      <c r="A9988" s="17"/>
      <c r="E9988" s="3"/>
    </row>
    <row r="9989" spans="1:5" x14ac:dyDescent="0.25">
      <c r="A9989" s="17"/>
      <c r="E9989" s="3"/>
    </row>
    <row r="9990" spans="1:5" x14ac:dyDescent="0.25">
      <c r="A9990" s="17"/>
      <c r="E9990" s="3"/>
    </row>
    <row r="9991" spans="1:5" x14ac:dyDescent="0.25">
      <c r="A9991" s="17"/>
      <c r="E9991" s="3"/>
    </row>
    <row r="9992" spans="1:5" x14ac:dyDescent="0.25">
      <c r="A9992" s="17"/>
      <c r="E9992" s="3"/>
    </row>
    <row r="9993" spans="1:5" x14ac:dyDescent="0.25">
      <c r="A9993" s="17"/>
      <c r="E9993" s="3"/>
    </row>
    <row r="9994" spans="1:5" x14ac:dyDescent="0.25">
      <c r="A9994" s="17"/>
      <c r="E9994" s="3"/>
    </row>
    <row r="9995" spans="1:5" x14ac:dyDescent="0.25">
      <c r="A9995" s="17"/>
      <c r="E9995" s="3"/>
    </row>
    <row r="9996" spans="1:5" x14ac:dyDescent="0.25">
      <c r="A9996" s="17"/>
      <c r="E9996" s="3"/>
    </row>
    <row r="9997" spans="1:5" x14ac:dyDescent="0.25">
      <c r="A9997" s="17"/>
      <c r="E9997" s="3"/>
    </row>
    <row r="9998" spans="1:5" x14ac:dyDescent="0.25">
      <c r="A9998" s="17"/>
      <c r="E9998" s="3"/>
    </row>
    <row r="9999" spans="1:5" x14ac:dyDescent="0.25">
      <c r="A9999" s="17"/>
      <c r="E9999" s="3"/>
    </row>
    <row r="10000" spans="1:5" x14ac:dyDescent="0.25">
      <c r="A10000" s="17"/>
      <c r="E10000" s="3"/>
    </row>
    <row r="10001" spans="1:5" x14ac:dyDescent="0.25">
      <c r="A10001" s="17"/>
      <c r="E10001" s="3"/>
    </row>
    <row r="10002" spans="1:5" x14ac:dyDescent="0.25">
      <c r="A10002" s="17"/>
      <c r="E10002" s="3"/>
    </row>
    <row r="10003" spans="1:5" x14ac:dyDescent="0.25">
      <c r="A10003" s="17"/>
      <c r="E10003" s="3"/>
    </row>
    <row r="10004" spans="1:5" x14ac:dyDescent="0.25">
      <c r="A10004" s="17"/>
      <c r="E10004" s="3"/>
    </row>
    <row r="10005" spans="1:5" x14ac:dyDescent="0.25">
      <c r="A10005" s="17"/>
      <c r="E10005" s="3"/>
    </row>
    <row r="10006" spans="1:5" x14ac:dyDescent="0.25">
      <c r="A10006" s="17"/>
      <c r="E10006" s="3"/>
    </row>
    <row r="10007" spans="1:5" x14ac:dyDescent="0.25">
      <c r="A10007" s="17"/>
      <c r="E10007" s="3"/>
    </row>
    <row r="10008" spans="1:5" x14ac:dyDescent="0.25">
      <c r="A10008" s="17"/>
      <c r="E10008" s="3"/>
    </row>
    <row r="10009" spans="1:5" x14ac:dyDescent="0.25">
      <c r="A10009" s="17"/>
      <c r="E10009" s="3"/>
    </row>
    <row r="10010" spans="1:5" x14ac:dyDescent="0.25">
      <c r="A10010" s="17"/>
      <c r="E10010" s="3"/>
    </row>
    <row r="10011" spans="1:5" x14ac:dyDescent="0.25">
      <c r="A10011" s="17"/>
      <c r="E10011" s="3"/>
    </row>
    <row r="10012" spans="1:5" x14ac:dyDescent="0.25">
      <c r="A10012" s="17"/>
      <c r="E10012" s="3"/>
    </row>
    <row r="10013" spans="1:5" x14ac:dyDescent="0.25">
      <c r="A10013" s="17"/>
      <c r="E10013" s="3"/>
    </row>
    <row r="10014" spans="1:5" x14ac:dyDescent="0.25">
      <c r="A10014" s="17"/>
      <c r="E10014" s="3"/>
    </row>
    <row r="10015" spans="1:5" x14ac:dyDescent="0.25">
      <c r="A10015" s="17"/>
      <c r="E10015" s="3"/>
    </row>
    <row r="10016" spans="1:5" x14ac:dyDescent="0.25">
      <c r="A10016" s="17"/>
      <c r="E10016" s="3"/>
    </row>
    <row r="10017" spans="1:5" x14ac:dyDescent="0.25">
      <c r="A10017" s="17"/>
      <c r="E10017" s="3"/>
    </row>
    <row r="10018" spans="1:5" x14ac:dyDescent="0.25">
      <c r="A10018" s="17"/>
      <c r="E10018" s="3"/>
    </row>
    <row r="10019" spans="1:5" x14ac:dyDescent="0.25">
      <c r="A10019" s="17"/>
      <c r="E10019" s="3"/>
    </row>
    <row r="10020" spans="1:5" x14ac:dyDescent="0.25">
      <c r="A10020" s="17"/>
      <c r="E10020" s="3"/>
    </row>
    <row r="10021" spans="1:5" x14ac:dyDescent="0.25">
      <c r="A10021" s="17"/>
      <c r="E10021" s="3"/>
    </row>
    <row r="10022" spans="1:5" x14ac:dyDescent="0.25">
      <c r="A10022" s="17"/>
      <c r="E10022" s="3"/>
    </row>
    <row r="10023" spans="1:5" x14ac:dyDescent="0.25">
      <c r="A10023" s="17"/>
      <c r="E10023" s="3"/>
    </row>
    <row r="10024" spans="1:5" x14ac:dyDescent="0.25">
      <c r="A10024" s="17"/>
      <c r="E10024" s="3"/>
    </row>
    <row r="10025" spans="1:5" x14ac:dyDescent="0.25">
      <c r="A10025" s="17"/>
      <c r="E10025" s="3"/>
    </row>
    <row r="10026" spans="1:5" x14ac:dyDescent="0.25">
      <c r="A10026" s="17"/>
      <c r="E10026" s="3"/>
    </row>
    <row r="10027" spans="1:5" x14ac:dyDescent="0.25">
      <c r="A10027" s="17"/>
      <c r="E10027" s="3"/>
    </row>
    <row r="10028" spans="1:5" x14ac:dyDescent="0.25">
      <c r="A10028" s="17"/>
      <c r="E10028" s="3"/>
    </row>
    <row r="10029" spans="1:5" x14ac:dyDescent="0.25">
      <c r="A10029" s="17"/>
      <c r="E10029" s="3"/>
    </row>
    <row r="10030" spans="1:5" x14ac:dyDescent="0.25">
      <c r="A10030" s="17"/>
      <c r="E10030" s="3"/>
    </row>
    <row r="10031" spans="1:5" x14ac:dyDescent="0.25">
      <c r="A10031" s="17"/>
      <c r="E10031" s="3"/>
    </row>
    <row r="10032" spans="1:5" x14ac:dyDescent="0.25">
      <c r="A10032" s="17"/>
      <c r="E10032" s="3"/>
    </row>
    <row r="10033" spans="1:5" x14ac:dyDescent="0.25">
      <c r="A10033" s="17"/>
      <c r="E10033" s="3"/>
    </row>
    <row r="10034" spans="1:5" x14ac:dyDescent="0.25">
      <c r="A10034" s="17"/>
      <c r="E10034" s="3"/>
    </row>
    <row r="10035" spans="1:5" x14ac:dyDescent="0.25">
      <c r="A10035" s="17"/>
      <c r="E10035" s="3"/>
    </row>
    <row r="10036" spans="1:5" x14ac:dyDescent="0.25">
      <c r="A10036" s="17"/>
      <c r="E10036" s="3"/>
    </row>
    <row r="10037" spans="1:5" x14ac:dyDescent="0.25">
      <c r="A10037" s="17"/>
      <c r="E10037" s="3"/>
    </row>
    <row r="10038" spans="1:5" x14ac:dyDescent="0.25">
      <c r="A10038" s="17"/>
      <c r="E10038" s="3"/>
    </row>
    <row r="10039" spans="1:5" x14ac:dyDescent="0.25">
      <c r="A10039" s="17"/>
      <c r="E10039" s="3"/>
    </row>
    <row r="10040" spans="1:5" x14ac:dyDescent="0.25">
      <c r="A10040" s="17"/>
      <c r="E10040" s="3"/>
    </row>
    <row r="10041" spans="1:5" x14ac:dyDescent="0.25">
      <c r="A10041" s="17"/>
      <c r="E10041" s="3"/>
    </row>
    <row r="10042" spans="1:5" x14ac:dyDescent="0.25">
      <c r="A10042" s="17"/>
      <c r="E10042" s="3"/>
    </row>
    <row r="10043" spans="1:5" x14ac:dyDescent="0.25">
      <c r="A10043" s="17"/>
      <c r="E10043" s="3"/>
    </row>
    <row r="10044" spans="1:5" x14ac:dyDescent="0.25">
      <c r="A10044" s="17"/>
      <c r="E10044" s="3"/>
    </row>
    <row r="10045" spans="1:5" x14ac:dyDescent="0.25">
      <c r="A10045" s="17"/>
      <c r="E10045" s="3"/>
    </row>
    <row r="10046" spans="1:5" x14ac:dyDescent="0.25">
      <c r="A10046" s="17"/>
      <c r="E10046" s="3"/>
    </row>
    <row r="10047" spans="1:5" x14ac:dyDescent="0.25">
      <c r="A10047" s="17"/>
      <c r="E10047" s="3"/>
    </row>
    <row r="10048" spans="1:5" x14ac:dyDescent="0.25">
      <c r="A10048" s="17"/>
      <c r="E10048" s="3"/>
    </row>
    <row r="10049" spans="1:5" x14ac:dyDescent="0.25">
      <c r="A10049" s="17"/>
      <c r="E10049" s="3"/>
    </row>
    <row r="10050" spans="1:5" x14ac:dyDescent="0.25">
      <c r="A10050" s="17"/>
      <c r="E10050" s="3"/>
    </row>
    <row r="10051" spans="1:5" x14ac:dyDescent="0.25">
      <c r="A10051" s="17"/>
      <c r="E10051" s="3"/>
    </row>
    <row r="10052" spans="1:5" x14ac:dyDescent="0.25">
      <c r="A10052" s="17"/>
      <c r="E10052" s="3"/>
    </row>
    <row r="10053" spans="1:5" x14ac:dyDescent="0.25">
      <c r="A10053" s="17"/>
      <c r="E10053" s="3"/>
    </row>
    <row r="10054" spans="1:5" x14ac:dyDescent="0.25">
      <c r="A10054" s="17"/>
      <c r="E10054" s="3"/>
    </row>
    <row r="10055" spans="1:5" x14ac:dyDescent="0.25">
      <c r="A10055" s="17"/>
      <c r="E10055" s="3"/>
    </row>
    <row r="10056" spans="1:5" x14ac:dyDescent="0.25">
      <c r="A10056" s="17"/>
      <c r="E10056" s="3"/>
    </row>
    <row r="10057" spans="1:5" x14ac:dyDescent="0.25">
      <c r="A10057" s="17"/>
      <c r="E10057" s="3"/>
    </row>
    <row r="10058" spans="1:5" x14ac:dyDescent="0.25">
      <c r="A10058" s="17"/>
      <c r="E10058" s="3"/>
    </row>
    <row r="10059" spans="1:5" x14ac:dyDescent="0.25">
      <c r="A10059" s="17"/>
      <c r="E10059" s="3"/>
    </row>
    <row r="10060" spans="1:5" x14ac:dyDescent="0.25">
      <c r="A10060" s="17"/>
      <c r="E10060" s="3"/>
    </row>
    <row r="10061" spans="1:5" x14ac:dyDescent="0.25">
      <c r="A10061" s="17"/>
      <c r="E10061" s="3"/>
    </row>
    <row r="10062" spans="1:5" x14ac:dyDescent="0.25">
      <c r="A10062" s="17"/>
      <c r="E10062" s="3"/>
    </row>
    <row r="10063" spans="1:5" x14ac:dyDescent="0.25">
      <c r="A10063" s="17"/>
      <c r="E10063" s="3"/>
    </row>
    <row r="10064" spans="1:5" x14ac:dyDescent="0.25">
      <c r="A10064" s="17"/>
      <c r="E10064" s="3"/>
    </row>
    <row r="10065" spans="1:5" x14ac:dyDescent="0.25">
      <c r="A10065" s="17"/>
      <c r="E10065" s="3"/>
    </row>
    <row r="10066" spans="1:5" x14ac:dyDescent="0.25">
      <c r="A10066" s="17"/>
      <c r="E10066" s="3"/>
    </row>
    <row r="10067" spans="1:5" x14ac:dyDescent="0.25">
      <c r="A10067" s="17"/>
      <c r="E10067" s="3"/>
    </row>
    <row r="10068" spans="1:5" x14ac:dyDescent="0.25">
      <c r="A10068" s="17"/>
      <c r="E10068" s="3"/>
    </row>
    <row r="10069" spans="1:5" x14ac:dyDescent="0.25">
      <c r="A10069" s="17"/>
      <c r="E10069" s="3"/>
    </row>
    <row r="10070" spans="1:5" x14ac:dyDescent="0.25">
      <c r="A10070" s="17"/>
      <c r="E10070" s="3"/>
    </row>
    <row r="10071" spans="1:5" x14ac:dyDescent="0.25">
      <c r="A10071" s="17"/>
      <c r="E10071" s="3"/>
    </row>
    <row r="10072" spans="1:5" x14ac:dyDescent="0.25">
      <c r="A10072" s="17"/>
      <c r="E10072" s="3"/>
    </row>
    <row r="10073" spans="1:5" x14ac:dyDescent="0.25">
      <c r="A10073" s="17"/>
      <c r="E10073" s="3"/>
    </row>
    <row r="10074" spans="1:5" x14ac:dyDescent="0.25">
      <c r="A10074" s="17"/>
      <c r="E10074" s="3"/>
    </row>
    <row r="10075" spans="1:5" x14ac:dyDescent="0.25">
      <c r="A10075" s="17"/>
      <c r="E10075" s="3"/>
    </row>
    <row r="10076" spans="1:5" x14ac:dyDescent="0.25">
      <c r="A10076" s="17"/>
      <c r="E10076" s="3"/>
    </row>
    <row r="10077" spans="1:5" x14ac:dyDescent="0.25">
      <c r="A10077" s="17"/>
      <c r="E10077" s="3"/>
    </row>
    <row r="10078" spans="1:5" x14ac:dyDescent="0.25">
      <c r="A10078" s="17"/>
      <c r="E10078" s="3"/>
    </row>
    <row r="10079" spans="1:5" x14ac:dyDescent="0.25">
      <c r="A10079" s="17"/>
      <c r="E10079" s="3"/>
    </row>
    <row r="10080" spans="1:5" x14ac:dyDescent="0.25">
      <c r="A10080" s="17"/>
      <c r="E10080" s="3"/>
    </row>
    <row r="10081" spans="1:5" x14ac:dyDescent="0.25">
      <c r="A10081" s="17"/>
      <c r="E10081" s="3"/>
    </row>
    <row r="10082" spans="1:5" x14ac:dyDescent="0.25">
      <c r="A10082" s="17"/>
      <c r="E10082" s="3"/>
    </row>
    <row r="10083" spans="1:5" x14ac:dyDescent="0.25">
      <c r="A10083" s="17"/>
      <c r="E10083" s="3"/>
    </row>
    <row r="10084" spans="1:5" x14ac:dyDescent="0.25">
      <c r="A10084" s="17"/>
      <c r="E10084" s="3"/>
    </row>
    <row r="10085" spans="1:5" x14ac:dyDescent="0.25">
      <c r="A10085" s="17"/>
      <c r="E10085" s="3"/>
    </row>
    <row r="10086" spans="1:5" x14ac:dyDescent="0.25">
      <c r="A10086" s="17"/>
      <c r="E10086" s="3"/>
    </row>
    <row r="10087" spans="1:5" x14ac:dyDescent="0.25">
      <c r="A10087" s="17"/>
      <c r="E10087" s="3"/>
    </row>
    <row r="10088" spans="1:5" x14ac:dyDescent="0.25">
      <c r="A10088" s="17"/>
      <c r="E10088" s="3"/>
    </row>
    <row r="10089" spans="1:5" x14ac:dyDescent="0.25">
      <c r="A10089" s="17"/>
      <c r="E10089" s="3"/>
    </row>
    <row r="10090" spans="1:5" x14ac:dyDescent="0.25">
      <c r="A10090" s="17"/>
      <c r="E10090" s="3"/>
    </row>
    <row r="10091" spans="1:5" x14ac:dyDescent="0.25">
      <c r="A10091" s="17"/>
      <c r="E10091" s="3"/>
    </row>
    <row r="10092" spans="1:5" x14ac:dyDescent="0.25">
      <c r="A10092" s="17"/>
      <c r="E10092" s="3"/>
    </row>
    <row r="10093" spans="1:5" x14ac:dyDescent="0.25">
      <c r="A10093" s="17"/>
      <c r="E10093" s="3"/>
    </row>
    <row r="10094" spans="1:5" x14ac:dyDescent="0.25">
      <c r="A10094" s="17"/>
      <c r="E10094" s="3"/>
    </row>
    <row r="10095" spans="1:5" x14ac:dyDescent="0.25">
      <c r="A10095" s="17"/>
      <c r="E10095" s="3"/>
    </row>
    <row r="10096" spans="1:5" x14ac:dyDescent="0.25">
      <c r="A10096" s="17"/>
      <c r="E10096" s="3"/>
    </row>
    <row r="10097" spans="1:5" x14ac:dyDescent="0.25">
      <c r="A10097" s="17"/>
      <c r="E10097" s="3"/>
    </row>
    <row r="10098" spans="1:5" x14ac:dyDescent="0.25">
      <c r="A10098" s="17"/>
      <c r="E10098" s="3"/>
    </row>
    <row r="10099" spans="1:5" x14ac:dyDescent="0.25">
      <c r="A10099" s="17"/>
      <c r="E10099" s="3"/>
    </row>
    <row r="10100" spans="1:5" x14ac:dyDescent="0.25">
      <c r="A10100" s="17"/>
      <c r="E10100" s="3"/>
    </row>
    <row r="10101" spans="1:5" x14ac:dyDescent="0.25">
      <c r="A10101" s="17"/>
      <c r="E10101" s="3"/>
    </row>
    <row r="10102" spans="1:5" x14ac:dyDescent="0.25">
      <c r="A10102" s="17"/>
      <c r="E10102" s="3"/>
    </row>
    <row r="10103" spans="1:5" x14ac:dyDescent="0.25">
      <c r="A10103" s="17"/>
      <c r="E10103" s="3"/>
    </row>
    <row r="10104" spans="1:5" x14ac:dyDescent="0.25">
      <c r="A10104" s="17"/>
      <c r="E10104" s="3"/>
    </row>
    <row r="10105" spans="1:5" x14ac:dyDescent="0.25">
      <c r="A10105" s="17"/>
      <c r="E10105" s="3"/>
    </row>
    <row r="10106" spans="1:5" x14ac:dyDescent="0.25">
      <c r="A10106" s="17"/>
      <c r="E10106" s="3"/>
    </row>
    <row r="10107" spans="1:5" x14ac:dyDescent="0.25">
      <c r="A10107" s="17"/>
      <c r="E10107" s="3"/>
    </row>
    <row r="10108" spans="1:5" x14ac:dyDescent="0.25">
      <c r="A10108" s="17"/>
      <c r="E10108" s="3"/>
    </row>
    <row r="10109" spans="1:5" x14ac:dyDescent="0.25">
      <c r="A10109" s="17"/>
      <c r="E10109" s="3"/>
    </row>
    <row r="10110" spans="1:5" x14ac:dyDescent="0.25">
      <c r="A10110" s="17"/>
      <c r="E10110" s="3"/>
    </row>
    <row r="10111" spans="1:5" x14ac:dyDescent="0.25">
      <c r="A10111" s="17"/>
      <c r="E10111" s="3"/>
    </row>
    <row r="10112" spans="1:5" x14ac:dyDescent="0.25">
      <c r="A10112" s="17"/>
      <c r="E10112" s="3"/>
    </row>
    <row r="10113" spans="1:5" x14ac:dyDescent="0.25">
      <c r="A10113" s="17"/>
      <c r="E10113" s="3"/>
    </row>
    <row r="10114" spans="1:5" x14ac:dyDescent="0.25">
      <c r="A10114" s="17"/>
      <c r="E10114" s="3"/>
    </row>
    <row r="10115" spans="1:5" x14ac:dyDescent="0.25">
      <c r="A10115" s="17"/>
      <c r="E10115" s="3"/>
    </row>
    <row r="10116" spans="1:5" x14ac:dyDescent="0.25">
      <c r="A10116" s="17"/>
      <c r="E10116" s="3"/>
    </row>
    <row r="10117" spans="1:5" x14ac:dyDescent="0.25">
      <c r="A10117" s="17"/>
      <c r="E10117" s="3"/>
    </row>
    <row r="10118" spans="1:5" x14ac:dyDescent="0.25">
      <c r="A10118" s="17"/>
      <c r="E10118" s="3"/>
    </row>
    <row r="10119" spans="1:5" x14ac:dyDescent="0.25">
      <c r="A10119" s="17"/>
      <c r="E10119" s="3"/>
    </row>
    <row r="10120" spans="1:5" x14ac:dyDescent="0.25">
      <c r="A10120" s="17"/>
      <c r="E10120" s="3"/>
    </row>
    <row r="10121" spans="1:5" x14ac:dyDescent="0.25">
      <c r="A10121" s="17"/>
      <c r="E10121" s="3"/>
    </row>
    <row r="10122" spans="1:5" x14ac:dyDescent="0.25">
      <c r="A10122" s="17"/>
      <c r="E10122" s="3"/>
    </row>
    <row r="10123" spans="1:5" x14ac:dyDescent="0.25">
      <c r="A10123" s="17"/>
      <c r="E10123" s="3"/>
    </row>
    <row r="10124" spans="1:5" x14ac:dyDescent="0.25">
      <c r="A10124" s="17"/>
      <c r="E10124" s="3"/>
    </row>
    <row r="10125" spans="1:5" x14ac:dyDescent="0.25">
      <c r="A10125" s="17"/>
      <c r="E10125" s="3"/>
    </row>
    <row r="10126" spans="1:5" x14ac:dyDescent="0.25">
      <c r="A10126" s="17"/>
      <c r="E10126" s="3"/>
    </row>
    <row r="10127" spans="1:5" x14ac:dyDescent="0.25">
      <c r="A10127" s="17"/>
      <c r="E10127" s="3"/>
    </row>
    <row r="10128" spans="1:5" x14ac:dyDescent="0.25">
      <c r="A10128" s="17"/>
      <c r="E10128" s="3"/>
    </row>
    <row r="10129" spans="1:5" x14ac:dyDescent="0.25">
      <c r="A10129" s="17"/>
      <c r="E10129" s="3"/>
    </row>
    <row r="10130" spans="1:5" x14ac:dyDescent="0.25">
      <c r="A10130" s="17"/>
      <c r="E10130" s="3"/>
    </row>
    <row r="10131" spans="1:5" x14ac:dyDescent="0.25">
      <c r="A10131" s="17"/>
      <c r="E10131" s="3"/>
    </row>
    <row r="10132" spans="1:5" x14ac:dyDescent="0.25">
      <c r="A10132" s="17"/>
      <c r="E10132" s="3"/>
    </row>
    <row r="10133" spans="1:5" x14ac:dyDescent="0.25">
      <c r="A10133" s="17"/>
      <c r="E10133" s="3"/>
    </row>
    <row r="10134" spans="1:5" x14ac:dyDescent="0.25">
      <c r="A10134" s="17"/>
      <c r="E10134" s="3"/>
    </row>
    <row r="10135" spans="1:5" x14ac:dyDescent="0.25">
      <c r="A10135" s="17"/>
      <c r="E10135" s="3"/>
    </row>
    <row r="10136" spans="1:5" x14ac:dyDescent="0.25">
      <c r="A10136" s="17"/>
      <c r="E10136" s="3"/>
    </row>
    <row r="10137" spans="1:5" x14ac:dyDescent="0.25">
      <c r="A10137" s="17"/>
      <c r="E10137" s="3"/>
    </row>
    <row r="10138" spans="1:5" x14ac:dyDescent="0.25">
      <c r="A10138" s="17"/>
      <c r="E10138" s="3"/>
    </row>
    <row r="10139" spans="1:5" x14ac:dyDescent="0.25">
      <c r="A10139" s="17"/>
      <c r="E10139" s="3"/>
    </row>
    <row r="10140" spans="1:5" x14ac:dyDescent="0.25">
      <c r="A10140" s="17"/>
      <c r="E10140" s="3"/>
    </row>
    <row r="10141" spans="1:5" x14ac:dyDescent="0.25">
      <c r="A10141" s="17"/>
      <c r="E10141" s="3"/>
    </row>
    <row r="10142" spans="1:5" x14ac:dyDescent="0.25">
      <c r="A10142" s="17"/>
      <c r="E10142" s="3"/>
    </row>
    <row r="10143" spans="1:5" x14ac:dyDescent="0.25">
      <c r="A10143" s="17"/>
      <c r="E10143" s="3"/>
    </row>
    <row r="10144" spans="1:5" x14ac:dyDescent="0.25">
      <c r="A10144" s="17"/>
      <c r="E10144" s="3"/>
    </row>
    <row r="10145" spans="1:5" x14ac:dyDescent="0.25">
      <c r="A10145" s="17"/>
      <c r="E10145" s="3"/>
    </row>
    <row r="10146" spans="1:5" x14ac:dyDescent="0.25">
      <c r="A10146" s="17"/>
      <c r="E10146" s="3"/>
    </row>
    <row r="10147" spans="1:5" x14ac:dyDescent="0.25">
      <c r="A10147" s="17"/>
      <c r="E10147" s="3"/>
    </row>
    <row r="10148" spans="1:5" x14ac:dyDescent="0.25">
      <c r="A10148" s="17"/>
      <c r="E10148" s="3"/>
    </row>
    <row r="10149" spans="1:5" x14ac:dyDescent="0.25">
      <c r="A10149" s="17"/>
      <c r="E10149" s="3"/>
    </row>
    <row r="10150" spans="1:5" x14ac:dyDescent="0.25">
      <c r="A10150" s="17"/>
      <c r="E10150" s="3"/>
    </row>
    <row r="10151" spans="1:5" x14ac:dyDescent="0.25">
      <c r="A10151" s="17"/>
      <c r="E10151" s="3"/>
    </row>
    <row r="10152" spans="1:5" x14ac:dyDescent="0.25">
      <c r="A10152" s="17"/>
      <c r="E10152" s="3"/>
    </row>
    <row r="10153" spans="1:5" x14ac:dyDescent="0.25">
      <c r="A10153" s="17"/>
      <c r="E10153" s="3"/>
    </row>
    <row r="10154" spans="1:5" x14ac:dyDescent="0.25">
      <c r="A10154" s="17"/>
      <c r="E10154" s="3"/>
    </row>
    <row r="10155" spans="1:5" x14ac:dyDescent="0.25">
      <c r="A10155" s="17"/>
      <c r="E10155" s="3"/>
    </row>
    <row r="10156" spans="1:5" x14ac:dyDescent="0.25">
      <c r="A10156" s="17"/>
      <c r="E10156" s="3"/>
    </row>
    <row r="10157" spans="1:5" x14ac:dyDescent="0.25">
      <c r="A10157" s="17"/>
      <c r="E10157" s="3"/>
    </row>
    <row r="10158" spans="1:5" x14ac:dyDescent="0.25">
      <c r="A10158" s="17"/>
      <c r="E10158" s="3"/>
    </row>
    <row r="10159" spans="1:5" x14ac:dyDescent="0.25">
      <c r="A10159" s="17"/>
      <c r="E10159" s="3"/>
    </row>
    <row r="10160" spans="1:5" x14ac:dyDescent="0.25">
      <c r="A10160" s="17"/>
      <c r="E10160" s="3"/>
    </row>
    <row r="10161" spans="1:5" x14ac:dyDescent="0.25">
      <c r="A10161" s="17"/>
      <c r="E10161" s="3"/>
    </row>
    <row r="10162" spans="1:5" x14ac:dyDescent="0.25">
      <c r="A10162" s="17"/>
      <c r="E10162" s="3"/>
    </row>
    <row r="10163" spans="1:5" x14ac:dyDescent="0.25">
      <c r="A10163" s="17"/>
      <c r="E10163" s="3"/>
    </row>
    <row r="10164" spans="1:5" x14ac:dyDescent="0.25">
      <c r="A10164" s="17"/>
      <c r="E10164" s="3"/>
    </row>
    <row r="10165" spans="1:5" x14ac:dyDescent="0.25">
      <c r="A10165" s="17"/>
      <c r="E10165" s="3"/>
    </row>
    <row r="10166" spans="1:5" x14ac:dyDescent="0.25">
      <c r="A10166" s="17"/>
      <c r="E10166" s="3"/>
    </row>
    <row r="10167" spans="1:5" x14ac:dyDescent="0.25">
      <c r="A10167" s="17"/>
      <c r="E10167" s="3"/>
    </row>
    <row r="10168" spans="1:5" x14ac:dyDescent="0.25">
      <c r="A10168" s="17"/>
      <c r="E10168" s="3"/>
    </row>
    <row r="10169" spans="1:5" x14ac:dyDescent="0.25">
      <c r="A10169" s="17"/>
      <c r="E10169" s="3"/>
    </row>
    <row r="10170" spans="1:5" x14ac:dyDescent="0.25">
      <c r="A10170" s="17"/>
      <c r="E10170" s="3"/>
    </row>
    <row r="10171" spans="1:5" x14ac:dyDescent="0.25">
      <c r="A10171" s="17"/>
      <c r="E10171" s="3"/>
    </row>
    <row r="10172" spans="1:5" x14ac:dyDescent="0.25">
      <c r="A10172" s="17"/>
      <c r="E10172" s="3"/>
    </row>
    <row r="10173" spans="1:5" x14ac:dyDescent="0.25">
      <c r="A10173" s="17"/>
      <c r="E10173" s="3"/>
    </row>
    <row r="10174" spans="1:5" x14ac:dyDescent="0.25">
      <c r="A10174" s="17"/>
      <c r="E10174" s="3"/>
    </row>
    <row r="10175" spans="1:5" x14ac:dyDescent="0.25">
      <c r="A10175" s="17"/>
      <c r="E10175" s="3"/>
    </row>
    <row r="10176" spans="1:5" x14ac:dyDescent="0.25">
      <c r="A10176" s="17"/>
      <c r="E10176" s="3"/>
    </row>
    <row r="10177" spans="1:5" x14ac:dyDescent="0.25">
      <c r="A10177" s="17"/>
      <c r="E10177" s="3"/>
    </row>
    <row r="10178" spans="1:5" x14ac:dyDescent="0.25">
      <c r="A10178" s="17"/>
      <c r="E10178" s="3"/>
    </row>
    <row r="10179" spans="1:5" x14ac:dyDescent="0.25">
      <c r="A10179" s="17"/>
      <c r="E10179" s="3"/>
    </row>
    <row r="10180" spans="1:5" x14ac:dyDescent="0.25">
      <c r="A10180" s="17"/>
      <c r="E10180" s="3"/>
    </row>
    <row r="10181" spans="1:5" x14ac:dyDescent="0.25">
      <c r="A10181" s="17"/>
      <c r="E10181" s="3"/>
    </row>
    <row r="10182" spans="1:5" x14ac:dyDescent="0.25">
      <c r="A10182" s="17"/>
      <c r="E10182" s="3"/>
    </row>
    <row r="10183" spans="1:5" x14ac:dyDescent="0.25">
      <c r="A10183" s="17"/>
      <c r="E10183" s="3"/>
    </row>
    <row r="10184" spans="1:5" x14ac:dyDescent="0.25">
      <c r="A10184" s="17"/>
      <c r="E10184" s="3"/>
    </row>
    <row r="10185" spans="1:5" x14ac:dyDescent="0.25">
      <c r="A10185" s="17"/>
      <c r="E10185" s="3"/>
    </row>
    <row r="10186" spans="1:5" x14ac:dyDescent="0.25">
      <c r="A10186" s="17"/>
      <c r="E10186" s="3"/>
    </row>
    <row r="10187" spans="1:5" x14ac:dyDescent="0.25">
      <c r="A10187" s="17"/>
      <c r="E10187" s="3"/>
    </row>
    <row r="10188" spans="1:5" x14ac:dyDescent="0.25">
      <c r="A10188" s="17"/>
      <c r="E10188" s="3"/>
    </row>
    <row r="10189" spans="1:5" x14ac:dyDescent="0.25">
      <c r="A10189" s="17"/>
      <c r="E10189" s="3"/>
    </row>
    <row r="10190" spans="1:5" x14ac:dyDescent="0.25">
      <c r="A10190" s="17"/>
      <c r="E10190" s="3"/>
    </row>
    <row r="10191" spans="1:5" x14ac:dyDescent="0.25">
      <c r="A10191" s="17"/>
      <c r="E10191" s="3"/>
    </row>
    <row r="10192" spans="1:5" x14ac:dyDescent="0.25">
      <c r="A10192" s="17"/>
      <c r="E10192" s="3"/>
    </row>
    <row r="10193" spans="1:5" x14ac:dyDescent="0.25">
      <c r="A10193" s="17"/>
      <c r="E10193" s="3"/>
    </row>
    <row r="10194" spans="1:5" x14ac:dyDescent="0.25">
      <c r="A10194" s="17"/>
      <c r="E10194" s="3"/>
    </row>
    <row r="10195" spans="1:5" x14ac:dyDescent="0.25">
      <c r="A10195" s="17"/>
      <c r="E10195" s="3"/>
    </row>
    <row r="10196" spans="1:5" x14ac:dyDescent="0.25">
      <c r="A10196" s="17"/>
      <c r="E10196" s="3"/>
    </row>
    <row r="10197" spans="1:5" x14ac:dyDescent="0.25">
      <c r="A10197" s="17"/>
      <c r="E10197" s="3"/>
    </row>
    <row r="10198" spans="1:5" x14ac:dyDescent="0.25">
      <c r="A10198" s="17"/>
      <c r="E10198" s="3"/>
    </row>
    <row r="10199" spans="1:5" x14ac:dyDescent="0.25">
      <c r="A10199" s="17"/>
      <c r="E10199" s="3"/>
    </row>
    <row r="10200" spans="1:5" x14ac:dyDescent="0.25">
      <c r="A10200" s="17"/>
      <c r="E10200" s="3"/>
    </row>
    <row r="10201" spans="1:5" x14ac:dyDescent="0.25">
      <c r="A10201" s="17"/>
      <c r="E10201" s="3"/>
    </row>
    <row r="10202" spans="1:5" x14ac:dyDescent="0.25">
      <c r="A10202" s="17"/>
      <c r="E10202" s="3"/>
    </row>
    <row r="10203" spans="1:5" x14ac:dyDescent="0.25">
      <c r="A10203" s="17"/>
      <c r="E10203" s="3"/>
    </row>
    <row r="10204" spans="1:5" x14ac:dyDescent="0.25">
      <c r="A10204" s="17"/>
      <c r="E10204" s="3"/>
    </row>
    <row r="10205" spans="1:5" x14ac:dyDescent="0.25">
      <c r="A10205" s="17"/>
      <c r="E10205" s="3"/>
    </row>
    <row r="10206" spans="1:5" x14ac:dyDescent="0.25">
      <c r="A10206" s="17"/>
      <c r="E10206" s="3"/>
    </row>
    <row r="10207" spans="1:5" x14ac:dyDescent="0.25">
      <c r="A10207" s="17"/>
      <c r="E10207" s="3"/>
    </row>
    <row r="10208" spans="1:5" x14ac:dyDescent="0.25">
      <c r="A10208" s="17"/>
      <c r="E10208" s="3"/>
    </row>
    <row r="10209" spans="1:5" x14ac:dyDescent="0.25">
      <c r="A10209" s="17"/>
      <c r="E10209" s="3"/>
    </row>
    <row r="10210" spans="1:5" x14ac:dyDescent="0.25">
      <c r="A10210" s="17"/>
      <c r="E10210" s="3"/>
    </row>
    <row r="10211" spans="1:5" x14ac:dyDescent="0.25">
      <c r="A10211" s="17"/>
      <c r="E10211" s="3"/>
    </row>
    <row r="10212" spans="1:5" x14ac:dyDescent="0.25">
      <c r="A10212" s="17"/>
      <c r="E10212" s="3"/>
    </row>
    <row r="10213" spans="1:5" x14ac:dyDescent="0.25">
      <c r="A10213" s="17"/>
      <c r="E10213" s="3"/>
    </row>
    <row r="10214" spans="1:5" x14ac:dyDescent="0.25">
      <c r="A10214" s="17"/>
      <c r="E10214" s="3"/>
    </row>
    <row r="10215" spans="1:5" x14ac:dyDescent="0.25">
      <c r="A10215" s="17"/>
      <c r="E10215" s="3"/>
    </row>
    <row r="10216" spans="1:5" x14ac:dyDescent="0.25">
      <c r="A10216" s="17"/>
      <c r="E10216" s="3"/>
    </row>
    <row r="10217" spans="1:5" x14ac:dyDescent="0.25">
      <c r="A10217" s="17"/>
      <c r="E10217" s="3"/>
    </row>
    <row r="10218" spans="1:5" x14ac:dyDescent="0.25">
      <c r="A10218" s="17"/>
      <c r="E10218" s="3"/>
    </row>
    <row r="10219" spans="1:5" x14ac:dyDescent="0.25">
      <c r="A10219" s="17"/>
      <c r="E10219" s="3"/>
    </row>
    <row r="10220" spans="1:5" x14ac:dyDescent="0.25">
      <c r="A10220" s="17"/>
      <c r="E10220" s="3"/>
    </row>
    <row r="10221" spans="1:5" x14ac:dyDescent="0.25">
      <c r="A10221" s="17"/>
      <c r="E10221" s="3"/>
    </row>
    <row r="10222" spans="1:5" x14ac:dyDescent="0.25">
      <c r="A10222" s="17"/>
      <c r="E10222" s="3"/>
    </row>
    <row r="10223" spans="1:5" x14ac:dyDescent="0.25">
      <c r="A10223" s="17"/>
      <c r="E10223" s="3"/>
    </row>
    <row r="10224" spans="1:5" x14ac:dyDescent="0.25">
      <c r="A10224" s="17"/>
      <c r="E10224" s="3"/>
    </row>
    <row r="10225" spans="1:5" x14ac:dyDescent="0.25">
      <c r="A10225" s="17"/>
      <c r="E10225" s="3"/>
    </row>
    <row r="10226" spans="1:5" x14ac:dyDescent="0.25">
      <c r="A10226" s="17"/>
      <c r="E10226" s="3"/>
    </row>
    <row r="10227" spans="1:5" x14ac:dyDescent="0.25">
      <c r="A10227" s="17"/>
      <c r="E10227" s="3"/>
    </row>
    <row r="10228" spans="1:5" x14ac:dyDescent="0.25">
      <c r="A10228" s="17"/>
      <c r="E10228" s="3"/>
    </row>
    <row r="10229" spans="1:5" x14ac:dyDescent="0.25">
      <c r="A10229" s="17"/>
      <c r="E10229" s="3"/>
    </row>
    <row r="10230" spans="1:5" x14ac:dyDescent="0.25">
      <c r="A10230" s="17"/>
      <c r="E10230" s="3"/>
    </row>
    <row r="10231" spans="1:5" x14ac:dyDescent="0.25">
      <c r="A10231" s="17"/>
      <c r="E10231" s="3"/>
    </row>
    <row r="10232" spans="1:5" x14ac:dyDescent="0.25">
      <c r="A10232" s="17"/>
      <c r="E10232" s="3"/>
    </row>
    <row r="10233" spans="1:5" x14ac:dyDescent="0.25">
      <c r="A10233" s="17"/>
      <c r="E10233" s="3"/>
    </row>
    <row r="10234" spans="1:5" x14ac:dyDescent="0.25">
      <c r="A10234" s="17"/>
      <c r="E10234" s="3"/>
    </row>
    <row r="10235" spans="1:5" x14ac:dyDescent="0.25">
      <c r="A10235" s="17"/>
      <c r="E10235" s="3"/>
    </row>
    <row r="10236" spans="1:5" x14ac:dyDescent="0.25">
      <c r="A10236" s="17"/>
      <c r="E10236" s="3"/>
    </row>
    <row r="10237" spans="1:5" x14ac:dyDescent="0.25">
      <c r="A10237" s="17"/>
      <c r="E10237" s="3"/>
    </row>
    <row r="10238" spans="1:5" x14ac:dyDescent="0.25">
      <c r="A10238" s="17"/>
      <c r="E10238" s="3"/>
    </row>
    <row r="10239" spans="1:5" x14ac:dyDescent="0.25">
      <c r="A10239" s="17"/>
      <c r="E10239" s="3"/>
    </row>
    <row r="10240" spans="1:5" x14ac:dyDescent="0.25">
      <c r="A10240" s="17"/>
      <c r="E10240" s="3"/>
    </row>
    <row r="10241" spans="1:5" x14ac:dyDescent="0.25">
      <c r="A10241" s="17"/>
      <c r="E10241" s="3"/>
    </row>
    <row r="10242" spans="1:5" x14ac:dyDescent="0.25">
      <c r="A10242" s="17"/>
      <c r="E10242" s="3"/>
    </row>
    <row r="10243" spans="1:5" x14ac:dyDescent="0.25">
      <c r="A10243" s="17"/>
      <c r="E10243" s="3"/>
    </row>
    <row r="10244" spans="1:5" x14ac:dyDescent="0.25">
      <c r="A10244" s="17"/>
      <c r="E10244" s="3"/>
    </row>
    <row r="10245" spans="1:5" x14ac:dyDescent="0.25">
      <c r="A10245" s="17"/>
      <c r="E10245" s="3"/>
    </row>
    <row r="10246" spans="1:5" x14ac:dyDescent="0.25">
      <c r="A10246" s="17"/>
      <c r="E10246" s="3"/>
    </row>
    <row r="10247" spans="1:5" x14ac:dyDescent="0.25">
      <c r="A10247" s="17"/>
      <c r="E10247" s="3"/>
    </row>
    <row r="10248" spans="1:5" x14ac:dyDescent="0.25">
      <c r="A10248" s="17"/>
      <c r="E10248" s="3"/>
    </row>
    <row r="10249" spans="1:5" x14ac:dyDescent="0.25">
      <c r="A10249" s="17"/>
      <c r="E10249" s="3"/>
    </row>
    <row r="10250" spans="1:5" x14ac:dyDescent="0.25">
      <c r="A10250" s="17"/>
      <c r="E10250" s="3"/>
    </row>
    <row r="10251" spans="1:5" x14ac:dyDescent="0.25">
      <c r="A10251" s="17"/>
      <c r="E10251" s="3"/>
    </row>
    <row r="10252" spans="1:5" x14ac:dyDescent="0.25">
      <c r="A10252" s="17"/>
      <c r="E10252" s="3"/>
    </row>
    <row r="10253" spans="1:5" x14ac:dyDescent="0.25">
      <c r="A10253" s="17"/>
      <c r="E10253" s="3"/>
    </row>
    <row r="10254" spans="1:5" x14ac:dyDescent="0.25">
      <c r="A10254" s="17"/>
      <c r="E10254" s="3"/>
    </row>
    <row r="10255" spans="1:5" x14ac:dyDescent="0.25">
      <c r="A10255" s="17"/>
      <c r="E10255" s="3"/>
    </row>
    <row r="10256" spans="1:5" x14ac:dyDescent="0.25">
      <c r="A10256" s="17"/>
      <c r="E10256" s="3"/>
    </row>
    <row r="10257" spans="1:5" x14ac:dyDescent="0.25">
      <c r="A10257" s="17"/>
      <c r="E10257" s="3"/>
    </row>
    <row r="10258" spans="1:5" x14ac:dyDescent="0.25">
      <c r="A10258" s="17"/>
      <c r="E10258" s="3"/>
    </row>
    <row r="10259" spans="1:5" x14ac:dyDescent="0.25">
      <c r="A10259" s="17"/>
      <c r="E10259" s="3"/>
    </row>
    <row r="10260" spans="1:5" x14ac:dyDescent="0.25">
      <c r="A10260" s="17"/>
      <c r="E10260" s="3"/>
    </row>
    <row r="10261" spans="1:5" x14ac:dyDescent="0.25">
      <c r="A10261" s="17"/>
      <c r="E10261" s="3"/>
    </row>
    <row r="10262" spans="1:5" x14ac:dyDescent="0.25">
      <c r="A10262" s="17"/>
      <c r="E10262" s="3"/>
    </row>
    <row r="10263" spans="1:5" x14ac:dyDescent="0.25">
      <c r="A10263" s="17"/>
      <c r="E10263" s="3"/>
    </row>
    <row r="10264" spans="1:5" x14ac:dyDescent="0.25">
      <c r="A10264" s="17"/>
      <c r="E10264" s="3"/>
    </row>
    <row r="10265" spans="1:5" x14ac:dyDescent="0.25">
      <c r="A10265" s="17"/>
      <c r="E10265" s="3"/>
    </row>
    <row r="10266" spans="1:5" x14ac:dyDescent="0.25">
      <c r="A10266" s="17"/>
      <c r="E10266" s="3"/>
    </row>
    <row r="10267" spans="1:5" x14ac:dyDescent="0.25">
      <c r="A10267" s="17"/>
      <c r="E10267" s="3"/>
    </row>
    <row r="10268" spans="1:5" x14ac:dyDescent="0.25">
      <c r="A10268" s="17"/>
      <c r="E10268" s="3"/>
    </row>
    <row r="10269" spans="1:5" x14ac:dyDescent="0.25">
      <c r="A10269" s="17"/>
      <c r="E10269" s="3"/>
    </row>
    <row r="10270" spans="1:5" x14ac:dyDescent="0.25">
      <c r="A10270" s="17"/>
      <c r="E10270" s="3"/>
    </row>
    <row r="10271" spans="1:5" x14ac:dyDescent="0.25">
      <c r="A10271" s="17"/>
      <c r="E10271" s="3"/>
    </row>
    <row r="10272" spans="1:5" x14ac:dyDescent="0.25">
      <c r="A10272" s="17"/>
      <c r="E10272" s="3"/>
    </row>
    <row r="10273" spans="1:5" x14ac:dyDescent="0.25">
      <c r="A10273" s="17"/>
      <c r="E10273" s="3"/>
    </row>
    <row r="10274" spans="1:5" x14ac:dyDescent="0.25">
      <c r="A10274" s="17"/>
      <c r="E10274" s="3"/>
    </row>
    <row r="10275" spans="1:5" x14ac:dyDescent="0.25">
      <c r="A10275" s="17"/>
      <c r="E10275" s="3"/>
    </row>
    <row r="10276" spans="1:5" x14ac:dyDescent="0.25">
      <c r="A10276" s="17"/>
      <c r="E10276" s="3"/>
    </row>
    <row r="10277" spans="1:5" x14ac:dyDescent="0.25">
      <c r="A10277" s="17"/>
      <c r="E10277" s="3"/>
    </row>
    <row r="10278" spans="1:5" x14ac:dyDescent="0.25">
      <c r="A10278" s="17"/>
      <c r="E10278" s="3"/>
    </row>
    <row r="10279" spans="1:5" x14ac:dyDescent="0.25">
      <c r="A10279" s="17"/>
      <c r="E10279" s="3"/>
    </row>
    <row r="10280" spans="1:5" x14ac:dyDescent="0.25">
      <c r="A10280" s="17"/>
      <c r="E10280" s="3"/>
    </row>
    <row r="10281" spans="1:5" x14ac:dyDescent="0.25">
      <c r="A10281" s="17"/>
      <c r="E10281" s="3"/>
    </row>
    <row r="10282" spans="1:5" x14ac:dyDescent="0.25">
      <c r="A10282" s="17"/>
      <c r="E10282" s="3"/>
    </row>
    <row r="10283" spans="1:5" x14ac:dyDescent="0.25">
      <c r="A10283" s="17"/>
      <c r="E10283" s="3"/>
    </row>
    <row r="10284" spans="1:5" x14ac:dyDescent="0.25">
      <c r="A10284" s="17"/>
      <c r="E10284" s="3"/>
    </row>
    <row r="10285" spans="1:5" x14ac:dyDescent="0.25">
      <c r="A10285" s="17"/>
      <c r="E10285" s="3"/>
    </row>
    <row r="10286" spans="1:5" x14ac:dyDescent="0.25">
      <c r="A10286" s="17"/>
      <c r="E10286" s="3"/>
    </row>
    <row r="10287" spans="1:5" x14ac:dyDescent="0.25">
      <c r="A10287" s="17"/>
      <c r="E10287" s="3"/>
    </row>
    <row r="10288" spans="1:5" x14ac:dyDescent="0.25">
      <c r="A10288" s="17"/>
      <c r="E10288" s="3"/>
    </row>
    <row r="10289" spans="1:5" x14ac:dyDescent="0.25">
      <c r="A10289" s="17"/>
      <c r="E10289" s="3"/>
    </row>
    <row r="10290" spans="1:5" x14ac:dyDescent="0.25">
      <c r="A10290" s="17"/>
      <c r="E10290" s="3"/>
    </row>
    <row r="10291" spans="1:5" x14ac:dyDescent="0.25">
      <c r="A10291" s="17"/>
      <c r="E10291" s="3"/>
    </row>
    <row r="10292" spans="1:5" x14ac:dyDescent="0.25">
      <c r="A10292" s="17"/>
      <c r="E10292" s="3"/>
    </row>
    <row r="10293" spans="1:5" x14ac:dyDescent="0.25">
      <c r="A10293" s="17"/>
      <c r="E10293" s="3"/>
    </row>
    <row r="10294" spans="1:5" x14ac:dyDescent="0.25">
      <c r="A10294" s="17"/>
      <c r="E10294" s="3"/>
    </row>
    <row r="10295" spans="1:5" x14ac:dyDescent="0.25">
      <c r="A10295" s="17"/>
      <c r="E10295" s="3"/>
    </row>
    <row r="10296" spans="1:5" x14ac:dyDescent="0.25">
      <c r="A10296" s="17"/>
      <c r="E10296" s="3"/>
    </row>
    <row r="10297" spans="1:5" x14ac:dyDescent="0.25">
      <c r="A10297" s="17"/>
      <c r="E10297" s="3"/>
    </row>
    <row r="10298" spans="1:5" x14ac:dyDescent="0.25">
      <c r="A10298" s="17"/>
      <c r="E10298" s="3"/>
    </row>
    <row r="10299" spans="1:5" x14ac:dyDescent="0.25">
      <c r="A10299" s="17"/>
      <c r="E10299" s="3"/>
    </row>
    <row r="10300" spans="1:5" x14ac:dyDescent="0.25">
      <c r="A10300" s="17"/>
      <c r="E10300" s="3"/>
    </row>
    <row r="10301" spans="1:5" x14ac:dyDescent="0.25">
      <c r="A10301" s="17"/>
      <c r="E10301" s="3"/>
    </row>
    <row r="10302" spans="1:5" x14ac:dyDescent="0.25">
      <c r="A10302" s="17"/>
      <c r="E10302" s="3"/>
    </row>
    <row r="10303" spans="1:5" x14ac:dyDescent="0.25">
      <c r="A10303" s="17"/>
      <c r="E10303" s="3"/>
    </row>
    <row r="10304" spans="1:5" x14ac:dyDescent="0.25">
      <c r="A10304" s="17"/>
      <c r="E10304" s="3"/>
    </row>
    <row r="10305" spans="1:5" x14ac:dyDescent="0.25">
      <c r="A10305" s="17"/>
      <c r="E10305" s="3"/>
    </row>
    <row r="10306" spans="1:5" x14ac:dyDescent="0.25">
      <c r="A10306" s="17"/>
      <c r="E10306" s="3"/>
    </row>
    <row r="10307" spans="1:5" x14ac:dyDescent="0.25">
      <c r="A10307" s="17"/>
      <c r="E10307" s="3"/>
    </row>
    <row r="10308" spans="1:5" x14ac:dyDescent="0.25">
      <c r="A10308" s="17"/>
      <c r="E10308" s="3"/>
    </row>
    <row r="10309" spans="1:5" x14ac:dyDescent="0.25">
      <c r="A10309" s="17"/>
      <c r="E10309" s="3"/>
    </row>
    <row r="10310" spans="1:5" x14ac:dyDescent="0.25">
      <c r="A10310" s="17"/>
      <c r="E10310" s="3"/>
    </row>
    <row r="10311" spans="1:5" x14ac:dyDescent="0.25">
      <c r="A10311" s="17"/>
      <c r="E10311" s="3"/>
    </row>
    <row r="10312" spans="1:5" x14ac:dyDescent="0.25">
      <c r="A10312" s="17"/>
      <c r="E10312" s="3"/>
    </row>
    <row r="10313" spans="1:5" x14ac:dyDescent="0.25">
      <c r="A10313" s="17"/>
      <c r="E10313" s="3"/>
    </row>
    <row r="10314" spans="1:5" x14ac:dyDescent="0.25">
      <c r="A10314" s="17"/>
      <c r="E10314" s="3"/>
    </row>
    <row r="10315" spans="1:5" x14ac:dyDescent="0.25">
      <c r="A10315" s="17"/>
      <c r="E10315" s="3"/>
    </row>
    <row r="10316" spans="1:5" x14ac:dyDescent="0.25">
      <c r="A10316" s="17"/>
      <c r="E10316" s="3"/>
    </row>
    <row r="10317" spans="1:5" x14ac:dyDescent="0.25">
      <c r="A10317" s="17"/>
      <c r="E10317" s="3"/>
    </row>
    <row r="10318" spans="1:5" x14ac:dyDescent="0.25">
      <c r="A10318" s="17"/>
      <c r="E10318" s="3"/>
    </row>
    <row r="10319" spans="1:5" x14ac:dyDescent="0.25">
      <c r="A10319" s="17"/>
      <c r="E10319" s="3"/>
    </row>
    <row r="10320" spans="1:5" x14ac:dyDescent="0.25">
      <c r="A10320" s="17"/>
      <c r="E10320" s="3"/>
    </row>
    <row r="10321" spans="1:5" x14ac:dyDescent="0.25">
      <c r="A10321" s="17"/>
      <c r="E10321" s="3"/>
    </row>
    <row r="10322" spans="1:5" x14ac:dyDescent="0.25">
      <c r="A10322" s="17"/>
      <c r="E10322" s="3"/>
    </row>
    <row r="10323" spans="1:5" x14ac:dyDescent="0.25">
      <c r="A10323" s="17"/>
      <c r="E10323" s="3"/>
    </row>
    <row r="10324" spans="1:5" x14ac:dyDescent="0.25">
      <c r="A10324" s="17"/>
      <c r="E10324" s="3"/>
    </row>
    <row r="10325" spans="1:5" x14ac:dyDescent="0.25">
      <c r="A10325" s="17"/>
      <c r="E10325" s="3"/>
    </row>
    <row r="10326" spans="1:5" x14ac:dyDescent="0.25">
      <c r="A10326" s="17"/>
      <c r="E10326" s="3"/>
    </row>
    <row r="10327" spans="1:5" x14ac:dyDescent="0.25">
      <c r="A10327" s="17"/>
      <c r="E10327" s="3"/>
    </row>
    <row r="10328" spans="1:5" x14ac:dyDescent="0.25">
      <c r="A10328" s="17"/>
      <c r="E10328" s="3"/>
    </row>
    <row r="10329" spans="1:5" x14ac:dyDescent="0.25">
      <c r="A10329" s="17"/>
      <c r="E10329" s="3"/>
    </row>
    <row r="10330" spans="1:5" x14ac:dyDescent="0.25">
      <c r="A10330" s="17"/>
      <c r="E10330" s="3"/>
    </row>
    <row r="10331" spans="1:5" x14ac:dyDescent="0.25">
      <c r="A10331" s="17"/>
      <c r="E10331" s="3"/>
    </row>
    <row r="10332" spans="1:5" x14ac:dyDescent="0.25">
      <c r="A10332" s="17"/>
      <c r="E10332" s="3"/>
    </row>
    <row r="10333" spans="1:5" x14ac:dyDescent="0.25">
      <c r="A10333" s="17"/>
      <c r="E10333" s="3"/>
    </row>
    <row r="10334" spans="1:5" x14ac:dyDescent="0.25">
      <c r="A10334" s="17"/>
      <c r="E10334" s="3"/>
    </row>
    <row r="10335" spans="1:5" x14ac:dyDescent="0.25">
      <c r="A10335" s="17"/>
      <c r="E10335" s="3"/>
    </row>
    <row r="10336" spans="1:5" x14ac:dyDescent="0.25">
      <c r="A10336" s="17"/>
      <c r="E10336" s="3"/>
    </row>
    <row r="10337" spans="1:5" x14ac:dyDescent="0.25">
      <c r="A10337" s="17"/>
      <c r="E10337" s="3"/>
    </row>
    <row r="10338" spans="1:5" x14ac:dyDescent="0.25">
      <c r="A10338" s="17"/>
      <c r="E10338" s="3"/>
    </row>
    <row r="10339" spans="1:5" x14ac:dyDescent="0.25">
      <c r="A10339" s="17"/>
      <c r="E10339" s="3"/>
    </row>
    <row r="10340" spans="1:5" x14ac:dyDescent="0.25">
      <c r="A10340" s="17"/>
      <c r="E10340" s="3"/>
    </row>
    <row r="10341" spans="1:5" x14ac:dyDescent="0.25">
      <c r="A10341" s="17"/>
      <c r="E10341" s="3"/>
    </row>
    <row r="10342" spans="1:5" x14ac:dyDescent="0.25">
      <c r="A10342" s="17"/>
      <c r="E10342" s="3"/>
    </row>
    <row r="10343" spans="1:5" x14ac:dyDescent="0.25">
      <c r="A10343" s="17"/>
      <c r="E10343" s="3"/>
    </row>
    <row r="10344" spans="1:5" x14ac:dyDescent="0.25">
      <c r="A10344" s="17"/>
      <c r="E10344" s="3"/>
    </row>
    <row r="10345" spans="1:5" x14ac:dyDescent="0.25">
      <c r="A10345" s="17"/>
      <c r="E10345" s="3"/>
    </row>
    <row r="10346" spans="1:5" x14ac:dyDescent="0.25">
      <c r="A10346" s="17"/>
      <c r="E10346" s="3"/>
    </row>
    <row r="10347" spans="1:5" x14ac:dyDescent="0.25">
      <c r="A10347" s="17"/>
      <c r="E10347" s="3"/>
    </row>
    <row r="10348" spans="1:5" x14ac:dyDescent="0.25">
      <c r="A10348" s="17"/>
      <c r="E10348" s="3"/>
    </row>
    <row r="10349" spans="1:5" x14ac:dyDescent="0.25">
      <c r="A10349" s="17"/>
      <c r="E10349" s="3"/>
    </row>
    <row r="10350" spans="1:5" x14ac:dyDescent="0.25">
      <c r="A10350" s="17"/>
      <c r="E10350" s="3"/>
    </row>
    <row r="10351" spans="1:5" x14ac:dyDescent="0.25">
      <c r="A10351" s="17"/>
      <c r="E10351" s="3"/>
    </row>
    <row r="10352" spans="1:5" x14ac:dyDescent="0.25">
      <c r="A10352" s="17"/>
      <c r="E10352" s="3"/>
    </row>
    <row r="10353" spans="1:5" x14ac:dyDescent="0.25">
      <c r="A10353" s="17"/>
      <c r="E10353" s="3"/>
    </row>
    <row r="10354" spans="1:5" x14ac:dyDescent="0.25">
      <c r="A10354" s="17"/>
      <c r="E10354" s="3"/>
    </row>
    <row r="10355" spans="1:5" x14ac:dyDescent="0.25">
      <c r="A10355" s="17"/>
      <c r="E10355" s="3"/>
    </row>
    <row r="10356" spans="1:5" x14ac:dyDescent="0.25">
      <c r="A10356" s="17"/>
      <c r="E10356" s="3"/>
    </row>
    <row r="10357" spans="1:5" x14ac:dyDescent="0.25">
      <c r="A10357" s="17"/>
      <c r="E10357" s="3"/>
    </row>
    <row r="10358" spans="1:5" x14ac:dyDescent="0.25">
      <c r="A10358" s="17"/>
      <c r="E10358" s="3"/>
    </row>
    <row r="10359" spans="1:5" x14ac:dyDescent="0.25">
      <c r="A10359" s="17"/>
      <c r="E10359" s="3"/>
    </row>
    <row r="10360" spans="1:5" x14ac:dyDescent="0.25">
      <c r="A10360" s="17"/>
      <c r="E10360" s="3"/>
    </row>
    <row r="10361" spans="1:5" x14ac:dyDescent="0.25">
      <c r="A10361" s="17"/>
      <c r="E10361" s="3"/>
    </row>
    <row r="10362" spans="1:5" x14ac:dyDescent="0.25">
      <c r="A10362" s="17"/>
      <c r="E10362" s="3"/>
    </row>
    <row r="10363" spans="1:5" x14ac:dyDescent="0.25">
      <c r="A10363" s="17"/>
      <c r="E10363" s="3"/>
    </row>
    <row r="10364" spans="1:5" x14ac:dyDescent="0.25">
      <c r="A10364" s="17"/>
      <c r="E10364" s="3"/>
    </row>
    <row r="10365" spans="1:5" x14ac:dyDescent="0.25">
      <c r="A10365" s="17"/>
      <c r="E10365" s="3"/>
    </row>
    <row r="10366" spans="1:5" x14ac:dyDescent="0.25">
      <c r="A10366" s="17"/>
      <c r="E10366" s="3"/>
    </row>
    <row r="10367" spans="1:5" x14ac:dyDescent="0.25">
      <c r="A10367" s="17"/>
      <c r="E10367" s="3"/>
    </row>
    <row r="10368" spans="1:5" x14ac:dyDescent="0.25">
      <c r="A10368" s="17"/>
      <c r="E10368" s="3"/>
    </row>
    <row r="10369" spans="1:5" x14ac:dyDescent="0.25">
      <c r="A10369" s="17"/>
      <c r="E10369" s="3"/>
    </row>
    <row r="10370" spans="1:5" x14ac:dyDescent="0.25">
      <c r="A10370" s="17"/>
      <c r="E10370" s="3"/>
    </row>
    <row r="10371" spans="1:5" x14ac:dyDescent="0.25">
      <c r="A10371" s="17"/>
      <c r="E10371" s="3"/>
    </row>
    <row r="10372" spans="1:5" x14ac:dyDescent="0.25">
      <c r="A10372" s="17"/>
      <c r="E10372" s="3"/>
    </row>
    <row r="10373" spans="1:5" x14ac:dyDescent="0.25">
      <c r="A10373" s="17"/>
      <c r="E10373" s="3"/>
    </row>
    <row r="10374" spans="1:5" x14ac:dyDescent="0.25">
      <c r="A10374" s="17"/>
      <c r="E10374" s="3"/>
    </row>
    <row r="10375" spans="1:5" x14ac:dyDescent="0.25">
      <c r="A10375" s="17"/>
      <c r="E10375" s="3"/>
    </row>
    <row r="10376" spans="1:5" x14ac:dyDescent="0.25">
      <c r="A10376" s="17"/>
      <c r="E10376" s="3"/>
    </row>
    <row r="10377" spans="1:5" x14ac:dyDescent="0.25">
      <c r="A10377" s="17"/>
      <c r="E10377" s="3"/>
    </row>
    <row r="10378" spans="1:5" x14ac:dyDescent="0.25">
      <c r="A10378" s="17"/>
      <c r="E10378" s="3"/>
    </row>
    <row r="10379" spans="1:5" x14ac:dyDescent="0.25">
      <c r="A10379" s="17"/>
      <c r="E10379" s="3"/>
    </row>
    <row r="10380" spans="1:5" x14ac:dyDescent="0.25">
      <c r="A10380" s="17"/>
      <c r="E10380" s="3"/>
    </row>
    <row r="10381" spans="1:5" x14ac:dyDescent="0.25">
      <c r="A10381" s="17"/>
      <c r="E10381" s="3"/>
    </row>
    <row r="10382" spans="1:5" x14ac:dyDescent="0.25">
      <c r="A10382" s="17"/>
      <c r="E10382" s="3"/>
    </row>
    <row r="10383" spans="1:5" x14ac:dyDescent="0.25">
      <c r="A10383" s="17"/>
      <c r="E10383" s="3"/>
    </row>
    <row r="10384" spans="1:5" x14ac:dyDescent="0.25">
      <c r="A10384" s="17"/>
      <c r="E10384" s="3"/>
    </row>
    <row r="10385" spans="1:5" x14ac:dyDescent="0.25">
      <c r="A10385" s="17"/>
      <c r="E10385" s="3"/>
    </row>
    <row r="10386" spans="1:5" x14ac:dyDescent="0.25">
      <c r="A10386" s="17"/>
      <c r="E10386" s="3"/>
    </row>
    <row r="10387" spans="1:5" x14ac:dyDescent="0.25">
      <c r="A10387" s="17"/>
      <c r="E10387" s="3"/>
    </row>
    <row r="10388" spans="1:5" x14ac:dyDescent="0.25">
      <c r="A10388" s="17"/>
      <c r="E10388" s="3"/>
    </row>
    <row r="10389" spans="1:5" x14ac:dyDescent="0.25">
      <c r="A10389" s="17"/>
      <c r="E10389" s="3"/>
    </row>
    <row r="10390" spans="1:5" x14ac:dyDescent="0.25">
      <c r="A10390" s="17"/>
      <c r="E10390" s="3"/>
    </row>
    <row r="10391" spans="1:5" x14ac:dyDescent="0.25">
      <c r="A10391" s="17"/>
      <c r="E10391" s="3"/>
    </row>
    <row r="10392" spans="1:5" x14ac:dyDescent="0.25">
      <c r="A10392" s="17"/>
      <c r="E10392" s="3"/>
    </row>
    <row r="10393" spans="1:5" x14ac:dyDescent="0.25">
      <c r="A10393" s="17"/>
      <c r="E10393" s="3"/>
    </row>
    <row r="10394" spans="1:5" x14ac:dyDescent="0.25">
      <c r="A10394" s="17"/>
      <c r="E10394" s="3"/>
    </row>
    <row r="10395" spans="1:5" x14ac:dyDescent="0.25">
      <c r="A10395" s="17"/>
      <c r="E10395" s="3"/>
    </row>
    <row r="10396" spans="1:5" x14ac:dyDescent="0.25">
      <c r="A10396" s="17"/>
      <c r="E10396" s="3"/>
    </row>
    <row r="10397" spans="1:5" x14ac:dyDescent="0.25">
      <c r="A10397" s="17"/>
      <c r="E10397" s="3"/>
    </row>
    <row r="10398" spans="1:5" x14ac:dyDescent="0.25">
      <c r="A10398" s="17"/>
      <c r="E10398" s="3"/>
    </row>
    <row r="10399" spans="1:5" x14ac:dyDescent="0.25">
      <c r="A10399" s="17"/>
      <c r="E10399" s="3"/>
    </row>
    <row r="10400" spans="1:5" x14ac:dyDescent="0.25">
      <c r="A10400" s="17"/>
      <c r="E10400" s="3"/>
    </row>
    <row r="10401" spans="1:5" x14ac:dyDescent="0.25">
      <c r="A10401" s="17"/>
      <c r="E10401" s="3"/>
    </row>
    <row r="10402" spans="1:5" x14ac:dyDescent="0.25">
      <c r="A10402" s="17"/>
      <c r="E10402" s="3"/>
    </row>
    <row r="10403" spans="1:5" x14ac:dyDescent="0.25">
      <c r="A10403" s="17"/>
      <c r="E10403" s="3"/>
    </row>
    <row r="10404" spans="1:5" x14ac:dyDescent="0.25">
      <c r="A10404" s="17"/>
      <c r="E10404" s="3"/>
    </row>
    <row r="10405" spans="1:5" x14ac:dyDescent="0.25">
      <c r="A10405" s="17"/>
      <c r="E10405" s="3"/>
    </row>
    <row r="10406" spans="1:5" x14ac:dyDescent="0.25">
      <c r="A10406" s="17"/>
      <c r="E10406" s="3"/>
    </row>
    <row r="10407" spans="1:5" x14ac:dyDescent="0.25">
      <c r="A10407" s="17"/>
      <c r="E10407" s="3"/>
    </row>
    <row r="10408" spans="1:5" x14ac:dyDescent="0.25">
      <c r="A10408" s="17"/>
      <c r="E10408" s="3"/>
    </row>
    <row r="10409" spans="1:5" x14ac:dyDescent="0.25">
      <c r="A10409" s="17"/>
      <c r="E10409" s="3"/>
    </row>
    <row r="10410" spans="1:5" x14ac:dyDescent="0.25">
      <c r="A10410" s="17"/>
      <c r="E10410" s="3"/>
    </row>
    <row r="10411" spans="1:5" x14ac:dyDescent="0.25">
      <c r="A10411" s="17"/>
      <c r="E10411" s="3"/>
    </row>
    <row r="10412" spans="1:5" x14ac:dyDescent="0.25">
      <c r="A10412" s="17"/>
      <c r="E10412" s="3"/>
    </row>
    <row r="10413" spans="1:5" x14ac:dyDescent="0.25">
      <c r="A10413" s="17"/>
      <c r="E10413" s="3"/>
    </row>
    <row r="10414" spans="1:5" x14ac:dyDescent="0.25">
      <c r="A10414" s="17"/>
      <c r="E10414" s="3"/>
    </row>
    <row r="10415" spans="1:5" x14ac:dyDescent="0.25">
      <c r="A10415" s="17"/>
      <c r="E10415" s="3"/>
    </row>
    <row r="10416" spans="1:5" x14ac:dyDescent="0.25">
      <c r="A10416" s="17"/>
      <c r="E10416" s="3"/>
    </row>
    <row r="10417" spans="1:5" x14ac:dyDescent="0.25">
      <c r="A10417" s="17"/>
      <c r="E10417" s="3"/>
    </row>
    <row r="10418" spans="1:5" x14ac:dyDescent="0.25">
      <c r="A10418" s="17"/>
      <c r="E10418" s="3"/>
    </row>
    <row r="10419" spans="1:5" x14ac:dyDescent="0.25">
      <c r="A10419" s="17"/>
      <c r="E10419" s="3"/>
    </row>
    <row r="10420" spans="1:5" x14ac:dyDescent="0.25">
      <c r="A10420" s="17"/>
      <c r="E10420" s="3"/>
    </row>
    <row r="10421" spans="1:5" x14ac:dyDescent="0.25">
      <c r="A10421" s="17"/>
      <c r="E10421" s="3"/>
    </row>
    <row r="10422" spans="1:5" x14ac:dyDescent="0.25">
      <c r="A10422" s="17"/>
      <c r="E10422" s="3"/>
    </row>
    <row r="10423" spans="1:5" x14ac:dyDescent="0.25">
      <c r="A10423" s="17"/>
      <c r="E10423" s="3"/>
    </row>
    <row r="10424" spans="1:5" x14ac:dyDescent="0.25">
      <c r="A10424" s="17"/>
      <c r="E10424" s="3"/>
    </row>
    <row r="10425" spans="1:5" x14ac:dyDescent="0.25">
      <c r="A10425" s="17"/>
      <c r="E10425" s="3"/>
    </row>
    <row r="10426" spans="1:5" x14ac:dyDescent="0.25">
      <c r="A10426" s="17"/>
      <c r="E10426" s="3"/>
    </row>
    <row r="10427" spans="1:5" x14ac:dyDescent="0.25">
      <c r="A10427" s="17"/>
      <c r="E10427" s="3"/>
    </row>
    <row r="10428" spans="1:5" x14ac:dyDescent="0.25">
      <c r="A10428" s="17"/>
      <c r="E10428" s="3"/>
    </row>
    <row r="10429" spans="1:5" x14ac:dyDescent="0.25">
      <c r="A10429" s="17"/>
      <c r="E10429" s="3"/>
    </row>
    <row r="10430" spans="1:5" x14ac:dyDescent="0.25">
      <c r="A10430" s="17"/>
      <c r="E10430" s="3"/>
    </row>
    <row r="10431" spans="1:5" x14ac:dyDescent="0.25">
      <c r="A10431" s="17"/>
      <c r="E10431" s="3"/>
    </row>
    <row r="10432" spans="1:5" x14ac:dyDescent="0.25">
      <c r="A10432" s="17"/>
      <c r="E10432" s="3"/>
    </row>
    <row r="10433" spans="1:5" x14ac:dyDescent="0.25">
      <c r="A10433" s="17"/>
      <c r="E10433" s="3"/>
    </row>
    <row r="10434" spans="1:5" x14ac:dyDescent="0.25">
      <c r="A10434" s="17"/>
      <c r="E10434" s="3"/>
    </row>
    <row r="10435" spans="1:5" x14ac:dyDescent="0.25">
      <c r="A10435" s="17"/>
      <c r="E10435" s="3"/>
    </row>
    <row r="10436" spans="1:5" x14ac:dyDescent="0.25">
      <c r="A10436" s="17"/>
      <c r="E10436" s="3"/>
    </row>
    <row r="10437" spans="1:5" x14ac:dyDescent="0.25">
      <c r="A10437" s="17"/>
      <c r="E10437" s="3"/>
    </row>
    <row r="10438" spans="1:5" x14ac:dyDescent="0.25">
      <c r="A10438" s="17"/>
      <c r="E10438" s="3"/>
    </row>
    <row r="10439" spans="1:5" x14ac:dyDescent="0.25">
      <c r="A10439" s="17"/>
      <c r="E10439" s="3"/>
    </row>
    <row r="10440" spans="1:5" x14ac:dyDescent="0.25">
      <c r="A10440" s="17"/>
      <c r="E10440" s="3"/>
    </row>
    <row r="10441" spans="1:5" x14ac:dyDescent="0.25">
      <c r="A10441" s="17"/>
      <c r="E10441" s="3"/>
    </row>
    <row r="10442" spans="1:5" x14ac:dyDescent="0.25">
      <c r="A10442" s="17"/>
      <c r="E10442" s="3"/>
    </row>
    <row r="10443" spans="1:5" x14ac:dyDescent="0.25">
      <c r="A10443" s="17"/>
      <c r="E10443" s="3"/>
    </row>
    <row r="10444" spans="1:5" x14ac:dyDescent="0.25">
      <c r="A10444" s="17"/>
      <c r="E10444" s="3"/>
    </row>
    <row r="10445" spans="1:5" x14ac:dyDescent="0.25">
      <c r="A10445" s="17"/>
      <c r="E10445" s="3"/>
    </row>
    <row r="10446" spans="1:5" x14ac:dyDescent="0.25">
      <c r="A10446" s="17"/>
      <c r="E10446" s="3"/>
    </row>
    <row r="10447" spans="1:5" x14ac:dyDescent="0.25">
      <c r="A10447" s="17"/>
      <c r="E10447" s="3"/>
    </row>
    <row r="10448" spans="1:5" x14ac:dyDescent="0.25">
      <c r="A10448" s="17"/>
      <c r="E10448" s="3"/>
    </row>
    <row r="10449" spans="1:5" x14ac:dyDescent="0.25">
      <c r="A10449" s="17"/>
      <c r="E10449" s="3"/>
    </row>
    <row r="10450" spans="1:5" x14ac:dyDescent="0.25">
      <c r="A10450" s="17"/>
      <c r="E10450" s="3"/>
    </row>
    <row r="10451" spans="1:5" x14ac:dyDescent="0.25">
      <c r="A10451" s="17"/>
      <c r="E10451" s="3"/>
    </row>
    <row r="10452" spans="1:5" x14ac:dyDescent="0.25">
      <c r="A10452" s="17"/>
      <c r="E10452" s="3"/>
    </row>
    <row r="10453" spans="1:5" x14ac:dyDescent="0.25">
      <c r="A10453" s="17"/>
      <c r="E10453" s="3"/>
    </row>
    <row r="10454" spans="1:5" x14ac:dyDescent="0.25">
      <c r="A10454" s="17"/>
      <c r="E10454" s="3"/>
    </row>
    <row r="10455" spans="1:5" x14ac:dyDescent="0.25">
      <c r="A10455" s="17"/>
      <c r="E10455" s="3"/>
    </row>
    <row r="10456" spans="1:5" x14ac:dyDescent="0.25">
      <c r="A10456" s="17"/>
      <c r="E10456" s="3"/>
    </row>
    <row r="10457" spans="1:5" x14ac:dyDescent="0.25">
      <c r="A10457" s="17"/>
      <c r="E10457" s="3"/>
    </row>
    <row r="10458" spans="1:5" x14ac:dyDescent="0.25">
      <c r="A10458" s="17"/>
      <c r="E10458" s="3"/>
    </row>
    <row r="10459" spans="1:5" x14ac:dyDescent="0.25">
      <c r="A10459" s="17"/>
      <c r="E10459" s="3"/>
    </row>
    <row r="10460" spans="1:5" x14ac:dyDescent="0.25">
      <c r="A10460" s="17"/>
      <c r="E10460" s="3"/>
    </row>
    <row r="10461" spans="1:5" x14ac:dyDescent="0.25">
      <c r="A10461" s="17"/>
      <c r="E10461" s="3"/>
    </row>
    <row r="10462" spans="1:5" x14ac:dyDescent="0.25">
      <c r="A10462" s="17"/>
      <c r="E10462" s="3"/>
    </row>
    <row r="10463" spans="1:5" x14ac:dyDescent="0.25">
      <c r="A10463" s="17"/>
      <c r="E10463" s="3"/>
    </row>
    <row r="10464" spans="1:5" x14ac:dyDescent="0.25">
      <c r="A10464" s="17"/>
      <c r="E10464" s="3"/>
    </row>
    <row r="10465" spans="1:5" x14ac:dyDescent="0.25">
      <c r="A10465" s="17"/>
      <c r="E10465" s="3"/>
    </row>
    <row r="10466" spans="1:5" x14ac:dyDescent="0.25">
      <c r="A10466" s="17"/>
      <c r="E10466" s="3"/>
    </row>
    <row r="10467" spans="1:5" x14ac:dyDescent="0.25">
      <c r="A10467" s="17"/>
      <c r="E10467" s="3"/>
    </row>
    <row r="10468" spans="1:5" x14ac:dyDescent="0.25">
      <c r="A10468" s="17"/>
      <c r="E10468" s="3"/>
    </row>
    <row r="10469" spans="1:5" x14ac:dyDescent="0.25">
      <c r="A10469" s="17"/>
      <c r="E10469" s="3"/>
    </row>
    <row r="10470" spans="1:5" x14ac:dyDescent="0.25">
      <c r="A10470" s="17"/>
      <c r="E10470" s="3"/>
    </row>
    <row r="10471" spans="1:5" x14ac:dyDescent="0.25">
      <c r="A10471" s="17"/>
      <c r="E10471" s="3"/>
    </row>
    <row r="10472" spans="1:5" x14ac:dyDescent="0.25">
      <c r="A10472" s="17"/>
      <c r="E10472" s="3"/>
    </row>
    <row r="10473" spans="1:5" x14ac:dyDescent="0.25">
      <c r="A10473" s="17"/>
      <c r="E10473" s="3"/>
    </row>
    <row r="10474" spans="1:5" x14ac:dyDescent="0.25">
      <c r="A10474" s="17"/>
      <c r="E10474" s="3"/>
    </row>
    <row r="10475" spans="1:5" x14ac:dyDescent="0.25">
      <c r="A10475" s="17"/>
      <c r="E10475" s="3"/>
    </row>
    <row r="10476" spans="1:5" x14ac:dyDescent="0.25">
      <c r="A10476" s="17"/>
      <c r="E10476" s="3"/>
    </row>
    <row r="10477" spans="1:5" x14ac:dyDescent="0.25">
      <c r="A10477" s="17"/>
      <c r="E10477" s="3"/>
    </row>
    <row r="10478" spans="1:5" x14ac:dyDescent="0.25">
      <c r="A10478" s="17"/>
      <c r="E10478" s="3"/>
    </row>
    <row r="10479" spans="1:5" x14ac:dyDescent="0.25">
      <c r="A10479" s="17"/>
      <c r="E10479" s="3"/>
    </row>
    <row r="10480" spans="1:5" x14ac:dyDescent="0.25">
      <c r="A10480" s="17"/>
      <c r="E10480" s="3"/>
    </row>
    <row r="10481" spans="1:5" x14ac:dyDescent="0.25">
      <c r="A10481" s="17"/>
      <c r="E10481" s="3"/>
    </row>
    <row r="10482" spans="1:5" x14ac:dyDescent="0.25">
      <c r="A10482" s="17"/>
      <c r="E10482" s="3"/>
    </row>
    <row r="10483" spans="1:5" x14ac:dyDescent="0.25">
      <c r="A10483" s="17"/>
      <c r="E10483" s="3"/>
    </row>
    <row r="10484" spans="1:5" x14ac:dyDescent="0.25">
      <c r="A10484" s="17"/>
      <c r="E10484" s="3"/>
    </row>
    <row r="10485" spans="1:5" x14ac:dyDescent="0.25">
      <c r="A10485" s="17"/>
      <c r="E10485" s="3"/>
    </row>
    <row r="10486" spans="1:5" x14ac:dyDescent="0.25">
      <c r="A10486" s="17"/>
      <c r="E10486" s="3"/>
    </row>
    <row r="10487" spans="1:5" x14ac:dyDescent="0.25">
      <c r="A10487" s="17"/>
      <c r="E10487" s="3"/>
    </row>
    <row r="10488" spans="1:5" x14ac:dyDescent="0.25">
      <c r="A10488" s="17"/>
      <c r="E10488" s="3"/>
    </row>
    <row r="10489" spans="1:5" x14ac:dyDescent="0.25">
      <c r="A10489" s="17"/>
      <c r="E10489" s="3"/>
    </row>
    <row r="10490" spans="1:5" x14ac:dyDescent="0.25">
      <c r="A10490" s="17"/>
      <c r="E10490" s="3"/>
    </row>
    <row r="10491" spans="1:5" x14ac:dyDescent="0.25">
      <c r="A10491" s="17"/>
      <c r="E10491" s="3"/>
    </row>
    <row r="10492" spans="1:5" x14ac:dyDescent="0.25">
      <c r="A10492" s="17"/>
      <c r="E10492" s="3"/>
    </row>
    <row r="10493" spans="1:5" x14ac:dyDescent="0.25">
      <c r="A10493" s="17"/>
      <c r="E10493" s="3"/>
    </row>
    <row r="10494" spans="1:5" x14ac:dyDescent="0.25">
      <c r="A10494" s="17"/>
      <c r="E10494" s="3"/>
    </row>
    <row r="10495" spans="1:5" x14ac:dyDescent="0.25">
      <c r="A10495" s="17"/>
      <c r="E10495" s="3"/>
    </row>
    <row r="10496" spans="1:5" x14ac:dyDescent="0.25">
      <c r="A10496" s="17"/>
      <c r="E10496" s="3"/>
    </row>
    <row r="10497" spans="1:5" x14ac:dyDescent="0.25">
      <c r="A10497" s="17"/>
      <c r="E10497" s="3"/>
    </row>
    <row r="10498" spans="1:5" x14ac:dyDescent="0.25">
      <c r="A10498" s="17"/>
      <c r="E10498" s="3"/>
    </row>
    <row r="10499" spans="1:5" x14ac:dyDescent="0.25">
      <c r="A10499" s="17"/>
      <c r="E10499" s="3"/>
    </row>
    <row r="10500" spans="1:5" x14ac:dyDescent="0.25">
      <c r="A10500" s="17"/>
      <c r="E10500" s="3"/>
    </row>
    <row r="10501" spans="1:5" x14ac:dyDescent="0.25">
      <c r="A10501" s="17"/>
      <c r="E10501" s="3"/>
    </row>
    <row r="10502" spans="1:5" x14ac:dyDescent="0.25">
      <c r="A10502" s="17"/>
      <c r="E10502" s="3"/>
    </row>
    <row r="10503" spans="1:5" x14ac:dyDescent="0.25">
      <c r="A10503" s="17"/>
      <c r="E10503" s="3"/>
    </row>
    <row r="10504" spans="1:5" x14ac:dyDescent="0.25">
      <c r="A10504" s="17"/>
      <c r="E10504" s="3"/>
    </row>
    <row r="10505" spans="1:5" x14ac:dyDescent="0.25">
      <c r="A10505" s="17"/>
      <c r="E10505" s="3"/>
    </row>
    <row r="10506" spans="1:5" x14ac:dyDescent="0.25">
      <c r="A10506" s="17"/>
      <c r="E10506" s="3"/>
    </row>
    <row r="10507" spans="1:5" x14ac:dyDescent="0.25">
      <c r="A10507" s="17"/>
      <c r="E10507" s="3"/>
    </row>
    <row r="10508" spans="1:5" x14ac:dyDescent="0.25">
      <c r="A10508" s="17"/>
      <c r="E10508" s="3"/>
    </row>
    <row r="10509" spans="1:5" x14ac:dyDescent="0.25">
      <c r="A10509" s="17"/>
      <c r="E10509" s="3"/>
    </row>
    <row r="10510" spans="1:5" x14ac:dyDescent="0.25">
      <c r="A10510" s="17"/>
      <c r="E10510" s="3"/>
    </row>
    <row r="10511" spans="1:5" x14ac:dyDescent="0.25">
      <c r="A10511" s="17"/>
      <c r="E10511" s="3"/>
    </row>
    <row r="10512" spans="1:5" x14ac:dyDescent="0.25">
      <c r="A10512" s="17"/>
      <c r="E10512" s="3"/>
    </row>
    <row r="10513" spans="1:5" x14ac:dyDescent="0.25">
      <c r="A10513" s="17"/>
      <c r="E10513" s="3"/>
    </row>
    <row r="10514" spans="1:5" x14ac:dyDescent="0.25">
      <c r="A10514" s="17"/>
      <c r="E10514" s="3"/>
    </row>
    <row r="10515" spans="1:5" x14ac:dyDescent="0.25">
      <c r="A10515" s="17"/>
      <c r="E10515" s="3"/>
    </row>
    <row r="10516" spans="1:5" x14ac:dyDescent="0.25">
      <c r="A10516" s="17"/>
      <c r="E10516" s="3"/>
    </row>
    <row r="10517" spans="1:5" x14ac:dyDescent="0.25">
      <c r="A10517" s="17"/>
      <c r="E10517" s="3"/>
    </row>
    <row r="10518" spans="1:5" x14ac:dyDescent="0.25">
      <c r="A10518" s="17"/>
      <c r="E10518" s="3"/>
    </row>
    <row r="10519" spans="1:5" x14ac:dyDescent="0.25">
      <c r="A10519" s="17"/>
      <c r="E10519" s="3"/>
    </row>
    <row r="10520" spans="1:5" x14ac:dyDescent="0.25">
      <c r="A10520" s="17"/>
      <c r="E10520" s="3"/>
    </row>
    <row r="10521" spans="1:5" x14ac:dyDescent="0.25">
      <c r="A10521" s="17"/>
      <c r="E10521" s="3"/>
    </row>
    <row r="10522" spans="1:5" x14ac:dyDescent="0.25">
      <c r="A10522" s="17"/>
      <c r="E10522" s="3"/>
    </row>
    <row r="10523" spans="1:5" x14ac:dyDescent="0.25">
      <c r="A10523" s="17"/>
      <c r="E10523" s="3"/>
    </row>
    <row r="10524" spans="1:5" x14ac:dyDescent="0.25">
      <c r="A10524" s="17"/>
      <c r="E10524" s="3"/>
    </row>
    <row r="10525" spans="1:5" x14ac:dyDescent="0.25">
      <c r="A10525" s="17"/>
      <c r="E10525" s="3"/>
    </row>
    <row r="10526" spans="1:5" x14ac:dyDescent="0.25">
      <c r="A10526" s="17"/>
      <c r="E10526" s="3"/>
    </row>
    <row r="10527" spans="1:5" x14ac:dyDescent="0.25">
      <c r="A10527" s="17"/>
      <c r="E10527" s="3"/>
    </row>
    <row r="10528" spans="1:5" x14ac:dyDescent="0.25">
      <c r="A10528" s="17"/>
      <c r="E10528" s="3"/>
    </row>
    <row r="10529" spans="1:5" x14ac:dyDescent="0.25">
      <c r="A10529" s="17"/>
      <c r="E10529" s="3"/>
    </row>
    <row r="10530" spans="1:5" x14ac:dyDescent="0.25">
      <c r="A10530" s="17"/>
      <c r="E10530" s="3"/>
    </row>
    <row r="10531" spans="1:5" x14ac:dyDescent="0.25">
      <c r="A10531" s="17"/>
      <c r="E10531" s="3"/>
    </row>
    <row r="10532" spans="1:5" x14ac:dyDescent="0.25">
      <c r="A10532" s="17"/>
      <c r="E10532" s="3"/>
    </row>
    <row r="10533" spans="1:5" x14ac:dyDescent="0.25">
      <c r="A10533" s="17"/>
      <c r="E10533" s="3"/>
    </row>
    <row r="10534" spans="1:5" x14ac:dyDescent="0.25">
      <c r="A10534" s="17"/>
      <c r="E10534" s="3"/>
    </row>
    <row r="10535" spans="1:5" x14ac:dyDescent="0.25">
      <c r="A10535" s="17"/>
      <c r="E10535" s="3"/>
    </row>
    <row r="10536" spans="1:5" x14ac:dyDescent="0.25">
      <c r="A10536" s="17"/>
      <c r="E10536" s="3"/>
    </row>
    <row r="10537" spans="1:5" x14ac:dyDescent="0.25">
      <c r="A10537" s="17"/>
      <c r="E10537" s="3"/>
    </row>
    <row r="10538" spans="1:5" x14ac:dyDescent="0.25">
      <c r="A10538" s="17"/>
      <c r="E10538" s="3"/>
    </row>
    <row r="10539" spans="1:5" x14ac:dyDescent="0.25">
      <c r="A10539" s="17"/>
      <c r="E10539" s="3"/>
    </row>
    <row r="10540" spans="1:5" x14ac:dyDescent="0.25">
      <c r="A10540" s="17"/>
      <c r="C10540" s="3"/>
      <c r="E10540" s="3"/>
    </row>
    <row r="10541" spans="1:5" x14ac:dyDescent="0.25">
      <c r="A10541" s="17"/>
      <c r="E10541" s="3"/>
    </row>
    <row r="10542" spans="1:5" x14ac:dyDescent="0.25">
      <c r="A10542" s="17"/>
      <c r="E10542" s="3"/>
    </row>
    <row r="10543" spans="1:5" x14ac:dyDescent="0.25">
      <c r="A10543" s="17"/>
      <c r="E10543" s="3"/>
    </row>
    <row r="10544" spans="1:5" x14ac:dyDescent="0.25">
      <c r="A10544" s="17"/>
      <c r="E10544" s="3"/>
    </row>
    <row r="10545" spans="1:5" x14ac:dyDescent="0.25">
      <c r="A10545" s="17"/>
      <c r="E10545" s="3"/>
    </row>
    <row r="10546" spans="1:5" x14ac:dyDescent="0.25">
      <c r="A10546" s="17"/>
      <c r="E10546" s="3"/>
    </row>
    <row r="10547" spans="1:5" x14ac:dyDescent="0.25">
      <c r="A10547" s="17"/>
      <c r="E10547" s="3"/>
    </row>
    <row r="10548" spans="1:5" x14ac:dyDescent="0.25">
      <c r="A10548" s="17"/>
      <c r="E10548" s="3"/>
    </row>
    <row r="10549" spans="1:5" x14ac:dyDescent="0.25">
      <c r="A10549" s="17"/>
      <c r="E10549" s="3"/>
    </row>
    <row r="10550" spans="1:5" x14ac:dyDescent="0.25">
      <c r="A10550" s="17"/>
      <c r="E10550" s="3"/>
    </row>
    <row r="10551" spans="1:5" x14ac:dyDescent="0.25">
      <c r="A10551" s="17"/>
      <c r="E10551" s="3"/>
    </row>
    <row r="10552" spans="1:5" x14ac:dyDescent="0.25">
      <c r="A10552" s="17"/>
      <c r="E10552" s="3"/>
    </row>
    <row r="10553" spans="1:5" x14ac:dyDescent="0.25">
      <c r="A10553" s="17"/>
      <c r="E10553" s="3"/>
    </row>
    <row r="10554" spans="1:5" x14ac:dyDescent="0.25">
      <c r="A10554" s="17"/>
      <c r="E10554" s="3"/>
    </row>
    <row r="10555" spans="1:5" x14ac:dyDescent="0.25">
      <c r="A10555" s="17"/>
      <c r="E10555" s="3"/>
    </row>
    <row r="10556" spans="1:5" x14ac:dyDescent="0.25">
      <c r="A10556" s="17"/>
      <c r="E10556" s="3"/>
    </row>
    <row r="10557" spans="1:5" x14ac:dyDescent="0.25">
      <c r="A10557" s="17"/>
      <c r="E10557" s="3"/>
    </row>
    <row r="10558" spans="1:5" x14ac:dyDescent="0.25">
      <c r="A10558" s="17"/>
      <c r="E10558" s="3"/>
    </row>
    <row r="10559" spans="1:5" x14ac:dyDescent="0.25">
      <c r="A10559" s="17"/>
      <c r="E10559" s="3"/>
    </row>
    <row r="10560" spans="1:5" x14ac:dyDescent="0.25">
      <c r="A10560" s="17"/>
      <c r="E10560" s="3"/>
    </row>
    <row r="10561" spans="1:5" x14ac:dyDescent="0.25">
      <c r="A10561" s="17"/>
      <c r="E10561" s="3"/>
    </row>
    <row r="10562" spans="1:5" x14ac:dyDescent="0.25">
      <c r="A10562" s="17"/>
      <c r="E10562" s="3"/>
    </row>
    <row r="10563" spans="1:5" x14ac:dyDescent="0.25">
      <c r="A10563" s="17"/>
      <c r="E10563" s="3"/>
    </row>
    <row r="10564" spans="1:5" x14ac:dyDescent="0.25">
      <c r="A10564" s="17"/>
      <c r="E10564" s="3"/>
    </row>
    <row r="10565" spans="1:5" x14ac:dyDescent="0.25">
      <c r="A10565" s="17"/>
      <c r="E10565" s="3"/>
    </row>
    <row r="10566" spans="1:5" x14ac:dyDescent="0.25">
      <c r="A10566" s="17"/>
      <c r="E10566" s="3"/>
    </row>
    <row r="10567" spans="1:5" x14ac:dyDescent="0.25">
      <c r="A10567" s="17"/>
      <c r="E10567" s="3"/>
    </row>
    <row r="10568" spans="1:5" x14ac:dyDescent="0.25">
      <c r="A10568" s="17"/>
      <c r="E10568" s="3"/>
    </row>
    <row r="10569" spans="1:5" x14ac:dyDescent="0.25">
      <c r="A10569" s="17"/>
      <c r="E10569" s="3"/>
    </row>
    <row r="10570" spans="1:5" x14ac:dyDescent="0.25">
      <c r="A10570" s="17"/>
      <c r="E10570" s="3"/>
    </row>
    <row r="10571" spans="1:5" x14ac:dyDescent="0.25">
      <c r="A10571" s="17"/>
      <c r="E10571" s="3"/>
    </row>
    <row r="10572" spans="1:5" x14ac:dyDescent="0.25">
      <c r="A10572" s="17"/>
      <c r="E10572" s="3"/>
    </row>
    <row r="10573" spans="1:5" x14ac:dyDescent="0.25">
      <c r="A10573" s="17"/>
      <c r="E10573" s="3"/>
    </row>
    <row r="10574" spans="1:5" x14ac:dyDescent="0.25">
      <c r="A10574" s="17"/>
      <c r="E10574" s="3"/>
    </row>
    <row r="10575" spans="1:5" x14ac:dyDescent="0.25">
      <c r="A10575" s="17"/>
      <c r="E10575" s="3"/>
    </row>
    <row r="10576" spans="1:5" x14ac:dyDescent="0.25">
      <c r="A10576" s="17"/>
      <c r="E10576" s="3"/>
    </row>
    <row r="10577" spans="1:5" x14ac:dyDescent="0.25">
      <c r="A10577" s="17"/>
      <c r="E10577" s="3"/>
    </row>
    <row r="10578" spans="1:5" x14ac:dyDescent="0.25">
      <c r="A10578" s="17"/>
      <c r="E10578" s="3"/>
    </row>
    <row r="10579" spans="1:5" x14ac:dyDescent="0.25">
      <c r="A10579" s="17"/>
      <c r="E10579" s="3"/>
    </row>
    <row r="10580" spans="1:5" x14ac:dyDescent="0.25">
      <c r="A10580" s="17"/>
      <c r="E10580" s="3"/>
    </row>
    <row r="10581" spans="1:5" x14ac:dyDescent="0.25">
      <c r="A10581" s="17"/>
      <c r="E10581" s="3"/>
    </row>
    <row r="10582" spans="1:5" x14ac:dyDescent="0.25">
      <c r="A10582" s="17"/>
      <c r="E10582" s="3"/>
    </row>
    <row r="10583" spans="1:5" x14ac:dyDescent="0.25">
      <c r="A10583" s="17"/>
      <c r="E10583" s="3"/>
    </row>
    <row r="10584" spans="1:5" x14ac:dyDescent="0.25">
      <c r="A10584" s="17"/>
      <c r="E10584" s="3"/>
    </row>
    <row r="10585" spans="1:5" x14ac:dyDescent="0.25">
      <c r="A10585" s="17"/>
      <c r="E10585" s="3"/>
    </row>
    <row r="10586" spans="1:5" x14ac:dyDescent="0.25">
      <c r="A10586" s="17"/>
      <c r="E10586" s="3"/>
    </row>
    <row r="10587" spans="1:5" x14ac:dyDescent="0.25">
      <c r="A10587" s="17"/>
      <c r="E10587" s="3"/>
    </row>
    <row r="10588" spans="1:5" x14ac:dyDescent="0.25">
      <c r="A10588" s="17"/>
      <c r="E10588" s="3"/>
    </row>
    <row r="10589" spans="1:5" x14ac:dyDescent="0.25">
      <c r="A10589" s="17"/>
      <c r="E10589" s="3"/>
    </row>
    <row r="10590" spans="1:5" x14ac:dyDescent="0.25">
      <c r="A10590" s="17"/>
      <c r="E10590" s="3"/>
    </row>
    <row r="10591" spans="1:5" x14ac:dyDescent="0.25">
      <c r="A10591" s="17"/>
      <c r="E10591" s="3"/>
    </row>
    <row r="10592" spans="1:5" x14ac:dyDescent="0.25">
      <c r="A10592" s="17"/>
      <c r="E10592" s="3"/>
    </row>
    <row r="10593" spans="1:5" x14ac:dyDescent="0.25">
      <c r="A10593" s="17"/>
      <c r="E10593" s="3"/>
    </row>
    <row r="10594" spans="1:5" x14ac:dyDescent="0.25">
      <c r="A10594" s="17"/>
      <c r="E10594" s="3"/>
    </row>
    <row r="10595" spans="1:5" x14ac:dyDescent="0.25">
      <c r="A10595" s="17"/>
      <c r="E10595" s="3"/>
    </row>
    <row r="10596" spans="1:5" x14ac:dyDescent="0.25">
      <c r="A10596" s="17"/>
      <c r="E10596" s="3"/>
    </row>
    <row r="10597" spans="1:5" x14ac:dyDescent="0.25">
      <c r="A10597" s="17"/>
      <c r="E10597" s="3"/>
    </row>
    <row r="10598" spans="1:5" x14ac:dyDescent="0.25">
      <c r="A10598" s="17"/>
      <c r="E10598" s="3"/>
    </row>
    <row r="10599" spans="1:5" x14ac:dyDescent="0.25">
      <c r="A10599" s="17"/>
      <c r="E10599" s="3"/>
    </row>
    <row r="10600" spans="1:5" x14ac:dyDescent="0.25">
      <c r="A10600" s="17"/>
      <c r="E10600" s="3"/>
    </row>
    <row r="10601" spans="1:5" x14ac:dyDescent="0.25">
      <c r="A10601" s="17"/>
      <c r="E10601" s="3"/>
    </row>
    <row r="10602" spans="1:5" x14ac:dyDescent="0.25">
      <c r="A10602" s="17"/>
      <c r="E10602" s="3"/>
    </row>
    <row r="10603" spans="1:5" x14ac:dyDescent="0.25">
      <c r="A10603" s="17"/>
      <c r="E10603" s="3"/>
    </row>
    <row r="10604" spans="1:5" x14ac:dyDescent="0.25">
      <c r="A10604" s="17"/>
      <c r="E10604" s="3"/>
    </row>
    <row r="10605" spans="1:5" x14ac:dyDescent="0.25">
      <c r="A10605" s="17"/>
      <c r="E10605" s="3"/>
    </row>
    <row r="10606" spans="1:5" x14ac:dyDescent="0.25">
      <c r="A10606" s="17"/>
      <c r="E10606" s="3"/>
    </row>
    <row r="10607" spans="1:5" x14ac:dyDescent="0.25">
      <c r="A10607" s="17"/>
      <c r="E10607" s="3"/>
    </row>
    <row r="10608" spans="1:5" x14ac:dyDescent="0.25">
      <c r="A10608" s="17"/>
      <c r="E10608" s="3"/>
    </row>
    <row r="10609" spans="1:5" x14ac:dyDescent="0.25">
      <c r="A10609" s="17"/>
      <c r="E10609" s="3"/>
    </row>
    <row r="10610" spans="1:5" x14ac:dyDescent="0.25">
      <c r="A10610" s="17"/>
      <c r="E10610" s="3"/>
    </row>
    <row r="10611" spans="1:5" x14ac:dyDescent="0.25">
      <c r="A10611" s="17"/>
      <c r="E10611" s="3"/>
    </row>
    <row r="10612" spans="1:5" x14ac:dyDescent="0.25">
      <c r="A10612" s="17"/>
      <c r="E10612" s="3"/>
    </row>
    <row r="10613" spans="1:5" x14ac:dyDescent="0.25">
      <c r="A10613" s="17"/>
      <c r="E10613" s="3"/>
    </row>
    <row r="10614" spans="1:5" x14ac:dyDescent="0.25">
      <c r="A10614" s="17"/>
      <c r="E10614" s="3"/>
    </row>
    <row r="10615" spans="1:5" x14ac:dyDescent="0.25">
      <c r="A10615" s="17"/>
      <c r="E10615" s="3"/>
    </row>
    <row r="10616" spans="1:5" x14ac:dyDescent="0.25">
      <c r="A10616" s="17"/>
      <c r="E10616" s="3"/>
    </row>
    <row r="10617" spans="1:5" x14ac:dyDescent="0.25">
      <c r="A10617" s="17"/>
      <c r="E10617" s="3"/>
    </row>
    <row r="10618" spans="1:5" x14ac:dyDescent="0.25">
      <c r="A10618" s="17"/>
      <c r="E10618" s="3"/>
    </row>
    <row r="10619" spans="1:5" x14ac:dyDescent="0.25">
      <c r="A10619" s="17"/>
      <c r="E10619" s="3"/>
    </row>
    <row r="10620" spans="1:5" x14ac:dyDescent="0.25">
      <c r="A10620" s="17"/>
      <c r="E10620" s="3"/>
    </row>
    <row r="10621" spans="1:5" x14ac:dyDescent="0.25">
      <c r="A10621" s="17"/>
      <c r="E10621" s="3"/>
    </row>
    <row r="10622" spans="1:5" x14ac:dyDescent="0.25">
      <c r="A10622" s="17"/>
      <c r="E10622" s="3"/>
    </row>
    <row r="10623" spans="1:5" x14ac:dyDescent="0.25">
      <c r="A10623" s="17"/>
      <c r="E10623" s="3"/>
    </row>
    <row r="10624" spans="1:5" x14ac:dyDescent="0.25">
      <c r="A10624" s="17"/>
      <c r="E10624" s="3"/>
    </row>
    <row r="10625" spans="1:5" x14ac:dyDescent="0.25">
      <c r="A10625" s="17"/>
      <c r="E10625" s="3"/>
    </row>
    <row r="10626" spans="1:5" x14ac:dyDescent="0.25">
      <c r="A10626" s="17"/>
      <c r="E10626" s="3"/>
    </row>
    <row r="10627" spans="1:5" x14ac:dyDescent="0.25">
      <c r="A10627" s="17"/>
      <c r="E10627" s="3"/>
    </row>
    <row r="10628" spans="1:5" x14ac:dyDescent="0.25">
      <c r="A10628" s="17"/>
      <c r="E10628" s="3"/>
    </row>
    <row r="10629" spans="1:5" x14ac:dyDescent="0.25">
      <c r="A10629" s="17"/>
      <c r="E10629" s="3"/>
    </row>
    <row r="10630" spans="1:5" x14ac:dyDescent="0.25">
      <c r="A10630" s="17"/>
      <c r="E10630" s="3"/>
    </row>
    <row r="10631" spans="1:5" x14ac:dyDescent="0.25">
      <c r="A10631" s="17"/>
      <c r="E10631" s="3"/>
    </row>
    <row r="10632" spans="1:5" x14ac:dyDescent="0.25">
      <c r="A10632" s="17"/>
      <c r="E10632" s="3"/>
    </row>
    <row r="10633" spans="1:5" x14ac:dyDescent="0.25">
      <c r="A10633" s="17"/>
      <c r="E10633" s="3"/>
    </row>
    <row r="10634" spans="1:5" x14ac:dyDescent="0.25">
      <c r="A10634" s="17"/>
      <c r="E10634" s="3"/>
    </row>
    <row r="10635" spans="1:5" x14ac:dyDescent="0.25">
      <c r="A10635" s="17"/>
      <c r="E10635" s="3"/>
    </row>
    <row r="10636" spans="1:5" x14ac:dyDescent="0.25">
      <c r="A10636" s="17"/>
      <c r="E10636" s="3"/>
    </row>
    <row r="10637" spans="1:5" x14ac:dyDescent="0.25">
      <c r="A10637" s="17"/>
      <c r="E10637" s="3"/>
    </row>
    <row r="10638" spans="1:5" x14ac:dyDescent="0.25">
      <c r="A10638" s="17"/>
      <c r="E10638" s="3"/>
    </row>
    <row r="10639" spans="1:5" x14ac:dyDescent="0.25">
      <c r="A10639" s="17"/>
      <c r="E10639" s="3"/>
    </row>
    <row r="10640" spans="1:5" x14ac:dyDescent="0.25">
      <c r="A10640" s="17"/>
      <c r="E10640" s="3"/>
    </row>
    <row r="10641" spans="1:5" x14ac:dyDescent="0.25">
      <c r="A10641" s="17"/>
      <c r="E10641" s="3"/>
    </row>
    <row r="10642" spans="1:5" x14ac:dyDescent="0.25">
      <c r="A10642" s="17"/>
      <c r="E10642" s="3"/>
    </row>
    <row r="10643" spans="1:5" x14ac:dyDescent="0.25">
      <c r="A10643" s="17"/>
      <c r="E10643" s="3"/>
    </row>
    <row r="10644" spans="1:5" x14ac:dyDescent="0.25">
      <c r="A10644" s="17"/>
      <c r="E10644" s="3"/>
    </row>
    <row r="10645" spans="1:5" x14ac:dyDescent="0.25">
      <c r="A10645" s="17"/>
      <c r="E10645" s="3"/>
    </row>
    <row r="10646" spans="1:5" x14ac:dyDescent="0.25">
      <c r="A10646" s="17"/>
      <c r="E10646" s="3"/>
    </row>
    <row r="10647" spans="1:5" x14ac:dyDescent="0.25">
      <c r="A10647" s="17"/>
      <c r="E10647" s="3"/>
    </row>
    <row r="10648" spans="1:5" x14ac:dyDescent="0.25">
      <c r="A10648" s="17"/>
      <c r="E10648" s="3"/>
    </row>
    <row r="10649" spans="1:5" x14ac:dyDescent="0.25">
      <c r="A10649" s="17"/>
      <c r="E10649" s="3"/>
    </row>
    <row r="10650" spans="1:5" x14ac:dyDescent="0.25">
      <c r="A10650" s="17"/>
      <c r="E10650" s="3"/>
    </row>
    <row r="10651" spans="1:5" x14ac:dyDescent="0.25">
      <c r="A10651" s="17"/>
      <c r="E10651" s="3"/>
    </row>
    <row r="10652" spans="1:5" x14ac:dyDescent="0.25">
      <c r="A10652" s="17"/>
      <c r="E10652" s="3"/>
    </row>
    <row r="10653" spans="1:5" x14ac:dyDescent="0.25">
      <c r="A10653" s="17"/>
      <c r="E10653" s="3"/>
    </row>
    <row r="10654" spans="1:5" x14ac:dyDescent="0.25">
      <c r="A10654" s="17"/>
      <c r="E10654" s="3"/>
    </row>
    <row r="10655" spans="1:5" x14ac:dyDescent="0.25">
      <c r="A10655" s="17"/>
      <c r="E10655" s="3"/>
    </row>
    <row r="10656" spans="1:5" x14ac:dyDescent="0.25">
      <c r="A10656" s="17"/>
      <c r="E10656" s="3"/>
    </row>
    <row r="10657" spans="1:5" x14ac:dyDescent="0.25">
      <c r="A10657" s="17"/>
      <c r="E10657" s="3"/>
    </row>
    <row r="10658" spans="1:5" x14ac:dyDescent="0.25">
      <c r="A10658" s="17"/>
      <c r="E10658" s="3"/>
    </row>
    <row r="10659" spans="1:5" x14ac:dyDescent="0.25">
      <c r="A10659" s="17"/>
      <c r="E10659" s="3"/>
    </row>
    <row r="10660" spans="1:5" x14ac:dyDescent="0.25">
      <c r="A10660" s="17"/>
      <c r="E10660" s="3"/>
    </row>
    <row r="10661" spans="1:5" x14ac:dyDescent="0.25">
      <c r="A10661" s="17"/>
      <c r="E10661" s="3"/>
    </row>
    <row r="10662" spans="1:5" x14ac:dyDescent="0.25">
      <c r="A10662" s="17"/>
      <c r="E10662" s="3"/>
    </row>
    <row r="10663" spans="1:5" x14ac:dyDescent="0.25">
      <c r="A10663" s="17"/>
      <c r="E10663" s="3"/>
    </row>
    <row r="10664" spans="1:5" x14ac:dyDescent="0.25">
      <c r="A10664" s="17"/>
      <c r="E10664" s="3"/>
    </row>
    <row r="10665" spans="1:5" x14ac:dyDescent="0.25">
      <c r="A10665" s="17"/>
      <c r="E10665" s="3"/>
    </row>
    <row r="10666" spans="1:5" x14ac:dyDescent="0.25">
      <c r="A10666" s="17"/>
      <c r="E10666" s="3"/>
    </row>
    <row r="10667" spans="1:5" x14ac:dyDescent="0.25">
      <c r="A10667" s="17"/>
      <c r="E10667" s="3"/>
    </row>
    <row r="10668" spans="1:5" x14ac:dyDescent="0.25">
      <c r="A10668" s="17"/>
      <c r="E10668" s="3"/>
    </row>
    <row r="10669" spans="1:5" x14ac:dyDescent="0.25">
      <c r="A10669" s="17"/>
      <c r="E10669" s="3"/>
    </row>
    <row r="10670" spans="1:5" x14ac:dyDescent="0.25">
      <c r="A10670" s="17"/>
      <c r="E10670" s="3"/>
    </row>
    <row r="10671" spans="1:5" x14ac:dyDescent="0.25">
      <c r="A10671" s="17"/>
      <c r="E10671" s="3"/>
    </row>
    <row r="10672" spans="1:5" x14ac:dyDescent="0.25">
      <c r="A10672" s="17"/>
      <c r="E10672" s="3"/>
    </row>
    <row r="10673" spans="1:5" x14ac:dyDescent="0.25">
      <c r="A10673" s="17"/>
      <c r="E10673" s="3"/>
    </row>
    <row r="10674" spans="1:5" x14ac:dyDescent="0.25">
      <c r="A10674" s="17"/>
      <c r="E10674" s="3"/>
    </row>
    <row r="10675" spans="1:5" x14ac:dyDescent="0.25">
      <c r="A10675" s="17"/>
      <c r="E10675" s="3"/>
    </row>
    <row r="10676" spans="1:5" x14ac:dyDescent="0.25">
      <c r="A10676" s="17"/>
      <c r="E10676" s="3"/>
    </row>
    <row r="10677" spans="1:5" x14ac:dyDescent="0.25">
      <c r="A10677" s="17"/>
      <c r="E10677" s="3"/>
    </row>
    <row r="10678" spans="1:5" x14ac:dyDescent="0.25">
      <c r="A10678" s="17"/>
      <c r="E10678" s="3"/>
    </row>
    <row r="10679" spans="1:5" x14ac:dyDescent="0.25">
      <c r="A10679" s="17"/>
      <c r="E10679" s="3"/>
    </row>
    <row r="10680" spans="1:5" x14ac:dyDescent="0.25">
      <c r="A10680" s="17"/>
      <c r="E10680" s="3"/>
    </row>
    <row r="10681" spans="1:5" x14ac:dyDescent="0.25">
      <c r="A10681" s="17"/>
      <c r="E10681" s="3"/>
    </row>
    <row r="10682" spans="1:5" x14ac:dyDescent="0.25">
      <c r="A10682" s="17"/>
      <c r="E10682" s="3"/>
    </row>
    <row r="10683" spans="1:5" x14ac:dyDescent="0.25">
      <c r="A10683" s="17"/>
      <c r="E10683" s="3"/>
    </row>
    <row r="10684" spans="1:5" x14ac:dyDescent="0.25">
      <c r="A10684" s="17"/>
      <c r="E10684" s="3"/>
    </row>
    <row r="10685" spans="1:5" x14ac:dyDescent="0.25">
      <c r="A10685" s="17"/>
      <c r="E10685" s="3"/>
    </row>
    <row r="10686" spans="1:5" x14ac:dyDescent="0.25">
      <c r="A10686" s="17"/>
      <c r="E10686" s="3"/>
    </row>
    <row r="10687" spans="1:5" x14ac:dyDescent="0.25">
      <c r="A10687" s="17"/>
      <c r="E10687" s="3"/>
    </row>
    <row r="10688" spans="1:5" x14ac:dyDescent="0.25">
      <c r="A10688" s="17"/>
      <c r="E10688" s="3"/>
    </row>
    <row r="10689" spans="1:5" x14ac:dyDescent="0.25">
      <c r="A10689" s="17"/>
      <c r="E10689" s="3"/>
    </row>
    <row r="10690" spans="1:5" x14ac:dyDescent="0.25">
      <c r="A10690" s="17"/>
      <c r="E10690" s="3"/>
    </row>
    <row r="10691" spans="1:5" x14ac:dyDescent="0.25">
      <c r="A10691" s="17"/>
      <c r="E10691" s="3"/>
    </row>
    <row r="10692" spans="1:5" x14ac:dyDescent="0.25">
      <c r="A10692" s="17"/>
      <c r="E10692" s="3"/>
    </row>
    <row r="10693" spans="1:5" x14ac:dyDescent="0.25">
      <c r="A10693" s="17"/>
      <c r="E10693" s="3"/>
    </row>
    <row r="10694" spans="1:5" x14ac:dyDescent="0.25">
      <c r="A10694" s="17"/>
      <c r="E10694" s="3"/>
    </row>
    <row r="10695" spans="1:5" x14ac:dyDescent="0.25">
      <c r="A10695" s="17"/>
      <c r="E10695" s="3"/>
    </row>
    <row r="10696" spans="1:5" x14ac:dyDescent="0.25">
      <c r="A10696" s="17"/>
      <c r="E10696" s="3"/>
    </row>
    <row r="10697" spans="1:5" x14ac:dyDescent="0.25">
      <c r="A10697" s="17"/>
      <c r="E10697" s="3"/>
    </row>
    <row r="10698" spans="1:5" x14ac:dyDescent="0.25">
      <c r="A10698" s="17"/>
      <c r="E10698" s="3"/>
    </row>
    <row r="10699" spans="1:5" x14ac:dyDescent="0.25">
      <c r="A10699" s="17"/>
      <c r="E10699" s="3"/>
    </row>
    <row r="10700" spans="1:5" x14ac:dyDescent="0.25">
      <c r="A10700" s="17"/>
      <c r="E10700" s="3"/>
    </row>
    <row r="10701" spans="1:5" x14ac:dyDescent="0.25">
      <c r="A10701" s="17"/>
      <c r="E10701" s="3"/>
    </row>
    <row r="10702" spans="1:5" x14ac:dyDescent="0.25">
      <c r="A10702" s="17"/>
      <c r="E10702" s="3"/>
    </row>
    <row r="10703" spans="1:5" x14ac:dyDescent="0.25">
      <c r="A10703" s="17"/>
      <c r="E10703" s="3"/>
    </row>
    <row r="10704" spans="1:5" x14ac:dyDescent="0.25">
      <c r="A10704" s="17"/>
      <c r="E10704" s="3"/>
    </row>
    <row r="10705" spans="1:5" x14ac:dyDescent="0.25">
      <c r="A10705" s="17"/>
      <c r="E10705" s="3"/>
    </row>
    <row r="10706" spans="1:5" x14ac:dyDescent="0.25">
      <c r="A10706" s="17"/>
      <c r="E10706" s="3"/>
    </row>
    <row r="10707" spans="1:5" x14ac:dyDescent="0.25">
      <c r="A10707" s="17"/>
      <c r="E10707" s="3"/>
    </row>
    <row r="10708" spans="1:5" x14ac:dyDescent="0.25">
      <c r="A10708" s="17"/>
      <c r="E10708" s="3"/>
    </row>
    <row r="10709" spans="1:5" x14ac:dyDescent="0.25">
      <c r="A10709" s="17"/>
      <c r="E10709" s="3"/>
    </row>
    <row r="10710" spans="1:5" x14ac:dyDescent="0.25">
      <c r="A10710" s="17"/>
      <c r="E10710" s="3"/>
    </row>
    <row r="10711" spans="1:5" x14ac:dyDescent="0.25">
      <c r="A10711" s="17"/>
      <c r="E10711" s="3"/>
    </row>
    <row r="10712" spans="1:5" x14ac:dyDescent="0.25">
      <c r="A10712" s="17"/>
      <c r="E10712" s="3"/>
    </row>
    <row r="10713" spans="1:5" x14ac:dyDescent="0.25">
      <c r="A10713" s="17"/>
      <c r="E10713" s="3"/>
    </row>
    <row r="10714" spans="1:5" x14ac:dyDescent="0.25">
      <c r="A10714" s="17"/>
      <c r="E10714" s="3"/>
    </row>
    <row r="10715" spans="1:5" x14ac:dyDescent="0.25">
      <c r="A10715" s="17"/>
      <c r="E10715" s="3"/>
    </row>
    <row r="10716" spans="1:5" x14ac:dyDescent="0.25">
      <c r="A10716" s="17"/>
      <c r="E10716" s="3"/>
    </row>
    <row r="10717" spans="1:5" x14ac:dyDescent="0.25">
      <c r="A10717" s="17"/>
      <c r="E10717" s="3"/>
    </row>
    <row r="10718" spans="1:5" x14ac:dyDescent="0.25">
      <c r="A10718" s="17"/>
      <c r="E10718" s="3"/>
    </row>
    <row r="10719" spans="1:5" x14ac:dyDescent="0.25">
      <c r="A10719" s="17"/>
      <c r="E10719" s="3"/>
    </row>
    <row r="10720" spans="1:5" x14ac:dyDescent="0.25">
      <c r="A10720" s="17"/>
      <c r="E10720" s="3"/>
    </row>
    <row r="10721" spans="1:5" x14ac:dyDescent="0.25">
      <c r="A10721" s="17"/>
      <c r="E10721" s="3"/>
    </row>
    <row r="10722" spans="1:5" x14ac:dyDescent="0.25">
      <c r="A10722" s="17"/>
      <c r="E10722" s="3"/>
    </row>
    <row r="10723" spans="1:5" x14ac:dyDescent="0.25">
      <c r="A10723" s="17"/>
      <c r="E10723" s="3"/>
    </row>
    <row r="10724" spans="1:5" x14ac:dyDescent="0.25">
      <c r="A10724" s="17"/>
      <c r="E10724" s="3"/>
    </row>
    <row r="10725" spans="1:5" x14ac:dyDescent="0.25">
      <c r="A10725" s="17"/>
      <c r="E10725" s="3"/>
    </row>
    <row r="10726" spans="1:5" x14ac:dyDescent="0.25">
      <c r="A10726" s="17"/>
      <c r="E10726" s="3"/>
    </row>
    <row r="10727" spans="1:5" x14ac:dyDescent="0.25">
      <c r="A10727" s="17"/>
      <c r="E10727" s="3"/>
    </row>
    <row r="10728" spans="1:5" x14ac:dyDescent="0.25">
      <c r="A10728" s="17"/>
      <c r="E10728" s="3"/>
    </row>
    <row r="10729" spans="1:5" x14ac:dyDescent="0.25">
      <c r="A10729" s="17"/>
      <c r="E10729" s="3"/>
    </row>
    <row r="10730" spans="1:5" x14ac:dyDescent="0.25">
      <c r="A10730" s="17"/>
      <c r="E10730" s="3"/>
    </row>
    <row r="10731" spans="1:5" x14ac:dyDescent="0.25">
      <c r="A10731" s="17"/>
      <c r="E10731" s="3"/>
    </row>
    <row r="10732" spans="1:5" x14ac:dyDescent="0.25">
      <c r="A10732" s="17"/>
      <c r="E10732" s="3"/>
    </row>
    <row r="10733" spans="1:5" x14ac:dyDescent="0.25">
      <c r="A10733" s="17"/>
      <c r="E10733" s="3"/>
    </row>
    <row r="10734" spans="1:5" x14ac:dyDescent="0.25">
      <c r="A10734" s="17"/>
      <c r="E10734" s="3"/>
    </row>
    <row r="10735" spans="1:5" x14ac:dyDescent="0.25">
      <c r="A10735" s="17"/>
      <c r="E10735" s="3"/>
    </row>
    <row r="10736" spans="1:5" x14ac:dyDescent="0.25">
      <c r="A10736" s="17"/>
      <c r="E10736" s="3"/>
    </row>
    <row r="10737" spans="1:5" x14ac:dyDescent="0.25">
      <c r="A10737" s="17"/>
      <c r="E10737" s="3"/>
    </row>
    <row r="10738" spans="1:5" x14ac:dyDescent="0.25">
      <c r="A10738" s="17"/>
      <c r="E10738" s="3"/>
    </row>
    <row r="10739" spans="1:5" x14ac:dyDescent="0.25">
      <c r="A10739" s="17"/>
      <c r="E10739" s="3"/>
    </row>
    <row r="10740" spans="1:5" x14ac:dyDescent="0.25">
      <c r="A10740" s="17"/>
      <c r="E10740" s="3"/>
    </row>
    <row r="10741" spans="1:5" x14ac:dyDescent="0.25">
      <c r="A10741" s="17"/>
      <c r="E10741" s="3"/>
    </row>
    <row r="10742" spans="1:5" x14ac:dyDescent="0.25">
      <c r="A10742" s="17"/>
      <c r="E10742" s="3"/>
    </row>
    <row r="10743" spans="1:5" x14ac:dyDescent="0.25">
      <c r="A10743" s="17"/>
      <c r="E10743" s="3"/>
    </row>
    <row r="10744" spans="1:5" x14ac:dyDescent="0.25">
      <c r="A10744" s="17"/>
      <c r="E10744" s="3"/>
    </row>
    <row r="10745" spans="1:5" x14ac:dyDescent="0.25">
      <c r="A10745" s="17"/>
      <c r="E10745" s="3"/>
    </row>
    <row r="10746" spans="1:5" x14ac:dyDescent="0.25">
      <c r="A10746" s="17"/>
      <c r="E10746" s="3"/>
    </row>
    <row r="10747" spans="1:5" x14ac:dyDescent="0.25">
      <c r="A10747" s="17"/>
      <c r="E10747" s="3"/>
    </row>
    <row r="10748" spans="1:5" x14ac:dyDescent="0.25">
      <c r="A10748" s="17"/>
      <c r="E10748" s="3"/>
    </row>
    <row r="10749" spans="1:5" x14ac:dyDescent="0.25">
      <c r="A10749" s="17"/>
      <c r="E10749" s="3"/>
    </row>
    <row r="10750" spans="1:5" x14ac:dyDescent="0.25">
      <c r="A10750" s="17"/>
      <c r="E10750" s="3"/>
    </row>
    <row r="10751" spans="1:5" x14ac:dyDescent="0.25">
      <c r="A10751" s="17"/>
      <c r="E10751" s="3"/>
    </row>
    <row r="10752" spans="1:5" x14ac:dyDescent="0.25">
      <c r="A10752" s="17"/>
      <c r="E10752" s="3"/>
    </row>
    <row r="10753" spans="1:5" x14ac:dyDescent="0.25">
      <c r="A10753" s="17"/>
      <c r="E10753" s="3"/>
    </row>
    <row r="10754" spans="1:5" x14ac:dyDescent="0.25">
      <c r="A10754" s="17"/>
      <c r="E10754" s="3"/>
    </row>
    <row r="10755" spans="1:5" x14ac:dyDescent="0.25">
      <c r="A10755" s="17"/>
      <c r="E10755" s="3"/>
    </row>
    <row r="10756" spans="1:5" x14ac:dyDescent="0.25">
      <c r="A10756" s="17"/>
      <c r="E10756" s="3"/>
    </row>
    <row r="10757" spans="1:5" x14ac:dyDescent="0.25">
      <c r="A10757" s="17"/>
      <c r="E10757" s="3"/>
    </row>
    <row r="10758" spans="1:5" x14ac:dyDescent="0.25">
      <c r="A10758" s="17"/>
      <c r="E10758" s="3"/>
    </row>
    <row r="10759" spans="1:5" x14ac:dyDescent="0.25">
      <c r="A10759" s="17"/>
      <c r="E10759" s="3"/>
    </row>
    <row r="10760" spans="1:5" x14ac:dyDescent="0.25">
      <c r="A10760" s="17"/>
      <c r="E10760" s="3"/>
    </row>
    <row r="10761" spans="1:5" x14ac:dyDescent="0.25">
      <c r="A10761" s="17"/>
      <c r="E10761" s="3"/>
    </row>
    <row r="10762" spans="1:5" x14ac:dyDescent="0.25">
      <c r="A10762" s="17"/>
      <c r="E10762" s="3"/>
    </row>
    <row r="10763" spans="1:5" x14ac:dyDescent="0.25">
      <c r="A10763" s="17"/>
      <c r="E10763" s="3"/>
    </row>
    <row r="10764" spans="1:5" x14ac:dyDescent="0.25">
      <c r="A10764" s="17"/>
      <c r="E10764" s="3"/>
    </row>
    <row r="10765" spans="1:5" x14ac:dyDescent="0.25">
      <c r="A10765" s="17"/>
      <c r="E10765" s="3"/>
    </row>
    <row r="10766" spans="1:5" x14ac:dyDescent="0.25">
      <c r="A10766" s="17"/>
      <c r="E10766" s="3"/>
    </row>
    <row r="10767" spans="1:5" x14ac:dyDescent="0.25">
      <c r="A10767" s="17"/>
      <c r="E10767" s="3"/>
    </row>
    <row r="10768" spans="1:5" x14ac:dyDescent="0.25">
      <c r="A10768" s="17"/>
      <c r="E10768" s="3"/>
    </row>
    <row r="10769" spans="1:5" x14ac:dyDescent="0.25">
      <c r="A10769" s="17"/>
      <c r="E10769" s="3"/>
    </row>
    <row r="10770" spans="1:5" x14ac:dyDescent="0.25">
      <c r="A10770" s="17"/>
      <c r="E10770" s="3"/>
    </row>
    <row r="10771" spans="1:5" x14ac:dyDescent="0.25">
      <c r="A10771" s="17"/>
      <c r="E10771" s="3"/>
    </row>
    <row r="10772" spans="1:5" x14ac:dyDescent="0.25">
      <c r="A10772" s="17"/>
      <c r="E10772" s="3"/>
    </row>
    <row r="10773" spans="1:5" x14ac:dyDescent="0.25">
      <c r="A10773" s="17"/>
      <c r="E10773" s="3"/>
    </row>
    <row r="10774" spans="1:5" x14ac:dyDescent="0.25">
      <c r="A10774" s="17"/>
      <c r="E10774" s="3"/>
    </row>
    <row r="10775" spans="1:5" x14ac:dyDescent="0.25">
      <c r="A10775" s="17"/>
      <c r="E10775" s="3"/>
    </row>
    <row r="10776" spans="1:5" x14ac:dyDescent="0.25">
      <c r="A10776" s="17"/>
      <c r="E10776" s="3"/>
    </row>
    <row r="10777" spans="1:5" x14ac:dyDescent="0.25">
      <c r="A10777" s="17"/>
      <c r="E10777" s="3"/>
    </row>
    <row r="10778" spans="1:5" x14ac:dyDescent="0.25">
      <c r="A10778" s="17"/>
      <c r="E10778" s="3"/>
    </row>
    <row r="10779" spans="1:5" x14ac:dyDescent="0.25">
      <c r="A10779" s="17"/>
      <c r="E10779" s="3"/>
    </row>
    <row r="10780" spans="1:5" x14ac:dyDescent="0.25">
      <c r="A10780" s="17"/>
      <c r="E10780" s="3"/>
    </row>
    <row r="10781" spans="1:5" x14ac:dyDescent="0.25">
      <c r="A10781" s="17"/>
      <c r="E10781" s="3"/>
    </row>
    <row r="10782" spans="1:5" x14ac:dyDescent="0.25">
      <c r="A10782" s="17"/>
      <c r="E10782" s="3"/>
    </row>
    <row r="10783" spans="1:5" x14ac:dyDescent="0.25">
      <c r="A10783" s="17"/>
      <c r="E10783" s="3"/>
    </row>
    <row r="10784" spans="1:5" x14ac:dyDescent="0.25">
      <c r="A10784" s="17"/>
      <c r="E10784" s="3"/>
    </row>
    <row r="10785" spans="1:5" x14ac:dyDescent="0.25">
      <c r="A10785" s="17"/>
      <c r="E10785" s="3"/>
    </row>
    <row r="10786" spans="1:5" x14ac:dyDescent="0.25">
      <c r="A10786" s="17"/>
      <c r="E10786" s="3"/>
    </row>
    <row r="10787" spans="1:5" x14ac:dyDescent="0.25">
      <c r="A10787" s="17"/>
      <c r="E10787" s="3"/>
    </row>
    <row r="10788" spans="1:5" x14ac:dyDescent="0.25">
      <c r="A10788" s="17"/>
      <c r="E10788" s="3"/>
    </row>
    <row r="10789" spans="1:5" x14ac:dyDescent="0.25">
      <c r="A10789" s="17"/>
      <c r="E10789" s="3"/>
    </row>
    <row r="10790" spans="1:5" x14ac:dyDescent="0.25">
      <c r="A10790" s="17"/>
      <c r="E10790" s="3"/>
    </row>
    <row r="10791" spans="1:5" x14ac:dyDescent="0.25">
      <c r="A10791" s="17"/>
      <c r="E10791" s="3"/>
    </row>
    <row r="10792" spans="1:5" x14ac:dyDescent="0.25">
      <c r="A10792" s="17"/>
      <c r="E10792" s="3"/>
    </row>
    <row r="10793" spans="1:5" x14ac:dyDescent="0.25">
      <c r="A10793" s="17"/>
      <c r="E10793" s="3"/>
    </row>
    <row r="10794" spans="1:5" x14ac:dyDescent="0.25">
      <c r="A10794" s="17"/>
      <c r="E10794" s="3"/>
    </row>
    <row r="10795" spans="1:5" x14ac:dyDescent="0.25">
      <c r="A10795" s="17"/>
      <c r="E10795" s="3"/>
    </row>
    <row r="10796" spans="1:5" x14ac:dyDescent="0.25">
      <c r="A10796" s="17"/>
      <c r="E10796" s="3"/>
    </row>
    <row r="10797" spans="1:5" x14ac:dyDescent="0.25">
      <c r="A10797" s="17"/>
      <c r="E10797" s="3"/>
    </row>
    <row r="10798" spans="1:5" x14ac:dyDescent="0.25">
      <c r="A10798" s="17"/>
      <c r="E10798" s="3"/>
    </row>
    <row r="10799" spans="1:5" x14ac:dyDescent="0.25">
      <c r="A10799" s="17"/>
      <c r="E10799" s="3"/>
    </row>
    <row r="10800" spans="1:5" x14ac:dyDescent="0.25">
      <c r="A10800" s="17"/>
      <c r="E10800" s="3"/>
    </row>
    <row r="10801" spans="1:5" x14ac:dyDescent="0.25">
      <c r="A10801" s="17"/>
      <c r="E10801" s="3"/>
    </row>
    <row r="10802" spans="1:5" x14ac:dyDescent="0.25">
      <c r="A10802" s="17"/>
      <c r="E10802" s="3"/>
    </row>
    <row r="10803" spans="1:5" x14ac:dyDescent="0.25">
      <c r="A10803" s="17"/>
      <c r="E10803" s="3"/>
    </row>
    <row r="10804" spans="1:5" x14ac:dyDescent="0.25">
      <c r="A10804" s="17"/>
      <c r="E10804" s="3"/>
    </row>
    <row r="10805" spans="1:5" x14ac:dyDescent="0.25">
      <c r="A10805" s="17"/>
      <c r="E10805" s="3"/>
    </row>
    <row r="10806" spans="1:5" x14ac:dyDescent="0.25">
      <c r="A10806" s="17"/>
      <c r="E10806" s="3"/>
    </row>
    <row r="10807" spans="1:5" x14ac:dyDescent="0.25">
      <c r="A10807" s="17"/>
      <c r="E10807" s="3"/>
    </row>
    <row r="10808" spans="1:5" x14ac:dyDescent="0.25">
      <c r="A10808" s="17"/>
      <c r="E10808" s="3"/>
    </row>
    <row r="10809" spans="1:5" x14ac:dyDescent="0.25">
      <c r="A10809" s="17"/>
      <c r="E10809" s="3"/>
    </row>
    <row r="10810" spans="1:5" x14ac:dyDescent="0.25">
      <c r="A10810" s="17"/>
      <c r="E10810" s="3"/>
    </row>
    <row r="10811" spans="1:5" x14ac:dyDescent="0.25">
      <c r="A10811" s="17"/>
      <c r="E10811" s="3"/>
    </row>
    <row r="10812" spans="1:5" x14ac:dyDescent="0.25">
      <c r="A10812" s="17"/>
      <c r="E10812" s="3"/>
    </row>
    <row r="10813" spans="1:5" x14ac:dyDescent="0.25">
      <c r="A10813" s="17"/>
      <c r="E10813" s="3"/>
    </row>
    <row r="10814" spans="1:5" x14ac:dyDescent="0.25">
      <c r="A10814" s="17"/>
      <c r="E10814" s="3"/>
    </row>
    <row r="10815" spans="1:5" x14ac:dyDescent="0.25">
      <c r="A10815" s="17"/>
      <c r="E10815" s="3"/>
    </row>
    <row r="10816" spans="1:5" x14ac:dyDescent="0.25">
      <c r="A10816" s="17"/>
      <c r="E10816" s="3"/>
    </row>
    <row r="10817" spans="1:5" x14ac:dyDescent="0.25">
      <c r="A10817" s="17"/>
      <c r="E10817" s="3"/>
    </row>
    <row r="10818" spans="1:5" x14ac:dyDescent="0.25">
      <c r="A10818" s="17"/>
      <c r="E10818" s="3"/>
    </row>
    <row r="10819" spans="1:5" x14ac:dyDescent="0.25">
      <c r="A10819" s="17"/>
      <c r="E10819" s="3"/>
    </row>
    <row r="10820" spans="1:5" x14ac:dyDescent="0.25">
      <c r="A10820" s="17"/>
      <c r="E10820" s="3"/>
    </row>
    <row r="10821" spans="1:5" x14ac:dyDescent="0.25">
      <c r="A10821" s="17"/>
      <c r="E10821" s="3"/>
    </row>
    <row r="10822" spans="1:5" x14ac:dyDescent="0.25">
      <c r="A10822" s="17"/>
      <c r="E10822" s="3"/>
    </row>
    <row r="10823" spans="1:5" x14ac:dyDescent="0.25">
      <c r="A10823" s="17"/>
      <c r="E10823" s="3"/>
    </row>
    <row r="10824" spans="1:5" x14ac:dyDescent="0.25">
      <c r="A10824" s="17"/>
      <c r="E10824" s="3"/>
    </row>
    <row r="10825" spans="1:5" x14ac:dyDescent="0.25">
      <c r="A10825" s="17"/>
      <c r="E10825" s="3"/>
    </row>
    <row r="10826" spans="1:5" x14ac:dyDescent="0.25">
      <c r="A10826" s="17"/>
      <c r="E10826" s="3"/>
    </row>
    <row r="10827" spans="1:5" x14ac:dyDescent="0.25">
      <c r="A10827" s="17"/>
      <c r="E10827" s="3"/>
    </row>
    <row r="10828" spans="1:5" x14ac:dyDescent="0.25">
      <c r="A10828" s="17"/>
      <c r="E10828" s="3"/>
    </row>
    <row r="10829" spans="1:5" x14ac:dyDescent="0.25">
      <c r="A10829" s="17"/>
      <c r="E10829" s="3"/>
    </row>
    <row r="10830" spans="1:5" x14ac:dyDescent="0.25">
      <c r="A10830" s="17"/>
      <c r="E10830" s="3"/>
    </row>
    <row r="10831" spans="1:5" x14ac:dyDescent="0.25">
      <c r="A10831" s="17"/>
      <c r="E10831" s="3"/>
    </row>
    <row r="10832" spans="1:5" x14ac:dyDescent="0.25">
      <c r="A10832" s="17"/>
      <c r="E10832" s="3"/>
    </row>
    <row r="10833" spans="1:5" x14ac:dyDescent="0.25">
      <c r="A10833" s="17"/>
      <c r="E10833" s="3"/>
    </row>
    <row r="10834" spans="1:5" x14ac:dyDescent="0.25">
      <c r="A10834" s="17"/>
      <c r="E10834" s="3"/>
    </row>
    <row r="10835" spans="1:5" x14ac:dyDescent="0.25">
      <c r="A10835" s="17"/>
      <c r="E10835" s="3"/>
    </row>
    <row r="10836" spans="1:5" x14ac:dyDescent="0.25">
      <c r="A10836" s="17"/>
      <c r="E10836" s="3"/>
    </row>
    <row r="10837" spans="1:5" x14ac:dyDescent="0.25">
      <c r="A10837" s="17"/>
      <c r="E10837" s="3"/>
    </row>
    <row r="10838" spans="1:5" x14ac:dyDescent="0.25">
      <c r="A10838" s="17"/>
      <c r="E10838" s="3"/>
    </row>
    <row r="10839" spans="1:5" x14ac:dyDescent="0.25">
      <c r="A10839" s="17"/>
      <c r="E10839" s="3"/>
    </row>
    <row r="10840" spans="1:5" x14ac:dyDescent="0.25">
      <c r="A10840" s="17"/>
      <c r="E10840" s="3"/>
    </row>
    <row r="10841" spans="1:5" x14ac:dyDescent="0.25">
      <c r="A10841" s="17"/>
      <c r="E10841" s="3"/>
    </row>
    <row r="10842" spans="1:5" x14ac:dyDescent="0.25">
      <c r="A10842" s="17"/>
      <c r="E10842" s="3"/>
    </row>
    <row r="10843" spans="1:5" x14ac:dyDescent="0.25">
      <c r="A10843" s="17"/>
      <c r="E10843" s="3"/>
    </row>
    <row r="10844" spans="1:5" x14ac:dyDescent="0.25">
      <c r="A10844" s="17"/>
      <c r="E10844" s="3"/>
    </row>
    <row r="10845" spans="1:5" x14ac:dyDescent="0.25">
      <c r="A10845" s="17"/>
      <c r="E10845" s="3"/>
    </row>
    <row r="10846" spans="1:5" x14ac:dyDescent="0.25">
      <c r="A10846" s="17"/>
      <c r="E10846" s="3"/>
    </row>
    <row r="10847" spans="1:5" x14ac:dyDescent="0.25">
      <c r="A10847" s="17"/>
      <c r="E10847" s="3"/>
    </row>
    <row r="10848" spans="1:5" x14ac:dyDescent="0.25">
      <c r="A10848" s="17"/>
      <c r="E10848" s="3"/>
    </row>
    <row r="10849" spans="1:5" x14ac:dyDescent="0.25">
      <c r="A10849" s="17"/>
      <c r="E10849" s="3"/>
    </row>
    <row r="10850" spans="1:5" x14ac:dyDescent="0.25">
      <c r="A10850" s="17"/>
      <c r="E10850" s="3"/>
    </row>
    <row r="10851" spans="1:5" x14ac:dyDescent="0.25">
      <c r="A10851" s="17"/>
      <c r="E10851" s="3"/>
    </row>
    <row r="10852" spans="1:5" x14ac:dyDescent="0.25">
      <c r="A10852" s="17"/>
      <c r="E10852" s="3"/>
    </row>
    <row r="10853" spans="1:5" x14ac:dyDescent="0.25">
      <c r="A10853" s="17"/>
      <c r="E10853" s="3"/>
    </row>
    <row r="10854" spans="1:5" x14ac:dyDescent="0.25">
      <c r="A10854" s="17"/>
      <c r="E10854" s="3"/>
    </row>
    <row r="10855" spans="1:5" x14ac:dyDescent="0.25">
      <c r="A10855" s="17"/>
      <c r="E10855" s="3"/>
    </row>
    <row r="10856" spans="1:5" x14ac:dyDescent="0.25">
      <c r="A10856" s="17"/>
      <c r="E10856" s="3"/>
    </row>
    <row r="10857" spans="1:5" x14ac:dyDescent="0.25">
      <c r="A10857" s="17"/>
      <c r="E10857" s="3"/>
    </row>
    <row r="10858" spans="1:5" x14ac:dyDescent="0.25">
      <c r="A10858" s="17"/>
      <c r="E10858" s="3"/>
    </row>
    <row r="10859" spans="1:5" x14ac:dyDescent="0.25">
      <c r="A10859" s="17"/>
      <c r="E10859" s="3"/>
    </row>
    <row r="10860" spans="1:5" x14ac:dyDescent="0.25">
      <c r="A10860" s="17"/>
      <c r="E10860" s="3"/>
    </row>
    <row r="10861" spans="1:5" x14ac:dyDescent="0.25">
      <c r="A10861" s="17"/>
      <c r="E10861" s="3"/>
    </row>
    <row r="10862" spans="1:5" x14ac:dyDescent="0.25">
      <c r="A10862" s="17"/>
      <c r="E10862" s="3"/>
    </row>
    <row r="10863" spans="1:5" x14ac:dyDescent="0.25">
      <c r="A10863" s="17"/>
      <c r="E10863" s="3"/>
    </row>
    <row r="10864" spans="1:5" x14ac:dyDescent="0.25">
      <c r="A10864" s="17"/>
      <c r="E10864" s="3"/>
    </row>
    <row r="10865" spans="1:5" x14ac:dyDescent="0.25">
      <c r="A10865" s="17"/>
      <c r="E10865" s="3"/>
    </row>
    <row r="10866" spans="1:5" x14ac:dyDescent="0.25">
      <c r="A10866" s="17"/>
      <c r="E10866" s="3"/>
    </row>
    <row r="10867" spans="1:5" x14ac:dyDescent="0.25">
      <c r="A10867" s="17"/>
      <c r="E10867" s="3"/>
    </row>
    <row r="10868" spans="1:5" x14ac:dyDescent="0.25">
      <c r="A10868" s="17"/>
      <c r="E10868" s="3"/>
    </row>
    <row r="10869" spans="1:5" x14ac:dyDescent="0.25">
      <c r="A10869" s="17"/>
      <c r="E10869" s="3"/>
    </row>
    <row r="10870" spans="1:5" x14ac:dyDescent="0.25">
      <c r="A10870" s="17"/>
      <c r="E10870" s="3"/>
    </row>
    <row r="10871" spans="1:5" x14ac:dyDescent="0.25">
      <c r="A10871" s="17"/>
      <c r="E10871" s="3"/>
    </row>
    <row r="10872" spans="1:5" x14ac:dyDescent="0.25">
      <c r="A10872" s="17"/>
      <c r="E10872" s="3"/>
    </row>
    <row r="10873" spans="1:5" x14ac:dyDescent="0.25">
      <c r="A10873" s="17"/>
      <c r="E10873" s="3"/>
    </row>
    <row r="10874" spans="1:5" x14ac:dyDescent="0.25">
      <c r="A10874" s="17"/>
      <c r="E10874" s="3"/>
    </row>
    <row r="10875" spans="1:5" x14ac:dyDescent="0.25">
      <c r="A10875" s="17"/>
      <c r="E10875" s="3"/>
    </row>
    <row r="10876" spans="1:5" x14ac:dyDescent="0.25">
      <c r="A10876" s="17"/>
      <c r="E10876" s="3"/>
    </row>
    <row r="10877" spans="1:5" x14ac:dyDescent="0.25">
      <c r="A10877" s="17"/>
      <c r="E10877" s="3"/>
    </row>
    <row r="10878" spans="1:5" x14ac:dyDescent="0.25">
      <c r="A10878" s="17"/>
      <c r="E10878" s="3"/>
    </row>
    <row r="10879" spans="1:5" x14ac:dyDescent="0.25">
      <c r="A10879" s="17"/>
      <c r="E10879" s="3"/>
    </row>
    <row r="10880" spans="1:5" x14ac:dyDescent="0.25">
      <c r="A10880" s="17"/>
      <c r="E10880" s="3"/>
    </row>
    <row r="10881" spans="1:5" x14ac:dyDescent="0.25">
      <c r="A10881" s="17"/>
      <c r="E10881" s="3"/>
    </row>
    <row r="10882" spans="1:5" x14ac:dyDescent="0.25">
      <c r="A10882" s="17"/>
      <c r="E10882" s="3"/>
    </row>
    <row r="10883" spans="1:5" x14ac:dyDescent="0.25">
      <c r="A10883" s="17"/>
      <c r="E10883" s="3"/>
    </row>
    <row r="10884" spans="1:5" x14ac:dyDescent="0.25">
      <c r="A10884" s="17"/>
      <c r="E10884" s="3"/>
    </row>
    <row r="10885" spans="1:5" x14ac:dyDescent="0.25">
      <c r="A10885" s="17"/>
      <c r="E10885" s="3"/>
    </row>
    <row r="10886" spans="1:5" x14ac:dyDescent="0.25">
      <c r="A10886" s="17"/>
      <c r="E10886" s="3"/>
    </row>
    <row r="10887" spans="1:5" x14ac:dyDescent="0.25">
      <c r="A10887" s="17"/>
      <c r="E10887" s="3"/>
    </row>
    <row r="10888" spans="1:5" x14ac:dyDescent="0.25">
      <c r="A10888" s="17"/>
      <c r="E10888" s="3"/>
    </row>
    <row r="10889" spans="1:5" x14ac:dyDescent="0.25">
      <c r="A10889" s="17"/>
      <c r="E10889" s="3"/>
    </row>
    <row r="10890" spans="1:5" x14ac:dyDescent="0.25">
      <c r="A10890" s="17"/>
      <c r="E10890" s="3"/>
    </row>
    <row r="10891" spans="1:5" x14ac:dyDescent="0.25">
      <c r="A10891" s="17"/>
      <c r="E10891" s="3"/>
    </row>
    <row r="10892" spans="1:5" x14ac:dyDescent="0.25">
      <c r="A10892" s="17"/>
      <c r="E10892" s="3"/>
    </row>
    <row r="10893" spans="1:5" x14ac:dyDescent="0.25">
      <c r="A10893" s="17"/>
      <c r="E10893" s="3"/>
    </row>
    <row r="10894" spans="1:5" x14ac:dyDescent="0.25">
      <c r="A10894" s="17"/>
      <c r="E10894" s="3"/>
    </row>
    <row r="10895" spans="1:5" x14ac:dyDescent="0.25">
      <c r="A10895" s="17"/>
      <c r="E10895" s="3"/>
    </row>
    <row r="10896" spans="1:5" x14ac:dyDescent="0.25">
      <c r="A10896" s="17"/>
      <c r="E10896" s="3"/>
    </row>
    <row r="10897" spans="1:5" x14ac:dyDescent="0.25">
      <c r="A10897" s="17"/>
      <c r="E10897" s="3"/>
    </row>
    <row r="10898" spans="1:5" x14ac:dyDescent="0.25">
      <c r="A10898" s="17"/>
      <c r="E10898" s="3"/>
    </row>
    <row r="10899" spans="1:5" x14ac:dyDescent="0.25">
      <c r="A10899" s="17"/>
      <c r="E10899" s="3"/>
    </row>
    <row r="10900" spans="1:5" x14ac:dyDescent="0.25">
      <c r="A10900" s="17"/>
      <c r="E10900" s="3"/>
    </row>
    <row r="10901" spans="1:5" x14ac:dyDescent="0.25">
      <c r="A10901" s="17"/>
      <c r="E10901" s="3"/>
    </row>
    <row r="10902" spans="1:5" x14ac:dyDescent="0.25">
      <c r="A10902" s="17"/>
      <c r="E10902" s="3"/>
    </row>
    <row r="10903" spans="1:5" x14ac:dyDescent="0.25">
      <c r="A10903" s="17"/>
      <c r="E10903" s="3"/>
    </row>
    <row r="10904" spans="1:5" x14ac:dyDescent="0.25">
      <c r="A10904" s="17"/>
      <c r="E10904" s="3"/>
    </row>
    <row r="10905" spans="1:5" x14ac:dyDescent="0.25">
      <c r="A10905" s="17"/>
      <c r="E10905" s="3"/>
    </row>
    <row r="10906" spans="1:5" x14ac:dyDescent="0.25">
      <c r="A10906" s="17"/>
      <c r="E10906" s="3"/>
    </row>
    <row r="10907" spans="1:5" x14ac:dyDescent="0.25">
      <c r="A10907" s="17"/>
      <c r="E10907" s="3"/>
    </row>
    <row r="10908" spans="1:5" x14ac:dyDescent="0.25">
      <c r="A10908" s="17"/>
      <c r="E10908" s="3"/>
    </row>
    <row r="10909" spans="1:5" x14ac:dyDescent="0.25">
      <c r="A10909" s="17"/>
      <c r="E10909" s="3"/>
    </row>
    <row r="10910" spans="1:5" x14ac:dyDescent="0.25">
      <c r="A10910" s="17"/>
      <c r="E10910" s="3"/>
    </row>
    <row r="10911" spans="1:5" x14ac:dyDescent="0.25">
      <c r="A10911" s="17"/>
      <c r="E10911" s="3"/>
    </row>
    <row r="10912" spans="1:5" x14ac:dyDescent="0.25">
      <c r="A10912" s="17"/>
      <c r="E10912" s="3"/>
    </row>
    <row r="10913" spans="1:5" x14ac:dyDescent="0.25">
      <c r="A10913" s="17"/>
      <c r="E10913" s="3"/>
    </row>
    <row r="10914" spans="1:5" x14ac:dyDescent="0.25">
      <c r="A10914" s="17"/>
      <c r="E10914" s="3"/>
    </row>
    <row r="10915" spans="1:5" x14ac:dyDescent="0.25">
      <c r="A10915" s="17"/>
      <c r="E10915" s="3"/>
    </row>
    <row r="10916" spans="1:5" x14ac:dyDescent="0.25">
      <c r="A10916" s="17"/>
      <c r="E10916" s="3"/>
    </row>
    <row r="10917" spans="1:5" x14ac:dyDescent="0.25">
      <c r="A10917" s="17"/>
      <c r="E10917" s="3"/>
    </row>
    <row r="10918" spans="1:5" x14ac:dyDescent="0.25">
      <c r="A10918" s="17"/>
      <c r="E10918" s="3"/>
    </row>
    <row r="10919" spans="1:5" x14ac:dyDescent="0.25">
      <c r="A10919" s="17"/>
      <c r="E10919" s="3"/>
    </row>
    <row r="10920" spans="1:5" x14ac:dyDescent="0.25">
      <c r="A10920" s="17"/>
      <c r="E10920" s="3"/>
    </row>
    <row r="10921" spans="1:5" x14ac:dyDescent="0.25">
      <c r="A10921" s="17"/>
      <c r="E10921" s="3"/>
    </row>
    <row r="10922" spans="1:5" x14ac:dyDescent="0.25">
      <c r="A10922" s="17"/>
      <c r="E10922" s="3"/>
    </row>
    <row r="10923" spans="1:5" x14ac:dyDescent="0.25">
      <c r="A10923" s="17"/>
      <c r="E10923" s="3"/>
    </row>
    <row r="10924" spans="1:5" x14ac:dyDescent="0.25">
      <c r="A10924" s="17"/>
      <c r="E10924" s="3"/>
    </row>
    <row r="10925" spans="1:5" x14ac:dyDescent="0.25">
      <c r="A10925" s="17"/>
      <c r="E10925" s="3"/>
    </row>
    <row r="10926" spans="1:5" x14ac:dyDescent="0.25">
      <c r="A10926" s="17"/>
      <c r="E10926" s="3"/>
    </row>
    <row r="10927" spans="1:5" x14ac:dyDescent="0.25">
      <c r="A10927" s="17"/>
      <c r="E10927" s="3"/>
    </row>
    <row r="10928" spans="1:5" x14ac:dyDescent="0.25">
      <c r="A10928" s="17"/>
      <c r="E10928" s="3"/>
    </row>
    <row r="10929" spans="1:5" x14ac:dyDescent="0.25">
      <c r="A10929" s="17"/>
      <c r="E10929" s="3"/>
    </row>
    <row r="10930" spans="1:5" x14ac:dyDescent="0.25">
      <c r="A10930" s="17"/>
      <c r="E10930" s="3"/>
    </row>
    <row r="10931" spans="1:5" x14ac:dyDescent="0.25">
      <c r="A10931" s="17"/>
      <c r="E10931" s="3"/>
    </row>
    <row r="10932" spans="1:5" x14ac:dyDescent="0.25">
      <c r="A10932" s="17"/>
      <c r="E10932" s="3"/>
    </row>
    <row r="10933" spans="1:5" x14ac:dyDescent="0.25">
      <c r="A10933" s="17"/>
      <c r="E10933" s="3"/>
    </row>
    <row r="10934" spans="1:5" x14ac:dyDescent="0.25">
      <c r="A10934" s="17"/>
      <c r="E10934" s="3"/>
    </row>
    <row r="10935" spans="1:5" x14ac:dyDescent="0.25">
      <c r="A10935" s="17"/>
      <c r="E10935" s="3"/>
    </row>
    <row r="10936" spans="1:5" x14ac:dyDescent="0.25">
      <c r="A10936" s="17"/>
      <c r="E10936" s="3"/>
    </row>
    <row r="10937" spans="1:5" x14ac:dyDescent="0.25">
      <c r="A10937" s="17"/>
      <c r="E10937" s="3"/>
    </row>
    <row r="10938" spans="1:5" x14ac:dyDescent="0.25">
      <c r="A10938" s="17"/>
      <c r="E10938" s="3"/>
    </row>
    <row r="10939" spans="1:5" x14ac:dyDescent="0.25">
      <c r="A10939" s="17"/>
      <c r="E10939" s="3"/>
    </row>
    <row r="10940" spans="1:5" x14ac:dyDescent="0.25">
      <c r="A10940" s="17"/>
      <c r="E10940" s="3"/>
    </row>
    <row r="10941" spans="1:5" x14ac:dyDescent="0.25">
      <c r="A10941" s="17"/>
      <c r="E10941" s="3"/>
    </row>
    <row r="10942" spans="1:5" x14ac:dyDescent="0.25">
      <c r="A10942" s="17"/>
      <c r="E10942" s="3"/>
    </row>
    <row r="10943" spans="1:5" x14ac:dyDescent="0.25">
      <c r="A10943" s="17"/>
      <c r="E10943" s="3"/>
    </row>
    <row r="10944" spans="1:5" x14ac:dyDescent="0.25">
      <c r="A10944" s="17"/>
      <c r="E10944" s="3"/>
    </row>
    <row r="10945" spans="1:5" x14ac:dyDescent="0.25">
      <c r="A10945" s="17"/>
      <c r="E10945" s="3"/>
    </row>
    <row r="10946" spans="1:5" x14ac:dyDescent="0.25">
      <c r="A10946" s="17"/>
      <c r="E10946" s="3"/>
    </row>
    <row r="10947" spans="1:5" x14ac:dyDescent="0.25">
      <c r="A10947" s="17"/>
      <c r="E10947" s="3"/>
    </row>
    <row r="10948" spans="1:5" x14ac:dyDescent="0.25">
      <c r="A10948" s="17"/>
      <c r="E10948" s="3"/>
    </row>
    <row r="10949" spans="1:5" x14ac:dyDescent="0.25">
      <c r="A10949" s="17"/>
      <c r="E10949" s="3"/>
    </row>
    <row r="10950" spans="1:5" x14ac:dyDescent="0.25">
      <c r="A10950" s="17"/>
      <c r="E10950" s="3"/>
    </row>
    <row r="10951" spans="1:5" x14ac:dyDescent="0.25">
      <c r="A10951" s="17"/>
      <c r="E10951" s="3"/>
    </row>
    <row r="10952" spans="1:5" x14ac:dyDescent="0.25">
      <c r="A10952" s="17"/>
      <c r="E10952" s="3"/>
    </row>
    <row r="10953" spans="1:5" x14ac:dyDescent="0.25">
      <c r="A10953" s="17"/>
      <c r="E10953" s="3"/>
    </row>
    <row r="10954" spans="1:5" x14ac:dyDescent="0.25">
      <c r="A10954" s="17"/>
      <c r="E10954" s="3"/>
    </row>
    <row r="10955" spans="1:5" x14ac:dyDescent="0.25">
      <c r="A10955" s="17"/>
      <c r="E10955" s="3"/>
    </row>
    <row r="10956" spans="1:5" x14ac:dyDescent="0.25">
      <c r="A10956" s="17"/>
      <c r="E10956" s="3"/>
    </row>
    <row r="10957" spans="1:5" x14ac:dyDescent="0.25">
      <c r="A10957" s="17"/>
      <c r="E10957" s="3"/>
    </row>
    <row r="10958" spans="1:5" x14ac:dyDescent="0.25">
      <c r="A10958" s="17"/>
      <c r="E10958" s="3"/>
    </row>
    <row r="10959" spans="1:5" x14ac:dyDescent="0.25">
      <c r="A10959" s="17"/>
      <c r="E10959" s="3"/>
    </row>
    <row r="10960" spans="1:5" x14ac:dyDescent="0.25">
      <c r="A10960" s="17"/>
      <c r="E10960" s="3"/>
    </row>
    <row r="10961" spans="1:5" x14ac:dyDescent="0.25">
      <c r="A10961" s="17"/>
      <c r="E10961" s="3"/>
    </row>
    <row r="10962" spans="1:5" x14ac:dyDescent="0.25">
      <c r="A10962" s="17"/>
      <c r="E10962" s="3"/>
    </row>
    <row r="10963" spans="1:5" x14ac:dyDescent="0.25">
      <c r="A10963" s="17"/>
      <c r="E10963" s="3"/>
    </row>
    <row r="10964" spans="1:5" x14ac:dyDescent="0.25">
      <c r="A10964" s="17"/>
      <c r="E10964" s="3"/>
    </row>
    <row r="10965" spans="1:5" x14ac:dyDescent="0.25">
      <c r="A10965" s="17"/>
      <c r="E10965" s="3"/>
    </row>
    <row r="10966" spans="1:5" x14ac:dyDescent="0.25">
      <c r="A10966" s="17"/>
      <c r="E10966" s="3"/>
    </row>
    <row r="10967" spans="1:5" x14ac:dyDescent="0.25">
      <c r="A10967" s="17"/>
      <c r="E10967" s="3"/>
    </row>
    <row r="10968" spans="1:5" x14ac:dyDescent="0.25">
      <c r="A10968" s="17"/>
      <c r="E10968" s="3"/>
    </row>
    <row r="10969" spans="1:5" x14ac:dyDescent="0.25">
      <c r="A10969" s="17"/>
      <c r="E10969" s="3"/>
    </row>
    <row r="10970" spans="1:5" x14ac:dyDescent="0.25">
      <c r="A10970" s="17"/>
      <c r="E10970" s="3"/>
    </row>
    <row r="10971" spans="1:5" x14ac:dyDescent="0.25">
      <c r="A10971" s="17"/>
      <c r="E10971" s="3"/>
    </row>
    <row r="10972" spans="1:5" x14ac:dyDescent="0.25">
      <c r="A10972" s="17"/>
      <c r="E10972" s="3"/>
    </row>
    <row r="10973" spans="1:5" x14ac:dyDescent="0.25">
      <c r="A10973" s="17"/>
      <c r="E10973" s="3"/>
    </row>
    <row r="10974" spans="1:5" x14ac:dyDescent="0.25">
      <c r="A10974" s="17"/>
      <c r="E10974" s="3"/>
    </row>
    <row r="10975" spans="1:5" x14ac:dyDescent="0.25">
      <c r="A10975" s="17"/>
      <c r="E10975" s="3"/>
    </row>
    <row r="10976" spans="1:5" x14ac:dyDescent="0.25">
      <c r="A10976" s="17"/>
      <c r="E10976" s="3"/>
    </row>
    <row r="10977" spans="1:5" x14ac:dyDescent="0.25">
      <c r="A10977" s="17"/>
      <c r="E10977" s="3"/>
    </row>
    <row r="10978" spans="1:5" x14ac:dyDescent="0.25">
      <c r="A10978" s="17"/>
      <c r="E10978" s="3"/>
    </row>
    <row r="10979" spans="1:5" x14ac:dyDescent="0.25">
      <c r="A10979" s="17"/>
      <c r="E10979" s="3"/>
    </row>
    <row r="10980" spans="1:5" x14ac:dyDescent="0.25">
      <c r="A10980" s="17"/>
      <c r="E10980" s="3"/>
    </row>
    <row r="10981" spans="1:5" x14ac:dyDescent="0.25">
      <c r="A10981" s="17"/>
      <c r="E10981" s="3"/>
    </row>
    <row r="10982" spans="1:5" x14ac:dyDescent="0.25">
      <c r="A10982" s="17"/>
      <c r="E10982" s="3"/>
    </row>
    <row r="10983" spans="1:5" x14ac:dyDescent="0.25">
      <c r="A10983" s="17"/>
      <c r="E10983" s="3"/>
    </row>
    <row r="10984" spans="1:5" x14ac:dyDescent="0.25">
      <c r="A10984" s="17"/>
      <c r="E10984" s="3"/>
    </row>
    <row r="10985" spans="1:5" x14ac:dyDescent="0.25">
      <c r="A10985" s="17"/>
      <c r="E10985" s="3"/>
    </row>
    <row r="10986" spans="1:5" x14ac:dyDescent="0.25">
      <c r="A10986" s="17"/>
      <c r="E10986" s="3"/>
    </row>
    <row r="10987" spans="1:5" x14ac:dyDescent="0.25">
      <c r="A10987" s="17"/>
      <c r="E10987" s="3"/>
    </row>
    <row r="10988" spans="1:5" x14ac:dyDescent="0.25">
      <c r="A10988" s="17"/>
      <c r="E10988" s="3"/>
    </row>
    <row r="10989" spans="1:5" x14ac:dyDescent="0.25">
      <c r="A10989" s="17"/>
      <c r="E10989" s="3"/>
    </row>
    <row r="10990" spans="1:5" x14ac:dyDescent="0.25">
      <c r="A10990" s="17"/>
      <c r="E10990" s="3"/>
    </row>
    <row r="10991" spans="1:5" x14ac:dyDescent="0.25">
      <c r="A10991" s="17"/>
      <c r="E10991" s="3"/>
    </row>
    <row r="10992" spans="1:5" x14ac:dyDescent="0.25">
      <c r="A10992" s="17"/>
      <c r="E10992" s="3"/>
    </row>
    <row r="10993" spans="1:5" x14ac:dyDescent="0.25">
      <c r="A10993" s="17"/>
      <c r="E10993" s="3"/>
    </row>
    <row r="10994" spans="1:5" x14ac:dyDescent="0.25">
      <c r="A10994" s="17"/>
      <c r="E10994" s="3"/>
    </row>
    <row r="10995" spans="1:5" x14ac:dyDescent="0.25">
      <c r="A10995" s="17"/>
      <c r="E10995" s="3"/>
    </row>
    <row r="10996" spans="1:5" x14ac:dyDescent="0.25">
      <c r="A10996" s="17"/>
      <c r="E10996" s="3"/>
    </row>
    <row r="10997" spans="1:5" x14ac:dyDescent="0.25">
      <c r="A10997" s="17"/>
      <c r="E10997" s="3"/>
    </row>
    <row r="10998" spans="1:5" x14ac:dyDescent="0.25">
      <c r="A10998" s="17"/>
      <c r="E10998" s="3"/>
    </row>
    <row r="10999" spans="1:5" x14ac:dyDescent="0.25">
      <c r="A10999" s="17"/>
      <c r="E10999" s="3"/>
    </row>
    <row r="11000" spans="1:5" x14ac:dyDescent="0.25">
      <c r="A11000" s="17"/>
      <c r="E11000" s="3"/>
    </row>
    <row r="11001" spans="1:5" x14ac:dyDescent="0.25">
      <c r="A11001" s="17"/>
      <c r="E11001" s="3"/>
    </row>
    <row r="11002" spans="1:5" x14ac:dyDescent="0.25">
      <c r="A11002" s="17"/>
      <c r="E11002" s="3"/>
    </row>
    <row r="11003" spans="1:5" x14ac:dyDescent="0.25">
      <c r="A11003" s="17"/>
      <c r="E11003" s="3"/>
    </row>
    <row r="11004" spans="1:5" x14ac:dyDescent="0.25">
      <c r="A11004" s="17"/>
      <c r="E11004" s="3"/>
    </row>
    <row r="11005" spans="1:5" x14ac:dyDescent="0.25">
      <c r="A11005" s="17"/>
      <c r="E11005" s="3"/>
    </row>
    <row r="11006" spans="1:5" x14ac:dyDescent="0.25">
      <c r="A11006" s="17"/>
      <c r="E11006" s="3"/>
    </row>
    <row r="11007" spans="1:5" x14ac:dyDescent="0.25">
      <c r="A11007" s="17"/>
      <c r="E11007" s="3"/>
    </row>
    <row r="11008" spans="1:5" x14ac:dyDescent="0.25">
      <c r="A11008" s="17"/>
      <c r="E11008" s="3"/>
    </row>
    <row r="11009" spans="1:5" x14ac:dyDescent="0.25">
      <c r="A11009" s="17"/>
      <c r="E11009" s="3"/>
    </row>
    <row r="11010" spans="1:5" x14ac:dyDescent="0.25">
      <c r="A11010" s="17"/>
      <c r="E11010" s="3"/>
    </row>
    <row r="11011" spans="1:5" x14ac:dyDescent="0.25">
      <c r="A11011" s="17"/>
      <c r="E11011" s="3"/>
    </row>
    <row r="11012" spans="1:5" x14ac:dyDescent="0.25">
      <c r="A11012" s="17"/>
      <c r="E11012" s="3"/>
    </row>
    <row r="11013" spans="1:5" x14ac:dyDescent="0.25">
      <c r="A11013" s="17"/>
      <c r="E11013" s="3"/>
    </row>
    <row r="11014" spans="1:5" x14ac:dyDescent="0.25">
      <c r="A11014" s="17"/>
      <c r="E11014" s="3"/>
    </row>
    <row r="11015" spans="1:5" x14ac:dyDescent="0.25">
      <c r="A11015" s="17"/>
      <c r="E11015" s="3"/>
    </row>
    <row r="11016" spans="1:5" x14ac:dyDescent="0.25">
      <c r="A11016" s="17"/>
      <c r="E11016" s="3"/>
    </row>
    <row r="11017" spans="1:5" x14ac:dyDescent="0.25">
      <c r="A11017" s="17"/>
      <c r="E11017" s="3"/>
    </row>
    <row r="11018" spans="1:5" x14ac:dyDescent="0.25">
      <c r="A11018" s="17"/>
      <c r="E11018" s="3"/>
    </row>
    <row r="11019" spans="1:5" x14ac:dyDescent="0.25">
      <c r="A11019" s="17"/>
      <c r="E11019" s="3"/>
    </row>
    <row r="11020" spans="1:5" x14ac:dyDescent="0.25">
      <c r="A11020" s="17"/>
      <c r="E11020" s="3"/>
    </row>
    <row r="11021" spans="1:5" x14ac:dyDescent="0.25">
      <c r="A11021" s="17"/>
      <c r="E11021" s="3"/>
    </row>
    <row r="11022" spans="1:5" x14ac:dyDescent="0.25">
      <c r="A11022" s="17"/>
      <c r="E11022" s="3"/>
    </row>
    <row r="11023" spans="1:5" x14ac:dyDescent="0.25">
      <c r="A11023" s="17"/>
      <c r="E11023" s="3"/>
    </row>
    <row r="11024" spans="1:5" x14ac:dyDescent="0.25">
      <c r="A11024" s="17"/>
      <c r="E11024" s="3"/>
    </row>
    <row r="11025" spans="1:5" x14ac:dyDescent="0.25">
      <c r="A11025" s="17"/>
      <c r="E11025" s="3"/>
    </row>
    <row r="11026" spans="1:5" x14ac:dyDescent="0.25">
      <c r="A11026" s="17"/>
      <c r="E11026" s="3"/>
    </row>
    <row r="11027" spans="1:5" x14ac:dyDescent="0.25">
      <c r="A11027" s="17"/>
      <c r="E11027" s="3"/>
    </row>
    <row r="11028" spans="1:5" x14ac:dyDescent="0.25">
      <c r="A11028" s="17"/>
      <c r="E11028" s="3"/>
    </row>
    <row r="11029" spans="1:5" x14ac:dyDescent="0.25">
      <c r="A11029" s="17"/>
      <c r="E11029" s="3"/>
    </row>
    <row r="11030" spans="1:5" x14ac:dyDescent="0.25">
      <c r="A11030" s="17"/>
      <c r="E11030" s="3"/>
    </row>
    <row r="11031" spans="1:5" x14ac:dyDescent="0.25">
      <c r="A11031" s="17"/>
      <c r="E11031" s="3"/>
    </row>
    <row r="11032" spans="1:5" x14ac:dyDescent="0.25">
      <c r="A11032" s="17"/>
      <c r="E11032" s="3"/>
    </row>
    <row r="11033" spans="1:5" x14ac:dyDescent="0.25">
      <c r="A11033" s="17"/>
      <c r="E11033" s="3"/>
    </row>
    <row r="11034" spans="1:5" x14ac:dyDescent="0.25">
      <c r="A11034" s="17"/>
      <c r="E11034" s="3"/>
    </row>
    <row r="11035" spans="1:5" x14ac:dyDescent="0.25">
      <c r="A11035" s="17"/>
      <c r="E11035" s="3"/>
    </row>
    <row r="11036" spans="1:5" x14ac:dyDescent="0.25">
      <c r="A11036" s="17"/>
      <c r="E11036" s="3"/>
    </row>
    <row r="11037" spans="1:5" x14ac:dyDescent="0.25">
      <c r="A11037" s="17"/>
      <c r="E11037" s="3"/>
    </row>
    <row r="11038" spans="1:5" x14ac:dyDescent="0.25">
      <c r="A11038" s="17"/>
      <c r="E11038" s="3"/>
    </row>
    <row r="11039" spans="1:5" x14ac:dyDescent="0.25">
      <c r="A11039" s="17"/>
      <c r="E11039" s="3"/>
    </row>
    <row r="11040" spans="1:5" x14ac:dyDescent="0.25">
      <c r="A11040" s="17"/>
      <c r="E11040" s="3"/>
    </row>
    <row r="11041" spans="1:5" x14ac:dyDescent="0.25">
      <c r="A11041" s="17"/>
      <c r="E11041" s="3"/>
    </row>
    <row r="11042" spans="1:5" x14ac:dyDescent="0.25">
      <c r="A11042" s="17"/>
      <c r="E11042" s="3"/>
    </row>
    <row r="11043" spans="1:5" x14ac:dyDescent="0.25">
      <c r="A11043" s="17"/>
      <c r="E11043" s="3"/>
    </row>
    <row r="11044" spans="1:5" x14ac:dyDescent="0.25">
      <c r="A11044" s="17"/>
      <c r="E11044" s="3"/>
    </row>
    <row r="11045" spans="1:5" x14ac:dyDescent="0.25">
      <c r="A11045" s="17"/>
      <c r="E11045" s="3"/>
    </row>
    <row r="11046" spans="1:5" x14ac:dyDescent="0.25">
      <c r="A11046" s="17"/>
      <c r="E11046" s="3"/>
    </row>
    <row r="11047" spans="1:5" x14ac:dyDescent="0.25">
      <c r="A11047" s="17"/>
      <c r="E11047" s="3"/>
    </row>
    <row r="11048" spans="1:5" x14ac:dyDescent="0.25">
      <c r="A11048" s="17"/>
      <c r="E11048" s="3"/>
    </row>
    <row r="11049" spans="1:5" x14ac:dyDescent="0.25">
      <c r="A11049" s="17"/>
      <c r="E11049" s="3"/>
    </row>
    <row r="11050" spans="1:5" x14ac:dyDescent="0.25">
      <c r="A11050" s="17"/>
      <c r="E11050" s="3"/>
    </row>
    <row r="11051" spans="1:5" x14ac:dyDescent="0.25">
      <c r="A11051" s="17"/>
      <c r="E11051" s="3"/>
    </row>
    <row r="11052" spans="1:5" x14ac:dyDescent="0.25">
      <c r="A11052" s="17"/>
      <c r="E11052" s="3"/>
    </row>
    <row r="11053" spans="1:5" x14ac:dyDescent="0.25">
      <c r="A11053" s="17"/>
      <c r="E11053" s="3"/>
    </row>
    <row r="11054" spans="1:5" x14ac:dyDescent="0.25">
      <c r="A11054" s="17"/>
      <c r="E11054" s="3"/>
    </row>
    <row r="11055" spans="1:5" x14ac:dyDescent="0.25">
      <c r="A11055" s="17"/>
      <c r="E11055" s="3"/>
    </row>
    <row r="11056" spans="1:5" x14ac:dyDescent="0.25">
      <c r="A11056" s="17"/>
      <c r="E11056" s="3"/>
    </row>
    <row r="11057" spans="1:5" x14ac:dyDescent="0.25">
      <c r="A11057" s="17"/>
      <c r="E11057" s="3"/>
    </row>
    <row r="11058" spans="1:5" x14ac:dyDescent="0.25">
      <c r="A11058" s="17"/>
      <c r="E11058" s="3"/>
    </row>
    <row r="11059" spans="1:5" x14ac:dyDescent="0.25">
      <c r="A11059" s="17"/>
      <c r="E11059" s="3"/>
    </row>
    <row r="11060" spans="1:5" x14ac:dyDescent="0.25">
      <c r="A11060" s="17"/>
      <c r="E11060" s="3"/>
    </row>
    <row r="11061" spans="1:5" x14ac:dyDescent="0.25">
      <c r="A11061" s="17"/>
      <c r="E11061" s="3"/>
    </row>
    <row r="11062" spans="1:5" x14ac:dyDescent="0.25">
      <c r="A11062" s="17"/>
      <c r="E11062" s="3"/>
    </row>
    <row r="11063" spans="1:5" x14ac:dyDescent="0.25">
      <c r="A11063" s="17"/>
      <c r="E11063" s="3"/>
    </row>
    <row r="11064" spans="1:5" x14ac:dyDescent="0.25">
      <c r="A11064" s="17"/>
      <c r="E11064" s="3"/>
    </row>
    <row r="11065" spans="1:5" x14ac:dyDescent="0.25">
      <c r="A11065" s="17"/>
      <c r="E11065" s="3"/>
    </row>
    <row r="11066" spans="1:5" x14ac:dyDescent="0.25">
      <c r="A11066" s="17"/>
      <c r="E11066" s="3"/>
    </row>
    <row r="11067" spans="1:5" x14ac:dyDescent="0.25">
      <c r="A11067" s="17"/>
      <c r="E11067" s="3"/>
    </row>
    <row r="11068" spans="1:5" x14ac:dyDescent="0.25">
      <c r="A11068" s="17"/>
      <c r="E11068" s="3"/>
    </row>
    <row r="11069" spans="1:5" x14ac:dyDescent="0.25">
      <c r="A11069" s="17"/>
      <c r="E11069" s="3"/>
    </row>
    <row r="11070" spans="1:5" x14ac:dyDescent="0.25">
      <c r="A11070" s="17"/>
      <c r="E11070" s="3"/>
    </row>
    <row r="11071" spans="1:5" x14ac:dyDescent="0.25">
      <c r="A11071" s="17"/>
      <c r="E11071" s="3"/>
    </row>
    <row r="11072" spans="1:5" x14ac:dyDescent="0.25">
      <c r="A11072" s="17"/>
      <c r="E11072" s="3"/>
    </row>
    <row r="11073" spans="1:5" x14ac:dyDescent="0.25">
      <c r="A11073" s="17"/>
      <c r="E11073" s="3"/>
    </row>
    <row r="11074" spans="1:5" x14ac:dyDescent="0.25">
      <c r="A11074" s="17"/>
      <c r="E11074" s="3"/>
    </row>
    <row r="11075" spans="1:5" x14ac:dyDescent="0.25">
      <c r="A11075" s="17"/>
      <c r="E11075" s="3"/>
    </row>
    <row r="11076" spans="1:5" x14ac:dyDescent="0.25">
      <c r="A11076" s="17"/>
      <c r="E11076" s="3"/>
    </row>
    <row r="11077" spans="1:5" x14ac:dyDescent="0.25">
      <c r="A11077" s="17"/>
      <c r="E11077" s="3"/>
    </row>
    <row r="11078" spans="1:5" x14ac:dyDescent="0.25">
      <c r="A11078" s="17"/>
      <c r="E11078" s="3"/>
    </row>
    <row r="11079" spans="1:5" x14ac:dyDescent="0.25">
      <c r="A11079" s="17"/>
      <c r="E11079" s="3"/>
    </row>
    <row r="11080" spans="1:5" x14ac:dyDescent="0.25">
      <c r="A11080" s="17"/>
      <c r="E11080" s="3"/>
    </row>
    <row r="11081" spans="1:5" x14ac:dyDescent="0.25">
      <c r="A11081" s="17"/>
      <c r="E11081" s="3"/>
    </row>
    <row r="11082" spans="1:5" x14ac:dyDescent="0.25">
      <c r="A11082" s="17"/>
      <c r="E11082" s="3"/>
    </row>
    <row r="11083" spans="1:5" x14ac:dyDescent="0.25">
      <c r="A11083" s="17"/>
      <c r="E11083" s="3"/>
    </row>
    <row r="11084" spans="1:5" x14ac:dyDescent="0.25">
      <c r="A11084" s="17"/>
      <c r="E11084" s="3"/>
    </row>
    <row r="11085" spans="1:5" x14ac:dyDescent="0.25">
      <c r="A11085" s="17"/>
      <c r="E11085" s="3"/>
    </row>
    <row r="11086" spans="1:5" x14ac:dyDescent="0.25">
      <c r="A11086" s="17"/>
      <c r="E11086" s="3"/>
    </row>
    <row r="11087" spans="1:5" x14ac:dyDescent="0.25">
      <c r="A11087" s="17"/>
      <c r="E11087" s="3"/>
    </row>
    <row r="11088" spans="1:5" x14ac:dyDescent="0.25">
      <c r="A11088" s="17"/>
      <c r="E11088" s="3"/>
    </row>
    <row r="11089" spans="1:5" x14ac:dyDescent="0.25">
      <c r="A11089" s="17"/>
      <c r="E11089" s="3"/>
    </row>
    <row r="11090" spans="1:5" x14ac:dyDescent="0.25">
      <c r="A11090" s="17"/>
      <c r="E11090" s="3"/>
    </row>
    <row r="11091" spans="1:5" x14ac:dyDescent="0.25">
      <c r="A11091" s="17"/>
      <c r="E11091" s="3"/>
    </row>
    <row r="11092" spans="1:5" x14ac:dyDescent="0.25">
      <c r="A11092" s="17"/>
      <c r="E11092" s="3"/>
    </row>
    <row r="11093" spans="1:5" x14ac:dyDescent="0.25">
      <c r="A11093" s="17"/>
      <c r="E11093" s="3"/>
    </row>
    <row r="11094" spans="1:5" x14ac:dyDescent="0.25">
      <c r="A11094" s="17"/>
      <c r="E11094" s="3"/>
    </row>
    <row r="11095" spans="1:5" x14ac:dyDescent="0.25">
      <c r="A11095" s="17"/>
      <c r="E11095" s="3"/>
    </row>
    <row r="11096" spans="1:5" x14ac:dyDescent="0.25">
      <c r="A11096" s="17"/>
      <c r="E11096" s="3"/>
    </row>
    <row r="11097" spans="1:5" x14ac:dyDescent="0.25">
      <c r="A11097" s="17"/>
      <c r="E11097" s="3"/>
    </row>
    <row r="11098" spans="1:5" x14ac:dyDescent="0.25">
      <c r="A11098" s="17"/>
      <c r="E11098" s="3"/>
    </row>
    <row r="11099" spans="1:5" x14ac:dyDescent="0.25">
      <c r="A11099" s="17"/>
      <c r="E11099" s="3"/>
    </row>
    <row r="11100" spans="1:5" x14ac:dyDescent="0.25">
      <c r="A11100" s="17"/>
      <c r="E11100" s="3"/>
    </row>
    <row r="11101" spans="1:5" x14ac:dyDescent="0.25">
      <c r="A11101" s="17"/>
      <c r="E11101" s="3"/>
    </row>
    <row r="11102" spans="1:5" x14ac:dyDescent="0.25">
      <c r="A11102" s="17"/>
      <c r="E11102" s="3"/>
    </row>
    <row r="11103" spans="1:5" x14ac:dyDescent="0.25">
      <c r="A11103" s="17"/>
      <c r="E11103" s="3"/>
    </row>
    <row r="11104" spans="1:5" x14ac:dyDescent="0.25">
      <c r="A11104" s="17"/>
      <c r="E11104" s="3"/>
    </row>
    <row r="11105" spans="1:5" x14ac:dyDescent="0.25">
      <c r="A11105" s="17"/>
      <c r="E11105" s="3"/>
    </row>
    <row r="11106" spans="1:5" x14ac:dyDescent="0.25">
      <c r="A11106" s="17"/>
      <c r="E11106" s="3"/>
    </row>
    <row r="11107" spans="1:5" x14ac:dyDescent="0.25">
      <c r="A11107" s="17"/>
      <c r="E11107" s="3"/>
    </row>
    <row r="11108" spans="1:5" x14ac:dyDescent="0.25">
      <c r="A11108" s="17"/>
      <c r="E11108" s="3"/>
    </row>
    <row r="11109" spans="1:5" x14ac:dyDescent="0.25">
      <c r="A11109" s="17"/>
      <c r="E11109" s="3"/>
    </row>
    <row r="11110" spans="1:5" x14ac:dyDescent="0.25">
      <c r="A11110" s="17"/>
      <c r="E11110" s="3"/>
    </row>
    <row r="11111" spans="1:5" x14ac:dyDescent="0.25">
      <c r="A11111" s="17"/>
      <c r="E11111" s="3"/>
    </row>
    <row r="11112" spans="1:5" x14ac:dyDescent="0.25">
      <c r="A11112" s="17"/>
      <c r="E11112" s="3"/>
    </row>
    <row r="11113" spans="1:5" x14ac:dyDescent="0.25">
      <c r="A11113" s="17"/>
      <c r="E11113" s="3"/>
    </row>
    <row r="11114" spans="1:5" x14ac:dyDescent="0.25">
      <c r="A11114" s="17"/>
      <c r="E11114" s="3"/>
    </row>
    <row r="11115" spans="1:5" x14ac:dyDescent="0.25">
      <c r="A11115" s="17"/>
      <c r="E11115" s="3"/>
    </row>
    <row r="11116" spans="1:5" x14ac:dyDescent="0.25">
      <c r="A11116" s="17"/>
      <c r="E11116" s="3"/>
    </row>
    <row r="11117" spans="1:5" x14ac:dyDescent="0.25">
      <c r="A11117" s="17"/>
      <c r="E11117" s="3"/>
    </row>
    <row r="11118" spans="1:5" x14ac:dyDescent="0.25">
      <c r="A11118" s="17"/>
      <c r="E11118" s="3"/>
    </row>
    <row r="11119" spans="1:5" x14ac:dyDescent="0.25">
      <c r="A11119" s="17"/>
      <c r="E11119" s="3"/>
    </row>
    <row r="11120" spans="1:5" x14ac:dyDescent="0.25">
      <c r="A11120" s="17"/>
      <c r="E11120" s="3"/>
    </row>
    <row r="11121" spans="1:5" x14ac:dyDescent="0.25">
      <c r="A11121" s="17"/>
      <c r="E11121" s="3"/>
    </row>
    <row r="11122" spans="1:5" x14ac:dyDescent="0.25">
      <c r="A11122" s="17"/>
      <c r="E11122" s="3"/>
    </row>
    <row r="11123" spans="1:5" x14ac:dyDescent="0.25">
      <c r="A11123" s="17"/>
      <c r="E11123" s="3"/>
    </row>
    <row r="11124" spans="1:5" x14ac:dyDescent="0.25">
      <c r="A11124" s="17"/>
      <c r="E11124" s="3"/>
    </row>
    <row r="11125" spans="1:5" x14ac:dyDescent="0.25">
      <c r="A11125" s="17"/>
      <c r="E11125" s="3"/>
    </row>
    <row r="11126" spans="1:5" x14ac:dyDescent="0.25">
      <c r="A11126" s="17"/>
      <c r="E11126" s="3"/>
    </row>
    <row r="11127" spans="1:5" x14ac:dyDescent="0.25">
      <c r="A11127" s="17"/>
      <c r="E11127" s="3"/>
    </row>
    <row r="11128" spans="1:5" x14ac:dyDescent="0.25">
      <c r="A11128" s="17"/>
      <c r="E11128" s="3"/>
    </row>
    <row r="11129" spans="1:5" x14ac:dyDescent="0.25">
      <c r="A11129" s="17"/>
      <c r="E11129" s="3"/>
    </row>
    <row r="11130" spans="1:5" x14ac:dyDescent="0.25">
      <c r="A11130" s="17"/>
      <c r="E11130" s="3"/>
    </row>
    <row r="11131" spans="1:5" x14ac:dyDescent="0.25">
      <c r="A11131" s="17"/>
      <c r="E11131" s="3"/>
    </row>
    <row r="11132" spans="1:5" x14ac:dyDescent="0.25">
      <c r="A11132" s="17"/>
      <c r="E11132" s="3"/>
    </row>
    <row r="11133" spans="1:5" x14ac:dyDescent="0.25">
      <c r="A11133" s="17"/>
      <c r="E11133" s="3"/>
    </row>
    <row r="11134" spans="1:5" x14ac:dyDescent="0.25">
      <c r="A11134" s="17"/>
      <c r="E11134" s="3"/>
    </row>
    <row r="11135" spans="1:5" x14ac:dyDescent="0.25">
      <c r="A11135" s="17"/>
      <c r="E11135" s="3"/>
    </row>
    <row r="11136" spans="1:5" x14ac:dyDescent="0.25">
      <c r="A11136" s="17"/>
      <c r="E11136" s="3"/>
    </row>
    <row r="11137" spans="1:5" x14ac:dyDescent="0.25">
      <c r="A11137" s="17"/>
      <c r="E11137" s="3"/>
    </row>
    <row r="11138" spans="1:5" x14ac:dyDescent="0.25">
      <c r="A11138" s="17"/>
      <c r="E11138" s="3"/>
    </row>
    <row r="11139" spans="1:5" x14ac:dyDescent="0.25">
      <c r="A11139" s="17"/>
      <c r="E11139" s="3"/>
    </row>
    <row r="11140" spans="1:5" x14ac:dyDescent="0.25">
      <c r="A11140" s="17"/>
      <c r="E11140" s="3"/>
    </row>
    <row r="11141" spans="1:5" x14ac:dyDescent="0.25">
      <c r="A11141" s="17"/>
      <c r="E11141" s="3"/>
    </row>
    <row r="11142" spans="1:5" x14ac:dyDescent="0.25">
      <c r="A11142" s="17"/>
      <c r="E11142" s="3"/>
    </row>
    <row r="11143" spans="1:5" x14ac:dyDescent="0.25">
      <c r="A11143" s="17"/>
      <c r="E11143" s="3"/>
    </row>
    <row r="11144" spans="1:5" x14ac:dyDescent="0.25">
      <c r="A11144" s="17"/>
      <c r="E11144" s="3"/>
    </row>
    <row r="11145" spans="1:5" x14ac:dyDescent="0.25">
      <c r="A11145" s="17"/>
      <c r="E11145" s="3"/>
    </row>
    <row r="11146" spans="1:5" x14ac:dyDescent="0.25">
      <c r="A11146" s="17"/>
      <c r="E11146" s="3"/>
    </row>
    <row r="11147" spans="1:5" x14ac:dyDescent="0.25">
      <c r="A11147" s="17"/>
      <c r="E11147" s="3"/>
    </row>
    <row r="11148" spans="1:5" x14ac:dyDescent="0.25">
      <c r="A11148" s="17"/>
      <c r="E11148" s="3"/>
    </row>
    <row r="11149" spans="1:5" x14ac:dyDescent="0.25">
      <c r="A11149" s="17"/>
      <c r="E11149" s="3"/>
    </row>
    <row r="11150" spans="1:5" x14ac:dyDescent="0.25">
      <c r="A11150" s="17"/>
      <c r="E11150" s="3"/>
    </row>
    <row r="11151" spans="1:5" x14ac:dyDescent="0.25">
      <c r="A11151" s="17"/>
      <c r="E11151" s="3"/>
    </row>
    <row r="11152" spans="1:5" x14ac:dyDescent="0.25">
      <c r="A11152" s="17"/>
      <c r="E11152" s="3"/>
    </row>
    <row r="11153" spans="1:5" x14ac:dyDescent="0.25">
      <c r="A11153" s="17"/>
      <c r="E11153" s="3"/>
    </row>
    <row r="11154" spans="1:5" x14ac:dyDescent="0.25">
      <c r="A11154" s="17"/>
      <c r="E11154" s="3"/>
    </row>
    <row r="11155" spans="1:5" x14ac:dyDescent="0.25">
      <c r="A11155" s="17"/>
      <c r="E11155" s="3"/>
    </row>
    <row r="11156" spans="1:5" x14ac:dyDescent="0.25">
      <c r="A11156" s="17"/>
      <c r="E11156" s="3"/>
    </row>
    <row r="11157" spans="1:5" x14ac:dyDescent="0.25">
      <c r="A11157" s="17"/>
      <c r="E11157" s="3"/>
    </row>
    <row r="11158" spans="1:5" x14ac:dyDescent="0.25">
      <c r="A11158" s="17"/>
      <c r="E11158" s="3"/>
    </row>
    <row r="11159" spans="1:5" x14ac:dyDescent="0.25">
      <c r="A11159" s="17"/>
      <c r="E11159" s="3"/>
    </row>
    <row r="11160" spans="1:5" x14ac:dyDescent="0.25">
      <c r="A11160" s="17"/>
      <c r="E11160" s="3"/>
    </row>
    <row r="11161" spans="1:5" x14ac:dyDescent="0.25">
      <c r="A11161" s="17"/>
      <c r="E11161" s="3"/>
    </row>
    <row r="11162" spans="1:5" x14ac:dyDescent="0.25">
      <c r="A11162" s="17"/>
      <c r="E11162" s="3"/>
    </row>
    <row r="11163" spans="1:5" x14ac:dyDescent="0.25">
      <c r="A11163" s="17"/>
      <c r="E11163" s="3"/>
    </row>
    <row r="11164" spans="1:5" x14ac:dyDescent="0.25">
      <c r="A11164" s="17"/>
      <c r="E11164" s="3"/>
    </row>
    <row r="11165" spans="1:5" x14ac:dyDescent="0.25">
      <c r="A11165" s="17"/>
      <c r="E11165" s="3"/>
    </row>
    <row r="11166" spans="1:5" x14ac:dyDescent="0.25">
      <c r="A11166" s="17"/>
      <c r="E11166" s="3"/>
    </row>
    <row r="11167" spans="1:5" x14ac:dyDescent="0.25">
      <c r="A11167" s="17"/>
      <c r="E11167" s="3"/>
    </row>
    <row r="11168" spans="1:5" x14ac:dyDescent="0.25">
      <c r="A11168" s="17"/>
      <c r="E11168" s="3"/>
    </row>
    <row r="11169" spans="1:5" x14ac:dyDescent="0.25">
      <c r="A11169" s="17"/>
      <c r="E11169" s="3"/>
    </row>
    <row r="11170" spans="1:5" x14ac:dyDescent="0.25">
      <c r="A11170" s="17"/>
      <c r="E11170" s="3"/>
    </row>
    <row r="11171" spans="1:5" x14ac:dyDescent="0.25">
      <c r="A11171" s="17"/>
      <c r="E11171" s="3"/>
    </row>
    <row r="11172" spans="1:5" x14ac:dyDescent="0.25">
      <c r="A11172" s="17"/>
      <c r="E11172" s="3"/>
    </row>
    <row r="11173" spans="1:5" x14ac:dyDescent="0.25">
      <c r="A11173" s="17"/>
      <c r="E11173" s="3"/>
    </row>
    <row r="11174" spans="1:5" x14ac:dyDescent="0.25">
      <c r="A11174" s="17"/>
      <c r="E11174" s="3"/>
    </row>
    <row r="11175" spans="1:5" x14ac:dyDescent="0.25">
      <c r="A11175" s="17"/>
      <c r="E11175" s="3"/>
    </row>
    <row r="11176" spans="1:5" x14ac:dyDescent="0.25">
      <c r="A11176" s="17"/>
      <c r="E11176" s="3"/>
    </row>
    <row r="11177" spans="1:5" x14ac:dyDescent="0.25">
      <c r="A11177" s="17"/>
      <c r="E11177" s="3"/>
    </row>
    <row r="11178" spans="1:5" x14ac:dyDescent="0.25">
      <c r="A11178" s="17"/>
      <c r="E11178" s="3"/>
    </row>
    <row r="11179" spans="1:5" x14ac:dyDescent="0.25">
      <c r="A11179" s="17"/>
      <c r="E11179" s="3"/>
    </row>
    <row r="11180" spans="1:5" x14ac:dyDescent="0.25">
      <c r="A11180" s="17"/>
      <c r="E11180" s="3"/>
    </row>
    <row r="11181" spans="1:5" x14ac:dyDescent="0.25">
      <c r="A11181" s="17"/>
      <c r="E11181" s="3"/>
    </row>
    <row r="11182" spans="1:5" x14ac:dyDescent="0.25">
      <c r="A11182" s="17"/>
      <c r="E11182" s="3"/>
    </row>
    <row r="11183" spans="1:5" x14ac:dyDescent="0.25">
      <c r="A11183" s="17"/>
      <c r="E11183" s="3"/>
    </row>
    <row r="11184" spans="1:5" x14ac:dyDescent="0.25">
      <c r="A11184" s="17"/>
      <c r="E11184" s="3"/>
    </row>
    <row r="11185" spans="1:5" x14ac:dyDescent="0.25">
      <c r="A11185" s="17"/>
      <c r="E11185" s="3"/>
    </row>
    <row r="11186" spans="1:5" x14ac:dyDescent="0.25">
      <c r="A11186" s="17"/>
      <c r="E11186" s="3"/>
    </row>
    <row r="11187" spans="1:5" x14ac:dyDescent="0.25">
      <c r="A11187" s="17"/>
      <c r="E11187" s="3"/>
    </row>
    <row r="11188" spans="1:5" x14ac:dyDescent="0.25">
      <c r="A11188" s="17"/>
      <c r="E11188" s="3"/>
    </row>
    <row r="11189" spans="1:5" x14ac:dyDescent="0.25">
      <c r="A11189" s="17"/>
      <c r="E11189" s="3"/>
    </row>
    <row r="11190" spans="1:5" x14ac:dyDescent="0.25">
      <c r="A11190" s="17"/>
      <c r="E11190" s="3"/>
    </row>
    <row r="11191" spans="1:5" x14ac:dyDescent="0.25">
      <c r="A11191" s="17"/>
      <c r="E11191" s="3"/>
    </row>
    <row r="11192" spans="1:5" x14ac:dyDescent="0.25">
      <c r="A11192" s="17"/>
      <c r="E11192" s="3"/>
    </row>
    <row r="11193" spans="1:5" x14ac:dyDescent="0.25">
      <c r="A11193" s="17"/>
      <c r="E11193" s="3"/>
    </row>
    <row r="11194" spans="1:5" x14ac:dyDescent="0.25">
      <c r="A11194" s="17"/>
      <c r="E11194" s="3"/>
    </row>
    <row r="11195" spans="1:5" x14ac:dyDescent="0.25">
      <c r="A11195" s="17"/>
      <c r="E11195" s="3"/>
    </row>
    <row r="11196" spans="1:5" x14ac:dyDescent="0.25">
      <c r="A11196" s="17"/>
      <c r="E11196" s="3"/>
    </row>
    <row r="11197" spans="1:5" x14ac:dyDescent="0.25">
      <c r="A11197" s="17"/>
      <c r="E11197" s="3"/>
    </row>
    <row r="11198" spans="1:5" x14ac:dyDescent="0.25">
      <c r="A11198" s="17"/>
      <c r="E11198" s="3"/>
    </row>
    <row r="11199" spans="1:5" x14ac:dyDescent="0.25">
      <c r="A11199" s="17"/>
      <c r="E11199" s="3"/>
    </row>
    <row r="11200" spans="1:5" x14ac:dyDescent="0.25">
      <c r="A11200" s="17"/>
      <c r="E11200" s="3"/>
    </row>
    <row r="11201" spans="1:5" x14ac:dyDescent="0.25">
      <c r="A11201" s="17"/>
      <c r="E11201" s="3"/>
    </row>
    <row r="11202" spans="1:5" x14ac:dyDescent="0.25">
      <c r="A11202" s="17"/>
      <c r="E11202" s="3"/>
    </row>
    <row r="11203" spans="1:5" x14ac:dyDescent="0.25">
      <c r="A11203" s="17"/>
      <c r="E11203" s="3"/>
    </row>
    <row r="11204" spans="1:5" x14ac:dyDescent="0.25">
      <c r="A11204" s="17"/>
      <c r="E11204" s="3"/>
    </row>
    <row r="11205" spans="1:5" x14ac:dyDescent="0.25">
      <c r="A11205" s="17"/>
      <c r="E11205" s="3"/>
    </row>
    <row r="11206" spans="1:5" x14ac:dyDescent="0.25">
      <c r="A11206" s="17"/>
      <c r="E11206" s="3"/>
    </row>
    <row r="11207" spans="1:5" x14ac:dyDescent="0.25">
      <c r="A11207" s="17"/>
      <c r="E11207" s="3"/>
    </row>
    <row r="11208" spans="1:5" x14ac:dyDescent="0.25">
      <c r="A11208" s="17"/>
      <c r="E11208" s="3"/>
    </row>
    <row r="11209" spans="1:5" x14ac:dyDescent="0.25">
      <c r="A11209" s="17"/>
      <c r="E11209" s="3"/>
    </row>
    <row r="11210" spans="1:5" x14ac:dyDescent="0.25">
      <c r="A11210" s="17"/>
      <c r="E11210" s="3"/>
    </row>
    <row r="11211" spans="1:5" x14ac:dyDescent="0.25">
      <c r="A11211" s="17"/>
      <c r="E11211" s="3"/>
    </row>
    <row r="11212" spans="1:5" x14ac:dyDescent="0.25">
      <c r="A11212" s="17"/>
      <c r="E11212" s="3"/>
    </row>
    <row r="11213" spans="1:5" x14ac:dyDescent="0.25">
      <c r="A11213" s="17"/>
      <c r="E11213" s="3"/>
    </row>
    <row r="11214" spans="1:5" x14ac:dyDescent="0.25">
      <c r="A11214" s="17"/>
      <c r="E11214" s="3"/>
    </row>
    <row r="11215" spans="1:5" x14ac:dyDescent="0.25">
      <c r="A11215" s="17"/>
      <c r="E11215" s="3"/>
    </row>
    <row r="11216" spans="1:5" x14ac:dyDescent="0.25">
      <c r="A11216" s="17"/>
      <c r="E11216" s="3"/>
    </row>
    <row r="11217" spans="1:5" x14ac:dyDescent="0.25">
      <c r="A11217" s="17"/>
      <c r="E11217" s="3"/>
    </row>
    <row r="11218" spans="1:5" x14ac:dyDescent="0.25">
      <c r="A11218" s="17"/>
      <c r="E11218" s="3"/>
    </row>
    <row r="11219" spans="1:5" x14ac:dyDescent="0.25">
      <c r="A11219" s="17"/>
      <c r="E11219" s="3"/>
    </row>
    <row r="11220" spans="1:5" x14ac:dyDescent="0.25">
      <c r="A11220" s="17"/>
      <c r="E11220" s="3"/>
    </row>
    <row r="11221" spans="1:5" x14ac:dyDescent="0.25">
      <c r="A11221" s="17"/>
      <c r="E11221" s="3"/>
    </row>
    <row r="11222" spans="1:5" x14ac:dyDescent="0.25">
      <c r="A11222" s="17"/>
      <c r="E11222" s="3"/>
    </row>
    <row r="11223" spans="1:5" x14ac:dyDescent="0.25">
      <c r="A11223" s="17"/>
      <c r="E11223" s="3"/>
    </row>
    <row r="11224" spans="1:5" x14ac:dyDescent="0.25">
      <c r="A11224" s="17"/>
      <c r="E11224" s="3"/>
    </row>
    <row r="11225" spans="1:5" x14ac:dyDescent="0.25">
      <c r="A11225" s="17"/>
      <c r="E11225" s="3"/>
    </row>
    <row r="11226" spans="1:5" x14ac:dyDescent="0.25">
      <c r="A11226" s="17"/>
      <c r="E11226" s="3"/>
    </row>
    <row r="11227" spans="1:5" x14ac:dyDescent="0.25">
      <c r="A11227" s="17"/>
      <c r="E11227" s="3"/>
    </row>
    <row r="11228" spans="1:5" x14ac:dyDescent="0.25">
      <c r="A11228" s="17"/>
      <c r="E11228" s="3"/>
    </row>
    <row r="11229" spans="1:5" x14ac:dyDescent="0.25">
      <c r="A11229" s="17"/>
      <c r="E11229" s="3"/>
    </row>
    <row r="11230" spans="1:5" x14ac:dyDescent="0.25">
      <c r="A11230" s="17"/>
      <c r="E11230" s="3"/>
    </row>
    <row r="11231" spans="1:5" x14ac:dyDescent="0.25">
      <c r="A11231" s="17"/>
      <c r="E11231" s="3"/>
    </row>
    <row r="11232" spans="1:5" x14ac:dyDescent="0.25">
      <c r="A11232" s="17"/>
      <c r="E11232" s="3"/>
    </row>
    <row r="11233" spans="1:5" x14ac:dyDescent="0.25">
      <c r="A11233" s="17"/>
      <c r="E11233" s="3"/>
    </row>
    <row r="11234" spans="1:5" x14ac:dyDescent="0.25">
      <c r="A11234" s="17"/>
      <c r="E11234" s="3"/>
    </row>
    <row r="11235" spans="1:5" x14ac:dyDescent="0.25">
      <c r="A11235" s="17"/>
      <c r="E11235" s="3"/>
    </row>
    <row r="11236" spans="1:5" x14ac:dyDescent="0.25">
      <c r="A11236" s="17"/>
      <c r="E11236" s="3"/>
    </row>
    <row r="11237" spans="1:5" x14ac:dyDescent="0.25">
      <c r="A11237" s="17"/>
      <c r="E11237" s="3"/>
    </row>
    <row r="11238" spans="1:5" x14ac:dyDescent="0.25">
      <c r="A11238" s="17"/>
      <c r="E11238" s="3"/>
    </row>
    <row r="11239" spans="1:5" x14ac:dyDescent="0.25">
      <c r="A11239" s="17"/>
      <c r="E11239" s="3"/>
    </row>
    <row r="11240" spans="1:5" x14ac:dyDescent="0.25">
      <c r="A11240" s="17"/>
      <c r="E11240" s="3"/>
    </row>
    <row r="11241" spans="1:5" x14ac:dyDescent="0.25">
      <c r="A11241" s="17"/>
      <c r="E11241" s="3"/>
    </row>
    <row r="11242" spans="1:5" x14ac:dyDescent="0.25">
      <c r="A11242" s="17"/>
      <c r="E11242" s="3"/>
    </row>
    <row r="11243" spans="1:5" x14ac:dyDescent="0.25">
      <c r="A11243" s="17"/>
      <c r="E11243" s="3"/>
    </row>
    <row r="11244" spans="1:5" x14ac:dyDescent="0.25">
      <c r="A11244" s="17"/>
      <c r="E11244" s="3"/>
    </row>
    <row r="11245" spans="1:5" x14ac:dyDescent="0.25">
      <c r="A11245" s="17"/>
      <c r="E11245" s="3"/>
    </row>
    <row r="11246" spans="1:5" x14ac:dyDescent="0.25">
      <c r="A11246" s="17"/>
      <c r="E11246" s="3"/>
    </row>
    <row r="11247" spans="1:5" x14ac:dyDescent="0.25">
      <c r="A11247" s="17"/>
      <c r="E11247" s="3"/>
    </row>
    <row r="11248" spans="1:5" x14ac:dyDescent="0.25">
      <c r="A11248" s="17"/>
      <c r="E11248" s="3"/>
    </row>
    <row r="11249" spans="1:5" x14ac:dyDescent="0.25">
      <c r="A11249" s="17"/>
      <c r="E11249" s="3"/>
    </row>
    <row r="11250" spans="1:5" x14ac:dyDescent="0.25">
      <c r="A11250" s="17"/>
      <c r="E11250" s="3"/>
    </row>
    <row r="11251" spans="1:5" x14ac:dyDescent="0.25">
      <c r="A11251" s="17"/>
      <c r="E11251" s="3"/>
    </row>
    <row r="11252" spans="1:5" x14ac:dyDescent="0.25">
      <c r="A11252" s="17"/>
      <c r="E11252" s="3"/>
    </row>
    <row r="11253" spans="1:5" x14ac:dyDescent="0.25">
      <c r="A11253" s="17"/>
      <c r="E11253" s="3"/>
    </row>
    <row r="11254" spans="1:5" x14ac:dyDescent="0.25">
      <c r="A11254" s="17"/>
      <c r="E11254" s="3"/>
    </row>
    <row r="11255" spans="1:5" x14ac:dyDescent="0.25">
      <c r="A11255" s="17"/>
      <c r="E11255" s="3"/>
    </row>
    <row r="11256" spans="1:5" x14ac:dyDescent="0.25">
      <c r="A11256" s="17"/>
      <c r="E11256" s="3"/>
    </row>
    <row r="11257" spans="1:5" x14ac:dyDescent="0.25">
      <c r="A11257" s="17"/>
      <c r="E11257" s="3"/>
    </row>
    <row r="11258" spans="1:5" x14ac:dyDescent="0.25">
      <c r="A11258" s="17"/>
      <c r="E11258" s="3"/>
    </row>
    <row r="11259" spans="1:5" x14ac:dyDescent="0.25">
      <c r="A11259" s="17"/>
      <c r="E11259" s="3"/>
    </row>
    <row r="11260" spans="1:5" x14ac:dyDescent="0.25">
      <c r="A11260" s="17"/>
      <c r="E11260" s="3"/>
    </row>
    <row r="11261" spans="1:5" x14ac:dyDescent="0.25">
      <c r="A11261" s="17"/>
      <c r="E11261" s="3"/>
    </row>
    <row r="11262" spans="1:5" x14ac:dyDescent="0.25">
      <c r="A11262" s="17"/>
      <c r="E11262" s="3"/>
    </row>
    <row r="11263" spans="1:5" x14ac:dyDescent="0.25">
      <c r="A11263" s="17"/>
      <c r="E11263" s="3"/>
    </row>
    <row r="11264" spans="1:5" x14ac:dyDescent="0.25">
      <c r="A11264" s="17"/>
      <c r="E11264" s="3"/>
    </row>
    <row r="11265" spans="1:5" x14ac:dyDescent="0.25">
      <c r="A11265" s="17"/>
      <c r="E11265" s="3"/>
    </row>
    <row r="11266" spans="1:5" x14ac:dyDescent="0.25">
      <c r="A11266" s="17"/>
      <c r="E11266" s="3"/>
    </row>
    <row r="11267" spans="1:5" x14ac:dyDescent="0.25">
      <c r="A11267" s="17"/>
      <c r="E11267" s="3"/>
    </row>
    <row r="11268" spans="1:5" x14ac:dyDescent="0.25">
      <c r="A11268" s="17"/>
      <c r="E11268" s="3"/>
    </row>
    <row r="11269" spans="1:5" x14ac:dyDescent="0.25">
      <c r="A11269" s="17"/>
      <c r="E11269" s="3"/>
    </row>
    <row r="11270" spans="1:5" x14ac:dyDescent="0.25">
      <c r="A11270" s="17"/>
      <c r="E11270" s="3"/>
    </row>
    <row r="11271" spans="1:5" x14ac:dyDescent="0.25">
      <c r="A11271" s="17"/>
      <c r="E11271" s="3"/>
    </row>
    <row r="11272" spans="1:5" x14ac:dyDescent="0.25">
      <c r="A11272" s="17"/>
      <c r="E11272" s="3"/>
    </row>
    <row r="11273" spans="1:5" x14ac:dyDescent="0.25">
      <c r="A11273" s="17"/>
      <c r="E11273" s="3"/>
    </row>
    <row r="11274" spans="1:5" x14ac:dyDescent="0.25">
      <c r="A11274" s="17"/>
      <c r="E11274" s="3"/>
    </row>
    <row r="11275" spans="1:5" x14ac:dyDescent="0.25">
      <c r="A11275" s="17"/>
      <c r="E11275" s="3"/>
    </row>
    <row r="11276" spans="1:5" x14ac:dyDescent="0.25">
      <c r="A11276" s="17"/>
      <c r="E11276" s="3"/>
    </row>
    <row r="11277" spans="1:5" x14ac:dyDescent="0.25">
      <c r="A11277" s="17"/>
      <c r="E11277" s="3"/>
    </row>
    <row r="11278" spans="1:5" x14ac:dyDescent="0.25">
      <c r="A11278" s="17"/>
      <c r="E11278" s="3"/>
    </row>
    <row r="11279" spans="1:5" x14ac:dyDescent="0.25">
      <c r="A11279" s="17"/>
      <c r="E11279" s="3"/>
    </row>
    <row r="11280" spans="1:5" x14ac:dyDescent="0.25">
      <c r="A11280" s="17"/>
      <c r="E11280" s="3"/>
    </row>
    <row r="11281" spans="1:5" x14ac:dyDescent="0.25">
      <c r="A11281" s="17"/>
      <c r="E11281" s="3"/>
    </row>
    <row r="11282" spans="1:5" x14ac:dyDescent="0.25">
      <c r="A11282" s="17"/>
      <c r="E11282" s="3"/>
    </row>
    <row r="11283" spans="1:5" x14ac:dyDescent="0.25">
      <c r="A11283" s="17"/>
      <c r="E11283" s="3"/>
    </row>
    <row r="11284" spans="1:5" x14ac:dyDescent="0.25">
      <c r="A11284" s="17"/>
      <c r="E11284" s="3"/>
    </row>
    <row r="11285" spans="1:5" x14ac:dyDescent="0.25">
      <c r="A11285" s="17"/>
      <c r="E11285" s="3"/>
    </row>
    <row r="11286" spans="1:5" x14ac:dyDescent="0.25">
      <c r="A11286" s="17"/>
      <c r="E11286" s="3"/>
    </row>
    <row r="11287" spans="1:5" x14ac:dyDescent="0.25">
      <c r="A11287" s="17"/>
      <c r="E11287" s="3"/>
    </row>
    <row r="11288" spans="1:5" x14ac:dyDescent="0.25">
      <c r="A11288" s="17"/>
      <c r="E11288" s="3"/>
    </row>
    <row r="11289" spans="1:5" x14ac:dyDescent="0.25">
      <c r="A11289" s="17"/>
      <c r="E11289" s="3"/>
    </row>
    <row r="11290" spans="1:5" x14ac:dyDescent="0.25">
      <c r="A11290" s="17"/>
      <c r="E11290" s="3"/>
    </row>
    <row r="11291" spans="1:5" x14ac:dyDescent="0.25">
      <c r="A11291" s="17"/>
      <c r="E11291" s="3"/>
    </row>
    <row r="11292" spans="1:5" x14ac:dyDescent="0.25">
      <c r="A11292" s="17"/>
      <c r="E11292" s="3"/>
    </row>
    <row r="11293" spans="1:5" x14ac:dyDescent="0.25">
      <c r="A11293" s="17"/>
      <c r="E11293" s="3"/>
    </row>
    <row r="11294" spans="1:5" x14ac:dyDescent="0.25">
      <c r="A11294" s="17"/>
      <c r="E11294" s="3"/>
    </row>
    <row r="11295" spans="1:5" x14ac:dyDescent="0.25">
      <c r="A11295" s="17"/>
      <c r="E11295" s="3"/>
    </row>
    <row r="11296" spans="1:5" x14ac:dyDescent="0.25">
      <c r="A11296" s="17"/>
      <c r="E11296" s="3"/>
    </row>
    <row r="11297" spans="1:5" x14ac:dyDescent="0.25">
      <c r="A11297" s="17"/>
      <c r="E11297" s="3"/>
    </row>
    <row r="11298" spans="1:5" x14ac:dyDescent="0.25">
      <c r="A11298" s="17"/>
      <c r="E11298" s="3"/>
    </row>
    <row r="11299" spans="1:5" x14ac:dyDescent="0.25">
      <c r="A11299" s="17"/>
      <c r="E11299" s="3"/>
    </row>
    <row r="11300" spans="1:5" x14ac:dyDescent="0.25">
      <c r="A11300" s="17"/>
      <c r="E11300" s="3"/>
    </row>
    <row r="11301" spans="1:5" x14ac:dyDescent="0.25">
      <c r="A11301" s="17"/>
      <c r="E11301" s="3"/>
    </row>
    <row r="11302" spans="1:5" x14ac:dyDescent="0.25">
      <c r="A11302" s="17"/>
      <c r="E11302" s="3"/>
    </row>
    <row r="11303" spans="1:5" x14ac:dyDescent="0.25">
      <c r="A11303" s="17"/>
      <c r="E11303" s="3"/>
    </row>
    <row r="11304" spans="1:5" x14ac:dyDescent="0.25">
      <c r="A11304" s="17"/>
      <c r="E11304" s="3"/>
    </row>
    <row r="11305" spans="1:5" x14ac:dyDescent="0.25">
      <c r="A11305" s="17"/>
      <c r="E11305" s="3"/>
    </row>
    <row r="11306" spans="1:5" x14ac:dyDescent="0.25">
      <c r="A11306" s="17"/>
      <c r="E11306" s="3"/>
    </row>
    <row r="11307" spans="1:5" x14ac:dyDescent="0.25">
      <c r="A11307" s="17"/>
      <c r="E11307" s="3"/>
    </row>
    <row r="11308" spans="1:5" x14ac:dyDescent="0.25">
      <c r="A11308" s="17"/>
      <c r="E11308" s="3"/>
    </row>
    <row r="11309" spans="1:5" x14ac:dyDescent="0.25">
      <c r="A11309" s="17"/>
      <c r="E11309" s="3"/>
    </row>
    <row r="11310" spans="1:5" x14ac:dyDescent="0.25">
      <c r="A11310" s="17"/>
      <c r="E11310" s="3"/>
    </row>
    <row r="11311" spans="1:5" x14ac:dyDescent="0.25">
      <c r="A11311" s="17"/>
      <c r="E11311" s="3"/>
    </row>
    <row r="11312" spans="1:5" x14ac:dyDescent="0.25">
      <c r="A11312" s="17"/>
      <c r="E11312" s="3"/>
    </row>
    <row r="11313" spans="1:5" x14ac:dyDescent="0.25">
      <c r="A11313" s="17"/>
      <c r="E11313" s="3"/>
    </row>
    <row r="11314" spans="1:5" x14ac:dyDescent="0.25">
      <c r="A11314" s="17"/>
      <c r="E11314" s="3"/>
    </row>
    <row r="11315" spans="1:5" x14ac:dyDescent="0.25">
      <c r="A11315" s="17"/>
      <c r="E11315" s="3"/>
    </row>
    <row r="11316" spans="1:5" x14ac:dyDescent="0.25">
      <c r="A11316" s="17"/>
      <c r="E11316" s="3"/>
    </row>
    <row r="11317" spans="1:5" x14ac:dyDescent="0.25">
      <c r="A11317" s="17"/>
      <c r="E11317" s="3"/>
    </row>
    <row r="11318" spans="1:5" x14ac:dyDescent="0.25">
      <c r="A11318" s="17"/>
      <c r="E11318" s="3"/>
    </row>
    <row r="11319" spans="1:5" x14ac:dyDescent="0.25">
      <c r="A11319" s="17"/>
      <c r="E11319" s="3"/>
    </row>
    <row r="11320" spans="1:5" x14ac:dyDescent="0.25">
      <c r="A11320" s="17"/>
      <c r="E11320" s="3"/>
    </row>
    <row r="11321" spans="1:5" x14ac:dyDescent="0.25">
      <c r="A11321" s="17"/>
      <c r="E11321" s="3"/>
    </row>
    <row r="11322" spans="1:5" x14ac:dyDescent="0.25">
      <c r="A11322" s="17"/>
      <c r="E11322" s="3"/>
    </row>
    <row r="11323" spans="1:5" x14ac:dyDescent="0.25">
      <c r="A11323" s="17"/>
      <c r="E11323" s="3"/>
    </row>
    <row r="11324" spans="1:5" x14ac:dyDescent="0.25">
      <c r="A11324" s="17"/>
      <c r="E11324" s="3"/>
    </row>
    <row r="11325" spans="1:5" x14ac:dyDescent="0.25">
      <c r="A11325" s="17"/>
      <c r="E11325" s="3"/>
    </row>
    <row r="11326" spans="1:5" x14ac:dyDescent="0.25">
      <c r="A11326" s="17"/>
      <c r="E11326" s="3"/>
    </row>
    <row r="11327" spans="1:5" x14ac:dyDescent="0.25">
      <c r="A11327" s="17"/>
      <c r="E11327" s="3"/>
    </row>
    <row r="11328" spans="1:5" x14ac:dyDescent="0.25">
      <c r="A11328" s="17"/>
      <c r="E11328" s="3"/>
    </row>
    <row r="11329" spans="1:5" x14ac:dyDescent="0.25">
      <c r="A11329" s="17"/>
      <c r="E11329" s="3"/>
    </row>
    <row r="11330" spans="1:5" x14ac:dyDescent="0.25">
      <c r="A11330" s="17"/>
      <c r="E11330" s="3"/>
    </row>
    <row r="11331" spans="1:5" x14ac:dyDescent="0.25">
      <c r="A11331" s="17"/>
      <c r="E11331" s="3"/>
    </row>
    <row r="11332" spans="1:5" x14ac:dyDescent="0.25">
      <c r="A11332" s="17"/>
      <c r="E11332" s="3"/>
    </row>
    <row r="11333" spans="1:5" x14ac:dyDescent="0.25">
      <c r="A11333" s="17"/>
      <c r="E11333" s="3"/>
    </row>
    <row r="11334" spans="1:5" x14ac:dyDescent="0.25">
      <c r="A11334" s="17"/>
      <c r="E11334" s="3"/>
    </row>
    <row r="11335" spans="1:5" x14ac:dyDescent="0.25">
      <c r="A11335" s="17"/>
      <c r="E11335" s="3"/>
    </row>
    <row r="11336" spans="1:5" x14ac:dyDescent="0.25">
      <c r="A11336" s="17"/>
      <c r="E11336" s="3"/>
    </row>
    <row r="11337" spans="1:5" x14ac:dyDescent="0.25">
      <c r="A11337" s="17"/>
      <c r="E11337" s="3"/>
    </row>
    <row r="11338" spans="1:5" x14ac:dyDescent="0.25">
      <c r="A11338" s="17"/>
      <c r="E11338" s="3"/>
    </row>
    <row r="11339" spans="1:5" x14ac:dyDescent="0.25">
      <c r="A11339" s="17"/>
      <c r="E11339" s="3"/>
    </row>
    <row r="11340" spans="1:5" x14ac:dyDescent="0.25">
      <c r="A11340" s="17"/>
      <c r="E11340" s="3"/>
    </row>
    <row r="11341" spans="1:5" x14ac:dyDescent="0.25">
      <c r="A11341" s="17"/>
      <c r="E11341" s="3"/>
    </row>
    <row r="11342" spans="1:5" x14ac:dyDescent="0.25">
      <c r="A11342" s="17"/>
      <c r="E11342" s="3"/>
    </row>
    <row r="11343" spans="1:5" x14ac:dyDescent="0.25">
      <c r="A11343" s="17"/>
      <c r="E11343" s="3"/>
    </row>
    <row r="11344" spans="1:5" x14ac:dyDescent="0.25">
      <c r="A11344" s="17"/>
      <c r="E11344" s="3"/>
    </row>
    <row r="11345" spans="1:5" x14ac:dyDescent="0.25">
      <c r="A11345" s="17"/>
      <c r="E11345" s="3"/>
    </row>
    <row r="11346" spans="1:5" x14ac:dyDescent="0.25">
      <c r="A11346" s="17"/>
      <c r="E11346" s="3"/>
    </row>
    <row r="11347" spans="1:5" x14ac:dyDescent="0.25">
      <c r="A11347" s="17"/>
      <c r="E11347" s="3"/>
    </row>
    <row r="11348" spans="1:5" x14ac:dyDescent="0.25">
      <c r="A11348" s="17"/>
      <c r="E11348" s="3"/>
    </row>
    <row r="11349" spans="1:5" x14ac:dyDescent="0.25">
      <c r="A11349" s="17"/>
      <c r="E11349" s="3"/>
    </row>
    <row r="11350" spans="1:5" x14ac:dyDescent="0.25">
      <c r="A11350" s="17"/>
      <c r="E11350" s="3"/>
    </row>
    <row r="11351" spans="1:5" x14ac:dyDescent="0.25">
      <c r="A11351" s="17"/>
      <c r="E11351" s="3"/>
    </row>
    <row r="11352" spans="1:5" x14ac:dyDescent="0.25">
      <c r="A11352" s="17"/>
      <c r="E11352" s="3"/>
    </row>
    <row r="11353" spans="1:5" x14ac:dyDescent="0.25">
      <c r="A11353" s="17"/>
      <c r="E11353" s="3"/>
    </row>
    <row r="11354" spans="1:5" x14ac:dyDescent="0.25">
      <c r="A11354" s="17"/>
      <c r="E11354" s="3"/>
    </row>
    <row r="11355" spans="1:5" x14ac:dyDescent="0.25">
      <c r="A11355" s="17"/>
      <c r="E11355" s="3"/>
    </row>
    <row r="11356" spans="1:5" x14ac:dyDescent="0.25">
      <c r="A11356" s="17"/>
      <c r="E11356" s="3"/>
    </row>
    <row r="11357" spans="1:5" x14ac:dyDescent="0.25">
      <c r="A11357" s="17"/>
      <c r="E11357" s="3"/>
    </row>
    <row r="11358" spans="1:5" x14ac:dyDescent="0.25">
      <c r="A11358" s="17"/>
      <c r="E11358" s="3"/>
    </row>
    <row r="11359" spans="1:5" x14ac:dyDescent="0.25">
      <c r="A11359" s="17"/>
      <c r="E11359" s="3"/>
    </row>
    <row r="11360" spans="1:5" x14ac:dyDescent="0.25">
      <c r="A11360" s="17"/>
      <c r="E11360" s="3"/>
    </row>
    <row r="11361" spans="1:5" x14ac:dyDescent="0.25">
      <c r="A11361" s="17"/>
      <c r="E11361" s="3"/>
    </row>
    <row r="11362" spans="1:5" x14ac:dyDescent="0.25">
      <c r="A11362" s="17"/>
      <c r="E11362" s="3"/>
    </row>
    <row r="11363" spans="1:5" x14ac:dyDescent="0.25">
      <c r="A11363" s="17"/>
      <c r="E11363" s="3"/>
    </row>
    <row r="11364" spans="1:5" x14ac:dyDescent="0.25">
      <c r="A11364" s="17"/>
      <c r="E11364" s="3"/>
    </row>
    <row r="11365" spans="1:5" x14ac:dyDescent="0.25">
      <c r="A11365" s="17"/>
      <c r="E11365" s="3"/>
    </row>
    <row r="11366" spans="1:5" x14ac:dyDescent="0.25">
      <c r="A11366" s="17"/>
      <c r="E11366" s="3"/>
    </row>
    <row r="11367" spans="1:5" x14ac:dyDescent="0.25">
      <c r="A11367" s="17"/>
      <c r="E11367" s="3"/>
    </row>
    <row r="11368" spans="1:5" x14ac:dyDescent="0.25">
      <c r="A11368" s="17"/>
      <c r="E11368" s="3"/>
    </row>
    <row r="11369" spans="1:5" x14ac:dyDescent="0.25">
      <c r="A11369" s="17"/>
      <c r="E11369" s="3"/>
    </row>
    <row r="11370" spans="1:5" x14ac:dyDescent="0.25">
      <c r="A11370" s="17"/>
      <c r="E11370" s="3"/>
    </row>
    <row r="11371" spans="1:5" x14ac:dyDescent="0.25">
      <c r="A11371" s="17"/>
      <c r="E11371" s="3"/>
    </row>
    <row r="11372" spans="1:5" x14ac:dyDescent="0.25">
      <c r="A11372" s="17"/>
      <c r="E11372" s="3"/>
    </row>
    <row r="11373" spans="1:5" x14ac:dyDescent="0.25">
      <c r="A11373" s="17"/>
      <c r="E11373" s="3"/>
    </row>
    <row r="11374" spans="1:5" x14ac:dyDescent="0.25">
      <c r="A11374" s="17"/>
      <c r="E11374" s="3"/>
    </row>
    <row r="11375" spans="1:5" x14ac:dyDescent="0.25">
      <c r="A11375" s="17"/>
      <c r="E11375" s="3"/>
    </row>
    <row r="11376" spans="1:5" x14ac:dyDescent="0.25">
      <c r="A11376" s="17"/>
      <c r="E11376" s="3"/>
    </row>
    <row r="11377" spans="1:5" x14ac:dyDescent="0.25">
      <c r="A11377" s="17"/>
      <c r="E11377" s="3"/>
    </row>
    <row r="11378" spans="1:5" x14ac:dyDescent="0.25">
      <c r="A11378" s="17"/>
      <c r="E11378" s="3"/>
    </row>
    <row r="11379" spans="1:5" x14ac:dyDescent="0.25">
      <c r="A11379" s="17"/>
      <c r="E11379" s="3"/>
    </row>
    <row r="11380" spans="1:5" x14ac:dyDescent="0.25">
      <c r="A11380" s="17"/>
      <c r="E11380" s="3"/>
    </row>
    <row r="11381" spans="1:5" x14ac:dyDescent="0.25">
      <c r="A11381" s="17"/>
      <c r="E11381" s="3"/>
    </row>
    <row r="11382" spans="1:5" x14ac:dyDescent="0.25">
      <c r="A11382" s="17"/>
      <c r="E11382" s="3"/>
    </row>
    <row r="11383" spans="1:5" x14ac:dyDescent="0.25">
      <c r="A11383" s="17"/>
      <c r="E11383" s="3"/>
    </row>
    <row r="11384" spans="1:5" x14ac:dyDescent="0.25">
      <c r="A11384" s="17"/>
      <c r="E11384" s="3"/>
    </row>
    <row r="11385" spans="1:5" x14ac:dyDescent="0.25">
      <c r="A11385" s="17"/>
      <c r="E11385" s="3"/>
    </row>
    <row r="11386" spans="1:5" x14ac:dyDescent="0.25">
      <c r="A11386" s="17"/>
      <c r="E11386" s="3"/>
    </row>
    <row r="11387" spans="1:5" x14ac:dyDescent="0.25">
      <c r="A11387" s="17"/>
      <c r="E11387" s="3"/>
    </row>
    <row r="11388" spans="1:5" x14ac:dyDescent="0.25">
      <c r="A11388" s="17"/>
      <c r="E11388" s="3"/>
    </row>
    <row r="11389" spans="1:5" x14ac:dyDescent="0.25">
      <c r="A11389" s="17"/>
      <c r="E11389" s="3"/>
    </row>
    <row r="11390" spans="1:5" x14ac:dyDescent="0.25">
      <c r="A11390" s="17"/>
      <c r="E11390" s="3"/>
    </row>
    <row r="11391" spans="1:5" x14ac:dyDescent="0.25">
      <c r="A11391" s="17"/>
      <c r="E11391" s="3"/>
    </row>
    <row r="11392" spans="1:5" x14ac:dyDescent="0.25">
      <c r="A11392" s="17"/>
      <c r="E11392" s="3"/>
    </row>
    <row r="11393" spans="1:5" x14ac:dyDescent="0.25">
      <c r="A11393" s="17"/>
      <c r="E11393" s="3"/>
    </row>
    <row r="11394" spans="1:5" x14ac:dyDescent="0.25">
      <c r="A11394" s="17"/>
      <c r="E11394" s="3"/>
    </row>
    <row r="11395" spans="1:5" x14ac:dyDescent="0.25">
      <c r="A11395" s="17"/>
      <c r="E11395" s="3"/>
    </row>
    <row r="11396" spans="1:5" x14ac:dyDescent="0.25">
      <c r="A11396" s="17"/>
      <c r="E11396" s="3"/>
    </row>
    <row r="11397" spans="1:5" x14ac:dyDescent="0.25">
      <c r="A11397" s="17"/>
      <c r="E11397" s="3"/>
    </row>
    <row r="11398" spans="1:5" x14ac:dyDescent="0.25">
      <c r="A11398" s="17"/>
      <c r="E11398" s="3"/>
    </row>
    <row r="11399" spans="1:5" x14ac:dyDescent="0.25">
      <c r="A11399" s="17"/>
      <c r="E11399" s="3"/>
    </row>
    <row r="11400" spans="1:5" x14ac:dyDescent="0.25">
      <c r="A11400" s="17"/>
      <c r="E11400" s="3"/>
    </row>
    <row r="11401" spans="1:5" x14ac:dyDescent="0.25">
      <c r="A11401" s="17"/>
      <c r="E11401" s="3"/>
    </row>
    <row r="11402" spans="1:5" x14ac:dyDescent="0.25">
      <c r="A11402" s="17"/>
      <c r="E11402" s="3"/>
    </row>
    <row r="11403" spans="1:5" x14ac:dyDescent="0.25">
      <c r="A11403" s="17"/>
      <c r="E11403" s="3"/>
    </row>
    <row r="11404" spans="1:5" x14ac:dyDescent="0.25">
      <c r="A11404" s="17"/>
      <c r="E11404" s="3"/>
    </row>
    <row r="11405" spans="1:5" x14ac:dyDescent="0.25">
      <c r="A11405" s="17"/>
      <c r="E11405" s="3"/>
    </row>
    <row r="11406" spans="1:5" x14ac:dyDescent="0.25">
      <c r="A11406" s="17"/>
      <c r="E11406" s="3"/>
    </row>
    <row r="11407" spans="1:5" x14ac:dyDescent="0.25">
      <c r="A11407" s="17"/>
      <c r="E11407" s="3"/>
    </row>
    <row r="11408" spans="1:5" x14ac:dyDescent="0.25">
      <c r="A11408" s="17"/>
      <c r="E11408" s="3"/>
    </row>
    <row r="11409" spans="1:5" x14ac:dyDescent="0.25">
      <c r="A11409" s="17"/>
      <c r="E11409" s="3"/>
    </row>
    <row r="11410" spans="1:5" x14ac:dyDescent="0.25">
      <c r="A11410" s="17"/>
      <c r="E11410" s="3"/>
    </row>
    <row r="11411" spans="1:5" x14ac:dyDescent="0.25">
      <c r="A11411" s="17"/>
      <c r="E11411" s="3"/>
    </row>
    <row r="11412" spans="1:5" x14ac:dyDescent="0.25">
      <c r="A11412" s="17"/>
      <c r="E11412" s="3"/>
    </row>
    <row r="11413" spans="1:5" x14ac:dyDescent="0.25">
      <c r="A11413" s="17"/>
      <c r="E11413" s="3"/>
    </row>
    <row r="11414" spans="1:5" x14ac:dyDescent="0.25">
      <c r="A11414" s="17"/>
      <c r="E11414" s="3"/>
    </row>
    <row r="11415" spans="1:5" x14ac:dyDescent="0.25">
      <c r="A11415" s="17"/>
      <c r="E11415" s="3"/>
    </row>
    <row r="11416" spans="1:5" x14ac:dyDescent="0.25">
      <c r="A11416" s="17"/>
      <c r="E11416" s="3"/>
    </row>
    <row r="11417" spans="1:5" x14ac:dyDescent="0.25">
      <c r="A11417" s="17"/>
      <c r="E11417" s="3"/>
    </row>
    <row r="11418" spans="1:5" x14ac:dyDescent="0.25">
      <c r="A11418" s="17"/>
      <c r="E11418" s="3"/>
    </row>
    <row r="11419" spans="1:5" x14ac:dyDescent="0.25">
      <c r="A11419" s="17"/>
      <c r="E11419" s="3"/>
    </row>
    <row r="11420" spans="1:5" x14ac:dyDescent="0.25">
      <c r="A11420" s="17"/>
      <c r="E11420" s="3"/>
    </row>
    <row r="11421" spans="1:5" x14ac:dyDescent="0.25">
      <c r="A11421" s="17"/>
      <c r="E11421" s="3"/>
    </row>
    <row r="11422" spans="1:5" x14ac:dyDescent="0.25">
      <c r="A11422" s="17"/>
      <c r="E11422" s="3"/>
    </row>
    <row r="11423" spans="1:5" x14ac:dyDescent="0.25">
      <c r="A11423" s="17"/>
      <c r="E11423" s="3"/>
    </row>
    <row r="11424" spans="1:5" x14ac:dyDescent="0.25">
      <c r="A11424" s="17"/>
      <c r="E11424" s="3"/>
    </row>
    <row r="11425" spans="1:5" x14ac:dyDescent="0.25">
      <c r="A11425" s="17"/>
      <c r="E11425" s="3"/>
    </row>
    <row r="11426" spans="1:5" x14ac:dyDescent="0.25">
      <c r="A11426" s="17"/>
      <c r="E11426" s="3"/>
    </row>
    <row r="11427" spans="1:5" x14ac:dyDescent="0.25">
      <c r="A11427" s="17"/>
      <c r="E11427" s="3"/>
    </row>
    <row r="11428" spans="1:5" x14ac:dyDescent="0.25">
      <c r="A11428" s="17"/>
      <c r="E11428" s="3"/>
    </row>
    <row r="11429" spans="1:5" x14ac:dyDescent="0.25">
      <c r="A11429" s="17"/>
      <c r="E11429" s="3"/>
    </row>
    <row r="11430" spans="1:5" x14ac:dyDescent="0.25">
      <c r="A11430" s="17"/>
      <c r="E11430" s="3"/>
    </row>
    <row r="11431" spans="1:5" x14ac:dyDescent="0.25">
      <c r="A11431" s="17"/>
      <c r="E11431" s="3"/>
    </row>
    <row r="11432" spans="1:5" x14ac:dyDescent="0.25">
      <c r="A11432" s="17"/>
      <c r="E11432" s="3"/>
    </row>
    <row r="11433" spans="1:5" x14ac:dyDescent="0.25">
      <c r="A11433" s="17"/>
      <c r="E11433" s="3"/>
    </row>
    <row r="11434" spans="1:5" x14ac:dyDescent="0.25">
      <c r="A11434" s="17"/>
      <c r="E11434" s="3"/>
    </row>
    <row r="11435" spans="1:5" x14ac:dyDescent="0.25">
      <c r="A11435" s="17"/>
      <c r="E11435" s="3"/>
    </row>
    <row r="11436" spans="1:5" x14ac:dyDescent="0.25">
      <c r="A11436" s="17"/>
      <c r="E11436" s="3"/>
    </row>
    <row r="11437" spans="1:5" x14ac:dyDescent="0.25">
      <c r="A11437" s="17"/>
      <c r="E11437" s="3"/>
    </row>
    <row r="11438" spans="1:5" x14ac:dyDescent="0.25">
      <c r="A11438" s="17"/>
      <c r="E11438" s="3"/>
    </row>
    <row r="11439" spans="1:5" x14ac:dyDescent="0.25">
      <c r="A11439" s="17"/>
      <c r="E11439" s="3"/>
    </row>
    <row r="11440" spans="1:5" x14ac:dyDescent="0.25">
      <c r="A11440" s="17"/>
      <c r="E11440" s="3"/>
    </row>
    <row r="11441" spans="1:5" x14ac:dyDescent="0.25">
      <c r="A11441" s="17"/>
      <c r="E11441" s="3"/>
    </row>
    <row r="11442" spans="1:5" x14ac:dyDescent="0.25">
      <c r="A11442" s="17"/>
      <c r="E11442" s="3"/>
    </row>
    <row r="11443" spans="1:5" x14ac:dyDescent="0.25">
      <c r="A11443" s="17"/>
      <c r="E11443" s="3"/>
    </row>
    <row r="11444" spans="1:5" x14ac:dyDescent="0.25">
      <c r="A11444" s="17"/>
      <c r="E11444" s="3"/>
    </row>
    <row r="11445" spans="1:5" x14ac:dyDescent="0.25">
      <c r="A11445" s="17"/>
      <c r="E11445" s="3"/>
    </row>
    <row r="11446" spans="1:5" x14ac:dyDescent="0.25">
      <c r="A11446" s="17"/>
      <c r="E11446" s="3"/>
    </row>
    <row r="11447" spans="1:5" x14ac:dyDescent="0.25">
      <c r="A11447" s="17"/>
      <c r="E11447" s="3"/>
    </row>
    <row r="11448" spans="1:5" x14ac:dyDescent="0.25">
      <c r="A11448" s="17"/>
      <c r="E11448" s="3"/>
    </row>
    <row r="11449" spans="1:5" x14ac:dyDescent="0.25">
      <c r="A11449" s="17"/>
      <c r="E11449" s="3"/>
    </row>
    <row r="11450" spans="1:5" x14ac:dyDescent="0.25">
      <c r="A11450" s="17"/>
      <c r="E11450" s="3"/>
    </row>
    <row r="11451" spans="1:5" x14ac:dyDescent="0.25">
      <c r="A11451" s="17"/>
      <c r="E11451" s="3"/>
    </row>
    <row r="11452" spans="1:5" x14ac:dyDescent="0.25">
      <c r="A11452" s="17"/>
      <c r="E11452" s="3"/>
    </row>
    <row r="11453" spans="1:5" x14ac:dyDescent="0.25">
      <c r="A11453" s="17"/>
      <c r="E11453" s="3"/>
    </row>
    <row r="11454" spans="1:5" x14ac:dyDescent="0.25">
      <c r="A11454" s="17"/>
      <c r="E11454" s="3"/>
    </row>
    <row r="11455" spans="1:5" x14ac:dyDescent="0.25">
      <c r="A11455" s="17"/>
      <c r="E11455" s="3"/>
    </row>
    <row r="11456" spans="1:5" x14ac:dyDescent="0.25">
      <c r="A11456" s="17"/>
      <c r="E11456" s="3"/>
    </row>
    <row r="11457" spans="1:5" x14ac:dyDescent="0.25">
      <c r="A11457" s="17"/>
      <c r="E11457" s="3"/>
    </row>
    <row r="11458" spans="1:5" x14ac:dyDescent="0.25">
      <c r="A11458" s="17"/>
      <c r="E11458" s="3"/>
    </row>
    <row r="11459" spans="1:5" x14ac:dyDescent="0.25">
      <c r="A11459" s="17"/>
      <c r="E11459" s="3"/>
    </row>
    <row r="11460" spans="1:5" x14ac:dyDescent="0.25">
      <c r="A11460" s="17"/>
      <c r="E11460" s="3"/>
    </row>
    <row r="11461" spans="1:5" x14ac:dyDescent="0.25">
      <c r="A11461" s="17"/>
      <c r="E11461" s="3"/>
    </row>
    <row r="11462" spans="1:5" x14ac:dyDescent="0.25">
      <c r="A11462" s="17"/>
      <c r="E11462" s="3"/>
    </row>
    <row r="11463" spans="1:5" x14ac:dyDescent="0.25">
      <c r="A11463" s="17"/>
      <c r="E11463" s="3"/>
    </row>
    <row r="11464" spans="1:5" x14ac:dyDescent="0.25">
      <c r="A11464" s="17"/>
      <c r="E11464" s="3"/>
    </row>
    <row r="11465" spans="1:5" x14ac:dyDescent="0.25">
      <c r="A11465" s="17"/>
      <c r="E11465" s="3"/>
    </row>
    <row r="11466" spans="1:5" x14ac:dyDescent="0.25">
      <c r="A11466" s="17"/>
      <c r="E11466" s="3"/>
    </row>
    <row r="11467" spans="1:5" x14ac:dyDescent="0.25">
      <c r="A11467" s="17"/>
      <c r="E11467" s="3"/>
    </row>
    <row r="11468" spans="1:5" x14ac:dyDescent="0.25">
      <c r="A11468" s="17"/>
      <c r="E11468" s="3"/>
    </row>
    <row r="11469" spans="1:5" x14ac:dyDescent="0.25">
      <c r="A11469" s="17"/>
      <c r="E11469" s="3"/>
    </row>
    <row r="11470" spans="1:5" x14ac:dyDescent="0.25">
      <c r="A11470" s="17"/>
      <c r="E11470" s="3"/>
    </row>
    <row r="11471" spans="1:5" x14ac:dyDescent="0.25">
      <c r="A11471" s="17"/>
      <c r="E11471" s="3"/>
    </row>
    <row r="11472" spans="1:5" x14ac:dyDescent="0.25">
      <c r="A11472" s="17"/>
      <c r="E11472" s="3"/>
    </row>
    <row r="11473" spans="1:5" x14ac:dyDescent="0.25">
      <c r="A11473" s="17"/>
      <c r="E11473" s="3"/>
    </row>
    <row r="11474" spans="1:5" x14ac:dyDescent="0.25">
      <c r="A11474" s="17"/>
      <c r="E11474" s="3"/>
    </row>
    <row r="11475" spans="1:5" x14ac:dyDescent="0.25">
      <c r="A11475" s="17"/>
      <c r="E11475" s="3"/>
    </row>
    <row r="11476" spans="1:5" x14ac:dyDescent="0.25">
      <c r="A11476" s="17"/>
      <c r="E11476" s="3"/>
    </row>
    <row r="11477" spans="1:5" x14ac:dyDescent="0.25">
      <c r="A11477" s="17"/>
      <c r="E11477" s="3"/>
    </row>
    <row r="11478" spans="1:5" x14ac:dyDescent="0.25">
      <c r="A11478" s="17"/>
      <c r="E11478" s="3"/>
    </row>
    <row r="11479" spans="1:5" x14ac:dyDescent="0.25">
      <c r="A11479" s="17"/>
      <c r="E11479" s="3"/>
    </row>
    <row r="11480" spans="1:5" x14ac:dyDescent="0.25">
      <c r="A11480" s="17"/>
      <c r="E11480" s="3"/>
    </row>
    <row r="11481" spans="1:5" x14ac:dyDescent="0.25">
      <c r="A11481" s="17"/>
      <c r="E11481" s="3"/>
    </row>
    <row r="11482" spans="1:5" x14ac:dyDescent="0.25">
      <c r="A11482" s="17"/>
      <c r="E11482" s="3"/>
    </row>
    <row r="11483" spans="1:5" x14ac:dyDescent="0.25">
      <c r="A11483" s="17"/>
      <c r="E11483" s="3"/>
    </row>
    <row r="11484" spans="1:5" x14ac:dyDescent="0.25">
      <c r="A11484" s="17"/>
      <c r="E11484" s="3"/>
    </row>
    <row r="11485" spans="1:5" x14ac:dyDescent="0.25">
      <c r="A11485" s="17"/>
      <c r="E11485" s="3"/>
    </row>
    <row r="11486" spans="1:5" x14ac:dyDescent="0.25">
      <c r="A11486" s="17"/>
      <c r="E11486" s="3"/>
    </row>
    <row r="11487" spans="1:5" x14ac:dyDescent="0.25">
      <c r="A11487" s="17"/>
      <c r="E11487" s="3"/>
    </row>
    <row r="11488" spans="1:5" x14ac:dyDescent="0.25">
      <c r="A11488" s="17"/>
      <c r="E11488" s="3"/>
    </row>
    <row r="11489" spans="1:5" x14ac:dyDescent="0.25">
      <c r="A11489" s="17"/>
      <c r="E11489" s="3"/>
    </row>
    <row r="11490" spans="1:5" x14ac:dyDescent="0.25">
      <c r="A11490" s="17"/>
      <c r="E11490" s="3"/>
    </row>
    <row r="11491" spans="1:5" x14ac:dyDescent="0.25">
      <c r="A11491" s="17"/>
      <c r="E11491" s="3"/>
    </row>
    <row r="11492" spans="1:5" x14ac:dyDescent="0.25">
      <c r="A11492" s="17"/>
      <c r="E11492" s="3"/>
    </row>
    <row r="11493" spans="1:5" x14ac:dyDescent="0.25">
      <c r="A11493" s="17"/>
      <c r="E11493" s="3"/>
    </row>
    <row r="11494" spans="1:5" x14ac:dyDescent="0.25">
      <c r="A11494" s="17"/>
      <c r="E11494" s="3"/>
    </row>
    <row r="11495" spans="1:5" x14ac:dyDescent="0.25">
      <c r="A11495" s="17"/>
      <c r="E11495" s="3"/>
    </row>
    <row r="11496" spans="1:5" x14ac:dyDescent="0.25">
      <c r="A11496" s="17"/>
      <c r="E11496" s="3"/>
    </row>
    <row r="11497" spans="1:5" x14ac:dyDescent="0.25">
      <c r="A11497" s="17"/>
      <c r="E11497" s="3"/>
    </row>
    <row r="11498" spans="1:5" x14ac:dyDescent="0.25">
      <c r="A11498" s="17"/>
      <c r="E11498" s="3"/>
    </row>
    <row r="11499" spans="1:5" x14ac:dyDescent="0.25">
      <c r="A11499" s="17"/>
      <c r="E11499" s="3"/>
    </row>
    <row r="11500" spans="1:5" x14ac:dyDescent="0.25">
      <c r="A11500" s="17"/>
      <c r="E11500" s="3"/>
    </row>
    <row r="11501" spans="1:5" x14ac:dyDescent="0.25">
      <c r="A11501" s="17"/>
      <c r="E11501" s="3"/>
    </row>
    <row r="11502" spans="1:5" x14ac:dyDescent="0.25">
      <c r="A11502" s="17"/>
      <c r="E11502" s="3"/>
    </row>
    <row r="11503" spans="1:5" x14ac:dyDescent="0.25">
      <c r="A11503" s="17"/>
      <c r="E11503" s="3"/>
    </row>
    <row r="11504" spans="1:5" x14ac:dyDescent="0.25">
      <c r="A11504" s="17"/>
      <c r="E11504" s="3"/>
    </row>
    <row r="11505" spans="1:5" x14ac:dyDescent="0.25">
      <c r="A11505" s="17"/>
      <c r="E11505" s="3"/>
    </row>
    <row r="11506" spans="1:5" x14ac:dyDescent="0.25">
      <c r="A11506" s="17"/>
      <c r="E11506" s="3"/>
    </row>
    <row r="11507" spans="1:5" x14ac:dyDescent="0.25">
      <c r="A11507" s="17"/>
      <c r="E11507" s="3"/>
    </row>
    <row r="11508" spans="1:5" x14ac:dyDescent="0.25">
      <c r="A11508" s="17"/>
      <c r="E11508" s="3"/>
    </row>
    <row r="11509" spans="1:5" x14ac:dyDescent="0.25">
      <c r="A11509" s="17"/>
      <c r="E11509" s="3"/>
    </row>
    <row r="11510" spans="1:5" x14ac:dyDescent="0.25">
      <c r="A11510" s="17"/>
      <c r="E11510" s="3"/>
    </row>
    <row r="11511" spans="1:5" x14ac:dyDescent="0.25">
      <c r="A11511" s="17"/>
      <c r="E11511" s="3"/>
    </row>
    <row r="11512" spans="1:5" x14ac:dyDescent="0.25">
      <c r="A11512" s="17"/>
      <c r="E11512" s="3"/>
    </row>
    <row r="11513" spans="1:5" x14ac:dyDescent="0.25">
      <c r="A11513" s="17"/>
      <c r="E11513" s="3"/>
    </row>
    <row r="11514" spans="1:5" x14ac:dyDescent="0.25">
      <c r="A11514" s="17"/>
      <c r="E11514" s="3"/>
    </row>
    <row r="11515" spans="1:5" x14ac:dyDescent="0.25">
      <c r="A11515" s="17"/>
      <c r="E11515" s="3"/>
    </row>
    <row r="11516" spans="1:5" x14ac:dyDescent="0.25">
      <c r="A11516" s="17"/>
      <c r="E11516" s="3"/>
    </row>
    <row r="11517" spans="1:5" x14ac:dyDescent="0.25">
      <c r="A11517" s="17"/>
      <c r="E11517" s="3"/>
    </row>
    <row r="11518" spans="1:5" x14ac:dyDescent="0.25">
      <c r="A11518" s="17"/>
      <c r="E11518" s="3"/>
    </row>
    <row r="11519" spans="1:5" x14ac:dyDescent="0.25">
      <c r="A11519" s="17"/>
      <c r="E11519" s="3"/>
    </row>
    <row r="11520" spans="1:5" x14ac:dyDescent="0.25">
      <c r="A11520" s="17"/>
      <c r="E11520" s="3"/>
    </row>
    <row r="11521" spans="1:5" x14ac:dyDescent="0.25">
      <c r="A11521" s="17"/>
      <c r="E11521" s="3"/>
    </row>
    <row r="11522" spans="1:5" x14ac:dyDescent="0.25">
      <c r="A11522" s="17"/>
      <c r="E11522" s="3"/>
    </row>
    <row r="11523" spans="1:5" x14ac:dyDescent="0.25">
      <c r="A11523" s="17"/>
      <c r="E11523" s="3"/>
    </row>
    <row r="11524" spans="1:5" x14ac:dyDescent="0.25">
      <c r="A11524" s="17"/>
      <c r="E11524" s="3"/>
    </row>
    <row r="11525" spans="1:5" x14ac:dyDescent="0.25">
      <c r="A11525" s="17"/>
      <c r="E11525" s="3"/>
    </row>
    <row r="11526" spans="1:5" x14ac:dyDescent="0.25">
      <c r="A11526" s="17"/>
      <c r="E11526" s="3"/>
    </row>
    <row r="11527" spans="1:5" x14ac:dyDescent="0.25">
      <c r="A11527" s="17"/>
      <c r="E11527" s="3"/>
    </row>
    <row r="11528" spans="1:5" x14ac:dyDescent="0.25">
      <c r="A11528" s="17"/>
      <c r="E11528" s="3"/>
    </row>
    <row r="11529" spans="1:5" x14ac:dyDescent="0.25">
      <c r="A11529" s="17"/>
      <c r="E11529" s="3"/>
    </row>
    <row r="11530" spans="1:5" x14ac:dyDescent="0.25">
      <c r="A11530" s="17"/>
      <c r="E11530" s="3"/>
    </row>
    <row r="11531" spans="1:5" x14ac:dyDescent="0.25">
      <c r="A11531" s="17"/>
      <c r="E11531" s="3"/>
    </row>
    <row r="11532" spans="1:5" x14ac:dyDescent="0.25">
      <c r="A11532" s="17"/>
      <c r="E11532" s="3"/>
    </row>
    <row r="11533" spans="1:5" x14ac:dyDescent="0.25">
      <c r="A11533" s="17"/>
      <c r="E11533" s="3"/>
    </row>
    <row r="11534" spans="1:5" x14ac:dyDescent="0.25">
      <c r="A11534" s="17"/>
      <c r="E11534" s="3"/>
    </row>
    <row r="11535" spans="1:5" x14ac:dyDescent="0.25">
      <c r="A11535" s="17"/>
      <c r="E11535" s="3"/>
    </row>
    <row r="11536" spans="1:5" x14ac:dyDescent="0.25">
      <c r="A11536" s="17"/>
      <c r="E11536" s="3"/>
    </row>
    <row r="11537" spans="1:5" x14ac:dyDescent="0.25">
      <c r="A11537" s="17"/>
      <c r="E11537" s="3"/>
    </row>
    <row r="11538" spans="1:5" x14ac:dyDescent="0.25">
      <c r="A11538" s="17"/>
      <c r="E11538" s="3"/>
    </row>
    <row r="11539" spans="1:5" x14ac:dyDescent="0.25">
      <c r="A11539" s="17"/>
      <c r="E11539" s="3"/>
    </row>
    <row r="11540" spans="1:5" x14ac:dyDescent="0.25">
      <c r="A11540" s="17"/>
      <c r="E11540" s="3"/>
    </row>
    <row r="11541" spans="1:5" x14ac:dyDescent="0.25">
      <c r="A11541" s="17"/>
      <c r="E11541" s="3"/>
    </row>
    <row r="11542" spans="1:5" x14ac:dyDescent="0.25">
      <c r="A11542" s="17"/>
      <c r="E11542" s="3"/>
    </row>
    <row r="11543" spans="1:5" x14ac:dyDescent="0.25">
      <c r="A11543" s="17"/>
      <c r="E11543" s="3"/>
    </row>
    <row r="11544" spans="1:5" x14ac:dyDescent="0.25">
      <c r="A11544" s="17"/>
      <c r="E11544" s="3"/>
    </row>
    <row r="11545" spans="1:5" x14ac:dyDescent="0.25">
      <c r="A11545" s="17"/>
      <c r="E11545" s="3"/>
    </row>
    <row r="11546" spans="1:5" x14ac:dyDescent="0.25">
      <c r="A11546" s="17"/>
      <c r="E11546" s="3"/>
    </row>
    <row r="11547" spans="1:5" x14ac:dyDescent="0.25">
      <c r="A11547" s="17"/>
      <c r="E11547" s="3"/>
    </row>
    <row r="11548" spans="1:5" x14ac:dyDescent="0.25">
      <c r="A11548" s="17"/>
      <c r="E11548" s="3"/>
    </row>
    <row r="11549" spans="1:5" x14ac:dyDescent="0.25">
      <c r="A11549" s="17"/>
      <c r="E11549" s="3"/>
    </row>
    <row r="11550" spans="1:5" x14ac:dyDescent="0.25">
      <c r="A11550" s="17"/>
      <c r="E11550" s="3"/>
    </row>
    <row r="11551" spans="1:5" x14ac:dyDescent="0.25">
      <c r="A11551" s="17"/>
      <c r="E11551" s="3"/>
    </row>
    <row r="11552" spans="1:5" x14ac:dyDescent="0.25">
      <c r="A11552" s="17"/>
      <c r="E11552" s="3"/>
    </row>
    <row r="11553" spans="1:5" x14ac:dyDescent="0.25">
      <c r="A11553" s="17"/>
      <c r="E11553" s="3"/>
    </row>
    <row r="11554" spans="1:5" x14ac:dyDescent="0.25">
      <c r="A11554" s="17"/>
      <c r="E11554" s="3"/>
    </row>
    <row r="11555" spans="1:5" x14ac:dyDescent="0.25">
      <c r="A11555" s="17"/>
      <c r="E11555" s="3"/>
    </row>
    <row r="11556" spans="1:5" x14ac:dyDescent="0.25">
      <c r="A11556" s="17"/>
      <c r="E11556" s="3"/>
    </row>
    <row r="11557" spans="1:5" x14ac:dyDescent="0.25">
      <c r="A11557" s="17"/>
      <c r="E11557" s="3"/>
    </row>
    <row r="11558" spans="1:5" x14ac:dyDescent="0.25">
      <c r="A11558" s="17"/>
      <c r="E11558" s="3"/>
    </row>
    <row r="11559" spans="1:5" x14ac:dyDescent="0.25">
      <c r="A11559" s="17"/>
      <c r="E11559" s="3"/>
    </row>
    <row r="11560" spans="1:5" x14ac:dyDescent="0.25">
      <c r="A11560" s="17"/>
      <c r="E11560" s="3"/>
    </row>
    <row r="11561" spans="1:5" x14ac:dyDescent="0.25">
      <c r="A11561" s="17"/>
      <c r="E11561" s="3"/>
    </row>
    <row r="11562" spans="1:5" x14ac:dyDescent="0.25">
      <c r="A11562" s="17"/>
      <c r="E11562" s="3"/>
    </row>
    <row r="11563" spans="1:5" x14ac:dyDescent="0.25">
      <c r="A11563" s="17"/>
      <c r="E11563" s="3"/>
    </row>
    <row r="11564" spans="1:5" x14ac:dyDescent="0.25">
      <c r="A11564" s="17"/>
      <c r="E11564" s="3"/>
    </row>
    <row r="11565" spans="1:5" x14ac:dyDescent="0.25">
      <c r="A11565" s="17"/>
      <c r="E11565" s="3"/>
    </row>
    <row r="11566" spans="1:5" x14ac:dyDescent="0.25">
      <c r="A11566" s="17"/>
      <c r="E11566" s="3"/>
    </row>
    <row r="11567" spans="1:5" x14ac:dyDescent="0.25">
      <c r="A11567" s="17"/>
      <c r="E11567" s="3"/>
    </row>
    <row r="11568" spans="1:5" x14ac:dyDescent="0.25">
      <c r="A11568" s="17"/>
      <c r="E11568" s="3"/>
    </row>
    <row r="11569" spans="1:5" x14ac:dyDescent="0.25">
      <c r="A11569" s="17"/>
      <c r="E11569" s="3"/>
    </row>
    <row r="11570" spans="1:5" x14ac:dyDescent="0.25">
      <c r="A11570" s="17"/>
      <c r="E11570" s="3"/>
    </row>
    <row r="11571" spans="1:5" x14ac:dyDescent="0.25">
      <c r="A11571" s="17"/>
      <c r="E11571" s="3"/>
    </row>
    <row r="11572" spans="1:5" x14ac:dyDescent="0.25">
      <c r="A11572" s="17"/>
      <c r="E11572" s="3"/>
    </row>
    <row r="11573" spans="1:5" x14ac:dyDescent="0.25">
      <c r="A11573" s="17"/>
      <c r="E11573" s="3"/>
    </row>
    <row r="11574" spans="1:5" x14ac:dyDescent="0.25">
      <c r="A11574" s="17"/>
      <c r="E11574" s="3"/>
    </row>
    <row r="11575" spans="1:5" x14ac:dyDescent="0.25">
      <c r="A11575" s="17"/>
      <c r="E11575" s="3"/>
    </row>
    <row r="11576" spans="1:5" x14ac:dyDescent="0.25">
      <c r="A11576" s="17"/>
      <c r="E11576" s="3"/>
    </row>
    <row r="11577" spans="1:5" x14ac:dyDescent="0.25">
      <c r="A11577" s="17"/>
      <c r="E11577" s="3"/>
    </row>
    <row r="11578" spans="1:5" x14ac:dyDescent="0.25">
      <c r="A11578" s="17"/>
      <c r="E11578" s="3"/>
    </row>
    <row r="11579" spans="1:5" x14ac:dyDescent="0.25">
      <c r="A11579" s="17"/>
      <c r="E11579" s="3"/>
    </row>
    <row r="11580" spans="1:5" x14ac:dyDescent="0.25">
      <c r="A11580" s="17"/>
      <c r="E11580" s="3"/>
    </row>
    <row r="11581" spans="1:5" x14ac:dyDescent="0.25">
      <c r="A11581" s="17"/>
      <c r="E11581" s="3"/>
    </row>
    <row r="11582" spans="1:5" x14ac:dyDescent="0.25">
      <c r="A11582" s="17"/>
      <c r="E11582" s="3"/>
    </row>
    <row r="11583" spans="1:5" x14ac:dyDescent="0.25">
      <c r="A11583" s="17"/>
      <c r="E11583" s="3"/>
    </row>
    <row r="11584" spans="1:5" x14ac:dyDescent="0.25">
      <c r="A11584" s="17"/>
      <c r="E11584" s="3"/>
    </row>
    <row r="11585" spans="1:5" x14ac:dyDescent="0.25">
      <c r="A11585" s="17"/>
      <c r="E11585" s="3"/>
    </row>
    <row r="11586" spans="1:5" x14ac:dyDescent="0.25">
      <c r="A11586" s="17"/>
      <c r="E11586" s="3"/>
    </row>
    <row r="11587" spans="1:5" x14ac:dyDescent="0.25">
      <c r="A11587" s="17"/>
      <c r="E11587" s="3"/>
    </row>
    <row r="11588" spans="1:5" x14ac:dyDescent="0.25">
      <c r="A11588" s="17"/>
      <c r="E11588" s="3"/>
    </row>
    <row r="11589" spans="1:5" x14ac:dyDescent="0.25">
      <c r="A11589" s="17"/>
      <c r="E11589" s="3"/>
    </row>
    <row r="11590" spans="1:5" x14ac:dyDescent="0.25">
      <c r="A11590" s="17"/>
      <c r="E11590" s="3"/>
    </row>
    <row r="11591" spans="1:5" x14ac:dyDescent="0.25">
      <c r="A11591" s="17"/>
      <c r="E11591" s="3"/>
    </row>
    <row r="11592" spans="1:5" x14ac:dyDescent="0.25">
      <c r="A11592" s="17"/>
      <c r="E11592" s="3"/>
    </row>
    <row r="11593" spans="1:5" x14ac:dyDescent="0.25">
      <c r="A11593" s="17"/>
      <c r="E11593" s="3"/>
    </row>
    <row r="11594" spans="1:5" x14ac:dyDescent="0.25">
      <c r="A11594" s="17"/>
      <c r="E11594" s="3"/>
    </row>
    <row r="11595" spans="1:5" x14ac:dyDescent="0.25">
      <c r="A11595" s="17"/>
      <c r="E11595" s="3"/>
    </row>
    <row r="11596" spans="1:5" x14ac:dyDescent="0.25">
      <c r="A11596" s="17"/>
      <c r="E11596" s="3"/>
    </row>
    <row r="11597" spans="1:5" x14ac:dyDescent="0.25">
      <c r="A11597" s="17"/>
      <c r="E11597" s="3"/>
    </row>
    <row r="11598" spans="1:5" x14ac:dyDescent="0.25">
      <c r="A11598" s="17"/>
      <c r="E11598" s="3"/>
    </row>
    <row r="11599" spans="1:5" x14ac:dyDescent="0.25">
      <c r="A11599" s="17"/>
      <c r="E11599" s="3"/>
    </row>
    <row r="11600" spans="1:5" x14ac:dyDescent="0.25">
      <c r="A11600" s="17"/>
      <c r="E11600" s="3"/>
    </row>
    <row r="11601" spans="1:5" x14ac:dyDescent="0.25">
      <c r="A11601" s="17"/>
      <c r="E11601" s="3"/>
    </row>
    <row r="11602" spans="1:5" x14ac:dyDescent="0.25">
      <c r="A11602" s="17"/>
      <c r="E11602" s="3"/>
    </row>
    <row r="11603" spans="1:5" x14ac:dyDescent="0.25">
      <c r="A11603" s="17"/>
      <c r="E11603" s="3"/>
    </row>
    <row r="11604" spans="1:5" x14ac:dyDescent="0.25">
      <c r="A11604" s="17"/>
      <c r="E11604" s="3"/>
    </row>
    <row r="11605" spans="1:5" x14ac:dyDescent="0.25">
      <c r="A11605" s="17"/>
      <c r="E11605" s="3"/>
    </row>
    <row r="11606" spans="1:5" x14ac:dyDescent="0.25">
      <c r="A11606" s="17"/>
      <c r="E11606" s="3"/>
    </row>
    <row r="11607" spans="1:5" x14ac:dyDescent="0.25">
      <c r="A11607" s="17"/>
      <c r="E11607" s="3"/>
    </row>
    <row r="11608" spans="1:5" x14ac:dyDescent="0.25">
      <c r="A11608" s="17"/>
      <c r="E11608" s="3"/>
    </row>
    <row r="11609" spans="1:5" x14ac:dyDescent="0.25">
      <c r="A11609" s="17"/>
      <c r="E11609" s="3"/>
    </row>
    <row r="11610" spans="1:5" x14ac:dyDescent="0.25">
      <c r="A11610" s="17"/>
      <c r="E11610" s="3"/>
    </row>
    <row r="11611" spans="1:5" x14ac:dyDescent="0.25">
      <c r="A11611" s="17"/>
      <c r="E11611" s="3"/>
    </row>
    <row r="11612" spans="1:5" x14ac:dyDescent="0.25">
      <c r="A11612" s="17"/>
      <c r="E11612" s="3"/>
    </row>
    <row r="11613" spans="1:5" x14ac:dyDescent="0.25">
      <c r="A11613" s="17"/>
      <c r="E11613" s="3"/>
    </row>
    <row r="11614" spans="1:5" x14ac:dyDescent="0.25">
      <c r="A11614" s="17"/>
      <c r="E11614" s="3"/>
    </row>
    <row r="11615" spans="1:5" x14ac:dyDescent="0.25">
      <c r="A11615" s="17"/>
      <c r="E11615" s="3"/>
    </row>
    <row r="11616" spans="1:5" x14ac:dyDescent="0.25">
      <c r="A11616" s="17"/>
      <c r="E11616" s="3"/>
    </row>
    <row r="11617" spans="1:5" x14ac:dyDescent="0.25">
      <c r="A11617" s="17"/>
      <c r="E11617" s="3"/>
    </row>
    <row r="11618" spans="1:5" x14ac:dyDescent="0.25">
      <c r="A11618" s="17"/>
      <c r="E11618" s="3"/>
    </row>
    <row r="11619" spans="1:5" x14ac:dyDescent="0.25">
      <c r="A11619" s="17"/>
      <c r="E11619" s="3"/>
    </row>
    <row r="11620" spans="1:5" x14ac:dyDescent="0.25">
      <c r="A11620" s="17"/>
      <c r="E11620" s="3"/>
    </row>
    <row r="11621" spans="1:5" x14ac:dyDescent="0.25">
      <c r="A11621" s="17"/>
      <c r="E11621" s="3"/>
    </row>
    <row r="11622" spans="1:5" x14ac:dyDescent="0.25">
      <c r="A11622" s="17"/>
      <c r="E11622" s="3"/>
    </row>
    <row r="11623" spans="1:5" x14ac:dyDescent="0.25">
      <c r="A11623" s="17"/>
      <c r="E11623" s="3"/>
    </row>
    <row r="11624" spans="1:5" x14ac:dyDescent="0.25">
      <c r="A11624" s="17"/>
      <c r="E11624" s="3"/>
    </row>
    <row r="11625" spans="1:5" x14ac:dyDescent="0.25">
      <c r="A11625" s="17"/>
      <c r="E11625" s="3"/>
    </row>
    <row r="11626" spans="1:5" x14ac:dyDescent="0.25">
      <c r="A11626" s="17"/>
      <c r="E11626" s="3"/>
    </row>
    <row r="11627" spans="1:5" x14ac:dyDescent="0.25">
      <c r="A11627" s="17"/>
      <c r="E11627" s="3"/>
    </row>
    <row r="11628" spans="1:5" x14ac:dyDescent="0.25">
      <c r="A11628" s="17"/>
      <c r="E11628" s="3"/>
    </row>
    <row r="11629" spans="1:5" x14ac:dyDescent="0.25">
      <c r="A11629" s="17"/>
      <c r="E11629" s="3"/>
    </row>
    <row r="11630" spans="1:5" x14ac:dyDescent="0.25">
      <c r="A11630" s="17"/>
      <c r="E11630" s="3"/>
    </row>
    <row r="11631" spans="1:5" x14ac:dyDescent="0.25">
      <c r="A11631" s="17"/>
      <c r="E11631" s="3"/>
    </row>
    <row r="11632" spans="1:5" x14ac:dyDescent="0.25">
      <c r="A11632" s="17"/>
      <c r="E11632" s="3"/>
    </row>
    <row r="11633" spans="1:5" x14ac:dyDescent="0.25">
      <c r="A11633" s="17"/>
      <c r="E11633" s="3"/>
    </row>
    <row r="11634" spans="1:5" x14ac:dyDescent="0.25">
      <c r="A11634" s="17"/>
      <c r="E11634" s="3"/>
    </row>
    <row r="11635" spans="1:5" x14ac:dyDescent="0.25">
      <c r="A11635" s="17"/>
      <c r="E11635" s="3"/>
    </row>
    <row r="11636" spans="1:5" x14ac:dyDescent="0.25">
      <c r="A11636" s="17"/>
      <c r="E11636" s="3"/>
    </row>
    <row r="11637" spans="1:5" x14ac:dyDescent="0.25">
      <c r="A11637" s="17"/>
      <c r="E11637" s="3"/>
    </row>
    <row r="11638" spans="1:5" x14ac:dyDescent="0.25">
      <c r="A11638" s="17"/>
      <c r="E11638" s="3"/>
    </row>
    <row r="11639" spans="1:5" x14ac:dyDescent="0.25">
      <c r="A11639" s="17"/>
      <c r="E11639" s="3"/>
    </row>
    <row r="11640" spans="1:5" x14ac:dyDescent="0.25">
      <c r="A11640" s="17"/>
      <c r="E11640" s="3"/>
    </row>
    <row r="11641" spans="1:5" x14ac:dyDescent="0.25">
      <c r="A11641" s="17"/>
      <c r="E11641" s="3"/>
    </row>
    <row r="11642" spans="1:5" x14ac:dyDescent="0.25">
      <c r="A11642" s="17"/>
      <c r="E11642" s="3"/>
    </row>
    <row r="11643" spans="1:5" x14ac:dyDescent="0.25">
      <c r="A11643" s="17"/>
      <c r="E11643" s="3"/>
    </row>
    <row r="11644" spans="1:5" x14ac:dyDescent="0.25">
      <c r="A11644" s="17"/>
      <c r="E11644" s="3"/>
    </row>
    <row r="11645" spans="1:5" x14ac:dyDescent="0.25">
      <c r="A11645" s="17"/>
      <c r="E11645" s="3"/>
    </row>
    <row r="11646" spans="1:5" x14ac:dyDescent="0.25">
      <c r="A11646" s="17"/>
      <c r="E11646" s="3"/>
    </row>
    <row r="11647" spans="1:5" x14ac:dyDescent="0.25">
      <c r="A11647" s="17"/>
      <c r="E11647" s="3"/>
    </row>
    <row r="11648" spans="1:5" x14ac:dyDescent="0.25">
      <c r="A11648" s="17"/>
      <c r="E11648" s="3"/>
    </row>
    <row r="11649" spans="1:5" x14ac:dyDescent="0.25">
      <c r="A11649" s="17"/>
      <c r="E11649" s="3"/>
    </row>
    <row r="11650" spans="1:5" x14ac:dyDescent="0.25">
      <c r="A11650" s="17"/>
      <c r="E11650" s="3"/>
    </row>
    <row r="11651" spans="1:5" x14ac:dyDescent="0.25">
      <c r="A11651" s="17"/>
      <c r="E11651" s="3"/>
    </row>
    <row r="11652" spans="1:5" x14ac:dyDescent="0.25">
      <c r="A11652" s="17"/>
      <c r="E11652" s="3"/>
    </row>
    <row r="11653" spans="1:5" x14ac:dyDescent="0.25">
      <c r="A11653" s="17"/>
      <c r="E11653" s="3"/>
    </row>
    <row r="11654" spans="1:5" x14ac:dyDescent="0.25">
      <c r="A11654" s="17"/>
      <c r="E11654" s="3"/>
    </row>
    <row r="11655" spans="1:5" x14ac:dyDescent="0.25">
      <c r="A11655" s="17"/>
      <c r="E11655" s="3"/>
    </row>
    <row r="11656" spans="1:5" x14ac:dyDescent="0.25">
      <c r="A11656" s="17"/>
      <c r="E11656" s="3"/>
    </row>
    <row r="11657" spans="1:5" x14ac:dyDescent="0.25">
      <c r="A11657" s="17"/>
      <c r="E11657" s="3"/>
    </row>
    <row r="11658" spans="1:5" x14ac:dyDescent="0.25">
      <c r="A11658" s="17"/>
      <c r="E11658" s="3"/>
    </row>
    <row r="11659" spans="1:5" x14ac:dyDescent="0.25">
      <c r="A11659" s="17"/>
      <c r="E11659" s="3"/>
    </row>
    <row r="11660" spans="1:5" x14ac:dyDescent="0.25">
      <c r="A11660" s="17"/>
      <c r="E11660" s="3"/>
    </row>
    <row r="11661" spans="1:5" x14ac:dyDescent="0.25">
      <c r="A11661" s="17"/>
      <c r="E11661" s="3"/>
    </row>
    <row r="11662" spans="1:5" x14ac:dyDescent="0.25">
      <c r="A11662" s="17"/>
      <c r="E11662" s="3"/>
    </row>
    <row r="11663" spans="1:5" x14ac:dyDescent="0.25">
      <c r="A11663" s="17"/>
      <c r="E11663" s="3"/>
    </row>
    <row r="11664" spans="1:5" x14ac:dyDescent="0.25">
      <c r="A11664" s="17"/>
      <c r="E11664" s="3"/>
    </row>
    <row r="11665" spans="1:5" x14ac:dyDescent="0.25">
      <c r="A11665" s="17"/>
      <c r="E11665" s="3"/>
    </row>
    <row r="11666" spans="1:5" x14ac:dyDescent="0.25">
      <c r="A11666" s="17"/>
      <c r="E11666" s="3"/>
    </row>
    <row r="11667" spans="1:5" x14ac:dyDescent="0.25">
      <c r="A11667" s="17"/>
      <c r="E11667" s="3"/>
    </row>
    <row r="11668" spans="1:5" x14ac:dyDescent="0.25">
      <c r="A11668" s="17"/>
      <c r="E11668" s="3"/>
    </row>
    <row r="11669" spans="1:5" x14ac:dyDescent="0.25">
      <c r="A11669" s="17"/>
      <c r="E11669" s="3"/>
    </row>
    <row r="11670" spans="1:5" x14ac:dyDescent="0.25">
      <c r="A11670" s="17"/>
      <c r="E11670" s="3"/>
    </row>
    <row r="11671" spans="1:5" x14ac:dyDescent="0.25">
      <c r="A11671" s="17"/>
      <c r="E11671" s="3"/>
    </row>
    <row r="11672" spans="1:5" x14ac:dyDescent="0.25">
      <c r="A11672" s="17"/>
      <c r="E11672" s="3"/>
    </row>
    <row r="11673" spans="1:5" x14ac:dyDescent="0.25">
      <c r="A11673" s="17"/>
      <c r="E11673" s="3"/>
    </row>
    <row r="11674" spans="1:5" x14ac:dyDescent="0.25">
      <c r="A11674" s="17"/>
      <c r="E11674" s="3"/>
    </row>
    <row r="11675" spans="1:5" x14ac:dyDescent="0.25">
      <c r="A11675" s="17"/>
      <c r="E11675" s="3"/>
    </row>
    <row r="11676" spans="1:5" x14ac:dyDescent="0.25">
      <c r="A11676" s="17"/>
      <c r="E11676" s="3"/>
    </row>
    <row r="11677" spans="1:5" x14ac:dyDescent="0.25">
      <c r="A11677" s="17"/>
      <c r="E11677" s="3"/>
    </row>
    <row r="11678" spans="1:5" x14ac:dyDescent="0.25">
      <c r="A11678" s="17"/>
      <c r="E11678" s="3"/>
    </row>
    <row r="11679" spans="1:5" x14ac:dyDescent="0.25">
      <c r="A11679" s="17"/>
      <c r="E11679" s="3"/>
    </row>
    <row r="11680" spans="1:5" x14ac:dyDescent="0.25">
      <c r="A11680" s="17"/>
      <c r="E11680" s="3"/>
    </row>
    <row r="11681" spans="1:5" x14ac:dyDescent="0.25">
      <c r="A11681" s="17"/>
      <c r="E11681" s="3"/>
    </row>
    <row r="11682" spans="1:5" x14ac:dyDescent="0.25">
      <c r="A11682" s="17"/>
      <c r="E11682" s="3"/>
    </row>
    <row r="11683" spans="1:5" x14ac:dyDescent="0.25">
      <c r="A11683" s="17"/>
      <c r="E11683" s="3"/>
    </row>
    <row r="11684" spans="1:5" x14ac:dyDescent="0.25">
      <c r="A11684" s="17"/>
      <c r="E11684" s="3"/>
    </row>
    <row r="11685" spans="1:5" x14ac:dyDescent="0.25">
      <c r="A11685" s="17"/>
      <c r="E11685" s="3"/>
    </row>
    <row r="11686" spans="1:5" x14ac:dyDescent="0.25">
      <c r="A11686" s="17"/>
      <c r="E11686" s="3"/>
    </row>
    <row r="11687" spans="1:5" x14ac:dyDescent="0.25">
      <c r="A11687" s="17"/>
      <c r="E11687" s="3"/>
    </row>
    <row r="11688" spans="1:5" x14ac:dyDescent="0.25">
      <c r="A11688" s="17"/>
      <c r="E11688" s="3"/>
    </row>
    <row r="11689" spans="1:5" x14ac:dyDescent="0.25">
      <c r="A11689" s="17"/>
      <c r="E11689" s="3"/>
    </row>
    <row r="11690" spans="1:5" x14ac:dyDescent="0.25">
      <c r="A11690" s="17"/>
      <c r="E11690" s="3"/>
    </row>
    <row r="11691" spans="1:5" x14ac:dyDescent="0.25">
      <c r="A11691" s="17"/>
      <c r="E11691" s="3"/>
    </row>
    <row r="11692" spans="1:5" x14ac:dyDescent="0.25">
      <c r="A11692" s="17"/>
      <c r="E11692" s="3"/>
    </row>
    <row r="11693" spans="1:5" x14ac:dyDescent="0.25">
      <c r="A11693" s="17"/>
      <c r="E11693" s="3"/>
    </row>
    <row r="11694" spans="1:5" x14ac:dyDescent="0.25">
      <c r="A11694" s="17"/>
      <c r="E11694" s="3"/>
    </row>
    <row r="11695" spans="1:5" x14ac:dyDescent="0.25">
      <c r="A11695" s="17"/>
      <c r="E11695" s="3"/>
    </row>
    <row r="11696" spans="1:5" x14ac:dyDescent="0.25">
      <c r="A11696" s="17"/>
      <c r="E11696" s="3"/>
    </row>
    <row r="11697" spans="1:5" x14ac:dyDescent="0.25">
      <c r="A11697" s="17"/>
      <c r="E11697" s="3"/>
    </row>
    <row r="11698" spans="1:5" x14ac:dyDescent="0.25">
      <c r="A11698" s="17"/>
      <c r="E11698" s="3"/>
    </row>
    <row r="11699" spans="1:5" x14ac:dyDescent="0.25">
      <c r="A11699" s="17"/>
      <c r="E11699" s="3"/>
    </row>
    <row r="11700" spans="1:5" x14ac:dyDescent="0.25">
      <c r="A11700" s="17"/>
      <c r="E11700" s="3"/>
    </row>
    <row r="11701" spans="1:5" x14ac:dyDescent="0.25">
      <c r="A11701" s="17"/>
      <c r="E11701" s="3"/>
    </row>
    <row r="11702" spans="1:5" x14ac:dyDescent="0.25">
      <c r="A11702" s="17"/>
      <c r="E11702" s="3"/>
    </row>
    <row r="11703" spans="1:5" x14ac:dyDescent="0.25">
      <c r="A11703" s="17"/>
      <c r="E11703" s="3"/>
    </row>
    <row r="11704" spans="1:5" x14ac:dyDescent="0.25">
      <c r="A11704" s="17"/>
      <c r="E11704" s="3"/>
    </row>
    <row r="11705" spans="1:5" x14ac:dyDescent="0.25">
      <c r="A11705" s="17"/>
      <c r="E11705" s="3"/>
    </row>
    <row r="11706" spans="1:5" x14ac:dyDescent="0.25">
      <c r="A11706" s="17"/>
      <c r="E11706" s="3"/>
    </row>
    <row r="11707" spans="1:5" x14ac:dyDescent="0.25">
      <c r="A11707" s="17"/>
      <c r="C11707" s="3"/>
      <c r="E11707" s="3"/>
    </row>
    <row r="11708" spans="1:5" x14ac:dyDescent="0.25">
      <c r="A11708" s="17"/>
      <c r="E11708" s="3"/>
    </row>
    <row r="11709" spans="1:5" x14ac:dyDescent="0.25">
      <c r="A11709" s="17"/>
      <c r="E11709" s="3"/>
    </row>
    <row r="11710" spans="1:5" x14ac:dyDescent="0.25">
      <c r="A11710" s="17"/>
      <c r="E11710" s="3"/>
    </row>
    <row r="11711" spans="1:5" x14ac:dyDescent="0.25">
      <c r="A11711" s="17"/>
      <c r="E11711" s="3"/>
    </row>
    <row r="11712" spans="1:5" x14ac:dyDescent="0.25">
      <c r="A11712" s="17"/>
      <c r="E11712" s="3"/>
    </row>
    <row r="11713" spans="1:5" x14ac:dyDescent="0.25">
      <c r="A11713" s="17"/>
      <c r="E11713" s="3"/>
    </row>
    <row r="11714" spans="1:5" x14ac:dyDescent="0.25">
      <c r="A11714" s="17"/>
      <c r="E11714" s="3"/>
    </row>
    <row r="11715" spans="1:5" x14ac:dyDescent="0.25">
      <c r="A11715" s="17"/>
      <c r="E11715" s="3"/>
    </row>
    <row r="11716" spans="1:5" x14ac:dyDescent="0.25">
      <c r="A11716" s="17"/>
      <c r="E11716" s="3"/>
    </row>
    <row r="11717" spans="1:5" x14ac:dyDescent="0.25">
      <c r="A11717" s="17"/>
      <c r="E11717" s="3"/>
    </row>
    <row r="11718" spans="1:5" x14ac:dyDescent="0.25">
      <c r="A11718" s="17"/>
      <c r="E11718" s="3"/>
    </row>
    <row r="11719" spans="1:5" x14ac:dyDescent="0.25">
      <c r="A11719" s="17"/>
      <c r="E11719" s="3"/>
    </row>
    <row r="11720" spans="1:5" x14ac:dyDescent="0.25">
      <c r="A11720" s="17"/>
      <c r="E11720" s="3"/>
    </row>
    <row r="11721" spans="1:5" x14ac:dyDescent="0.25">
      <c r="A11721" s="17"/>
      <c r="E11721" s="3"/>
    </row>
    <row r="11722" spans="1:5" x14ac:dyDescent="0.25">
      <c r="A11722" s="17"/>
      <c r="C11722" s="3"/>
      <c r="E11722" s="3"/>
    </row>
    <row r="11723" spans="1:5" x14ac:dyDescent="0.25">
      <c r="A11723" s="17"/>
      <c r="E11723" s="3"/>
    </row>
    <row r="11724" spans="1:5" x14ac:dyDescent="0.25">
      <c r="A11724" s="17"/>
      <c r="E11724" s="3"/>
    </row>
    <row r="11725" spans="1:5" x14ac:dyDescent="0.25">
      <c r="A11725" s="17"/>
      <c r="E11725" s="3"/>
    </row>
    <row r="11726" spans="1:5" x14ac:dyDescent="0.25">
      <c r="A11726" s="17"/>
      <c r="E11726" s="3"/>
    </row>
    <row r="11727" spans="1:5" x14ac:dyDescent="0.25">
      <c r="A11727" s="17"/>
      <c r="E11727" s="3"/>
    </row>
    <row r="11728" spans="1:5" x14ac:dyDescent="0.25">
      <c r="A11728" s="17"/>
      <c r="E11728" s="3"/>
    </row>
    <row r="11729" spans="1:5" x14ac:dyDescent="0.25">
      <c r="A11729" s="17"/>
      <c r="E11729" s="3"/>
    </row>
    <row r="11730" spans="1:5" x14ac:dyDescent="0.25">
      <c r="A11730" s="17"/>
      <c r="E11730" s="3"/>
    </row>
    <row r="11731" spans="1:5" x14ac:dyDescent="0.25">
      <c r="A11731" s="17"/>
      <c r="E11731" s="3"/>
    </row>
    <row r="11732" spans="1:5" x14ac:dyDescent="0.25">
      <c r="A11732" s="17"/>
      <c r="E11732" s="3"/>
    </row>
    <row r="11733" spans="1:5" x14ac:dyDescent="0.25">
      <c r="A11733" s="17"/>
      <c r="E11733" s="3"/>
    </row>
    <row r="11734" spans="1:5" x14ac:dyDescent="0.25">
      <c r="A11734" s="17"/>
      <c r="E11734" s="3"/>
    </row>
    <row r="11735" spans="1:5" x14ac:dyDescent="0.25">
      <c r="A11735" s="17"/>
      <c r="E11735" s="3"/>
    </row>
    <row r="11736" spans="1:5" x14ac:dyDescent="0.25">
      <c r="A11736" s="17"/>
      <c r="E11736" s="3"/>
    </row>
    <row r="11737" spans="1:5" x14ac:dyDescent="0.25">
      <c r="A11737" s="17"/>
      <c r="E11737" s="3"/>
    </row>
    <row r="11738" spans="1:5" x14ac:dyDescent="0.25">
      <c r="A11738" s="17"/>
      <c r="E11738" s="3"/>
    </row>
    <row r="11739" spans="1:5" x14ac:dyDescent="0.25">
      <c r="A11739" s="17"/>
      <c r="E11739" s="3"/>
    </row>
    <row r="11740" spans="1:5" x14ac:dyDescent="0.25">
      <c r="A11740" s="17"/>
      <c r="E11740" s="3"/>
    </row>
    <row r="11741" spans="1:5" x14ac:dyDescent="0.25">
      <c r="A11741" s="17"/>
      <c r="E11741" s="3"/>
    </row>
    <row r="11742" spans="1:5" x14ac:dyDescent="0.25">
      <c r="A11742" s="17"/>
      <c r="E11742" s="3"/>
    </row>
    <row r="11743" spans="1:5" x14ac:dyDescent="0.25">
      <c r="A11743" s="17"/>
      <c r="E11743" s="3"/>
    </row>
    <row r="11744" spans="1:5" x14ac:dyDescent="0.25">
      <c r="A11744" s="17"/>
      <c r="E11744" s="3"/>
    </row>
    <row r="11745" spans="1:5" x14ac:dyDescent="0.25">
      <c r="A11745" s="17"/>
      <c r="E11745" s="3"/>
    </row>
    <row r="11746" spans="1:5" x14ac:dyDescent="0.25">
      <c r="A11746" s="17"/>
      <c r="E11746" s="3"/>
    </row>
    <row r="11747" spans="1:5" x14ac:dyDescent="0.25">
      <c r="A11747" s="17"/>
      <c r="E11747" s="3"/>
    </row>
    <row r="11748" spans="1:5" x14ac:dyDescent="0.25">
      <c r="A11748" s="17"/>
      <c r="E11748" s="3"/>
    </row>
    <row r="11749" spans="1:5" x14ac:dyDescent="0.25">
      <c r="A11749" s="17"/>
      <c r="E11749" s="3"/>
    </row>
    <row r="11750" spans="1:5" x14ac:dyDescent="0.25">
      <c r="A11750" s="17"/>
      <c r="E11750" s="3"/>
    </row>
    <row r="11751" spans="1:5" x14ac:dyDescent="0.25">
      <c r="A11751" s="17"/>
      <c r="E11751" s="3"/>
    </row>
    <row r="11752" spans="1:5" x14ac:dyDescent="0.25">
      <c r="A11752" s="17"/>
      <c r="E11752" s="3"/>
    </row>
    <row r="11753" spans="1:5" x14ac:dyDescent="0.25">
      <c r="A11753" s="17"/>
      <c r="E11753" s="3"/>
    </row>
    <row r="11754" spans="1:5" x14ac:dyDescent="0.25">
      <c r="A11754" s="17"/>
      <c r="E11754" s="3"/>
    </row>
    <row r="11755" spans="1:5" x14ac:dyDescent="0.25">
      <c r="A11755" s="17"/>
      <c r="E11755" s="3"/>
    </row>
    <row r="11756" spans="1:5" x14ac:dyDescent="0.25">
      <c r="A11756" s="17"/>
      <c r="E11756" s="3"/>
    </row>
    <row r="11757" spans="1:5" x14ac:dyDescent="0.25">
      <c r="A11757" s="17"/>
      <c r="E11757" s="3"/>
    </row>
    <row r="11758" spans="1:5" x14ac:dyDescent="0.25">
      <c r="A11758" s="17"/>
      <c r="E11758" s="3"/>
    </row>
    <row r="11759" spans="1:5" x14ac:dyDescent="0.25">
      <c r="A11759" s="17"/>
      <c r="E11759" s="3"/>
    </row>
    <row r="11760" spans="1:5" x14ac:dyDescent="0.25">
      <c r="A11760" s="17"/>
      <c r="E11760" s="3"/>
    </row>
    <row r="11761" spans="1:5" x14ac:dyDescent="0.25">
      <c r="A11761" s="17"/>
      <c r="E11761" s="3"/>
    </row>
    <row r="11762" spans="1:5" x14ac:dyDescent="0.25">
      <c r="A11762" s="17"/>
      <c r="E11762" s="3"/>
    </row>
    <row r="11763" spans="1:5" x14ac:dyDescent="0.25">
      <c r="A11763" s="17"/>
      <c r="E11763" s="3"/>
    </row>
    <row r="11764" spans="1:5" x14ac:dyDescent="0.25">
      <c r="A11764" s="17"/>
      <c r="E11764" s="3"/>
    </row>
    <row r="11765" spans="1:5" x14ac:dyDescent="0.25">
      <c r="A11765" s="17"/>
      <c r="E11765" s="3"/>
    </row>
    <row r="11766" spans="1:5" x14ac:dyDescent="0.25">
      <c r="A11766" s="17"/>
      <c r="E11766" s="3"/>
    </row>
    <row r="11767" spans="1:5" x14ac:dyDescent="0.25">
      <c r="A11767" s="17"/>
      <c r="E11767" s="3"/>
    </row>
    <row r="11768" spans="1:5" x14ac:dyDescent="0.25">
      <c r="A11768" s="17"/>
      <c r="E11768" s="3"/>
    </row>
    <row r="11769" spans="1:5" x14ac:dyDescent="0.25">
      <c r="A11769" s="17"/>
      <c r="E11769" s="3"/>
    </row>
    <row r="11770" spans="1:5" x14ac:dyDescent="0.25">
      <c r="A11770" s="17"/>
      <c r="E11770" s="3"/>
    </row>
    <row r="11771" spans="1:5" x14ac:dyDescent="0.25">
      <c r="A11771" s="17"/>
      <c r="E11771" s="3"/>
    </row>
    <row r="11772" spans="1:5" x14ac:dyDescent="0.25">
      <c r="A11772" s="17"/>
      <c r="E11772" s="3"/>
    </row>
    <row r="11773" spans="1:5" x14ac:dyDescent="0.25">
      <c r="A11773" s="17"/>
      <c r="E11773" s="3"/>
    </row>
    <row r="11774" spans="1:5" x14ac:dyDescent="0.25">
      <c r="A11774" s="17"/>
      <c r="E11774" s="3"/>
    </row>
    <row r="11775" spans="1:5" x14ac:dyDescent="0.25">
      <c r="A11775" s="17"/>
      <c r="E11775" s="3"/>
    </row>
    <row r="11776" spans="1:5" x14ac:dyDescent="0.25">
      <c r="A11776" s="17"/>
      <c r="E11776" s="3"/>
    </row>
    <row r="11777" spans="1:5" x14ac:dyDescent="0.25">
      <c r="A11777" s="17"/>
      <c r="E11777" s="3"/>
    </row>
    <row r="11778" spans="1:5" x14ac:dyDescent="0.25">
      <c r="A11778" s="17"/>
      <c r="E11778" s="3"/>
    </row>
    <row r="11779" spans="1:5" x14ac:dyDescent="0.25">
      <c r="A11779" s="17"/>
      <c r="E11779" s="3"/>
    </row>
    <row r="11780" spans="1:5" x14ac:dyDescent="0.25">
      <c r="A11780" s="17"/>
      <c r="E11780" s="3"/>
    </row>
    <row r="11781" spans="1:5" x14ac:dyDescent="0.25">
      <c r="A11781" s="17"/>
      <c r="E11781" s="3"/>
    </row>
    <row r="11782" spans="1:5" x14ac:dyDescent="0.25">
      <c r="A11782" s="17"/>
      <c r="E11782" s="3"/>
    </row>
    <row r="11783" spans="1:5" x14ac:dyDescent="0.25">
      <c r="A11783" s="17"/>
      <c r="E11783" s="3"/>
    </row>
    <row r="11784" spans="1:5" x14ac:dyDescent="0.25">
      <c r="A11784" s="17"/>
      <c r="E11784" s="3"/>
    </row>
    <row r="11785" spans="1:5" x14ac:dyDescent="0.25">
      <c r="A11785" s="17"/>
      <c r="E11785" s="3"/>
    </row>
    <row r="11786" spans="1:5" x14ac:dyDescent="0.25">
      <c r="A11786" s="17"/>
      <c r="E11786" s="3"/>
    </row>
    <row r="11787" spans="1:5" x14ac:dyDescent="0.25">
      <c r="A11787" s="17"/>
      <c r="E11787" s="3"/>
    </row>
    <row r="11788" spans="1:5" x14ac:dyDescent="0.25">
      <c r="A11788" s="17"/>
      <c r="E11788" s="3"/>
    </row>
    <row r="11789" spans="1:5" x14ac:dyDescent="0.25">
      <c r="A11789" s="17"/>
      <c r="E11789" s="3"/>
    </row>
    <row r="11790" spans="1:5" x14ac:dyDescent="0.25">
      <c r="A11790" s="17"/>
      <c r="E11790" s="3"/>
    </row>
    <row r="11791" spans="1:5" x14ac:dyDescent="0.25">
      <c r="A11791" s="17"/>
      <c r="E11791" s="3"/>
    </row>
    <row r="11792" spans="1:5" x14ac:dyDescent="0.25">
      <c r="A11792" s="17"/>
      <c r="E11792" s="3"/>
    </row>
    <row r="11793" spans="1:5" x14ac:dyDescent="0.25">
      <c r="A11793" s="17"/>
      <c r="E11793" s="3"/>
    </row>
    <row r="11794" spans="1:5" x14ac:dyDescent="0.25">
      <c r="A11794" s="17"/>
      <c r="E11794" s="3"/>
    </row>
    <row r="11795" spans="1:5" x14ac:dyDescent="0.25">
      <c r="A11795" s="17"/>
      <c r="E11795" s="3"/>
    </row>
    <row r="11796" spans="1:5" x14ac:dyDescent="0.25">
      <c r="A11796" s="17"/>
      <c r="E11796" s="3"/>
    </row>
    <row r="11797" spans="1:5" x14ac:dyDescent="0.25">
      <c r="A11797" s="17"/>
      <c r="C11797" s="3"/>
      <c r="E11797" s="3"/>
    </row>
    <row r="11798" spans="1:5" x14ac:dyDescent="0.25">
      <c r="A11798" s="17"/>
      <c r="E11798" s="3"/>
    </row>
    <row r="11799" spans="1:5" x14ac:dyDescent="0.25">
      <c r="A11799" s="17"/>
      <c r="E11799" s="3"/>
    </row>
    <row r="11800" spans="1:5" x14ac:dyDescent="0.25">
      <c r="A11800" s="17"/>
      <c r="E11800" s="3"/>
    </row>
    <row r="11801" spans="1:5" x14ac:dyDescent="0.25">
      <c r="A11801" s="17"/>
      <c r="E11801" s="3"/>
    </row>
    <row r="11802" spans="1:5" x14ac:dyDescent="0.25">
      <c r="A11802" s="17"/>
      <c r="E11802" s="3"/>
    </row>
    <row r="11803" spans="1:5" x14ac:dyDescent="0.25">
      <c r="A11803" s="17"/>
      <c r="E11803" s="3"/>
    </row>
    <row r="11804" spans="1:5" x14ac:dyDescent="0.25">
      <c r="A11804" s="17"/>
      <c r="E11804" s="3"/>
    </row>
    <row r="11805" spans="1:5" x14ac:dyDescent="0.25">
      <c r="A11805" s="17"/>
      <c r="E11805" s="3"/>
    </row>
    <row r="11806" spans="1:5" x14ac:dyDescent="0.25">
      <c r="A11806" s="17"/>
      <c r="E11806" s="3"/>
    </row>
    <row r="11807" spans="1:5" x14ac:dyDescent="0.25">
      <c r="A11807" s="17"/>
      <c r="E11807" s="3"/>
    </row>
    <row r="11808" spans="1:5" x14ac:dyDescent="0.25">
      <c r="A11808" s="17"/>
      <c r="E11808" s="3"/>
    </row>
    <row r="11809" spans="1:5" x14ac:dyDescent="0.25">
      <c r="A11809" s="17"/>
      <c r="E11809" s="3"/>
    </row>
    <row r="11810" spans="1:5" x14ac:dyDescent="0.25">
      <c r="A11810" s="17"/>
      <c r="E11810" s="3"/>
    </row>
    <row r="11811" spans="1:5" x14ac:dyDescent="0.25">
      <c r="A11811" s="17"/>
      <c r="E11811" s="3"/>
    </row>
    <row r="11812" spans="1:5" x14ac:dyDescent="0.25">
      <c r="A11812" s="17"/>
      <c r="E11812" s="3"/>
    </row>
    <row r="11813" spans="1:5" x14ac:dyDescent="0.25">
      <c r="A11813" s="17"/>
      <c r="E11813" s="3"/>
    </row>
    <row r="11814" spans="1:5" x14ac:dyDescent="0.25">
      <c r="A11814" s="17"/>
      <c r="E11814" s="3"/>
    </row>
    <row r="11815" spans="1:5" x14ac:dyDescent="0.25">
      <c r="A11815" s="17"/>
      <c r="E11815" s="3"/>
    </row>
    <row r="11816" spans="1:5" x14ac:dyDescent="0.25">
      <c r="A11816" s="17"/>
      <c r="E11816" s="3"/>
    </row>
    <row r="11817" spans="1:5" x14ac:dyDescent="0.25">
      <c r="A11817" s="17"/>
      <c r="E11817" s="3"/>
    </row>
    <row r="11818" spans="1:5" x14ac:dyDescent="0.25">
      <c r="A11818" s="17"/>
      <c r="E11818" s="3"/>
    </row>
    <row r="11819" spans="1:5" x14ac:dyDescent="0.25">
      <c r="A11819" s="17"/>
      <c r="E11819" s="3"/>
    </row>
    <row r="11820" spans="1:5" x14ac:dyDescent="0.25">
      <c r="A11820" s="17"/>
      <c r="E11820" s="3"/>
    </row>
    <row r="11821" spans="1:5" x14ac:dyDescent="0.25">
      <c r="A11821" s="17"/>
      <c r="E11821" s="3"/>
    </row>
    <row r="11822" spans="1:5" x14ac:dyDescent="0.25">
      <c r="A11822" s="17"/>
      <c r="E11822" s="3"/>
    </row>
    <row r="11823" spans="1:5" x14ac:dyDescent="0.25">
      <c r="A11823" s="17"/>
      <c r="E11823" s="3"/>
    </row>
    <row r="11824" spans="1:5" x14ac:dyDescent="0.25">
      <c r="A11824" s="17"/>
      <c r="E11824" s="3"/>
    </row>
    <row r="11825" spans="1:5" x14ac:dyDescent="0.25">
      <c r="A11825" s="17"/>
      <c r="E11825" s="3"/>
    </row>
    <row r="11826" spans="1:5" x14ac:dyDescent="0.25">
      <c r="A11826" s="17"/>
      <c r="E11826" s="3"/>
    </row>
    <row r="11827" spans="1:5" x14ac:dyDescent="0.25">
      <c r="A11827" s="17"/>
      <c r="E11827" s="3"/>
    </row>
    <row r="11828" spans="1:5" x14ac:dyDescent="0.25">
      <c r="A11828" s="17"/>
      <c r="E11828" s="3"/>
    </row>
    <row r="11829" spans="1:5" x14ac:dyDescent="0.25">
      <c r="A11829" s="17"/>
      <c r="E11829" s="3"/>
    </row>
    <row r="11830" spans="1:5" x14ac:dyDescent="0.25">
      <c r="A11830" s="17"/>
      <c r="E11830" s="3"/>
    </row>
    <row r="11831" spans="1:5" x14ac:dyDescent="0.25">
      <c r="A11831" s="17"/>
      <c r="E11831" s="3"/>
    </row>
    <row r="11832" spans="1:5" x14ac:dyDescent="0.25">
      <c r="A11832" s="17"/>
      <c r="E11832" s="3"/>
    </row>
    <row r="11833" spans="1:5" x14ac:dyDescent="0.25">
      <c r="A11833" s="17"/>
      <c r="E11833" s="3"/>
    </row>
    <row r="11834" spans="1:5" x14ac:dyDescent="0.25">
      <c r="A11834" s="17"/>
      <c r="E11834" s="3"/>
    </row>
    <row r="11835" spans="1:5" x14ac:dyDescent="0.25">
      <c r="A11835" s="17"/>
      <c r="E11835" s="3"/>
    </row>
    <row r="11836" spans="1:5" x14ac:dyDescent="0.25">
      <c r="A11836" s="17"/>
      <c r="E11836" s="3"/>
    </row>
    <row r="11837" spans="1:5" x14ac:dyDescent="0.25">
      <c r="A11837" s="17"/>
      <c r="E11837" s="3"/>
    </row>
    <row r="11838" spans="1:5" x14ac:dyDescent="0.25">
      <c r="A11838" s="17"/>
      <c r="E11838" s="3"/>
    </row>
    <row r="11839" spans="1:5" x14ac:dyDescent="0.25">
      <c r="A11839" s="17"/>
      <c r="E11839" s="3"/>
    </row>
    <row r="11840" spans="1:5" x14ac:dyDescent="0.25">
      <c r="A11840" s="17"/>
      <c r="E11840" s="3"/>
    </row>
    <row r="11841" spans="1:5" x14ac:dyDescent="0.25">
      <c r="A11841" s="17"/>
      <c r="E11841" s="3"/>
    </row>
    <row r="11842" spans="1:5" x14ac:dyDescent="0.25">
      <c r="A11842" s="17"/>
      <c r="E11842" s="3"/>
    </row>
    <row r="11843" spans="1:5" x14ac:dyDescent="0.25">
      <c r="A11843" s="17"/>
      <c r="E11843" s="3"/>
    </row>
    <row r="11844" spans="1:5" x14ac:dyDescent="0.25">
      <c r="A11844" s="17"/>
      <c r="E11844" s="3"/>
    </row>
    <row r="11845" spans="1:5" x14ac:dyDescent="0.25">
      <c r="A11845" s="17"/>
      <c r="E11845" s="3"/>
    </row>
    <row r="11846" spans="1:5" x14ac:dyDescent="0.25">
      <c r="A11846" s="17"/>
      <c r="E11846" s="3"/>
    </row>
    <row r="11847" spans="1:5" x14ac:dyDescent="0.25">
      <c r="A11847" s="17"/>
      <c r="E11847" s="3"/>
    </row>
    <row r="11848" spans="1:5" x14ac:dyDescent="0.25">
      <c r="A11848" s="17"/>
      <c r="E11848" s="3"/>
    </row>
    <row r="11849" spans="1:5" x14ac:dyDescent="0.25">
      <c r="A11849" s="17"/>
      <c r="E11849" s="3"/>
    </row>
    <row r="11850" spans="1:5" x14ac:dyDescent="0.25">
      <c r="A11850" s="17"/>
      <c r="E11850" s="3"/>
    </row>
    <row r="11851" spans="1:5" x14ac:dyDescent="0.25">
      <c r="A11851" s="17"/>
      <c r="E11851" s="3"/>
    </row>
    <row r="11852" spans="1:5" x14ac:dyDescent="0.25">
      <c r="A11852" s="17"/>
      <c r="E11852" s="3"/>
    </row>
    <row r="11853" spans="1:5" x14ac:dyDescent="0.25">
      <c r="A11853" s="17"/>
      <c r="E11853" s="3"/>
    </row>
    <row r="11854" spans="1:5" x14ac:dyDescent="0.25">
      <c r="A11854" s="17"/>
      <c r="E11854" s="3"/>
    </row>
    <row r="11855" spans="1:5" x14ac:dyDescent="0.25">
      <c r="A11855" s="17"/>
      <c r="E11855" s="3"/>
    </row>
    <row r="11856" spans="1:5" x14ac:dyDescent="0.25">
      <c r="A11856" s="17"/>
      <c r="E11856" s="3"/>
    </row>
    <row r="11857" spans="1:5" x14ac:dyDescent="0.25">
      <c r="A11857" s="17"/>
      <c r="E11857" s="3"/>
    </row>
    <row r="11858" spans="1:5" x14ac:dyDescent="0.25">
      <c r="A11858" s="17"/>
      <c r="E11858" s="3"/>
    </row>
    <row r="11859" spans="1:5" x14ac:dyDescent="0.25">
      <c r="A11859" s="17"/>
      <c r="E11859" s="3"/>
    </row>
    <row r="11860" spans="1:5" x14ac:dyDescent="0.25">
      <c r="A11860" s="17"/>
      <c r="E11860" s="3"/>
    </row>
    <row r="11861" spans="1:5" x14ac:dyDescent="0.25">
      <c r="A11861" s="17"/>
      <c r="E11861" s="3"/>
    </row>
    <row r="11862" spans="1:5" x14ac:dyDescent="0.25">
      <c r="A11862" s="17"/>
      <c r="E11862" s="3"/>
    </row>
    <row r="11863" spans="1:5" x14ac:dyDescent="0.25">
      <c r="A11863" s="17"/>
      <c r="E11863" s="3"/>
    </row>
    <row r="11864" spans="1:5" x14ac:dyDescent="0.25">
      <c r="A11864" s="17"/>
      <c r="E11864" s="3"/>
    </row>
    <row r="11865" spans="1:5" x14ac:dyDescent="0.25">
      <c r="A11865" s="17"/>
      <c r="E11865" s="3"/>
    </row>
    <row r="11866" spans="1:5" x14ac:dyDescent="0.25">
      <c r="A11866" s="17"/>
      <c r="E11866" s="3"/>
    </row>
    <row r="11867" spans="1:5" x14ac:dyDescent="0.25">
      <c r="A11867" s="17"/>
      <c r="E11867" s="3"/>
    </row>
    <row r="11868" spans="1:5" x14ac:dyDescent="0.25">
      <c r="A11868" s="17"/>
      <c r="E11868" s="3"/>
    </row>
    <row r="11869" spans="1:5" x14ac:dyDescent="0.25">
      <c r="A11869" s="17"/>
      <c r="E11869" s="3"/>
    </row>
    <row r="11870" spans="1:5" x14ac:dyDescent="0.25">
      <c r="A11870" s="17"/>
      <c r="E11870" s="3"/>
    </row>
    <row r="11871" spans="1:5" x14ac:dyDescent="0.25">
      <c r="A11871" s="17"/>
      <c r="E11871" s="3"/>
    </row>
    <row r="11872" spans="1:5" x14ac:dyDescent="0.25">
      <c r="A11872" s="17"/>
      <c r="E11872" s="3"/>
    </row>
    <row r="11873" spans="1:5" x14ac:dyDescent="0.25">
      <c r="A11873" s="17"/>
      <c r="E11873" s="3"/>
    </row>
    <row r="11874" spans="1:5" x14ac:dyDescent="0.25">
      <c r="A11874" s="17"/>
      <c r="E11874" s="3"/>
    </row>
    <row r="11875" spans="1:5" x14ac:dyDescent="0.25">
      <c r="A11875" s="17"/>
      <c r="E11875" s="3"/>
    </row>
    <row r="11876" spans="1:5" x14ac:dyDescent="0.25">
      <c r="A11876" s="17"/>
      <c r="E11876" s="3"/>
    </row>
    <row r="11877" spans="1:5" x14ac:dyDescent="0.25">
      <c r="A11877" s="17"/>
      <c r="E11877" s="3"/>
    </row>
    <row r="11878" spans="1:5" x14ac:dyDescent="0.25">
      <c r="A11878" s="17"/>
      <c r="E11878" s="3"/>
    </row>
    <row r="11879" spans="1:5" x14ac:dyDescent="0.25">
      <c r="A11879" s="17"/>
      <c r="E11879" s="3"/>
    </row>
    <row r="11880" spans="1:5" x14ac:dyDescent="0.25">
      <c r="A11880" s="17"/>
      <c r="E11880" s="3"/>
    </row>
    <row r="11881" spans="1:5" x14ac:dyDescent="0.25">
      <c r="A11881" s="17"/>
      <c r="E11881" s="3"/>
    </row>
    <row r="11882" spans="1:5" x14ac:dyDescent="0.25">
      <c r="A11882" s="17"/>
      <c r="E11882" s="3"/>
    </row>
    <row r="11883" spans="1:5" x14ac:dyDescent="0.25">
      <c r="A11883" s="17"/>
      <c r="E11883" s="3"/>
    </row>
    <row r="11884" spans="1:5" x14ac:dyDescent="0.25">
      <c r="A11884" s="17"/>
      <c r="E11884" s="3"/>
    </row>
    <row r="11885" spans="1:5" x14ac:dyDescent="0.25">
      <c r="A11885" s="17"/>
      <c r="E11885" s="3"/>
    </row>
    <row r="11886" spans="1:5" x14ac:dyDescent="0.25">
      <c r="A11886" s="17"/>
      <c r="E11886" s="3"/>
    </row>
    <row r="11887" spans="1:5" x14ac:dyDescent="0.25">
      <c r="A11887" s="17"/>
      <c r="E11887" s="3"/>
    </row>
    <row r="11888" spans="1:5" x14ac:dyDescent="0.25">
      <c r="A11888" s="17"/>
      <c r="E11888" s="3"/>
    </row>
    <row r="11889" spans="1:5" x14ac:dyDescent="0.25">
      <c r="A11889" s="17"/>
      <c r="E11889" s="3"/>
    </row>
    <row r="11890" spans="1:5" x14ac:dyDescent="0.25">
      <c r="A11890" s="17"/>
      <c r="E11890" s="3"/>
    </row>
    <row r="11891" spans="1:5" x14ac:dyDescent="0.25">
      <c r="A11891" s="17"/>
      <c r="E11891" s="3"/>
    </row>
    <row r="11892" spans="1:5" x14ac:dyDescent="0.25">
      <c r="A11892" s="17"/>
      <c r="E11892" s="3"/>
    </row>
    <row r="11893" spans="1:5" x14ac:dyDescent="0.25">
      <c r="A11893" s="17"/>
      <c r="E11893" s="3"/>
    </row>
    <row r="11894" spans="1:5" x14ac:dyDescent="0.25">
      <c r="A11894" s="17"/>
      <c r="E11894" s="3"/>
    </row>
    <row r="11895" spans="1:5" x14ac:dyDescent="0.25">
      <c r="A11895" s="17"/>
      <c r="E11895" s="3"/>
    </row>
    <row r="11896" spans="1:5" x14ac:dyDescent="0.25">
      <c r="A11896" s="17"/>
      <c r="E11896" s="3"/>
    </row>
    <row r="11897" spans="1:5" x14ac:dyDescent="0.25">
      <c r="A11897" s="17"/>
      <c r="E11897" s="3"/>
    </row>
    <row r="11898" spans="1:5" x14ac:dyDescent="0.25">
      <c r="A11898" s="17"/>
      <c r="E11898" s="3"/>
    </row>
    <row r="11899" spans="1:5" x14ac:dyDescent="0.25">
      <c r="A11899" s="17"/>
      <c r="E11899" s="3"/>
    </row>
    <row r="11900" spans="1:5" x14ac:dyDescent="0.25">
      <c r="A11900" s="17"/>
      <c r="E11900" s="3"/>
    </row>
    <row r="11901" spans="1:5" x14ac:dyDescent="0.25">
      <c r="A11901" s="17"/>
      <c r="E11901" s="3"/>
    </row>
    <row r="11902" spans="1:5" x14ac:dyDescent="0.25">
      <c r="A11902" s="17"/>
      <c r="E11902" s="3"/>
    </row>
    <row r="11903" spans="1:5" x14ac:dyDescent="0.25">
      <c r="A11903" s="17"/>
      <c r="E11903" s="3"/>
    </row>
    <row r="11904" spans="1:5" x14ac:dyDescent="0.25">
      <c r="A11904" s="17"/>
      <c r="E11904" s="3"/>
    </row>
    <row r="11905" spans="1:5" x14ac:dyDescent="0.25">
      <c r="A11905" s="17"/>
      <c r="E11905" s="3"/>
    </row>
    <row r="11906" spans="1:5" x14ac:dyDescent="0.25">
      <c r="A11906" s="17"/>
      <c r="E11906" s="3"/>
    </row>
    <row r="11907" spans="1:5" x14ac:dyDescent="0.25">
      <c r="A11907" s="17"/>
      <c r="E11907" s="3"/>
    </row>
    <row r="11908" spans="1:5" x14ac:dyDescent="0.25">
      <c r="A11908" s="17"/>
      <c r="E11908" s="3"/>
    </row>
    <row r="11909" spans="1:5" x14ac:dyDescent="0.25">
      <c r="A11909" s="17"/>
      <c r="E11909" s="3"/>
    </row>
    <row r="11910" spans="1:5" x14ac:dyDescent="0.25">
      <c r="A11910" s="17"/>
      <c r="E11910" s="3"/>
    </row>
    <row r="11911" spans="1:5" x14ac:dyDescent="0.25">
      <c r="A11911" s="17"/>
      <c r="E11911" s="3"/>
    </row>
    <row r="11912" spans="1:5" x14ac:dyDescent="0.25">
      <c r="A11912" s="17"/>
      <c r="E11912" s="3"/>
    </row>
    <row r="11913" spans="1:5" x14ac:dyDescent="0.25">
      <c r="A11913" s="17"/>
      <c r="E11913" s="3"/>
    </row>
    <row r="11914" spans="1:5" x14ac:dyDescent="0.25">
      <c r="A11914" s="17"/>
      <c r="E11914" s="3"/>
    </row>
    <row r="11915" spans="1:5" x14ac:dyDescent="0.25">
      <c r="A11915" s="17"/>
      <c r="E11915" s="3"/>
    </row>
    <row r="11916" spans="1:5" x14ac:dyDescent="0.25">
      <c r="A11916" s="17"/>
      <c r="E11916" s="3"/>
    </row>
    <row r="11917" spans="1:5" x14ac:dyDescent="0.25">
      <c r="A11917" s="17"/>
      <c r="E11917" s="3"/>
    </row>
    <row r="11918" spans="1:5" x14ac:dyDescent="0.25">
      <c r="A11918" s="17"/>
      <c r="E11918" s="3"/>
    </row>
    <row r="11919" spans="1:5" x14ac:dyDescent="0.25">
      <c r="A11919" s="17"/>
      <c r="E11919" s="3"/>
    </row>
    <row r="11920" spans="1:5" x14ac:dyDescent="0.25">
      <c r="A11920" s="17"/>
      <c r="E11920" s="3"/>
    </row>
    <row r="11921" spans="1:5" x14ac:dyDescent="0.25">
      <c r="A11921" s="17"/>
      <c r="E11921" s="3"/>
    </row>
    <row r="11922" spans="1:5" x14ac:dyDescent="0.25">
      <c r="A11922" s="17"/>
      <c r="E11922" s="3"/>
    </row>
    <row r="11923" spans="1:5" x14ac:dyDescent="0.25">
      <c r="A11923" s="17"/>
      <c r="E11923" s="3"/>
    </row>
    <row r="11924" spans="1:5" x14ac:dyDescent="0.25">
      <c r="A11924" s="17"/>
      <c r="E11924" s="3"/>
    </row>
    <row r="11925" spans="1:5" x14ac:dyDescent="0.25">
      <c r="A11925" s="17"/>
      <c r="E11925" s="3"/>
    </row>
    <row r="11926" spans="1:5" x14ac:dyDescent="0.25">
      <c r="A11926" s="17"/>
      <c r="E11926" s="3"/>
    </row>
    <row r="11927" spans="1:5" x14ac:dyDescent="0.25">
      <c r="A11927" s="17"/>
      <c r="E11927" s="3"/>
    </row>
    <row r="11928" spans="1:5" x14ac:dyDescent="0.25">
      <c r="A11928" s="17"/>
      <c r="E11928" s="3"/>
    </row>
    <row r="11929" spans="1:5" x14ac:dyDescent="0.25">
      <c r="A11929" s="17"/>
      <c r="E11929" s="3"/>
    </row>
    <row r="11930" spans="1:5" x14ac:dyDescent="0.25">
      <c r="A11930" s="17"/>
      <c r="E11930" s="3"/>
    </row>
    <row r="11931" spans="1:5" x14ac:dyDescent="0.25">
      <c r="A11931" s="17"/>
      <c r="E11931" s="3"/>
    </row>
    <row r="11932" spans="1:5" x14ac:dyDescent="0.25">
      <c r="A11932" s="17"/>
      <c r="E11932" s="3"/>
    </row>
    <row r="11933" spans="1:5" x14ac:dyDescent="0.25">
      <c r="A11933" s="17"/>
      <c r="E11933" s="3"/>
    </row>
    <row r="11934" spans="1:5" x14ac:dyDescent="0.25">
      <c r="A11934" s="17"/>
      <c r="E11934" s="3"/>
    </row>
    <row r="11935" spans="1:5" x14ac:dyDescent="0.25">
      <c r="A11935" s="17"/>
      <c r="E11935" s="3"/>
    </row>
    <row r="11936" spans="1:5" x14ac:dyDescent="0.25">
      <c r="A11936" s="17"/>
      <c r="E11936" s="3"/>
    </row>
    <row r="11937" spans="1:5" x14ac:dyDescent="0.25">
      <c r="A11937" s="17"/>
      <c r="E11937" s="3"/>
    </row>
    <row r="11938" spans="1:5" x14ac:dyDescent="0.25">
      <c r="A11938" s="17"/>
      <c r="E11938" s="3"/>
    </row>
    <row r="11939" spans="1:5" x14ac:dyDescent="0.25">
      <c r="A11939" s="17"/>
      <c r="E11939" s="3"/>
    </row>
    <row r="11940" spans="1:5" x14ac:dyDescent="0.25">
      <c r="A11940" s="17"/>
      <c r="E11940" s="3"/>
    </row>
    <row r="11941" spans="1:5" x14ac:dyDescent="0.25">
      <c r="A11941" s="17"/>
      <c r="E11941" s="3"/>
    </row>
    <row r="11942" spans="1:5" x14ac:dyDescent="0.25">
      <c r="A11942" s="17"/>
      <c r="E11942" s="3"/>
    </row>
    <row r="11943" spans="1:5" x14ac:dyDescent="0.25">
      <c r="A11943" s="17"/>
      <c r="E11943" s="3"/>
    </row>
    <row r="11944" spans="1:5" x14ac:dyDescent="0.25">
      <c r="A11944" s="17"/>
      <c r="E11944" s="3"/>
    </row>
    <row r="11945" spans="1:5" x14ac:dyDescent="0.25">
      <c r="A11945" s="17"/>
      <c r="E11945" s="3"/>
    </row>
    <row r="11946" spans="1:5" x14ac:dyDescent="0.25">
      <c r="A11946" s="17"/>
      <c r="E11946" s="3"/>
    </row>
    <row r="11947" spans="1:5" x14ac:dyDescent="0.25">
      <c r="A11947" s="17"/>
      <c r="E11947" s="3"/>
    </row>
    <row r="11948" spans="1:5" x14ac:dyDescent="0.25">
      <c r="A11948" s="17"/>
      <c r="E11948" s="3"/>
    </row>
    <row r="11949" spans="1:5" x14ac:dyDescent="0.25">
      <c r="A11949" s="17"/>
      <c r="E11949" s="3"/>
    </row>
    <row r="11950" spans="1:5" x14ac:dyDescent="0.25">
      <c r="A11950" s="17"/>
      <c r="E11950" s="3"/>
    </row>
    <row r="11951" spans="1:5" x14ac:dyDescent="0.25">
      <c r="A11951" s="17"/>
      <c r="E11951" s="3"/>
    </row>
    <row r="11952" spans="1:5" x14ac:dyDescent="0.25">
      <c r="A11952" s="17"/>
      <c r="E11952" s="3"/>
    </row>
    <row r="11953" spans="1:5" x14ac:dyDescent="0.25">
      <c r="A11953" s="17"/>
      <c r="E11953" s="3"/>
    </row>
    <row r="11954" spans="1:5" x14ac:dyDescent="0.25">
      <c r="A11954" s="17"/>
      <c r="E11954" s="3"/>
    </row>
    <row r="11955" spans="1:5" x14ac:dyDescent="0.25">
      <c r="A11955" s="17"/>
      <c r="E11955" s="3"/>
    </row>
    <row r="11956" spans="1:5" x14ac:dyDescent="0.25">
      <c r="A11956" s="17"/>
      <c r="E11956" s="3"/>
    </row>
    <row r="11957" spans="1:5" x14ac:dyDescent="0.25">
      <c r="A11957" s="17"/>
      <c r="E11957" s="3"/>
    </row>
    <row r="11958" spans="1:5" x14ac:dyDescent="0.25">
      <c r="A11958" s="17"/>
      <c r="E11958" s="3"/>
    </row>
    <row r="11959" spans="1:5" x14ac:dyDescent="0.25">
      <c r="A11959" s="17"/>
      <c r="E11959" s="3"/>
    </row>
    <row r="11960" spans="1:5" x14ac:dyDescent="0.25">
      <c r="A11960" s="17"/>
      <c r="E11960" s="3"/>
    </row>
    <row r="11961" spans="1:5" x14ac:dyDescent="0.25">
      <c r="A11961" s="17"/>
      <c r="E11961" s="3"/>
    </row>
    <row r="11962" spans="1:5" x14ac:dyDescent="0.25">
      <c r="A11962" s="17"/>
      <c r="E11962" s="3"/>
    </row>
    <row r="11963" spans="1:5" x14ac:dyDescent="0.25">
      <c r="A11963" s="17"/>
      <c r="E11963" s="3"/>
    </row>
    <row r="11964" spans="1:5" x14ac:dyDescent="0.25">
      <c r="A11964" s="17"/>
      <c r="E11964" s="3"/>
    </row>
    <row r="11965" spans="1:5" x14ac:dyDescent="0.25">
      <c r="A11965" s="17"/>
      <c r="E11965" s="3"/>
    </row>
    <row r="11966" spans="1:5" x14ac:dyDescent="0.25">
      <c r="A11966" s="17"/>
      <c r="E11966" s="3"/>
    </row>
    <row r="11967" spans="1:5" x14ac:dyDescent="0.25">
      <c r="A11967" s="17"/>
      <c r="E11967" s="3"/>
    </row>
    <row r="11968" spans="1:5" x14ac:dyDescent="0.25">
      <c r="A11968" s="17"/>
      <c r="E11968" s="3"/>
    </row>
    <row r="11969" spans="1:5" x14ac:dyDescent="0.25">
      <c r="A11969" s="17"/>
      <c r="E11969" s="3"/>
    </row>
    <row r="11970" spans="1:5" x14ac:dyDescent="0.25">
      <c r="A11970" s="17"/>
      <c r="E11970" s="3"/>
    </row>
    <row r="11971" spans="1:5" x14ac:dyDescent="0.25">
      <c r="A11971" s="17"/>
      <c r="E11971" s="3"/>
    </row>
    <row r="11972" spans="1:5" x14ac:dyDescent="0.25">
      <c r="A11972" s="17"/>
      <c r="E11972" s="3"/>
    </row>
    <row r="11973" spans="1:5" x14ac:dyDescent="0.25">
      <c r="A11973" s="17"/>
      <c r="E11973" s="3"/>
    </row>
    <row r="11974" spans="1:5" x14ac:dyDescent="0.25">
      <c r="A11974" s="17"/>
      <c r="E11974" s="3"/>
    </row>
    <row r="11975" spans="1:5" x14ac:dyDescent="0.25">
      <c r="A11975" s="17"/>
      <c r="E11975" s="3"/>
    </row>
    <row r="11976" spans="1:5" x14ac:dyDescent="0.25">
      <c r="A11976" s="17"/>
      <c r="E11976" s="3"/>
    </row>
    <row r="11977" spans="1:5" x14ac:dyDescent="0.25">
      <c r="A11977" s="17"/>
      <c r="E11977" s="3"/>
    </row>
    <row r="11978" spans="1:5" x14ac:dyDescent="0.25">
      <c r="A11978" s="17"/>
      <c r="E11978" s="3"/>
    </row>
    <row r="11979" spans="1:5" x14ac:dyDescent="0.25">
      <c r="A11979" s="17"/>
      <c r="E11979" s="3"/>
    </row>
    <row r="11980" spans="1:5" x14ac:dyDescent="0.25">
      <c r="A11980" s="17"/>
      <c r="E11980" s="3"/>
    </row>
    <row r="11981" spans="1:5" x14ac:dyDescent="0.25">
      <c r="A11981" s="17"/>
      <c r="E11981" s="3"/>
    </row>
    <row r="11982" spans="1:5" x14ac:dyDescent="0.25">
      <c r="A11982" s="17"/>
      <c r="E11982" s="3"/>
    </row>
    <row r="11983" spans="1:5" x14ac:dyDescent="0.25">
      <c r="A11983" s="17"/>
      <c r="E11983" s="3"/>
    </row>
    <row r="11984" spans="1:5" x14ac:dyDescent="0.25">
      <c r="A11984" s="17"/>
      <c r="E11984" s="3"/>
    </row>
    <row r="11985" spans="1:5" x14ac:dyDescent="0.25">
      <c r="A11985" s="17"/>
      <c r="E11985" s="3"/>
    </row>
    <row r="11986" spans="1:5" x14ac:dyDescent="0.25">
      <c r="A11986" s="17"/>
      <c r="E11986" s="3"/>
    </row>
    <row r="11987" spans="1:5" x14ac:dyDescent="0.25">
      <c r="A11987" s="17"/>
      <c r="E11987" s="3"/>
    </row>
    <row r="11988" spans="1:5" x14ac:dyDescent="0.25">
      <c r="A11988" s="17"/>
      <c r="E11988" s="3"/>
    </row>
    <row r="11989" spans="1:5" x14ac:dyDescent="0.25">
      <c r="A11989" s="17"/>
      <c r="E11989" s="3"/>
    </row>
    <row r="11990" spans="1:5" x14ac:dyDescent="0.25">
      <c r="A11990" s="17"/>
      <c r="E11990" s="3"/>
    </row>
    <row r="11991" spans="1:5" x14ac:dyDescent="0.25">
      <c r="A11991" s="17"/>
      <c r="E11991" s="3"/>
    </row>
    <row r="11992" spans="1:5" x14ac:dyDescent="0.25">
      <c r="A11992" s="17"/>
      <c r="E11992" s="3"/>
    </row>
    <row r="11993" spans="1:5" x14ac:dyDescent="0.25">
      <c r="A11993" s="17"/>
      <c r="E11993" s="3"/>
    </row>
    <row r="11994" spans="1:5" x14ac:dyDescent="0.25">
      <c r="A11994" s="17"/>
      <c r="E11994" s="3"/>
    </row>
    <row r="11995" spans="1:5" x14ac:dyDescent="0.25">
      <c r="A11995" s="17"/>
      <c r="E11995" s="3"/>
    </row>
    <row r="11996" spans="1:5" x14ac:dyDescent="0.25">
      <c r="A11996" s="17"/>
      <c r="E11996" s="3"/>
    </row>
    <row r="11997" spans="1:5" x14ac:dyDescent="0.25">
      <c r="A11997" s="17"/>
      <c r="E11997" s="3"/>
    </row>
    <row r="11998" spans="1:5" x14ac:dyDescent="0.25">
      <c r="A11998" s="17"/>
      <c r="E11998" s="3"/>
    </row>
    <row r="11999" spans="1:5" x14ac:dyDescent="0.25">
      <c r="A11999" s="17"/>
      <c r="E11999" s="3"/>
    </row>
    <row r="12000" spans="1:5" x14ac:dyDescent="0.25">
      <c r="A12000" s="17"/>
      <c r="E12000" s="3"/>
    </row>
    <row r="12001" spans="1:5" x14ac:dyDescent="0.25">
      <c r="A12001" s="17"/>
      <c r="E12001" s="3"/>
    </row>
    <row r="12002" spans="1:5" x14ac:dyDescent="0.25">
      <c r="A12002" s="17"/>
      <c r="E12002" s="3"/>
    </row>
    <row r="12003" spans="1:5" x14ac:dyDescent="0.25">
      <c r="A12003" s="17"/>
      <c r="E12003" s="3"/>
    </row>
    <row r="12004" spans="1:5" x14ac:dyDescent="0.25">
      <c r="A12004" s="17"/>
      <c r="E12004" s="3"/>
    </row>
    <row r="12005" spans="1:5" x14ac:dyDescent="0.25">
      <c r="A12005" s="17"/>
      <c r="E12005" s="3"/>
    </row>
    <row r="12006" spans="1:5" x14ac:dyDescent="0.25">
      <c r="A12006" s="17"/>
      <c r="E12006" s="3"/>
    </row>
    <row r="12007" spans="1:5" x14ac:dyDescent="0.25">
      <c r="A12007" s="17"/>
      <c r="E12007" s="3"/>
    </row>
    <row r="12008" spans="1:5" x14ac:dyDescent="0.25">
      <c r="A12008" s="17"/>
      <c r="E12008" s="3"/>
    </row>
    <row r="12009" spans="1:5" x14ac:dyDescent="0.25">
      <c r="A12009" s="17"/>
      <c r="E12009" s="3"/>
    </row>
    <row r="12010" spans="1:5" x14ac:dyDescent="0.25">
      <c r="A12010" s="17"/>
      <c r="E12010" s="3"/>
    </row>
    <row r="12011" spans="1:5" x14ac:dyDescent="0.25">
      <c r="A12011" s="17"/>
      <c r="E12011" s="3"/>
    </row>
    <row r="12012" spans="1:5" x14ac:dyDescent="0.25">
      <c r="A12012" s="17"/>
      <c r="E12012" s="3"/>
    </row>
    <row r="12013" spans="1:5" x14ac:dyDescent="0.25">
      <c r="A12013" s="17"/>
      <c r="E12013" s="3"/>
    </row>
    <row r="12014" spans="1:5" x14ac:dyDescent="0.25">
      <c r="A12014" s="17"/>
      <c r="E12014" s="3"/>
    </row>
    <row r="12015" spans="1:5" x14ac:dyDescent="0.25">
      <c r="A12015" s="17"/>
      <c r="E12015" s="3"/>
    </row>
    <row r="12016" spans="1:5" x14ac:dyDescent="0.25">
      <c r="A12016" s="17"/>
      <c r="E12016" s="3"/>
    </row>
    <row r="12017" spans="1:5" x14ac:dyDescent="0.25">
      <c r="A12017" s="17"/>
      <c r="E12017" s="3"/>
    </row>
    <row r="12018" spans="1:5" x14ac:dyDescent="0.25">
      <c r="A12018" s="17"/>
      <c r="E12018" s="3"/>
    </row>
    <row r="12019" spans="1:5" x14ac:dyDescent="0.25">
      <c r="A12019" s="17"/>
      <c r="E12019" s="3"/>
    </row>
    <row r="12020" spans="1:5" x14ac:dyDescent="0.25">
      <c r="A12020" s="17"/>
      <c r="E12020" s="3"/>
    </row>
    <row r="12021" spans="1:5" x14ac:dyDescent="0.25">
      <c r="A12021" s="17"/>
      <c r="E12021" s="3"/>
    </row>
    <row r="12022" spans="1:5" x14ac:dyDescent="0.25">
      <c r="A12022" s="17"/>
      <c r="E12022" s="3"/>
    </row>
    <row r="12023" spans="1:5" x14ac:dyDescent="0.25">
      <c r="A12023" s="17"/>
      <c r="E12023" s="3"/>
    </row>
    <row r="12024" spans="1:5" x14ac:dyDescent="0.25">
      <c r="A12024" s="17"/>
      <c r="E12024" s="3"/>
    </row>
    <row r="12025" spans="1:5" x14ac:dyDescent="0.25">
      <c r="A12025" s="17"/>
      <c r="E12025" s="3"/>
    </row>
    <row r="12026" spans="1:5" x14ac:dyDescent="0.25">
      <c r="A12026" s="17"/>
      <c r="E12026" s="3"/>
    </row>
    <row r="12027" spans="1:5" x14ac:dyDescent="0.25">
      <c r="A12027" s="17"/>
      <c r="E12027" s="3"/>
    </row>
    <row r="12028" spans="1:5" x14ac:dyDescent="0.25">
      <c r="A12028" s="17"/>
      <c r="E12028" s="3"/>
    </row>
    <row r="12029" spans="1:5" x14ac:dyDescent="0.25">
      <c r="A12029" s="17"/>
      <c r="E12029" s="3"/>
    </row>
    <row r="12030" spans="1:5" x14ac:dyDescent="0.25">
      <c r="A12030" s="17"/>
      <c r="E12030" s="3"/>
    </row>
    <row r="12031" spans="1:5" x14ac:dyDescent="0.25">
      <c r="A12031" s="17"/>
      <c r="E12031" s="3"/>
    </row>
    <row r="12032" spans="1:5" x14ac:dyDescent="0.25">
      <c r="A12032" s="17"/>
      <c r="E12032" s="3"/>
    </row>
    <row r="12033" spans="1:5" x14ac:dyDescent="0.25">
      <c r="A12033" s="17"/>
      <c r="E12033" s="3"/>
    </row>
    <row r="12034" spans="1:5" x14ac:dyDescent="0.25">
      <c r="A12034" s="17"/>
      <c r="E12034" s="3"/>
    </row>
    <row r="12035" spans="1:5" x14ac:dyDescent="0.25">
      <c r="A12035" s="17"/>
      <c r="E12035" s="3"/>
    </row>
    <row r="12036" spans="1:5" x14ac:dyDescent="0.25">
      <c r="A12036" s="17"/>
      <c r="E12036" s="3"/>
    </row>
    <row r="12037" spans="1:5" x14ac:dyDescent="0.25">
      <c r="A12037" s="17"/>
      <c r="E12037" s="3"/>
    </row>
    <row r="12038" spans="1:5" x14ac:dyDescent="0.25">
      <c r="A12038" s="17"/>
      <c r="E12038" s="3"/>
    </row>
    <row r="12039" spans="1:5" x14ac:dyDescent="0.25">
      <c r="A12039" s="17"/>
      <c r="E12039" s="3"/>
    </row>
    <row r="12040" spans="1:5" x14ac:dyDescent="0.25">
      <c r="A12040" s="17"/>
      <c r="E12040" s="3"/>
    </row>
    <row r="12041" spans="1:5" x14ac:dyDescent="0.25">
      <c r="A12041" s="17"/>
      <c r="E12041" s="3"/>
    </row>
    <row r="12042" spans="1:5" x14ac:dyDescent="0.25">
      <c r="A12042" s="17"/>
      <c r="E12042" s="3"/>
    </row>
    <row r="12043" spans="1:5" x14ac:dyDescent="0.25">
      <c r="A12043" s="17"/>
      <c r="E12043" s="3"/>
    </row>
    <row r="12044" spans="1:5" x14ac:dyDescent="0.25">
      <c r="A12044" s="17"/>
      <c r="E12044" s="3"/>
    </row>
    <row r="12045" spans="1:5" x14ac:dyDescent="0.25">
      <c r="A12045" s="17"/>
      <c r="E12045" s="3"/>
    </row>
    <row r="12046" spans="1:5" x14ac:dyDescent="0.25">
      <c r="A12046" s="17"/>
      <c r="E12046" s="3"/>
    </row>
    <row r="12047" spans="1:5" x14ac:dyDescent="0.25">
      <c r="A12047" s="17"/>
      <c r="E12047" s="3"/>
    </row>
    <row r="12048" spans="1:5" x14ac:dyDescent="0.25">
      <c r="A12048" s="17"/>
      <c r="E12048" s="3"/>
    </row>
    <row r="12049" spans="1:5" x14ac:dyDescent="0.25">
      <c r="A12049" s="17"/>
      <c r="E12049" s="3"/>
    </row>
    <row r="12050" spans="1:5" x14ac:dyDescent="0.25">
      <c r="A12050" s="17"/>
      <c r="E12050" s="3"/>
    </row>
    <row r="12051" spans="1:5" x14ac:dyDescent="0.25">
      <c r="A12051" s="17"/>
      <c r="E12051" s="3"/>
    </row>
    <row r="12052" spans="1:5" x14ac:dyDescent="0.25">
      <c r="A12052" s="17"/>
      <c r="E12052" s="3"/>
    </row>
    <row r="12053" spans="1:5" x14ac:dyDescent="0.25">
      <c r="A12053" s="17"/>
      <c r="E12053" s="3"/>
    </row>
    <row r="12054" spans="1:5" x14ac:dyDescent="0.25">
      <c r="A12054" s="17"/>
      <c r="E12054" s="3"/>
    </row>
    <row r="12055" spans="1:5" x14ac:dyDescent="0.25">
      <c r="A12055" s="17"/>
      <c r="E12055" s="3"/>
    </row>
    <row r="12056" spans="1:5" x14ac:dyDescent="0.25">
      <c r="A12056" s="17"/>
      <c r="E12056" s="3"/>
    </row>
    <row r="12057" spans="1:5" x14ac:dyDescent="0.25">
      <c r="A12057" s="17"/>
      <c r="E12057" s="3"/>
    </row>
    <row r="12058" spans="1:5" x14ac:dyDescent="0.25">
      <c r="A12058" s="17"/>
      <c r="E12058" s="3"/>
    </row>
    <row r="12059" spans="1:5" x14ac:dyDescent="0.25">
      <c r="A12059" s="17"/>
      <c r="E12059" s="3"/>
    </row>
    <row r="12060" spans="1:5" x14ac:dyDescent="0.25">
      <c r="A12060" s="17"/>
      <c r="E12060" s="3"/>
    </row>
    <row r="12061" spans="1:5" x14ac:dyDescent="0.25">
      <c r="A12061" s="17"/>
      <c r="E12061" s="3"/>
    </row>
    <row r="12062" spans="1:5" x14ac:dyDescent="0.25">
      <c r="A12062" s="17"/>
      <c r="E12062" s="3"/>
    </row>
    <row r="12063" spans="1:5" x14ac:dyDescent="0.25">
      <c r="A12063" s="17"/>
      <c r="E12063" s="3"/>
    </row>
    <row r="12064" spans="1:5" x14ac:dyDescent="0.25">
      <c r="A12064" s="17"/>
      <c r="E12064" s="3"/>
    </row>
    <row r="12065" spans="1:5" x14ac:dyDescent="0.25">
      <c r="A12065" s="17"/>
      <c r="E12065" s="3"/>
    </row>
    <row r="12066" spans="1:5" x14ac:dyDescent="0.25">
      <c r="A12066" s="17"/>
      <c r="E12066" s="3"/>
    </row>
    <row r="12067" spans="1:5" x14ac:dyDescent="0.25">
      <c r="A12067" s="17"/>
      <c r="E12067" s="3"/>
    </row>
    <row r="12068" spans="1:5" x14ac:dyDescent="0.25">
      <c r="A12068" s="17"/>
      <c r="E12068" s="3"/>
    </row>
    <row r="12069" spans="1:5" x14ac:dyDescent="0.25">
      <c r="A12069" s="17"/>
      <c r="E12069" s="3"/>
    </row>
    <row r="12070" spans="1:5" x14ac:dyDescent="0.25">
      <c r="A12070" s="17"/>
      <c r="E12070" s="3"/>
    </row>
    <row r="12071" spans="1:5" x14ac:dyDescent="0.25">
      <c r="A12071" s="17"/>
      <c r="E12071" s="3"/>
    </row>
    <row r="12072" spans="1:5" x14ac:dyDescent="0.25">
      <c r="A12072" s="17"/>
      <c r="E12072" s="3"/>
    </row>
    <row r="12073" spans="1:5" x14ac:dyDescent="0.25">
      <c r="A12073" s="17"/>
      <c r="E12073" s="3"/>
    </row>
    <row r="12074" spans="1:5" x14ac:dyDescent="0.25">
      <c r="A12074" s="17"/>
      <c r="E12074" s="3"/>
    </row>
    <row r="12075" spans="1:5" x14ac:dyDescent="0.25">
      <c r="A12075" s="17"/>
      <c r="E12075" s="3"/>
    </row>
    <row r="12076" spans="1:5" x14ac:dyDescent="0.25">
      <c r="A12076" s="17"/>
      <c r="E12076" s="3"/>
    </row>
    <row r="12077" spans="1:5" x14ac:dyDescent="0.25">
      <c r="A12077" s="17"/>
      <c r="E12077" s="3"/>
    </row>
    <row r="12078" spans="1:5" x14ac:dyDescent="0.25">
      <c r="A12078" s="17"/>
      <c r="E12078" s="3"/>
    </row>
    <row r="12079" spans="1:5" x14ac:dyDescent="0.25">
      <c r="A12079" s="17"/>
      <c r="E12079" s="3"/>
    </row>
    <row r="12080" spans="1:5" x14ac:dyDescent="0.25">
      <c r="A12080" s="17"/>
      <c r="E12080" s="3"/>
    </row>
    <row r="12081" spans="1:5" x14ac:dyDescent="0.25">
      <c r="A12081" s="17"/>
      <c r="E12081" s="3"/>
    </row>
    <row r="12082" spans="1:5" x14ac:dyDescent="0.25">
      <c r="A12082" s="17"/>
      <c r="E12082" s="3"/>
    </row>
    <row r="12083" spans="1:5" x14ac:dyDescent="0.25">
      <c r="A12083" s="17"/>
      <c r="E12083" s="3"/>
    </row>
    <row r="12084" spans="1:5" x14ac:dyDescent="0.25">
      <c r="A12084" s="17"/>
      <c r="E12084" s="3"/>
    </row>
    <row r="12085" spans="1:5" x14ac:dyDescent="0.25">
      <c r="A12085" s="17"/>
      <c r="E12085" s="3"/>
    </row>
    <row r="12086" spans="1:5" x14ac:dyDescent="0.25">
      <c r="A12086" s="17"/>
      <c r="E12086" s="3"/>
    </row>
    <row r="12087" spans="1:5" x14ac:dyDescent="0.25">
      <c r="A12087" s="17"/>
      <c r="E12087" s="3"/>
    </row>
    <row r="12088" spans="1:5" x14ac:dyDescent="0.25">
      <c r="A12088" s="17"/>
      <c r="E12088" s="3"/>
    </row>
    <row r="12089" spans="1:5" x14ac:dyDescent="0.25">
      <c r="A12089" s="17"/>
      <c r="E12089" s="3"/>
    </row>
    <row r="12090" spans="1:5" x14ac:dyDescent="0.25">
      <c r="A12090" s="17"/>
      <c r="E12090" s="3"/>
    </row>
    <row r="12091" spans="1:5" x14ac:dyDescent="0.25">
      <c r="A12091" s="17"/>
      <c r="E12091" s="3"/>
    </row>
    <row r="12092" spans="1:5" x14ac:dyDescent="0.25">
      <c r="A12092" s="17"/>
      <c r="E12092" s="3"/>
    </row>
    <row r="12093" spans="1:5" x14ac:dyDescent="0.25">
      <c r="A12093" s="17"/>
      <c r="E12093" s="3"/>
    </row>
    <row r="12094" spans="1:5" x14ac:dyDescent="0.25">
      <c r="A12094" s="17"/>
      <c r="E12094" s="3"/>
    </row>
    <row r="12095" spans="1:5" x14ac:dyDescent="0.25">
      <c r="A12095" s="17"/>
      <c r="E12095" s="3"/>
    </row>
    <row r="12096" spans="1:5" x14ac:dyDescent="0.25">
      <c r="A12096" s="17"/>
      <c r="E12096" s="3"/>
    </row>
    <row r="12097" spans="1:5" x14ac:dyDescent="0.25">
      <c r="A12097" s="17"/>
      <c r="E12097" s="3"/>
    </row>
    <row r="12098" spans="1:5" x14ac:dyDescent="0.25">
      <c r="A12098" s="17"/>
      <c r="E12098" s="3"/>
    </row>
    <row r="12099" spans="1:5" x14ac:dyDescent="0.25">
      <c r="A12099" s="17"/>
      <c r="E12099" s="3"/>
    </row>
    <row r="12100" spans="1:5" x14ac:dyDescent="0.25">
      <c r="A12100" s="17"/>
      <c r="E12100" s="3"/>
    </row>
    <row r="12101" spans="1:5" x14ac:dyDescent="0.25">
      <c r="A12101" s="17"/>
      <c r="E12101" s="3"/>
    </row>
    <row r="12102" spans="1:5" x14ac:dyDescent="0.25">
      <c r="A12102" s="17"/>
      <c r="E12102" s="3"/>
    </row>
    <row r="12103" spans="1:5" x14ac:dyDescent="0.25">
      <c r="A12103" s="17"/>
      <c r="E12103" s="3"/>
    </row>
    <row r="12104" spans="1:5" x14ac:dyDescent="0.25">
      <c r="A12104" s="17"/>
      <c r="E12104" s="3"/>
    </row>
    <row r="12105" spans="1:5" x14ac:dyDescent="0.25">
      <c r="A12105" s="17"/>
      <c r="E12105" s="3"/>
    </row>
    <row r="12106" spans="1:5" x14ac:dyDescent="0.25">
      <c r="A12106" s="17"/>
      <c r="E12106" s="3"/>
    </row>
    <row r="12107" spans="1:5" x14ac:dyDescent="0.25">
      <c r="A12107" s="17"/>
      <c r="E12107" s="3"/>
    </row>
    <row r="12108" spans="1:5" x14ac:dyDescent="0.25">
      <c r="A12108" s="17"/>
      <c r="E12108" s="3"/>
    </row>
    <row r="12109" spans="1:5" x14ac:dyDescent="0.25">
      <c r="A12109" s="17"/>
      <c r="E12109" s="3"/>
    </row>
    <row r="12110" spans="1:5" x14ac:dyDescent="0.25">
      <c r="A12110" s="17"/>
      <c r="E12110" s="3"/>
    </row>
    <row r="12111" spans="1:5" x14ac:dyDescent="0.25">
      <c r="A12111" s="17"/>
      <c r="E12111" s="3"/>
    </row>
    <row r="12112" spans="1:5" x14ac:dyDescent="0.25">
      <c r="A12112" s="17"/>
      <c r="E12112" s="3"/>
    </row>
    <row r="12113" spans="1:5" x14ac:dyDescent="0.25">
      <c r="A12113" s="17"/>
      <c r="E12113" s="3"/>
    </row>
    <row r="12114" spans="1:5" x14ac:dyDescent="0.25">
      <c r="A12114" s="17"/>
      <c r="E12114" s="3"/>
    </row>
    <row r="12115" spans="1:5" x14ac:dyDescent="0.25">
      <c r="A12115" s="17"/>
      <c r="E12115" s="3"/>
    </row>
    <row r="12116" spans="1:5" x14ac:dyDescent="0.25">
      <c r="A12116" s="17"/>
      <c r="E12116" s="3"/>
    </row>
    <row r="12117" spans="1:5" x14ac:dyDescent="0.25">
      <c r="A12117" s="17"/>
      <c r="E12117" s="3"/>
    </row>
    <row r="12118" spans="1:5" x14ac:dyDescent="0.25">
      <c r="A12118" s="17"/>
      <c r="E12118" s="3"/>
    </row>
    <row r="12119" spans="1:5" x14ac:dyDescent="0.25">
      <c r="A12119" s="17"/>
      <c r="E12119" s="3"/>
    </row>
    <row r="12120" spans="1:5" x14ac:dyDescent="0.25">
      <c r="A12120" s="17"/>
      <c r="E12120" s="3"/>
    </row>
    <row r="12121" spans="1:5" x14ac:dyDescent="0.25">
      <c r="A12121" s="17"/>
      <c r="E12121" s="3"/>
    </row>
    <row r="12122" spans="1:5" x14ac:dyDescent="0.25">
      <c r="A12122" s="17"/>
      <c r="E12122" s="3"/>
    </row>
    <row r="12123" spans="1:5" x14ac:dyDescent="0.25">
      <c r="A12123" s="17"/>
      <c r="E12123" s="3"/>
    </row>
    <row r="12124" spans="1:5" x14ac:dyDescent="0.25">
      <c r="A12124" s="17"/>
      <c r="E12124" s="3"/>
    </row>
    <row r="12125" spans="1:5" x14ac:dyDescent="0.25">
      <c r="A12125" s="17"/>
      <c r="E12125" s="3"/>
    </row>
    <row r="12126" spans="1:5" x14ac:dyDescent="0.25">
      <c r="A12126" s="17"/>
      <c r="E12126" s="3"/>
    </row>
    <row r="12127" spans="1:5" x14ac:dyDescent="0.25">
      <c r="A12127" s="17"/>
      <c r="E12127" s="3"/>
    </row>
    <row r="12128" spans="1:5" x14ac:dyDescent="0.25">
      <c r="A12128" s="17"/>
      <c r="E12128" s="3"/>
    </row>
    <row r="12129" spans="1:5" x14ac:dyDescent="0.25">
      <c r="A12129" s="17"/>
      <c r="E12129" s="3"/>
    </row>
    <row r="12130" spans="1:5" x14ac:dyDescent="0.25">
      <c r="A12130" s="17"/>
      <c r="E12130" s="3"/>
    </row>
    <row r="12131" spans="1:5" x14ac:dyDescent="0.25">
      <c r="A12131" s="17"/>
      <c r="E12131" s="3"/>
    </row>
    <row r="12132" spans="1:5" x14ac:dyDescent="0.25">
      <c r="A12132" s="17"/>
      <c r="E12132" s="3"/>
    </row>
    <row r="12133" spans="1:5" x14ac:dyDescent="0.25">
      <c r="A12133" s="17"/>
      <c r="E12133" s="3"/>
    </row>
    <row r="12134" spans="1:5" x14ac:dyDescent="0.25">
      <c r="A12134" s="17"/>
      <c r="E12134" s="3"/>
    </row>
    <row r="12135" spans="1:5" x14ac:dyDescent="0.25">
      <c r="A12135" s="17"/>
      <c r="E12135" s="3"/>
    </row>
    <row r="12136" spans="1:5" x14ac:dyDescent="0.25">
      <c r="A12136" s="17"/>
      <c r="E12136" s="3"/>
    </row>
    <row r="12137" spans="1:5" x14ac:dyDescent="0.25">
      <c r="A12137" s="17"/>
      <c r="E12137" s="3"/>
    </row>
    <row r="12138" spans="1:5" x14ac:dyDescent="0.25">
      <c r="A12138" s="17"/>
      <c r="E12138" s="3"/>
    </row>
    <row r="12139" spans="1:5" x14ac:dyDescent="0.25">
      <c r="A12139" s="17"/>
      <c r="E12139" s="3"/>
    </row>
    <row r="12140" spans="1:5" x14ac:dyDescent="0.25">
      <c r="A12140" s="17"/>
      <c r="E12140" s="3"/>
    </row>
    <row r="12141" spans="1:5" x14ac:dyDescent="0.25">
      <c r="A12141" s="17"/>
      <c r="E12141" s="3"/>
    </row>
    <row r="12142" spans="1:5" x14ac:dyDescent="0.25">
      <c r="A12142" s="17"/>
      <c r="E12142" s="3"/>
    </row>
    <row r="12143" spans="1:5" x14ac:dyDescent="0.25">
      <c r="A12143" s="17"/>
      <c r="E12143" s="3"/>
    </row>
    <row r="12144" spans="1:5" x14ac:dyDescent="0.25">
      <c r="A12144" s="17"/>
      <c r="E12144" s="3"/>
    </row>
    <row r="12145" spans="1:5" x14ac:dyDescent="0.25">
      <c r="A12145" s="17"/>
      <c r="E12145" s="3"/>
    </row>
    <row r="12146" spans="1:5" x14ac:dyDescent="0.25">
      <c r="A12146" s="17"/>
      <c r="E12146" s="3"/>
    </row>
    <row r="12147" spans="1:5" x14ac:dyDescent="0.25">
      <c r="A12147" s="17"/>
      <c r="E12147" s="3"/>
    </row>
    <row r="12148" spans="1:5" x14ac:dyDescent="0.25">
      <c r="A12148" s="17"/>
      <c r="E12148" s="3"/>
    </row>
    <row r="12149" spans="1:5" x14ac:dyDescent="0.25">
      <c r="A12149" s="17"/>
      <c r="E12149" s="3"/>
    </row>
    <row r="12150" spans="1:5" x14ac:dyDescent="0.25">
      <c r="A12150" s="17"/>
      <c r="E12150" s="3"/>
    </row>
    <row r="12151" spans="1:5" x14ac:dyDescent="0.25">
      <c r="A12151" s="17"/>
      <c r="E12151" s="3"/>
    </row>
    <row r="12152" spans="1:5" x14ac:dyDescent="0.25">
      <c r="A12152" s="17"/>
      <c r="E12152" s="3"/>
    </row>
    <row r="12153" spans="1:5" x14ac:dyDescent="0.25">
      <c r="A12153" s="17"/>
      <c r="E12153" s="3"/>
    </row>
    <row r="12154" spans="1:5" x14ac:dyDescent="0.25">
      <c r="A12154" s="17"/>
      <c r="E12154" s="3"/>
    </row>
    <row r="12155" spans="1:5" x14ac:dyDescent="0.25">
      <c r="A12155" s="17"/>
      <c r="E12155" s="3"/>
    </row>
    <row r="12156" spans="1:5" x14ac:dyDescent="0.25">
      <c r="A12156" s="17"/>
      <c r="E12156" s="3"/>
    </row>
    <row r="12157" spans="1:5" x14ac:dyDescent="0.25">
      <c r="A12157" s="17"/>
      <c r="E12157" s="3"/>
    </row>
    <row r="12158" spans="1:5" x14ac:dyDescent="0.25">
      <c r="A12158" s="17"/>
      <c r="E12158" s="3"/>
    </row>
    <row r="12159" spans="1:5" x14ac:dyDescent="0.25">
      <c r="A12159" s="17"/>
      <c r="E12159" s="3"/>
    </row>
    <row r="12160" spans="1:5" x14ac:dyDescent="0.25">
      <c r="A12160" s="17"/>
      <c r="E12160" s="3"/>
    </row>
    <row r="12161" spans="1:5" x14ac:dyDescent="0.25">
      <c r="A12161" s="17"/>
      <c r="E12161" s="3"/>
    </row>
    <row r="12162" spans="1:5" x14ac:dyDescent="0.25">
      <c r="A12162" s="17"/>
      <c r="E12162" s="3"/>
    </row>
    <row r="12163" spans="1:5" x14ac:dyDescent="0.25">
      <c r="A12163" s="17"/>
      <c r="E12163" s="3"/>
    </row>
    <row r="12164" spans="1:5" x14ac:dyDescent="0.25">
      <c r="A12164" s="17"/>
      <c r="E12164" s="3"/>
    </row>
    <row r="12165" spans="1:5" x14ac:dyDescent="0.25">
      <c r="A12165" s="17"/>
      <c r="E12165" s="3"/>
    </row>
    <row r="12166" spans="1:5" x14ac:dyDescent="0.25">
      <c r="A12166" s="17"/>
      <c r="E12166" s="3"/>
    </row>
    <row r="12167" spans="1:5" x14ac:dyDescent="0.25">
      <c r="A12167" s="17"/>
      <c r="E12167" s="3"/>
    </row>
    <row r="12168" spans="1:5" x14ac:dyDescent="0.25">
      <c r="A12168" s="17"/>
      <c r="E12168" s="3"/>
    </row>
    <row r="12169" spans="1:5" x14ac:dyDescent="0.25">
      <c r="A12169" s="17"/>
      <c r="E12169" s="3"/>
    </row>
    <row r="12170" spans="1:5" x14ac:dyDescent="0.25">
      <c r="A12170" s="17"/>
      <c r="E12170" s="3"/>
    </row>
    <row r="12171" spans="1:5" x14ac:dyDescent="0.25">
      <c r="A12171" s="17"/>
      <c r="E12171" s="3"/>
    </row>
    <row r="12172" spans="1:5" x14ac:dyDescent="0.25">
      <c r="A12172" s="17"/>
      <c r="E12172" s="3"/>
    </row>
    <row r="12173" spans="1:5" x14ac:dyDescent="0.25">
      <c r="A12173" s="17"/>
      <c r="E12173" s="3"/>
    </row>
    <row r="12174" spans="1:5" x14ac:dyDescent="0.25">
      <c r="A12174" s="17"/>
      <c r="E12174" s="3"/>
    </row>
    <row r="12175" spans="1:5" x14ac:dyDescent="0.25">
      <c r="A12175" s="17"/>
      <c r="E12175" s="3"/>
    </row>
    <row r="12176" spans="1:5" x14ac:dyDescent="0.25">
      <c r="A12176" s="17"/>
      <c r="E12176" s="3"/>
    </row>
    <row r="12177" spans="1:5" x14ac:dyDescent="0.25">
      <c r="A12177" s="17"/>
      <c r="E12177" s="3"/>
    </row>
    <row r="12178" spans="1:5" x14ac:dyDescent="0.25">
      <c r="A12178" s="17"/>
      <c r="E12178" s="3"/>
    </row>
    <row r="12179" spans="1:5" x14ac:dyDescent="0.25">
      <c r="A12179" s="17"/>
      <c r="E12179" s="3"/>
    </row>
    <row r="12180" spans="1:5" x14ac:dyDescent="0.25">
      <c r="A12180" s="17"/>
      <c r="E12180" s="3"/>
    </row>
    <row r="12181" spans="1:5" x14ac:dyDescent="0.25">
      <c r="A12181" s="17"/>
      <c r="E12181" s="3"/>
    </row>
    <row r="12182" spans="1:5" x14ac:dyDescent="0.25">
      <c r="A12182" s="17"/>
      <c r="E12182" s="3"/>
    </row>
    <row r="12183" spans="1:5" x14ac:dyDescent="0.25">
      <c r="A12183" s="17"/>
      <c r="E12183" s="3"/>
    </row>
    <row r="12184" spans="1:5" x14ac:dyDescent="0.25">
      <c r="A12184" s="17"/>
      <c r="E12184" s="3"/>
    </row>
    <row r="12185" spans="1:5" x14ac:dyDescent="0.25">
      <c r="A12185" s="17"/>
      <c r="E12185" s="3"/>
    </row>
    <row r="12186" spans="1:5" x14ac:dyDescent="0.25">
      <c r="A12186" s="17"/>
      <c r="E12186" s="3"/>
    </row>
    <row r="12187" spans="1:5" x14ac:dyDescent="0.25">
      <c r="A12187" s="17"/>
      <c r="E12187" s="3"/>
    </row>
    <row r="12188" spans="1:5" x14ac:dyDescent="0.25">
      <c r="A12188" s="17"/>
      <c r="E12188" s="3"/>
    </row>
    <row r="12189" spans="1:5" x14ac:dyDescent="0.25">
      <c r="A12189" s="17"/>
      <c r="E12189" s="3"/>
    </row>
    <row r="12190" spans="1:5" x14ac:dyDescent="0.25">
      <c r="A12190" s="17"/>
      <c r="E12190" s="3"/>
    </row>
    <row r="12191" spans="1:5" x14ac:dyDescent="0.25">
      <c r="A12191" s="17"/>
      <c r="E12191" s="3"/>
    </row>
    <row r="12192" spans="1:5" x14ac:dyDescent="0.25">
      <c r="A12192" s="17"/>
      <c r="E12192" s="3"/>
    </row>
    <row r="12193" spans="1:5" x14ac:dyDescent="0.25">
      <c r="A12193" s="17"/>
      <c r="E12193" s="3"/>
    </row>
    <row r="12194" spans="1:5" x14ac:dyDescent="0.25">
      <c r="A12194" s="17"/>
      <c r="E12194" s="3"/>
    </row>
    <row r="12195" spans="1:5" x14ac:dyDescent="0.25">
      <c r="A12195" s="17"/>
      <c r="E12195" s="3"/>
    </row>
    <row r="12196" spans="1:5" x14ac:dyDescent="0.25">
      <c r="A12196" s="17"/>
      <c r="E12196" s="3"/>
    </row>
    <row r="12197" spans="1:5" x14ac:dyDescent="0.25">
      <c r="A12197" s="17"/>
      <c r="E12197" s="3"/>
    </row>
    <row r="12198" spans="1:5" x14ac:dyDescent="0.25">
      <c r="A12198" s="17"/>
      <c r="E12198" s="3"/>
    </row>
    <row r="12199" spans="1:5" x14ac:dyDescent="0.25">
      <c r="A12199" s="17"/>
      <c r="E12199" s="3"/>
    </row>
    <row r="12200" spans="1:5" x14ac:dyDescent="0.25">
      <c r="A12200" s="17"/>
      <c r="E12200" s="3"/>
    </row>
    <row r="12201" spans="1:5" x14ac:dyDescent="0.25">
      <c r="A12201" s="17"/>
      <c r="E12201" s="3"/>
    </row>
    <row r="12202" spans="1:5" x14ac:dyDescent="0.25">
      <c r="A12202" s="17"/>
      <c r="E12202" s="3"/>
    </row>
    <row r="12203" spans="1:5" x14ac:dyDescent="0.25">
      <c r="A12203" s="17"/>
      <c r="E12203" s="3"/>
    </row>
    <row r="12204" spans="1:5" x14ac:dyDescent="0.25">
      <c r="A12204" s="17"/>
      <c r="E12204" s="3"/>
    </row>
    <row r="12205" spans="1:5" x14ac:dyDescent="0.25">
      <c r="A12205" s="17"/>
      <c r="E12205" s="3"/>
    </row>
    <row r="12206" spans="1:5" x14ac:dyDescent="0.25">
      <c r="A12206" s="17"/>
      <c r="E12206" s="3"/>
    </row>
    <row r="12207" spans="1:5" x14ac:dyDescent="0.25">
      <c r="A12207" s="17"/>
      <c r="E12207" s="3"/>
    </row>
    <row r="12208" spans="1:5" x14ac:dyDescent="0.25">
      <c r="A12208" s="17"/>
      <c r="E12208" s="3"/>
    </row>
    <row r="12209" spans="1:5" x14ac:dyDescent="0.25">
      <c r="A12209" s="17"/>
      <c r="E12209" s="3"/>
    </row>
    <row r="12210" spans="1:5" x14ac:dyDescent="0.25">
      <c r="A12210" s="17"/>
      <c r="E12210" s="3"/>
    </row>
    <row r="12211" spans="1:5" x14ac:dyDescent="0.25">
      <c r="A12211" s="17"/>
      <c r="E12211" s="3"/>
    </row>
    <row r="12212" spans="1:5" x14ac:dyDescent="0.25">
      <c r="A12212" s="17"/>
      <c r="E12212" s="3"/>
    </row>
    <row r="12213" spans="1:5" x14ac:dyDescent="0.25">
      <c r="A12213" s="17"/>
      <c r="E12213" s="3"/>
    </row>
    <row r="12214" spans="1:5" x14ac:dyDescent="0.25">
      <c r="A12214" s="17"/>
      <c r="E12214" s="3"/>
    </row>
    <row r="12215" spans="1:5" x14ac:dyDescent="0.25">
      <c r="A12215" s="17"/>
      <c r="E12215" s="3"/>
    </row>
    <row r="12216" spans="1:5" x14ac:dyDescent="0.25">
      <c r="A12216" s="17"/>
      <c r="E12216" s="3"/>
    </row>
    <row r="12217" spans="1:5" x14ac:dyDescent="0.25">
      <c r="A12217" s="17"/>
      <c r="E12217" s="3"/>
    </row>
    <row r="12218" spans="1:5" x14ac:dyDescent="0.25">
      <c r="A12218" s="17"/>
      <c r="E12218" s="3"/>
    </row>
    <row r="12219" spans="1:5" x14ac:dyDescent="0.25">
      <c r="A12219" s="17"/>
      <c r="E12219" s="3"/>
    </row>
    <row r="12220" spans="1:5" x14ac:dyDescent="0.25">
      <c r="A12220" s="17"/>
      <c r="E12220" s="3"/>
    </row>
    <row r="12221" spans="1:5" x14ac:dyDescent="0.25">
      <c r="A12221" s="17"/>
      <c r="E12221" s="3"/>
    </row>
    <row r="12222" spans="1:5" x14ac:dyDescent="0.25">
      <c r="A12222" s="17"/>
      <c r="E12222" s="3"/>
    </row>
    <row r="12223" spans="1:5" x14ac:dyDescent="0.25">
      <c r="A12223" s="17"/>
      <c r="E12223" s="3"/>
    </row>
    <row r="12224" spans="1:5" x14ac:dyDescent="0.25">
      <c r="A12224" s="17"/>
      <c r="E12224" s="3"/>
    </row>
    <row r="12225" spans="1:5" x14ac:dyDescent="0.25">
      <c r="A12225" s="17"/>
      <c r="E12225" s="3"/>
    </row>
    <row r="12226" spans="1:5" x14ac:dyDescent="0.25">
      <c r="A12226" s="17"/>
      <c r="E12226" s="3"/>
    </row>
    <row r="12227" spans="1:5" x14ac:dyDescent="0.25">
      <c r="A12227" s="17"/>
      <c r="E12227" s="3"/>
    </row>
    <row r="12228" spans="1:5" x14ac:dyDescent="0.25">
      <c r="A12228" s="17"/>
      <c r="E12228" s="3"/>
    </row>
    <row r="12229" spans="1:5" x14ac:dyDescent="0.25">
      <c r="A12229" s="17"/>
      <c r="E12229" s="3"/>
    </row>
    <row r="12230" spans="1:5" x14ac:dyDescent="0.25">
      <c r="A12230" s="17"/>
      <c r="E12230" s="3"/>
    </row>
    <row r="12231" spans="1:5" x14ac:dyDescent="0.25">
      <c r="A12231" s="17"/>
      <c r="E12231" s="3"/>
    </row>
    <row r="12232" spans="1:5" x14ac:dyDescent="0.25">
      <c r="A12232" s="17"/>
      <c r="E12232" s="3"/>
    </row>
    <row r="12233" spans="1:5" x14ac:dyDescent="0.25">
      <c r="A12233" s="17"/>
      <c r="E12233" s="3"/>
    </row>
    <row r="12234" spans="1:5" x14ac:dyDescent="0.25">
      <c r="A12234" s="17"/>
      <c r="E12234" s="3"/>
    </row>
    <row r="12235" spans="1:5" x14ac:dyDescent="0.25">
      <c r="A12235" s="17"/>
      <c r="E12235" s="3"/>
    </row>
    <row r="12236" spans="1:5" x14ac:dyDescent="0.25">
      <c r="A12236" s="17"/>
      <c r="E12236" s="3"/>
    </row>
    <row r="12237" spans="1:5" x14ac:dyDescent="0.25">
      <c r="A12237" s="17"/>
      <c r="E12237" s="3"/>
    </row>
    <row r="12238" spans="1:5" x14ac:dyDescent="0.25">
      <c r="A12238" s="17"/>
      <c r="E12238" s="3"/>
    </row>
    <row r="12239" spans="1:5" x14ac:dyDescent="0.25">
      <c r="A12239" s="17"/>
      <c r="E12239" s="3"/>
    </row>
    <row r="12240" spans="1:5" x14ac:dyDescent="0.25">
      <c r="A12240" s="17"/>
      <c r="E12240" s="3"/>
    </row>
    <row r="12241" spans="1:5" x14ac:dyDescent="0.25">
      <c r="A12241" s="17"/>
      <c r="E12241" s="3"/>
    </row>
    <row r="12242" spans="1:5" x14ac:dyDescent="0.25">
      <c r="A12242" s="17"/>
      <c r="E12242" s="3"/>
    </row>
    <row r="12243" spans="1:5" x14ac:dyDescent="0.25">
      <c r="A12243" s="17"/>
      <c r="E12243" s="3"/>
    </row>
    <row r="12244" spans="1:5" x14ac:dyDescent="0.25">
      <c r="A12244" s="17"/>
      <c r="E12244" s="3"/>
    </row>
    <row r="12245" spans="1:5" x14ac:dyDescent="0.25">
      <c r="A12245" s="17"/>
      <c r="E12245" s="3"/>
    </row>
    <row r="12246" spans="1:5" x14ac:dyDescent="0.25">
      <c r="A12246" s="17"/>
      <c r="E12246" s="3"/>
    </row>
    <row r="12247" spans="1:5" x14ac:dyDescent="0.25">
      <c r="A12247" s="17"/>
      <c r="E12247" s="3"/>
    </row>
    <row r="12248" spans="1:5" x14ac:dyDescent="0.25">
      <c r="A12248" s="17"/>
      <c r="E12248" s="3"/>
    </row>
    <row r="12249" spans="1:5" x14ac:dyDescent="0.25">
      <c r="A12249" s="17"/>
      <c r="E12249" s="3"/>
    </row>
    <row r="12250" spans="1:5" x14ac:dyDescent="0.25">
      <c r="A12250" s="17"/>
      <c r="E12250" s="3"/>
    </row>
    <row r="12251" spans="1:5" x14ac:dyDescent="0.25">
      <c r="A12251" s="17"/>
      <c r="E12251" s="3"/>
    </row>
    <row r="12252" spans="1:5" x14ac:dyDescent="0.25">
      <c r="A12252" s="17"/>
      <c r="E12252" s="3"/>
    </row>
    <row r="12253" spans="1:5" x14ac:dyDescent="0.25">
      <c r="A12253" s="17"/>
      <c r="E12253" s="3"/>
    </row>
    <row r="12254" spans="1:5" x14ac:dyDescent="0.25">
      <c r="A12254" s="17"/>
      <c r="E12254" s="3"/>
    </row>
    <row r="12255" spans="1:5" x14ac:dyDescent="0.25">
      <c r="A12255" s="17"/>
      <c r="E12255" s="3"/>
    </row>
    <row r="12256" spans="1:5" x14ac:dyDescent="0.25">
      <c r="A12256" s="17"/>
      <c r="E12256" s="3"/>
    </row>
    <row r="12257" spans="1:5" x14ac:dyDescent="0.25">
      <c r="A12257" s="17"/>
      <c r="E12257" s="3"/>
    </row>
    <row r="12258" spans="1:5" x14ac:dyDescent="0.25">
      <c r="A12258" s="17"/>
      <c r="E12258" s="3"/>
    </row>
    <row r="12259" spans="1:5" x14ac:dyDescent="0.25">
      <c r="A12259" s="17"/>
      <c r="E12259" s="3"/>
    </row>
    <row r="12260" spans="1:5" x14ac:dyDescent="0.25">
      <c r="A12260" s="17"/>
      <c r="E12260" s="3"/>
    </row>
    <row r="12261" spans="1:5" x14ac:dyDescent="0.25">
      <c r="A12261" s="17"/>
      <c r="E12261" s="3"/>
    </row>
    <row r="12262" spans="1:5" x14ac:dyDescent="0.25">
      <c r="A12262" s="17"/>
      <c r="E12262" s="3"/>
    </row>
    <row r="12263" spans="1:5" x14ac:dyDescent="0.25">
      <c r="A12263" s="17"/>
      <c r="E12263" s="3"/>
    </row>
    <row r="12264" spans="1:5" x14ac:dyDescent="0.25">
      <c r="A12264" s="17"/>
      <c r="E12264" s="3"/>
    </row>
    <row r="12265" spans="1:5" x14ac:dyDescent="0.25">
      <c r="A12265" s="17"/>
      <c r="E12265" s="3"/>
    </row>
    <row r="12266" spans="1:5" x14ac:dyDescent="0.25">
      <c r="A12266" s="17"/>
      <c r="E12266" s="3"/>
    </row>
    <row r="12267" spans="1:5" x14ac:dyDescent="0.25">
      <c r="A12267" s="17"/>
      <c r="E12267" s="3"/>
    </row>
    <row r="12268" spans="1:5" x14ac:dyDescent="0.25">
      <c r="A12268" s="17"/>
      <c r="E12268" s="3"/>
    </row>
    <row r="12269" spans="1:5" x14ac:dyDescent="0.25">
      <c r="A12269" s="17"/>
      <c r="E12269" s="3"/>
    </row>
    <row r="12270" spans="1:5" x14ac:dyDescent="0.25">
      <c r="A12270" s="17"/>
      <c r="E12270" s="3"/>
    </row>
    <row r="12271" spans="1:5" x14ac:dyDescent="0.25">
      <c r="A12271" s="17"/>
      <c r="E12271" s="3"/>
    </row>
    <row r="12272" spans="1:5" x14ac:dyDescent="0.25">
      <c r="A12272" s="17"/>
      <c r="E12272" s="3"/>
    </row>
    <row r="12273" spans="1:5" x14ac:dyDescent="0.25">
      <c r="A12273" s="17"/>
      <c r="E12273" s="3"/>
    </row>
    <row r="12274" spans="1:5" x14ac:dyDescent="0.25">
      <c r="A12274" s="17"/>
      <c r="E12274" s="3"/>
    </row>
    <row r="12275" spans="1:5" x14ac:dyDescent="0.25">
      <c r="A12275" s="17"/>
      <c r="E12275" s="3"/>
    </row>
    <row r="12276" spans="1:5" x14ac:dyDescent="0.25">
      <c r="A12276" s="17"/>
      <c r="E12276" s="3"/>
    </row>
    <row r="12277" spans="1:5" x14ac:dyDescent="0.25">
      <c r="A12277" s="17"/>
      <c r="E12277" s="3"/>
    </row>
    <row r="12278" spans="1:5" x14ac:dyDescent="0.25">
      <c r="A12278" s="17"/>
      <c r="E12278" s="3"/>
    </row>
    <row r="12279" spans="1:5" x14ac:dyDescent="0.25">
      <c r="A12279" s="17"/>
      <c r="E12279" s="3"/>
    </row>
    <row r="12280" spans="1:5" x14ac:dyDescent="0.25">
      <c r="A12280" s="17"/>
      <c r="E12280" s="3"/>
    </row>
    <row r="12281" spans="1:5" x14ac:dyDescent="0.25">
      <c r="A12281" s="17"/>
      <c r="E12281" s="3"/>
    </row>
    <row r="12282" spans="1:5" x14ac:dyDescent="0.25">
      <c r="A12282" s="17"/>
      <c r="E12282" s="3"/>
    </row>
    <row r="12283" spans="1:5" x14ac:dyDescent="0.25">
      <c r="A12283" s="17"/>
      <c r="E12283" s="3"/>
    </row>
    <row r="12284" spans="1:5" x14ac:dyDescent="0.25">
      <c r="A12284" s="17"/>
      <c r="E12284" s="3"/>
    </row>
    <row r="12285" spans="1:5" x14ac:dyDescent="0.25">
      <c r="A12285" s="17"/>
      <c r="E12285" s="3"/>
    </row>
    <row r="12286" spans="1:5" x14ac:dyDescent="0.25">
      <c r="A12286" s="17"/>
      <c r="E12286" s="3"/>
    </row>
    <row r="12287" spans="1:5" x14ac:dyDescent="0.25">
      <c r="A12287" s="17"/>
      <c r="E12287" s="3"/>
    </row>
    <row r="12288" spans="1:5" x14ac:dyDescent="0.25">
      <c r="A12288" s="17"/>
      <c r="E12288" s="3"/>
    </row>
    <row r="12289" spans="1:5" x14ac:dyDescent="0.25">
      <c r="A12289" s="17"/>
      <c r="E12289" s="3"/>
    </row>
    <row r="12290" spans="1:5" x14ac:dyDescent="0.25">
      <c r="A12290" s="17"/>
      <c r="E12290" s="3"/>
    </row>
    <row r="12291" spans="1:5" x14ac:dyDescent="0.25">
      <c r="A12291" s="17"/>
      <c r="E12291" s="3"/>
    </row>
    <row r="12292" spans="1:5" x14ac:dyDescent="0.25">
      <c r="A12292" s="17"/>
      <c r="E12292" s="3"/>
    </row>
    <row r="12293" spans="1:5" x14ac:dyDescent="0.25">
      <c r="A12293" s="17"/>
      <c r="E12293" s="3"/>
    </row>
    <row r="12294" spans="1:5" x14ac:dyDescent="0.25">
      <c r="A12294" s="17"/>
      <c r="E12294" s="3"/>
    </row>
    <row r="12295" spans="1:5" x14ac:dyDescent="0.25">
      <c r="A12295" s="17"/>
      <c r="E12295" s="3"/>
    </row>
    <row r="12296" spans="1:5" x14ac:dyDescent="0.25">
      <c r="A12296" s="17"/>
      <c r="E12296" s="3"/>
    </row>
    <row r="12297" spans="1:5" x14ac:dyDescent="0.25">
      <c r="A12297" s="17"/>
      <c r="E12297" s="3"/>
    </row>
    <row r="12298" spans="1:5" x14ac:dyDescent="0.25">
      <c r="A12298" s="17"/>
      <c r="E12298" s="3"/>
    </row>
    <row r="12299" spans="1:5" x14ac:dyDescent="0.25">
      <c r="A12299" s="17"/>
      <c r="E12299" s="3"/>
    </row>
    <row r="12300" spans="1:5" x14ac:dyDescent="0.25">
      <c r="A12300" s="17"/>
      <c r="E12300" s="3"/>
    </row>
    <row r="12301" spans="1:5" x14ac:dyDescent="0.25">
      <c r="A12301" s="17"/>
      <c r="E12301" s="3"/>
    </row>
    <row r="12302" spans="1:5" x14ac:dyDescent="0.25">
      <c r="A12302" s="17"/>
      <c r="E12302" s="3"/>
    </row>
    <row r="12303" spans="1:5" x14ac:dyDescent="0.25">
      <c r="A12303" s="17"/>
      <c r="E12303" s="3"/>
    </row>
    <row r="12304" spans="1:5" x14ac:dyDescent="0.25">
      <c r="A12304" s="17"/>
      <c r="E12304" s="3"/>
    </row>
    <row r="12305" spans="1:5" x14ac:dyDescent="0.25">
      <c r="A12305" s="17"/>
      <c r="E12305" s="3"/>
    </row>
    <row r="12306" spans="1:5" x14ac:dyDescent="0.25">
      <c r="A12306" s="17"/>
      <c r="E12306" s="3"/>
    </row>
    <row r="12307" spans="1:5" x14ac:dyDescent="0.25">
      <c r="A12307" s="17"/>
      <c r="E12307" s="3"/>
    </row>
    <row r="12308" spans="1:5" x14ac:dyDescent="0.25">
      <c r="A12308" s="17"/>
      <c r="E12308" s="3"/>
    </row>
    <row r="12309" spans="1:5" x14ac:dyDescent="0.25">
      <c r="A12309" s="17"/>
      <c r="E12309" s="3"/>
    </row>
    <row r="12310" spans="1:5" x14ac:dyDescent="0.25">
      <c r="A12310" s="17"/>
      <c r="E12310" s="3"/>
    </row>
    <row r="12311" spans="1:5" x14ac:dyDescent="0.25">
      <c r="A12311" s="17"/>
      <c r="E12311" s="3"/>
    </row>
    <row r="12312" spans="1:5" x14ac:dyDescent="0.25">
      <c r="A12312" s="17"/>
      <c r="E12312" s="3"/>
    </row>
    <row r="12313" spans="1:5" x14ac:dyDescent="0.25">
      <c r="A12313" s="17"/>
      <c r="E12313" s="3"/>
    </row>
    <row r="12314" spans="1:5" x14ac:dyDescent="0.25">
      <c r="A12314" s="17"/>
      <c r="E12314" s="3"/>
    </row>
    <row r="12315" spans="1:5" x14ac:dyDescent="0.25">
      <c r="A12315" s="17"/>
      <c r="E12315" s="3"/>
    </row>
    <row r="12316" spans="1:5" x14ac:dyDescent="0.25">
      <c r="A12316" s="17"/>
      <c r="E12316" s="3"/>
    </row>
    <row r="12317" spans="1:5" x14ac:dyDescent="0.25">
      <c r="A12317" s="17"/>
      <c r="E12317" s="3"/>
    </row>
    <row r="12318" spans="1:5" x14ac:dyDescent="0.25">
      <c r="A12318" s="17"/>
      <c r="E12318" s="3"/>
    </row>
    <row r="12319" spans="1:5" x14ac:dyDescent="0.25">
      <c r="A12319" s="17"/>
      <c r="E12319" s="3"/>
    </row>
    <row r="12320" spans="1:5" x14ac:dyDescent="0.25">
      <c r="A12320" s="17"/>
      <c r="E12320" s="3"/>
    </row>
    <row r="12321" spans="1:5" x14ac:dyDescent="0.25">
      <c r="A12321" s="17"/>
      <c r="E12321" s="3"/>
    </row>
    <row r="12322" spans="1:5" x14ac:dyDescent="0.25">
      <c r="A12322" s="17"/>
      <c r="E12322" s="3"/>
    </row>
    <row r="12323" spans="1:5" x14ac:dyDescent="0.25">
      <c r="A12323" s="17"/>
      <c r="E12323" s="3"/>
    </row>
    <row r="12324" spans="1:5" x14ac:dyDescent="0.25">
      <c r="A12324" s="17"/>
      <c r="E12324" s="3"/>
    </row>
    <row r="12325" spans="1:5" x14ac:dyDescent="0.25">
      <c r="A12325" s="17"/>
      <c r="E12325" s="3"/>
    </row>
    <row r="12326" spans="1:5" x14ac:dyDescent="0.25">
      <c r="A12326" s="17"/>
      <c r="E12326" s="3"/>
    </row>
    <row r="12327" spans="1:5" x14ac:dyDescent="0.25">
      <c r="A12327" s="17"/>
      <c r="E12327" s="3"/>
    </row>
    <row r="12328" spans="1:5" x14ac:dyDescent="0.25">
      <c r="A12328" s="17"/>
      <c r="E12328" s="3"/>
    </row>
    <row r="12329" spans="1:5" x14ac:dyDescent="0.25">
      <c r="A12329" s="17"/>
      <c r="E12329" s="3"/>
    </row>
    <row r="12330" spans="1:5" x14ac:dyDescent="0.25">
      <c r="A12330" s="17"/>
      <c r="E12330" s="3"/>
    </row>
    <row r="12331" spans="1:5" x14ac:dyDescent="0.25">
      <c r="A12331" s="17"/>
      <c r="E12331" s="3"/>
    </row>
    <row r="12332" spans="1:5" x14ac:dyDescent="0.25">
      <c r="A12332" s="17"/>
      <c r="E12332" s="3"/>
    </row>
    <row r="12333" spans="1:5" x14ac:dyDescent="0.25">
      <c r="A12333" s="17"/>
      <c r="E12333" s="3"/>
    </row>
    <row r="12334" spans="1:5" x14ac:dyDescent="0.25">
      <c r="A12334" s="17"/>
      <c r="E12334" s="3"/>
    </row>
    <row r="12335" spans="1:5" x14ac:dyDescent="0.25">
      <c r="A12335" s="17"/>
      <c r="E12335" s="3"/>
    </row>
    <row r="12336" spans="1:5" x14ac:dyDescent="0.25">
      <c r="A12336" s="17"/>
      <c r="E12336" s="3"/>
    </row>
    <row r="12337" spans="1:5" x14ac:dyDescent="0.25">
      <c r="A12337" s="17"/>
      <c r="E12337" s="3"/>
    </row>
    <row r="12338" spans="1:5" x14ac:dyDescent="0.25">
      <c r="A12338" s="17"/>
      <c r="E12338" s="3"/>
    </row>
    <row r="12339" spans="1:5" x14ac:dyDescent="0.25">
      <c r="A12339" s="17"/>
      <c r="E12339" s="3"/>
    </row>
    <row r="12340" spans="1:5" x14ac:dyDescent="0.25">
      <c r="A12340" s="17"/>
      <c r="E12340" s="3"/>
    </row>
    <row r="12341" spans="1:5" x14ac:dyDescent="0.25">
      <c r="A12341" s="17"/>
      <c r="E12341" s="3"/>
    </row>
    <row r="12342" spans="1:5" x14ac:dyDescent="0.25">
      <c r="A12342" s="17"/>
      <c r="E12342" s="3"/>
    </row>
    <row r="12343" spans="1:5" x14ac:dyDescent="0.25">
      <c r="A12343" s="17"/>
      <c r="E12343" s="3"/>
    </row>
    <row r="12344" spans="1:5" x14ac:dyDescent="0.25">
      <c r="A12344" s="17"/>
      <c r="E12344" s="3"/>
    </row>
    <row r="12345" spans="1:5" x14ac:dyDescent="0.25">
      <c r="A12345" s="17"/>
      <c r="E12345" s="3"/>
    </row>
    <row r="12346" spans="1:5" x14ac:dyDescent="0.25">
      <c r="A12346" s="17"/>
      <c r="E12346" s="3"/>
    </row>
    <row r="12347" spans="1:5" x14ac:dyDescent="0.25">
      <c r="A12347" s="17"/>
      <c r="E12347" s="3"/>
    </row>
    <row r="12348" spans="1:5" x14ac:dyDescent="0.25">
      <c r="A12348" s="17"/>
      <c r="E12348" s="3"/>
    </row>
    <row r="12349" spans="1:5" x14ac:dyDescent="0.25">
      <c r="A12349" s="17"/>
      <c r="E12349" s="3"/>
    </row>
    <row r="12350" spans="1:5" x14ac:dyDescent="0.25">
      <c r="A12350" s="17"/>
      <c r="E12350" s="3"/>
    </row>
    <row r="12351" spans="1:5" x14ac:dyDescent="0.25">
      <c r="A12351" s="17"/>
      <c r="E12351" s="3"/>
    </row>
    <row r="12352" spans="1:5" x14ac:dyDescent="0.25">
      <c r="A12352" s="17"/>
      <c r="E12352" s="3"/>
    </row>
    <row r="12353" spans="1:5" x14ac:dyDescent="0.25">
      <c r="A12353" s="17"/>
      <c r="E12353" s="3"/>
    </row>
    <row r="12354" spans="1:5" x14ac:dyDescent="0.25">
      <c r="A12354" s="17"/>
      <c r="E12354" s="3"/>
    </row>
    <row r="12355" spans="1:5" x14ac:dyDescent="0.25">
      <c r="A12355" s="17"/>
      <c r="E12355" s="3"/>
    </row>
    <row r="12356" spans="1:5" x14ac:dyDescent="0.25">
      <c r="A12356" s="17"/>
      <c r="E12356" s="3"/>
    </row>
    <row r="12357" spans="1:5" x14ac:dyDescent="0.25">
      <c r="A12357" s="17"/>
      <c r="E12357" s="3"/>
    </row>
    <row r="12358" spans="1:5" x14ac:dyDescent="0.25">
      <c r="A12358" s="17"/>
      <c r="E12358" s="3"/>
    </row>
    <row r="12359" spans="1:5" x14ac:dyDescent="0.25">
      <c r="A12359" s="17"/>
      <c r="E12359" s="3"/>
    </row>
    <row r="12360" spans="1:5" x14ac:dyDescent="0.25">
      <c r="A12360" s="17"/>
      <c r="E12360" s="3"/>
    </row>
    <row r="12361" spans="1:5" x14ac:dyDescent="0.25">
      <c r="A12361" s="17"/>
      <c r="E12361" s="3"/>
    </row>
    <row r="12362" spans="1:5" x14ac:dyDescent="0.25">
      <c r="A12362" s="17"/>
      <c r="E12362" s="3"/>
    </row>
    <row r="12363" spans="1:5" x14ac:dyDescent="0.25">
      <c r="A12363" s="17"/>
      <c r="E12363" s="3"/>
    </row>
    <row r="12364" spans="1:5" x14ac:dyDescent="0.25">
      <c r="A12364" s="17"/>
      <c r="E12364" s="3"/>
    </row>
    <row r="12365" spans="1:5" x14ac:dyDescent="0.25">
      <c r="A12365" s="17"/>
      <c r="E12365" s="3"/>
    </row>
    <row r="12366" spans="1:5" x14ac:dyDescent="0.25">
      <c r="A12366" s="17"/>
      <c r="E12366" s="3"/>
    </row>
    <row r="12367" spans="1:5" x14ac:dyDescent="0.25">
      <c r="A12367" s="17"/>
      <c r="E12367" s="3"/>
    </row>
    <row r="12368" spans="1:5" x14ac:dyDescent="0.25">
      <c r="A12368" s="17"/>
      <c r="E12368" s="3"/>
    </row>
    <row r="12369" spans="1:5" x14ac:dyDescent="0.25">
      <c r="A12369" s="17"/>
      <c r="E12369" s="3"/>
    </row>
    <row r="12370" spans="1:5" x14ac:dyDescent="0.25">
      <c r="A12370" s="17"/>
      <c r="E12370" s="3"/>
    </row>
    <row r="12371" spans="1:5" x14ac:dyDescent="0.25">
      <c r="A12371" s="17"/>
      <c r="E12371" s="3"/>
    </row>
    <row r="12372" spans="1:5" x14ac:dyDescent="0.25">
      <c r="A12372" s="17"/>
      <c r="E12372" s="3"/>
    </row>
    <row r="12373" spans="1:5" x14ac:dyDescent="0.25">
      <c r="A12373" s="17"/>
      <c r="E12373" s="3"/>
    </row>
    <row r="12374" spans="1:5" x14ac:dyDescent="0.25">
      <c r="A12374" s="17"/>
      <c r="E12374" s="3"/>
    </row>
    <row r="12375" spans="1:5" x14ac:dyDescent="0.25">
      <c r="A12375" s="17"/>
      <c r="E12375" s="3"/>
    </row>
    <row r="12376" spans="1:5" x14ac:dyDescent="0.25">
      <c r="A12376" s="17"/>
      <c r="E12376" s="3"/>
    </row>
    <row r="12377" spans="1:5" x14ac:dyDescent="0.25">
      <c r="A12377" s="17"/>
      <c r="E12377" s="3"/>
    </row>
    <row r="12378" spans="1:5" x14ac:dyDescent="0.25">
      <c r="A12378" s="17"/>
      <c r="E12378" s="3"/>
    </row>
    <row r="12379" spans="1:5" x14ac:dyDescent="0.25">
      <c r="A12379" s="17"/>
      <c r="E12379" s="3"/>
    </row>
    <row r="12380" spans="1:5" x14ac:dyDescent="0.25">
      <c r="A12380" s="17"/>
      <c r="E12380" s="3"/>
    </row>
    <row r="12381" spans="1:5" x14ac:dyDescent="0.25">
      <c r="A12381" s="17"/>
      <c r="E12381" s="3"/>
    </row>
    <row r="12382" spans="1:5" x14ac:dyDescent="0.25">
      <c r="A12382" s="17"/>
      <c r="E12382" s="3"/>
    </row>
    <row r="12383" spans="1:5" x14ac:dyDescent="0.25">
      <c r="A12383" s="17"/>
      <c r="E12383" s="3"/>
    </row>
    <row r="12384" spans="1:5" x14ac:dyDescent="0.25">
      <c r="A12384" s="17"/>
      <c r="E12384" s="3"/>
    </row>
    <row r="12385" spans="1:5" x14ac:dyDescent="0.25">
      <c r="A12385" s="17"/>
      <c r="E12385" s="3"/>
    </row>
    <row r="12386" spans="1:5" x14ac:dyDescent="0.25">
      <c r="A12386" s="17"/>
      <c r="E12386" s="3"/>
    </row>
    <row r="12387" spans="1:5" x14ac:dyDescent="0.25">
      <c r="A12387" s="17"/>
      <c r="E12387" s="3"/>
    </row>
    <row r="12388" spans="1:5" x14ac:dyDescent="0.25">
      <c r="A12388" s="17"/>
      <c r="E12388" s="3"/>
    </row>
    <row r="12389" spans="1:5" x14ac:dyDescent="0.25">
      <c r="A12389" s="17"/>
      <c r="E12389" s="3"/>
    </row>
    <row r="12390" spans="1:5" x14ac:dyDescent="0.25">
      <c r="A12390" s="17"/>
      <c r="E12390" s="3"/>
    </row>
    <row r="12391" spans="1:5" x14ac:dyDescent="0.25">
      <c r="A12391" s="17"/>
      <c r="E12391" s="3"/>
    </row>
    <row r="12392" spans="1:5" x14ac:dyDescent="0.25">
      <c r="A12392" s="17"/>
      <c r="E12392" s="3"/>
    </row>
    <row r="12393" spans="1:5" x14ac:dyDescent="0.25">
      <c r="A12393" s="17"/>
      <c r="E12393" s="3"/>
    </row>
    <row r="12394" spans="1:5" x14ac:dyDescent="0.25">
      <c r="A12394" s="17"/>
      <c r="E12394" s="3"/>
    </row>
    <row r="12395" spans="1:5" x14ac:dyDescent="0.25">
      <c r="A12395" s="17"/>
      <c r="E12395" s="3"/>
    </row>
    <row r="12396" spans="1:5" x14ac:dyDescent="0.25">
      <c r="A12396" s="17"/>
      <c r="E12396" s="3"/>
    </row>
    <row r="12397" spans="1:5" x14ac:dyDescent="0.25">
      <c r="A12397" s="17"/>
      <c r="E12397" s="3"/>
    </row>
    <row r="12398" spans="1:5" x14ac:dyDescent="0.25">
      <c r="A12398" s="17"/>
      <c r="E12398" s="3"/>
    </row>
    <row r="12399" spans="1:5" x14ac:dyDescent="0.25">
      <c r="A12399" s="17"/>
      <c r="E12399" s="3"/>
    </row>
    <row r="12400" spans="1:5" x14ac:dyDescent="0.25">
      <c r="A12400" s="17"/>
      <c r="E12400" s="3"/>
    </row>
    <row r="12401" spans="1:5" x14ac:dyDescent="0.25">
      <c r="A12401" s="17"/>
      <c r="E12401" s="3"/>
    </row>
    <row r="12402" spans="1:5" x14ac:dyDescent="0.25">
      <c r="A12402" s="17"/>
      <c r="E12402" s="3"/>
    </row>
    <row r="12403" spans="1:5" x14ac:dyDescent="0.25">
      <c r="A12403" s="17"/>
      <c r="E12403" s="3"/>
    </row>
    <row r="12404" spans="1:5" x14ac:dyDescent="0.25">
      <c r="A12404" s="17"/>
      <c r="E12404" s="3"/>
    </row>
    <row r="12405" spans="1:5" x14ac:dyDescent="0.25">
      <c r="A12405" s="17"/>
      <c r="E12405" s="3"/>
    </row>
    <row r="12406" spans="1:5" x14ac:dyDescent="0.25">
      <c r="A12406" s="17"/>
      <c r="E12406" s="3"/>
    </row>
    <row r="12407" spans="1:5" x14ac:dyDescent="0.25">
      <c r="A12407" s="17"/>
      <c r="E12407" s="3"/>
    </row>
    <row r="12408" spans="1:5" x14ac:dyDescent="0.25">
      <c r="A12408" s="17"/>
      <c r="E12408" s="3"/>
    </row>
    <row r="12409" spans="1:5" x14ac:dyDescent="0.25">
      <c r="A12409" s="17"/>
      <c r="E12409" s="3"/>
    </row>
    <row r="12410" spans="1:5" x14ac:dyDescent="0.25">
      <c r="A12410" s="17"/>
      <c r="E12410" s="3"/>
    </row>
    <row r="12411" spans="1:5" x14ac:dyDescent="0.25">
      <c r="A12411" s="17"/>
      <c r="E12411" s="3"/>
    </row>
    <row r="12412" spans="1:5" x14ac:dyDescent="0.25">
      <c r="A12412" s="17"/>
      <c r="E12412" s="3"/>
    </row>
    <row r="12413" spans="1:5" x14ac:dyDescent="0.25">
      <c r="A12413" s="17"/>
      <c r="E12413" s="3"/>
    </row>
    <row r="12414" spans="1:5" x14ac:dyDescent="0.25">
      <c r="A12414" s="17"/>
      <c r="E12414" s="3"/>
    </row>
    <row r="12415" spans="1:5" x14ac:dyDescent="0.25">
      <c r="A12415" s="17"/>
      <c r="E12415" s="3"/>
    </row>
    <row r="12416" spans="1:5" x14ac:dyDescent="0.25">
      <c r="A12416" s="17"/>
      <c r="E12416" s="3"/>
    </row>
    <row r="12417" spans="1:5" x14ac:dyDescent="0.25">
      <c r="A12417" s="17"/>
      <c r="E12417" s="3"/>
    </row>
    <row r="12418" spans="1:5" x14ac:dyDescent="0.25">
      <c r="A12418" s="17"/>
      <c r="E12418" s="3"/>
    </row>
    <row r="12419" spans="1:5" x14ac:dyDescent="0.25">
      <c r="A12419" s="17"/>
      <c r="E12419" s="3"/>
    </row>
    <row r="12420" spans="1:5" x14ac:dyDescent="0.25">
      <c r="A12420" s="17"/>
      <c r="E12420" s="3"/>
    </row>
    <row r="12421" spans="1:5" x14ac:dyDescent="0.25">
      <c r="A12421" s="17"/>
      <c r="E12421" s="3"/>
    </row>
    <row r="12422" spans="1:5" x14ac:dyDescent="0.25">
      <c r="A12422" s="17"/>
      <c r="E12422" s="3"/>
    </row>
    <row r="12423" spans="1:5" x14ac:dyDescent="0.25">
      <c r="A12423" s="17"/>
      <c r="E12423" s="3"/>
    </row>
    <row r="12424" spans="1:5" x14ac:dyDescent="0.25">
      <c r="A12424" s="17"/>
      <c r="E12424" s="3"/>
    </row>
    <row r="12425" spans="1:5" x14ac:dyDescent="0.25">
      <c r="A12425" s="17"/>
      <c r="E12425" s="3"/>
    </row>
    <row r="12426" spans="1:5" x14ac:dyDescent="0.25">
      <c r="A12426" s="17"/>
      <c r="E12426" s="3"/>
    </row>
    <row r="12427" spans="1:5" x14ac:dyDescent="0.25">
      <c r="A12427" s="17"/>
      <c r="E12427" s="3"/>
    </row>
    <row r="12428" spans="1:5" x14ac:dyDescent="0.25">
      <c r="A12428" s="17"/>
      <c r="E12428" s="3"/>
    </row>
    <row r="12429" spans="1:5" x14ac:dyDescent="0.25">
      <c r="A12429" s="17"/>
      <c r="E12429" s="3"/>
    </row>
    <row r="12430" spans="1:5" x14ac:dyDescent="0.25">
      <c r="A12430" s="17"/>
      <c r="E12430" s="3"/>
    </row>
    <row r="12431" spans="1:5" x14ac:dyDescent="0.25">
      <c r="A12431" s="17"/>
      <c r="E12431" s="3"/>
    </row>
    <row r="12432" spans="1:5" x14ac:dyDescent="0.25">
      <c r="A12432" s="17"/>
      <c r="E12432" s="3"/>
    </row>
    <row r="12433" spans="1:5" x14ac:dyDescent="0.25">
      <c r="A12433" s="17"/>
      <c r="E12433" s="3"/>
    </row>
    <row r="12434" spans="1:5" x14ac:dyDescent="0.25">
      <c r="A12434" s="17"/>
      <c r="E12434" s="3"/>
    </row>
    <row r="12435" spans="1:5" x14ac:dyDescent="0.25">
      <c r="A12435" s="17"/>
      <c r="E12435" s="3"/>
    </row>
    <row r="12436" spans="1:5" x14ac:dyDescent="0.25">
      <c r="A12436" s="17"/>
      <c r="E12436" s="3"/>
    </row>
    <row r="12437" spans="1:5" x14ac:dyDescent="0.25">
      <c r="A12437" s="17"/>
      <c r="E12437" s="3"/>
    </row>
    <row r="12438" spans="1:5" x14ac:dyDescent="0.25">
      <c r="A12438" s="17"/>
      <c r="E12438" s="3"/>
    </row>
    <row r="12439" spans="1:5" x14ac:dyDescent="0.25">
      <c r="A12439" s="17"/>
      <c r="E12439" s="3"/>
    </row>
    <row r="12440" spans="1:5" x14ac:dyDescent="0.25">
      <c r="A12440" s="17"/>
      <c r="E12440" s="3"/>
    </row>
    <row r="12441" spans="1:5" x14ac:dyDescent="0.25">
      <c r="A12441" s="17"/>
      <c r="E12441" s="3"/>
    </row>
    <row r="12442" spans="1:5" x14ac:dyDescent="0.25">
      <c r="A12442" s="17"/>
      <c r="E12442" s="3"/>
    </row>
    <row r="12443" spans="1:5" x14ac:dyDescent="0.25">
      <c r="A12443" s="17"/>
      <c r="E12443" s="3"/>
    </row>
    <row r="12444" spans="1:5" x14ac:dyDescent="0.25">
      <c r="A12444" s="17"/>
      <c r="E12444" s="3"/>
    </row>
    <row r="12445" spans="1:5" x14ac:dyDescent="0.25">
      <c r="A12445" s="17"/>
      <c r="E12445" s="3"/>
    </row>
    <row r="12446" spans="1:5" x14ac:dyDescent="0.25">
      <c r="A12446" s="17"/>
      <c r="E12446" s="3"/>
    </row>
    <row r="12447" spans="1:5" x14ac:dyDescent="0.25">
      <c r="A12447" s="17"/>
      <c r="E12447" s="3"/>
    </row>
    <row r="12448" spans="1:5" x14ac:dyDescent="0.25">
      <c r="A12448" s="17"/>
      <c r="E12448" s="3"/>
    </row>
    <row r="12449" spans="1:5" x14ac:dyDescent="0.25">
      <c r="A12449" s="17"/>
      <c r="E12449" s="3"/>
    </row>
    <row r="12450" spans="1:5" x14ac:dyDescent="0.25">
      <c r="A12450" s="17"/>
      <c r="E12450" s="3"/>
    </row>
    <row r="12451" spans="1:5" x14ac:dyDescent="0.25">
      <c r="A12451" s="17"/>
      <c r="E12451" s="3"/>
    </row>
    <row r="12452" spans="1:5" x14ac:dyDescent="0.25">
      <c r="A12452" s="17"/>
      <c r="E12452" s="3"/>
    </row>
    <row r="12453" spans="1:5" x14ac:dyDescent="0.25">
      <c r="A12453" s="17"/>
      <c r="E12453" s="3"/>
    </row>
    <row r="12454" spans="1:5" x14ac:dyDescent="0.25">
      <c r="A12454" s="17"/>
      <c r="E12454" s="3"/>
    </row>
    <row r="12455" spans="1:5" x14ac:dyDescent="0.25">
      <c r="A12455" s="17"/>
      <c r="E12455" s="3"/>
    </row>
    <row r="12456" spans="1:5" x14ac:dyDescent="0.25">
      <c r="A12456" s="17"/>
      <c r="E12456" s="3"/>
    </row>
    <row r="12457" spans="1:5" x14ac:dyDescent="0.25">
      <c r="A12457" s="17"/>
      <c r="E12457" s="3"/>
    </row>
    <row r="12458" spans="1:5" x14ac:dyDescent="0.25">
      <c r="A12458" s="17"/>
      <c r="E12458" s="3"/>
    </row>
    <row r="12459" spans="1:5" x14ac:dyDescent="0.25">
      <c r="A12459" s="17"/>
      <c r="E12459" s="3"/>
    </row>
    <row r="12460" spans="1:5" x14ac:dyDescent="0.25">
      <c r="A12460" s="17"/>
      <c r="E12460" s="3"/>
    </row>
    <row r="12461" spans="1:5" x14ac:dyDescent="0.25">
      <c r="A12461" s="17"/>
      <c r="E12461" s="3"/>
    </row>
    <row r="12462" spans="1:5" x14ac:dyDescent="0.25">
      <c r="A12462" s="17"/>
      <c r="E12462" s="3"/>
    </row>
    <row r="12463" spans="1:5" x14ac:dyDescent="0.25">
      <c r="A12463" s="17"/>
      <c r="E12463" s="3"/>
    </row>
    <row r="12464" spans="1:5" x14ac:dyDescent="0.25">
      <c r="A12464" s="17"/>
      <c r="E12464" s="3"/>
    </row>
    <row r="12465" spans="1:5" x14ac:dyDescent="0.25">
      <c r="A12465" s="17"/>
      <c r="E12465" s="3"/>
    </row>
    <row r="12466" spans="1:5" x14ac:dyDescent="0.25">
      <c r="A12466" s="17"/>
      <c r="E12466" s="3"/>
    </row>
    <row r="12467" spans="1:5" x14ac:dyDescent="0.25">
      <c r="A12467" s="17"/>
      <c r="E12467" s="3"/>
    </row>
    <row r="12468" spans="1:5" x14ac:dyDescent="0.25">
      <c r="A12468" s="17"/>
      <c r="E12468" s="3"/>
    </row>
    <row r="12469" spans="1:5" x14ac:dyDescent="0.25">
      <c r="A12469" s="17"/>
      <c r="E12469" s="3"/>
    </row>
    <row r="12470" spans="1:5" x14ac:dyDescent="0.25">
      <c r="A12470" s="17"/>
      <c r="E12470" s="3"/>
    </row>
    <row r="12471" spans="1:5" x14ac:dyDescent="0.25">
      <c r="A12471" s="17"/>
      <c r="E12471" s="3"/>
    </row>
    <row r="12472" spans="1:5" x14ac:dyDescent="0.25">
      <c r="A12472" s="17"/>
      <c r="E12472" s="3"/>
    </row>
    <row r="12473" spans="1:5" x14ac:dyDescent="0.25">
      <c r="A12473" s="17"/>
      <c r="E12473" s="3"/>
    </row>
    <row r="12474" spans="1:5" x14ac:dyDescent="0.25">
      <c r="A12474" s="17"/>
      <c r="E12474" s="3"/>
    </row>
    <row r="12475" spans="1:5" x14ac:dyDescent="0.25">
      <c r="A12475" s="17"/>
      <c r="E12475" s="3"/>
    </row>
    <row r="12476" spans="1:5" x14ac:dyDescent="0.25">
      <c r="A12476" s="17"/>
      <c r="E12476" s="3"/>
    </row>
    <row r="12477" spans="1:5" x14ac:dyDescent="0.25">
      <c r="A12477" s="17"/>
      <c r="E12477" s="3"/>
    </row>
    <row r="12478" spans="1:5" x14ac:dyDescent="0.25">
      <c r="A12478" s="17"/>
      <c r="E12478" s="3"/>
    </row>
    <row r="12479" spans="1:5" x14ac:dyDescent="0.25">
      <c r="A12479" s="17"/>
      <c r="E12479" s="3"/>
    </row>
    <row r="12480" spans="1:5" x14ac:dyDescent="0.25">
      <c r="A12480" s="17"/>
      <c r="E12480" s="3"/>
    </row>
    <row r="12481" spans="1:5" x14ac:dyDescent="0.25">
      <c r="A12481" s="17"/>
      <c r="E12481" s="3"/>
    </row>
    <row r="12482" spans="1:5" x14ac:dyDescent="0.25">
      <c r="A12482" s="17"/>
      <c r="E12482" s="3"/>
    </row>
    <row r="12483" spans="1:5" x14ac:dyDescent="0.25">
      <c r="A12483" s="17"/>
      <c r="E12483" s="3"/>
    </row>
    <row r="12484" spans="1:5" x14ac:dyDescent="0.25">
      <c r="A12484" s="17"/>
      <c r="E12484" s="3"/>
    </row>
    <row r="12485" spans="1:5" x14ac:dyDescent="0.25">
      <c r="A12485" s="17"/>
      <c r="C12485" s="3"/>
      <c r="E12485" s="3"/>
    </row>
    <row r="12486" spans="1:5" x14ac:dyDescent="0.25">
      <c r="A12486" s="17"/>
      <c r="E12486" s="3"/>
    </row>
    <row r="12487" spans="1:5" x14ac:dyDescent="0.25">
      <c r="A12487" s="17"/>
      <c r="E12487" s="3"/>
    </row>
    <row r="12488" spans="1:5" x14ac:dyDescent="0.25">
      <c r="A12488" s="17"/>
      <c r="E12488" s="3"/>
    </row>
    <row r="12489" spans="1:5" x14ac:dyDescent="0.25">
      <c r="A12489" s="17"/>
      <c r="E12489" s="3"/>
    </row>
    <row r="12490" spans="1:5" x14ac:dyDescent="0.25">
      <c r="A12490" s="17"/>
      <c r="E12490" s="3"/>
    </row>
    <row r="12491" spans="1:5" x14ac:dyDescent="0.25">
      <c r="A12491" s="17"/>
      <c r="E12491" s="3"/>
    </row>
    <row r="12492" spans="1:5" x14ac:dyDescent="0.25">
      <c r="A12492" s="17"/>
      <c r="E12492" s="3"/>
    </row>
    <row r="12493" spans="1:5" x14ac:dyDescent="0.25">
      <c r="A12493" s="17"/>
      <c r="E12493" s="3"/>
    </row>
    <row r="12494" spans="1:5" x14ac:dyDescent="0.25">
      <c r="A12494" s="17"/>
      <c r="E12494" s="3"/>
    </row>
    <row r="12495" spans="1:5" x14ac:dyDescent="0.25">
      <c r="A12495" s="17"/>
      <c r="E12495" s="3"/>
    </row>
    <row r="12496" spans="1:5" x14ac:dyDescent="0.25">
      <c r="A12496" s="17"/>
      <c r="E12496" s="3"/>
    </row>
    <row r="12497" spans="1:5" x14ac:dyDescent="0.25">
      <c r="A12497" s="17"/>
      <c r="E12497" s="3"/>
    </row>
    <row r="12498" spans="1:5" x14ac:dyDescent="0.25">
      <c r="A12498" s="17"/>
      <c r="E12498" s="3"/>
    </row>
    <row r="12499" spans="1:5" x14ac:dyDescent="0.25">
      <c r="A12499" s="17"/>
      <c r="E12499" s="3"/>
    </row>
    <row r="12500" spans="1:5" x14ac:dyDescent="0.25">
      <c r="A12500" s="17"/>
      <c r="E12500" s="3"/>
    </row>
    <row r="12501" spans="1:5" x14ac:dyDescent="0.25">
      <c r="A12501" s="17"/>
      <c r="E12501" s="3"/>
    </row>
    <row r="12502" spans="1:5" x14ac:dyDescent="0.25">
      <c r="A12502" s="17"/>
      <c r="E12502" s="3"/>
    </row>
    <row r="12503" spans="1:5" x14ac:dyDescent="0.25">
      <c r="A12503" s="17"/>
      <c r="E12503" s="3"/>
    </row>
    <row r="12504" spans="1:5" x14ac:dyDescent="0.25">
      <c r="A12504" s="17"/>
      <c r="E12504" s="3"/>
    </row>
    <row r="12505" spans="1:5" x14ac:dyDescent="0.25">
      <c r="A12505" s="17"/>
      <c r="E12505" s="3"/>
    </row>
    <row r="12506" spans="1:5" x14ac:dyDescent="0.25">
      <c r="A12506" s="17"/>
      <c r="E12506" s="3"/>
    </row>
    <row r="12507" spans="1:5" x14ac:dyDescent="0.25">
      <c r="A12507" s="17"/>
      <c r="E12507" s="3"/>
    </row>
    <row r="12508" spans="1:5" x14ac:dyDescent="0.25">
      <c r="A12508" s="17"/>
      <c r="E12508" s="3"/>
    </row>
    <row r="12509" spans="1:5" x14ac:dyDescent="0.25">
      <c r="A12509" s="17"/>
      <c r="E12509" s="3"/>
    </row>
    <row r="12510" spans="1:5" x14ac:dyDescent="0.25">
      <c r="A12510" s="17"/>
      <c r="E12510" s="3"/>
    </row>
    <row r="12511" spans="1:5" x14ac:dyDescent="0.25">
      <c r="A12511" s="17"/>
      <c r="E12511" s="3"/>
    </row>
    <row r="12512" spans="1:5" x14ac:dyDescent="0.25">
      <c r="A12512" s="17"/>
      <c r="E12512" s="3"/>
    </row>
    <row r="12513" spans="1:5" x14ac:dyDescent="0.25">
      <c r="A12513" s="17"/>
      <c r="E12513" s="3"/>
    </row>
    <row r="12514" spans="1:5" x14ac:dyDescent="0.25">
      <c r="A12514" s="17"/>
      <c r="E12514" s="3"/>
    </row>
    <row r="12515" spans="1:5" x14ac:dyDescent="0.25">
      <c r="A12515" s="17"/>
      <c r="E12515" s="3"/>
    </row>
    <row r="12516" spans="1:5" x14ac:dyDescent="0.25">
      <c r="A12516" s="17"/>
      <c r="E12516" s="3"/>
    </row>
    <row r="12517" spans="1:5" x14ac:dyDescent="0.25">
      <c r="A12517" s="17"/>
      <c r="E12517" s="3"/>
    </row>
    <row r="12518" spans="1:5" x14ac:dyDescent="0.25">
      <c r="A12518" s="17"/>
      <c r="E12518" s="3"/>
    </row>
    <row r="12519" spans="1:5" x14ac:dyDescent="0.25">
      <c r="A12519" s="17"/>
      <c r="E12519" s="3"/>
    </row>
    <row r="12520" spans="1:5" x14ac:dyDescent="0.25">
      <c r="A12520" s="17"/>
      <c r="E12520" s="3"/>
    </row>
    <row r="12521" spans="1:5" x14ac:dyDescent="0.25">
      <c r="A12521" s="17"/>
      <c r="E12521" s="3"/>
    </row>
    <row r="12522" spans="1:5" x14ac:dyDescent="0.25">
      <c r="A12522" s="17"/>
      <c r="E12522" s="3"/>
    </row>
    <row r="12523" spans="1:5" x14ac:dyDescent="0.25">
      <c r="A12523" s="17"/>
      <c r="E12523" s="3"/>
    </row>
    <row r="12524" spans="1:5" x14ac:dyDescent="0.25">
      <c r="A12524" s="17"/>
      <c r="E12524" s="3"/>
    </row>
    <row r="12525" spans="1:5" x14ac:dyDescent="0.25">
      <c r="A12525" s="17"/>
      <c r="E12525" s="3"/>
    </row>
    <row r="12526" spans="1:5" x14ac:dyDescent="0.25">
      <c r="A12526" s="17"/>
      <c r="E12526" s="3"/>
    </row>
    <row r="12527" spans="1:5" x14ac:dyDescent="0.25">
      <c r="A12527" s="17"/>
      <c r="E12527" s="3"/>
    </row>
    <row r="12528" spans="1:5" x14ac:dyDescent="0.25">
      <c r="A12528" s="17"/>
      <c r="E12528" s="3"/>
    </row>
    <row r="12529" spans="1:5" x14ac:dyDescent="0.25">
      <c r="A12529" s="17"/>
      <c r="E12529" s="3"/>
    </row>
    <row r="12530" spans="1:5" x14ac:dyDescent="0.25">
      <c r="A12530" s="17"/>
      <c r="E12530" s="3"/>
    </row>
    <row r="12531" spans="1:5" x14ac:dyDescent="0.25">
      <c r="A12531" s="17"/>
      <c r="E12531" s="3"/>
    </row>
    <row r="12532" spans="1:5" x14ac:dyDescent="0.25">
      <c r="A12532" s="17"/>
      <c r="E12532" s="3"/>
    </row>
    <row r="12533" spans="1:5" x14ac:dyDescent="0.25">
      <c r="A12533" s="17"/>
      <c r="E12533" s="3"/>
    </row>
    <row r="12534" spans="1:5" x14ac:dyDescent="0.25">
      <c r="A12534" s="17"/>
      <c r="E12534" s="3"/>
    </row>
    <row r="12535" spans="1:5" x14ac:dyDescent="0.25">
      <c r="A12535" s="17"/>
      <c r="E12535" s="3"/>
    </row>
    <row r="12536" spans="1:5" x14ac:dyDescent="0.25">
      <c r="A12536" s="17"/>
      <c r="E12536" s="3"/>
    </row>
    <row r="12537" spans="1:5" x14ac:dyDescent="0.25">
      <c r="A12537" s="17"/>
      <c r="E12537" s="3"/>
    </row>
    <row r="12538" spans="1:5" x14ac:dyDescent="0.25">
      <c r="A12538" s="17"/>
      <c r="E12538" s="3"/>
    </row>
    <row r="12539" spans="1:5" x14ac:dyDescent="0.25">
      <c r="A12539" s="17"/>
      <c r="E12539" s="3"/>
    </row>
    <row r="12540" spans="1:5" x14ac:dyDescent="0.25">
      <c r="A12540" s="17"/>
      <c r="E12540" s="3"/>
    </row>
    <row r="12541" spans="1:5" x14ac:dyDescent="0.25">
      <c r="A12541" s="17"/>
      <c r="E12541" s="3"/>
    </row>
    <row r="12542" spans="1:5" x14ac:dyDescent="0.25">
      <c r="A12542" s="17"/>
      <c r="E12542" s="3"/>
    </row>
    <row r="12543" spans="1:5" x14ac:dyDescent="0.25">
      <c r="A12543" s="17"/>
      <c r="E12543" s="3"/>
    </row>
    <row r="12544" spans="1:5" x14ac:dyDescent="0.25">
      <c r="A12544" s="17"/>
      <c r="E12544" s="3"/>
    </row>
    <row r="12545" spans="1:5" x14ac:dyDescent="0.25">
      <c r="A12545" s="17"/>
      <c r="E12545" s="3"/>
    </row>
    <row r="12546" spans="1:5" x14ac:dyDescent="0.25">
      <c r="A12546" s="17"/>
      <c r="E12546" s="3"/>
    </row>
    <row r="12547" spans="1:5" x14ac:dyDescent="0.25">
      <c r="A12547" s="17"/>
      <c r="E12547" s="3"/>
    </row>
    <row r="12548" spans="1:5" x14ac:dyDescent="0.25">
      <c r="A12548" s="17"/>
      <c r="E12548" s="3"/>
    </row>
    <row r="12549" spans="1:5" x14ac:dyDescent="0.25">
      <c r="A12549" s="17"/>
      <c r="E12549" s="3"/>
    </row>
    <row r="12550" spans="1:5" x14ac:dyDescent="0.25">
      <c r="A12550" s="17"/>
      <c r="E12550" s="3"/>
    </row>
    <row r="12551" spans="1:5" x14ac:dyDescent="0.25">
      <c r="A12551" s="17"/>
      <c r="E12551" s="3"/>
    </row>
    <row r="12552" spans="1:5" x14ac:dyDescent="0.25">
      <c r="A12552" s="17"/>
      <c r="E12552" s="3"/>
    </row>
    <row r="12553" spans="1:5" x14ac:dyDescent="0.25">
      <c r="A12553" s="17"/>
      <c r="E12553" s="3"/>
    </row>
    <row r="12554" spans="1:5" x14ac:dyDescent="0.25">
      <c r="A12554" s="17"/>
      <c r="E12554" s="3"/>
    </row>
    <row r="12555" spans="1:5" x14ac:dyDescent="0.25">
      <c r="A12555" s="17"/>
      <c r="E12555" s="3"/>
    </row>
    <row r="12556" spans="1:5" x14ac:dyDescent="0.25">
      <c r="A12556" s="17"/>
      <c r="E12556" s="3"/>
    </row>
    <row r="12557" spans="1:5" x14ac:dyDescent="0.25">
      <c r="A12557" s="17"/>
      <c r="E12557" s="3"/>
    </row>
    <row r="12558" spans="1:5" x14ac:dyDescent="0.25">
      <c r="A12558" s="17"/>
      <c r="E12558" s="3"/>
    </row>
    <row r="12559" spans="1:5" x14ac:dyDescent="0.25">
      <c r="A12559" s="17"/>
      <c r="E12559" s="3"/>
    </row>
    <row r="12560" spans="1:5" x14ac:dyDescent="0.25">
      <c r="A12560" s="17"/>
      <c r="E12560" s="3"/>
    </row>
    <row r="12561" spans="1:5" x14ac:dyDescent="0.25">
      <c r="A12561" s="17"/>
      <c r="E12561" s="3"/>
    </row>
    <row r="12562" spans="1:5" x14ac:dyDescent="0.25">
      <c r="A12562" s="17"/>
      <c r="E12562" s="3"/>
    </row>
    <row r="12563" spans="1:5" x14ac:dyDescent="0.25">
      <c r="A12563" s="17"/>
      <c r="E12563" s="3"/>
    </row>
    <row r="12564" spans="1:5" x14ac:dyDescent="0.25">
      <c r="A12564" s="17"/>
      <c r="E12564" s="3"/>
    </row>
    <row r="12565" spans="1:5" x14ac:dyDescent="0.25">
      <c r="A12565" s="17"/>
      <c r="E12565" s="3"/>
    </row>
    <row r="12566" spans="1:5" x14ac:dyDescent="0.25">
      <c r="A12566" s="17"/>
      <c r="E12566" s="3"/>
    </row>
    <row r="12567" spans="1:5" x14ac:dyDescent="0.25">
      <c r="A12567" s="17"/>
      <c r="E12567" s="3"/>
    </row>
    <row r="12568" spans="1:5" x14ac:dyDescent="0.25">
      <c r="A12568" s="17"/>
      <c r="E12568" s="3"/>
    </row>
    <row r="12569" spans="1:5" x14ac:dyDescent="0.25">
      <c r="A12569" s="17"/>
      <c r="E12569" s="3"/>
    </row>
    <row r="12570" spans="1:5" x14ac:dyDescent="0.25">
      <c r="A12570" s="17"/>
      <c r="E12570" s="3"/>
    </row>
    <row r="12571" spans="1:5" x14ac:dyDescent="0.25">
      <c r="A12571" s="17"/>
      <c r="E12571" s="3"/>
    </row>
    <row r="12572" spans="1:5" x14ac:dyDescent="0.25">
      <c r="A12572" s="17"/>
      <c r="E12572" s="3"/>
    </row>
    <row r="12573" spans="1:5" x14ac:dyDescent="0.25">
      <c r="A12573" s="17"/>
      <c r="E12573" s="3"/>
    </row>
    <row r="12574" spans="1:5" x14ac:dyDescent="0.25">
      <c r="A12574" s="17"/>
      <c r="E12574" s="3"/>
    </row>
    <row r="12575" spans="1:5" x14ac:dyDescent="0.25">
      <c r="A12575" s="17"/>
      <c r="E12575" s="3"/>
    </row>
    <row r="12576" spans="1:5" x14ac:dyDescent="0.25">
      <c r="A12576" s="17"/>
      <c r="E12576" s="3"/>
    </row>
    <row r="12577" spans="1:5" x14ac:dyDescent="0.25">
      <c r="A12577" s="17"/>
      <c r="E12577" s="3"/>
    </row>
    <row r="12578" spans="1:5" x14ac:dyDescent="0.25">
      <c r="A12578" s="17"/>
      <c r="E12578" s="3"/>
    </row>
    <row r="12579" spans="1:5" x14ac:dyDescent="0.25">
      <c r="A12579" s="17"/>
      <c r="E12579" s="3"/>
    </row>
    <row r="12580" spans="1:5" x14ac:dyDescent="0.25">
      <c r="A12580" s="17"/>
      <c r="E12580" s="3"/>
    </row>
    <row r="12581" spans="1:5" x14ac:dyDescent="0.25">
      <c r="A12581" s="17"/>
      <c r="E12581" s="3"/>
    </row>
    <row r="12582" spans="1:5" x14ac:dyDescent="0.25">
      <c r="A12582" s="17"/>
      <c r="E12582" s="3"/>
    </row>
    <row r="12583" spans="1:5" x14ac:dyDescent="0.25">
      <c r="A12583" s="17"/>
      <c r="E12583" s="3"/>
    </row>
    <row r="12584" spans="1:5" x14ac:dyDescent="0.25">
      <c r="A12584" s="17"/>
      <c r="E12584" s="3"/>
    </row>
    <row r="12585" spans="1:5" x14ac:dyDescent="0.25">
      <c r="A12585" s="17"/>
      <c r="E12585" s="3"/>
    </row>
    <row r="12586" spans="1:5" x14ac:dyDescent="0.25">
      <c r="A12586" s="17"/>
      <c r="E12586" s="3"/>
    </row>
    <row r="12587" spans="1:5" x14ac:dyDescent="0.25">
      <c r="A12587" s="17"/>
      <c r="E12587" s="3"/>
    </row>
    <row r="12588" spans="1:5" x14ac:dyDescent="0.25">
      <c r="A12588" s="17"/>
      <c r="E12588" s="3"/>
    </row>
    <row r="12589" spans="1:5" x14ac:dyDescent="0.25">
      <c r="A12589" s="17"/>
      <c r="E12589" s="3"/>
    </row>
    <row r="12590" spans="1:5" x14ac:dyDescent="0.25">
      <c r="A12590" s="17"/>
      <c r="E12590" s="3"/>
    </row>
    <row r="12591" spans="1:5" x14ac:dyDescent="0.25">
      <c r="A12591" s="17"/>
      <c r="E12591" s="3"/>
    </row>
    <row r="12592" spans="1:5" x14ac:dyDescent="0.25">
      <c r="A12592" s="17"/>
      <c r="E12592" s="3"/>
    </row>
    <row r="12593" spans="1:5" x14ac:dyDescent="0.25">
      <c r="A12593" s="17"/>
      <c r="E12593" s="3"/>
    </row>
    <row r="12594" spans="1:5" x14ac:dyDescent="0.25">
      <c r="A12594" s="17"/>
      <c r="E12594" s="3"/>
    </row>
    <row r="12595" spans="1:5" x14ac:dyDescent="0.25">
      <c r="A12595" s="17"/>
      <c r="E12595" s="3"/>
    </row>
    <row r="12596" spans="1:5" x14ac:dyDescent="0.25">
      <c r="A12596" s="17"/>
      <c r="E12596" s="3"/>
    </row>
    <row r="12597" spans="1:5" x14ac:dyDescent="0.25">
      <c r="A12597" s="17"/>
      <c r="E12597" s="3"/>
    </row>
    <row r="12598" spans="1:5" x14ac:dyDescent="0.25">
      <c r="A12598" s="17"/>
      <c r="E12598" s="3"/>
    </row>
    <row r="12599" spans="1:5" x14ac:dyDescent="0.25">
      <c r="A12599" s="17"/>
      <c r="E12599" s="3"/>
    </row>
    <row r="12600" spans="1:5" x14ac:dyDescent="0.25">
      <c r="A12600" s="17"/>
      <c r="E12600" s="3"/>
    </row>
    <row r="12601" spans="1:5" x14ac:dyDescent="0.25">
      <c r="A12601" s="17"/>
      <c r="E12601" s="3"/>
    </row>
    <row r="12602" spans="1:5" x14ac:dyDescent="0.25">
      <c r="A12602" s="17"/>
      <c r="E12602" s="3"/>
    </row>
    <row r="12603" spans="1:5" x14ac:dyDescent="0.25">
      <c r="A12603" s="17"/>
      <c r="E12603" s="3"/>
    </row>
    <row r="12604" spans="1:5" x14ac:dyDescent="0.25">
      <c r="A12604" s="17"/>
      <c r="E12604" s="3"/>
    </row>
    <row r="12605" spans="1:5" x14ac:dyDescent="0.25">
      <c r="A12605" s="17"/>
      <c r="E12605" s="3"/>
    </row>
    <row r="12606" spans="1:5" x14ac:dyDescent="0.25">
      <c r="A12606" s="17"/>
      <c r="E12606" s="3"/>
    </row>
    <row r="12607" spans="1:5" x14ac:dyDescent="0.25">
      <c r="A12607" s="17"/>
      <c r="E12607" s="3"/>
    </row>
    <row r="12608" spans="1:5" x14ac:dyDescent="0.25">
      <c r="A12608" s="17"/>
      <c r="E12608" s="3"/>
    </row>
    <row r="12609" spans="1:5" x14ac:dyDescent="0.25">
      <c r="A12609" s="17"/>
      <c r="E12609" s="3"/>
    </row>
    <row r="12610" spans="1:5" x14ac:dyDescent="0.25">
      <c r="A12610" s="17"/>
      <c r="E12610" s="3"/>
    </row>
    <row r="12611" spans="1:5" x14ac:dyDescent="0.25">
      <c r="A12611" s="17"/>
      <c r="E12611" s="3"/>
    </row>
    <row r="12612" spans="1:5" x14ac:dyDescent="0.25">
      <c r="A12612" s="17"/>
      <c r="E12612" s="3"/>
    </row>
    <row r="12613" spans="1:5" x14ac:dyDescent="0.25">
      <c r="A12613" s="17"/>
      <c r="E12613" s="3"/>
    </row>
    <row r="12614" spans="1:5" x14ac:dyDescent="0.25">
      <c r="A12614" s="17"/>
      <c r="E12614" s="3"/>
    </row>
    <row r="12615" spans="1:5" x14ac:dyDescent="0.25">
      <c r="A12615" s="17"/>
      <c r="E12615" s="3"/>
    </row>
    <row r="12616" spans="1:5" x14ac:dyDescent="0.25">
      <c r="A12616" s="17"/>
      <c r="E12616" s="3"/>
    </row>
    <row r="12617" spans="1:5" x14ac:dyDescent="0.25">
      <c r="A12617" s="17"/>
      <c r="E12617" s="3"/>
    </row>
    <row r="12618" spans="1:5" x14ac:dyDescent="0.25">
      <c r="A12618" s="17"/>
      <c r="E12618" s="3"/>
    </row>
    <row r="12619" spans="1:5" x14ac:dyDescent="0.25">
      <c r="A12619" s="17"/>
      <c r="E12619" s="3"/>
    </row>
    <row r="12620" spans="1:5" x14ac:dyDescent="0.25">
      <c r="A12620" s="17"/>
      <c r="E12620" s="3"/>
    </row>
    <row r="12621" spans="1:5" x14ac:dyDescent="0.25">
      <c r="A12621" s="17"/>
      <c r="E12621" s="3"/>
    </row>
    <row r="12622" spans="1:5" x14ac:dyDescent="0.25">
      <c r="A12622" s="17"/>
      <c r="E12622" s="3"/>
    </row>
    <row r="12623" spans="1:5" x14ac:dyDescent="0.25">
      <c r="A12623" s="17"/>
      <c r="E12623" s="3"/>
    </row>
    <row r="12624" spans="1:5" x14ac:dyDescent="0.25">
      <c r="A12624" s="17"/>
      <c r="E12624" s="3"/>
    </row>
    <row r="12625" spans="1:5" x14ac:dyDescent="0.25">
      <c r="A12625" s="17"/>
      <c r="E12625" s="3"/>
    </row>
    <row r="12626" spans="1:5" x14ac:dyDescent="0.25">
      <c r="A12626" s="17"/>
      <c r="E12626" s="3"/>
    </row>
    <row r="12627" spans="1:5" x14ac:dyDescent="0.25">
      <c r="A12627" s="17"/>
      <c r="E12627" s="3"/>
    </row>
    <row r="12628" spans="1:5" x14ac:dyDescent="0.25">
      <c r="A12628" s="17"/>
      <c r="E12628" s="3"/>
    </row>
    <row r="12629" spans="1:5" x14ac:dyDescent="0.25">
      <c r="A12629" s="17"/>
      <c r="E12629" s="3"/>
    </row>
    <row r="12630" spans="1:5" x14ac:dyDescent="0.25">
      <c r="A12630" s="17"/>
      <c r="E12630" s="3"/>
    </row>
    <row r="12631" spans="1:5" x14ac:dyDescent="0.25">
      <c r="A12631" s="17"/>
      <c r="E12631" s="3"/>
    </row>
    <row r="12632" spans="1:5" x14ac:dyDescent="0.25">
      <c r="A12632" s="17"/>
      <c r="E12632" s="3"/>
    </row>
    <row r="12633" spans="1:5" x14ac:dyDescent="0.25">
      <c r="A12633" s="17"/>
      <c r="E12633" s="3"/>
    </row>
    <row r="12634" spans="1:5" x14ac:dyDescent="0.25">
      <c r="A12634" s="17"/>
      <c r="E12634" s="3"/>
    </row>
    <row r="12635" spans="1:5" x14ac:dyDescent="0.25">
      <c r="A12635" s="17"/>
      <c r="E12635" s="3"/>
    </row>
    <row r="12636" spans="1:5" x14ac:dyDescent="0.25">
      <c r="A12636" s="17"/>
      <c r="E12636" s="3"/>
    </row>
    <row r="12637" spans="1:5" x14ac:dyDescent="0.25">
      <c r="A12637" s="17"/>
      <c r="E12637" s="3"/>
    </row>
    <row r="12638" spans="1:5" x14ac:dyDescent="0.25">
      <c r="A12638" s="17"/>
      <c r="E12638" s="3"/>
    </row>
    <row r="12639" spans="1:5" x14ac:dyDescent="0.25">
      <c r="A12639" s="17"/>
      <c r="E12639" s="3"/>
    </row>
    <row r="12640" spans="1:5" x14ac:dyDescent="0.25">
      <c r="A12640" s="17"/>
      <c r="E12640" s="3"/>
    </row>
    <row r="12641" spans="1:5" x14ac:dyDescent="0.25">
      <c r="A12641" s="17"/>
      <c r="E12641" s="3"/>
    </row>
    <row r="12642" spans="1:5" x14ac:dyDescent="0.25">
      <c r="A12642" s="17"/>
      <c r="E12642" s="3"/>
    </row>
    <row r="12643" spans="1:5" x14ac:dyDescent="0.25">
      <c r="A12643" s="17"/>
      <c r="E12643" s="3"/>
    </row>
    <row r="12644" spans="1:5" x14ac:dyDescent="0.25">
      <c r="A12644" s="17"/>
      <c r="E12644" s="3"/>
    </row>
    <row r="12645" spans="1:5" x14ac:dyDescent="0.25">
      <c r="A12645" s="17"/>
      <c r="E12645" s="3"/>
    </row>
    <row r="12646" spans="1:5" x14ac:dyDescent="0.25">
      <c r="A12646" s="17"/>
      <c r="E12646" s="3"/>
    </row>
    <row r="12647" spans="1:5" x14ac:dyDescent="0.25">
      <c r="A12647" s="17"/>
      <c r="E12647" s="3"/>
    </row>
    <row r="12648" spans="1:5" x14ac:dyDescent="0.25">
      <c r="A12648" s="17"/>
      <c r="E12648" s="3"/>
    </row>
    <row r="12649" spans="1:5" x14ac:dyDescent="0.25">
      <c r="A12649" s="17"/>
      <c r="E12649" s="3"/>
    </row>
    <row r="12650" spans="1:5" x14ac:dyDescent="0.25">
      <c r="A12650" s="17"/>
      <c r="E12650" s="3"/>
    </row>
    <row r="12651" spans="1:5" x14ac:dyDescent="0.25">
      <c r="A12651" s="17"/>
      <c r="E12651" s="3"/>
    </row>
    <row r="12652" spans="1:5" x14ac:dyDescent="0.25">
      <c r="A12652" s="17"/>
      <c r="E12652" s="3"/>
    </row>
    <row r="12653" spans="1:5" x14ac:dyDescent="0.25">
      <c r="A12653" s="17"/>
      <c r="E12653" s="3"/>
    </row>
    <row r="12654" spans="1:5" x14ac:dyDescent="0.25">
      <c r="A12654" s="17"/>
      <c r="E12654" s="3"/>
    </row>
    <row r="12655" spans="1:5" x14ac:dyDescent="0.25">
      <c r="A12655" s="17"/>
      <c r="E12655" s="3"/>
    </row>
    <row r="12656" spans="1:5" x14ac:dyDescent="0.25">
      <c r="A12656" s="17"/>
      <c r="E12656" s="3"/>
    </row>
    <row r="12657" spans="1:5" x14ac:dyDescent="0.25">
      <c r="A12657" s="17"/>
      <c r="E12657" s="3"/>
    </row>
    <row r="12658" spans="1:5" x14ac:dyDescent="0.25">
      <c r="A12658" s="17"/>
      <c r="E12658" s="3"/>
    </row>
    <row r="12659" spans="1:5" x14ac:dyDescent="0.25">
      <c r="A12659" s="17"/>
      <c r="E12659" s="3"/>
    </row>
    <row r="12660" spans="1:5" x14ac:dyDescent="0.25">
      <c r="A12660" s="17"/>
      <c r="E12660" s="3"/>
    </row>
    <row r="12661" spans="1:5" x14ac:dyDescent="0.25">
      <c r="A12661" s="17"/>
      <c r="E12661" s="3"/>
    </row>
    <row r="12662" spans="1:5" x14ac:dyDescent="0.25">
      <c r="A12662" s="17"/>
      <c r="E12662" s="3"/>
    </row>
    <row r="12663" spans="1:5" x14ac:dyDescent="0.25">
      <c r="A12663" s="17"/>
      <c r="E12663" s="3"/>
    </row>
    <row r="12664" spans="1:5" x14ac:dyDescent="0.25">
      <c r="A12664" s="17"/>
      <c r="E12664" s="3"/>
    </row>
    <row r="12665" spans="1:5" x14ac:dyDescent="0.25">
      <c r="A12665" s="17"/>
      <c r="E12665" s="3"/>
    </row>
    <row r="12666" spans="1:5" x14ac:dyDescent="0.25">
      <c r="A12666" s="17"/>
      <c r="E12666" s="3"/>
    </row>
    <row r="12667" spans="1:5" x14ac:dyDescent="0.25">
      <c r="A12667" s="17"/>
      <c r="E12667" s="3"/>
    </row>
    <row r="12668" spans="1:5" x14ac:dyDescent="0.25">
      <c r="A12668" s="17"/>
      <c r="E12668" s="3"/>
    </row>
    <row r="12669" spans="1:5" x14ac:dyDescent="0.25">
      <c r="A12669" s="17"/>
      <c r="E12669" s="3"/>
    </row>
    <row r="12670" spans="1:5" x14ac:dyDescent="0.25">
      <c r="A12670" s="17"/>
      <c r="E12670" s="3"/>
    </row>
    <row r="12671" spans="1:5" x14ac:dyDescent="0.25">
      <c r="A12671" s="17"/>
      <c r="E12671" s="3"/>
    </row>
    <row r="12672" spans="1:5" x14ac:dyDescent="0.25">
      <c r="A12672" s="17"/>
      <c r="E12672" s="3"/>
    </row>
    <row r="12673" spans="1:5" x14ac:dyDescent="0.25">
      <c r="A12673" s="17"/>
      <c r="E12673" s="3"/>
    </row>
    <row r="12674" spans="1:5" x14ac:dyDescent="0.25">
      <c r="A12674" s="17"/>
      <c r="E12674" s="3"/>
    </row>
    <row r="12675" spans="1:5" x14ac:dyDescent="0.25">
      <c r="A12675" s="17"/>
      <c r="E12675" s="3"/>
    </row>
    <row r="12676" spans="1:5" x14ac:dyDescent="0.25">
      <c r="A12676" s="17"/>
      <c r="E12676" s="3"/>
    </row>
    <row r="12677" spans="1:5" x14ac:dyDescent="0.25">
      <c r="A12677" s="17"/>
      <c r="E12677" s="3"/>
    </row>
    <row r="12678" spans="1:5" x14ac:dyDescent="0.25">
      <c r="A12678" s="17"/>
      <c r="E12678" s="3"/>
    </row>
    <row r="12679" spans="1:5" x14ac:dyDescent="0.25">
      <c r="A12679" s="17"/>
      <c r="E12679" s="3"/>
    </row>
    <row r="12680" spans="1:5" x14ac:dyDescent="0.25">
      <c r="A12680" s="17"/>
      <c r="E12680" s="3"/>
    </row>
    <row r="12681" spans="1:5" x14ac:dyDescent="0.25">
      <c r="A12681" s="17"/>
      <c r="E12681" s="3"/>
    </row>
    <row r="12682" spans="1:5" x14ac:dyDescent="0.25">
      <c r="A12682" s="17"/>
      <c r="E12682" s="3"/>
    </row>
    <row r="12683" spans="1:5" x14ac:dyDescent="0.25">
      <c r="A12683" s="17"/>
      <c r="E12683" s="3"/>
    </row>
    <row r="12684" spans="1:5" x14ac:dyDescent="0.25">
      <c r="A12684" s="17"/>
      <c r="E12684" s="3"/>
    </row>
    <row r="12685" spans="1:5" x14ac:dyDescent="0.25">
      <c r="A12685" s="17"/>
      <c r="E12685" s="3"/>
    </row>
    <row r="12686" spans="1:5" x14ac:dyDescent="0.25">
      <c r="A12686" s="17"/>
      <c r="E12686" s="3"/>
    </row>
    <row r="12687" spans="1:5" x14ac:dyDescent="0.25">
      <c r="A12687" s="17"/>
      <c r="E12687" s="3"/>
    </row>
    <row r="12688" spans="1:5" x14ac:dyDescent="0.25">
      <c r="A12688" s="17"/>
      <c r="E12688" s="3"/>
    </row>
    <row r="12689" spans="1:5" x14ac:dyDescent="0.25">
      <c r="A12689" s="17"/>
      <c r="E12689" s="3"/>
    </row>
    <row r="12690" spans="1:5" x14ac:dyDescent="0.25">
      <c r="A12690" s="17"/>
      <c r="E12690" s="3"/>
    </row>
    <row r="12691" spans="1:5" x14ac:dyDescent="0.25">
      <c r="A12691" s="17"/>
      <c r="E12691" s="3"/>
    </row>
    <row r="12692" spans="1:5" x14ac:dyDescent="0.25">
      <c r="A12692" s="17"/>
      <c r="E12692" s="3"/>
    </row>
    <row r="12693" spans="1:5" x14ac:dyDescent="0.25">
      <c r="A12693" s="17"/>
      <c r="E12693" s="3"/>
    </row>
    <row r="12694" spans="1:5" x14ac:dyDescent="0.25">
      <c r="A12694" s="17"/>
      <c r="E12694" s="3"/>
    </row>
    <row r="12695" spans="1:5" x14ac:dyDescent="0.25">
      <c r="A12695" s="17"/>
      <c r="E12695" s="3"/>
    </row>
    <row r="12696" spans="1:5" x14ac:dyDescent="0.25">
      <c r="A12696" s="17"/>
      <c r="E12696" s="3"/>
    </row>
    <row r="12697" spans="1:5" x14ac:dyDescent="0.25">
      <c r="A12697" s="17"/>
      <c r="E12697" s="3"/>
    </row>
    <row r="12698" spans="1:5" x14ac:dyDescent="0.25">
      <c r="A12698" s="17"/>
      <c r="E12698" s="3"/>
    </row>
    <row r="12699" spans="1:5" x14ac:dyDescent="0.25">
      <c r="A12699" s="17"/>
      <c r="E12699" s="3"/>
    </row>
    <row r="12700" spans="1:5" x14ac:dyDescent="0.25">
      <c r="A12700" s="17"/>
      <c r="E12700" s="3"/>
    </row>
    <row r="12701" spans="1:5" x14ac:dyDescent="0.25">
      <c r="A12701" s="17"/>
      <c r="E12701" s="3"/>
    </row>
    <row r="12702" spans="1:5" x14ac:dyDescent="0.25">
      <c r="A12702" s="17"/>
      <c r="E12702" s="3"/>
    </row>
    <row r="12703" spans="1:5" x14ac:dyDescent="0.25">
      <c r="A12703" s="17"/>
      <c r="E12703" s="3"/>
    </row>
    <row r="12704" spans="1:5" x14ac:dyDescent="0.25">
      <c r="A12704" s="17"/>
      <c r="E12704" s="3"/>
    </row>
    <row r="12705" spans="1:5" x14ac:dyDescent="0.25">
      <c r="A12705" s="17"/>
      <c r="E12705" s="3"/>
    </row>
    <row r="12706" spans="1:5" x14ac:dyDescent="0.25">
      <c r="A12706" s="17"/>
      <c r="E12706" s="3"/>
    </row>
    <row r="12707" spans="1:5" x14ac:dyDescent="0.25">
      <c r="A12707" s="17"/>
      <c r="E12707" s="3"/>
    </row>
    <row r="12708" spans="1:5" x14ac:dyDescent="0.25">
      <c r="A12708" s="17"/>
      <c r="E12708" s="3"/>
    </row>
    <row r="12709" spans="1:5" x14ac:dyDescent="0.25">
      <c r="A12709" s="17"/>
      <c r="E12709" s="3"/>
    </row>
    <row r="12710" spans="1:5" x14ac:dyDescent="0.25">
      <c r="A12710" s="17"/>
      <c r="E12710" s="3"/>
    </row>
    <row r="12711" spans="1:5" x14ac:dyDescent="0.25">
      <c r="A12711" s="17"/>
      <c r="E12711" s="3"/>
    </row>
    <row r="12712" spans="1:5" x14ac:dyDescent="0.25">
      <c r="A12712" s="17"/>
      <c r="E12712" s="3"/>
    </row>
    <row r="12713" spans="1:5" x14ac:dyDescent="0.25">
      <c r="A12713" s="17"/>
      <c r="E12713" s="3"/>
    </row>
    <row r="12714" spans="1:5" x14ac:dyDescent="0.25">
      <c r="A12714" s="17"/>
      <c r="E12714" s="3"/>
    </row>
    <row r="12715" spans="1:5" x14ac:dyDescent="0.25">
      <c r="A12715" s="17"/>
      <c r="E12715" s="3"/>
    </row>
    <row r="12716" spans="1:5" x14ac:dyDescent="0.25">
      <c r="A12716" s="17"/>
      <c r="E12716" s="3"/>
    </row>
    <row r="12717" spans="1:5" x14ac:dyDescent="0.25">
      <c r="A12717" s="17"/>
      <c r="E12717" s="3"/>
    </row>
    <row r="12718" spans="1:5" x14ac:dyDescent="0.25">
      <c r="A12718" s="17"/>
      <c r="E12718" s="3"/>
    </row>
    <row r="12719" spans="1:5" x14ac:dyDescent="0.25">
      <c r="A12719" s="17"/>
      <c r="E12719" s="3"/>
    </row>
    <row r="12720" spans="1:5" x14ac:dyDescent="0.25">
      <c r="A12720" s="17"/>
      <c r="E12720" s="3"/>
    </row>
    <row r="12721" spans="1:5" x14ac:dyDescent="0.25">
      <c r="A12721" s="17"/>
      <c r="E12721" s="3"/>
    </row>
    <row r="12722" spans="1:5" x14ac:dyDescent="0.25">
      <c r="A12722" s="17"/>
      <c r="E12722" s="3"/>
    </row>
    <row r="12723" spans="1:5" x14ac:dyDescent="0.25">
      <c r="A12723" s="17"/>
      <c r="E12723" s="3"/>
    </row>
    <row r="12724" spans="1:5" x14ac:dyDescent="0.25">
      <c r="A12724" s="17"/>
      <c r="E12724" s="3"/>
    </row>
    <row r="12725" spans="1:5" x14ac:dyDescent="0.25">
      <c r="A12725" s="17"/>
      <c r="E12725" s="3"/>
    </row>
    <row r="12726" spans="1:5" x14ac:dyDescent="0.25">
      <c r="A12726" s="17"/>
      <c r="E12726" s="3"/>
    </row>
    <row r="12727" spans="1:5" x14ac:dyDescent="0.25">
      <c r="A12727" s="17"/>
      <c r="E12727" s="3"/>
    </row>
    <row r="12728" spans="1:5" x14ac:dyDescent="0.25">
      <c r="A12728" s="17"/>
      <c r="E12728" s="3"/>
    </row>
    <row r="12729" spans="1:5" x14ac:dyDescent="0.25">
      <c r="A12729" s="17"/>
      <c r="E12729" s="3"/>
    </row>
    <row r="12730" spans="1:5" x14ac:dyDescent="0.25">
      <c r="A12730" s="17"/>
      <c r="E12730" s="3"/>
    </row>
    <row r="12731" spans="1:5" x14ac:dyDescent="0.25">
      <c r="A12731" s="17"/>
      <c r="E12731" s="3"/>
    </row>
    <row r="12732" spans="1:5" x14ac:dyDescent="0.25">
      <c r="A12732" s="17"/>
      <c r="E12732" s="3"/>
    </row>
    <row r="12733" spans="1:5" x14ac:dyDescent="0.25">
      <c r="A12733" s="17"/>
      <c r="E12733" s="3"/>
    </row>
    <row r="12734" spans="1:5" x14ac:dyDescent="0.25">
      <c r="A12734" s="17"/>
      <c r="E12734" s="3"/>
    </row>
    <row r="12735" spans="1:5" x14ac:dyDescent="0.25">
      <c r="A12735" s="17"/>
      <c r="E12735" s="3"/>
    </row>
    <row r="12736" spans="1:5" x14ac:dyDescent="0.25">
      <c r="A12736" s="17"/>
      <c r="E12736" s="3"/>
    </row>
    <row r="12737" spans="1:5" x14ac:dyDescent="0.25">
      <c r="A12737" s="17"/>
      <c r="E12737" s="3"/>
    </row>
    <row r="12738" spans="1:5" x14ac:dyDescent="0.25">
      <c r="A12738" s="17"/>
      <c r="E12738" s="3"/>
    </row>
    <row r="12739" spans="1:5" x14ac:dyDescent="0.25">
      <c r="A12739" s="17"/>
      <c r="E12739" s="3"/>
    </row>
    <row r="12740" spans="1:5" x14ac:dyDescent="0.25">
      <c r="A12740" s="17"/>
      <c r="E12740" s="3"/>
    </row>
    <row r="12741" spans="1:5" x14ac:dyDescent="0.25">
      <c r="A12741" s="17"/>
      <c r="E12741" s="3"/>
    </row>
    <row r="12742" spans="1:5" x14ac:dyDescent="0.25">
      <c r="A12742" s="17"/>
      <c r="E12742" s="3"/>
    </row>
    <row r="12743" spans="1:5" x14ac:dyDescent="0.25">
      <c r="A12743" s="17"/>
      <c r="E12743" s="3"/>
    </row>
    <row r="12744" spans="1:5" x14ac:dyDescent="0.25">
      <c r="A12744" s="17"/>
      <c r="E12744" s="3"/>
    </row>
    <row r="12745" spans="1:5" x14ac:dyDescent="0.25">
      <c r="A12745" s="17"/>
      <c r="E12745" s="3"/>
    </row>
    <row r="12746" spans="1:5" x14ac:dyDescent="0.25">
      <c r="A12746" s="17"/>
      <c r="E12746" s="3"/>
    </row>
    <row r="12747" spans="1:5" x14ac:dyDescent="0.25">
      <c r="A12747" s="17"/>
      <c r="E12747" s="3"/>
    </row>
    <row r="12748" spans="1:5" x14ac:dyDescent="0.25">
      <c r="A12748" s="17"/>
      <c r="E12748" s="3"/>
    </row>
    <row r="12749" spans="1:5" x14ac:dyDescent="0.25">
      <c r="A12749" s="17"/>
      <c r="E12749" s="3"/>
    </row>
    <row r="12750" spans="1:5" x14ac:dyDescent="0.25">
      <c r="A12750" s="17"/>
      <c r="E12750" s="3"/>
    </row>
    <row r="12751" spans="1:5" x14ac:dyDescent="0.25">
      <c r="A12751" s="17"/>
      <c r="E12751" s="3"/>
    </row>
    <row r="12752" spans="1:5" x14ac:dyDescent="0.25">
      <c r="A12752" s="17"/>
      <c r="E12752" s="3"/>
    </row>
    <row r="12753" spans="1:5" x14ac:dyDescent="0.25">
      <c r="A12753" s="17"/>
      <c r="E12753" s="3"/>
    </row>
    <row r="12754" spans="1:5" x14ac:dyDescent="0.25">
      <c r="A12754" s="17"/>
      <c r="E12754" s="3"/>
    </row>
    <row r="12755" spans="1:5" x14ac:dyDescent="0.25">
      <c r="A12755" s="17"/>
      <c r="E12755" s="3"/>
    </row>
    <row r="12756" spans="1:5" x14ac:dyDescent="0.25">
      <c r="A12756" s="17"/>
      <c r="E12756" s="3"/>
    </row>
    <row r="12757" spans="1:5" x14ac:dyDescent="0.25">
      <c r="A12757" s="17"/>
      <c r="E12757" s="3"/>
    </row>
    <row r="12758" spans="1:5" x14ac:dyDescent="0.25">
      <c r="A12758" s="17"/>
      <c r="E12758" s="3"/>
    </row>
    <row r="12759" spans="1:5" x14ac:dyDescent="0.25">
      <c r="A12759" s="17"/>
      <c r="E12759" s="3"/>
    </row>
    <row r="12760" spans="1:5" x14ac:dyDescent="0.25">
      <c r="A12760" s="17"/>
      <c r="E12760" s="3"/>
    </row>
    <row r="12761" spans="1:5" x14ac:dyDescent="0.25">
      <c r="A12761" s="17"/>
      <c r="E12761" s="3"/>
    </row>
    <row r="12762" spans="1:5" x14ac:dyDescent="0.25">
      <c r="A12762" s="17"/>
      <c r="E12762" s="3"/>
    </row>
    <row r="12763" spans="1:5" x14ac:dyDescent="0.25">
      <c r="A12763" s="17"/>
      <c r="E12763" s="3"/>
    </row>
    <row r="12764" spans="1:5" x14ac:dyDescent="0.25">
      <c r="A12764" s="17"/>
      <c r="E12764" s="3"/>
    </row>
    <row r="12765" spans="1:5" x14ac:dyDescent="0.25">
      <c r="A12765" s="17"/>
      <c r="E12765" s="3"/>
    </row>
    <row r="12766" spans="1:5" x14ac:dyDescent="0.25">
      <c r="A12766" s="17"/>
      <c r="E12766" s="3"/>
    </row>
    <row r="12767" spans="1:5" x14ac:dyDescent="0.25">
      <c r="A12767" s="17"/>
      <c r="E12767" s="3"/>
    </row>
    <row r="12768" spans="1:5" x14ac:dyDescent="0.25">
      <c r="A12768" s="17"/>
      <c r="E12768" s="3"/>
    </row>
    <row r="12769" spans="1:5" x14ac:dyDescent="0.25">
      <c r="A12769" s="17"/>
      <c r="E12769" s="3"/>
    </row>
    <row r="12770" spans="1:5" x14ac:dyDescent="0.25">
      <c r="A12770" s="17"/>
      <c r="E12770" s="3"/>
    </row>
    <row r="12771" spans="1:5" x14ac:dyDescent="0.25">
      <c r="A12771" s="17"/>
      <c r="E12771" s="3"/>
    </row>
    <row r="12772" spans="1:5" x14ac:dyDescent="0.25">
      <c r="A12772" s="17"/>
      <c r="E12772" s="3"/>
    </row>
    <row r="12773" spans="1:5" x14ac:dyDescent="0.25">
      <c r="A12773" s="17"/>
      <c r="E12773" s="3"/>
    </row>
    <row r="12774" spans="1:5" x14ac:dyDescent="0.25">
      <c r="A12774" s="17"/>
      <c r="E12774" s="3"/>
    </row>
    <row r="12775" spans="1:5" x14ac:dyDescent="0.25">
      <c r="A12775" s="17"/>
      <c r="E12775" s="3"/>
    </row>
    <row r="12776" spans="1:5" x14ac:dyDescent="0.25">
      <c r="A12776" s="17"/>
      <c r="E12776" s="3"/>
    </row>
    <row r="12777" spans="1:5" x14ac:dyDescent="0.25">
      <c r="A12777" s="17"/>
      <c r="E12777" s="3"/>
    </row>
    <row r="12778" spans="1:5" x14ac:dyDescent="0.25">
      <c r="A12778" s="17"/>
      <c r="E12778" s="3"/>
    </row>
    <row r="12779" spans="1:5" x14ac:dyDescent="0.25">
      <c r="A12779" s="17"/>
      <c r="E12779" s="3"/>
    </row>
    <row r="12780" spans="1:5" x14ac:dyDescent="0.25">
      <c r="A12780" s="17"/>
      <c r="E12780" s="3"/>
    </row>
    <row r="12781" spans="1:5" x14ac:dyDescent="0.25">
      <c r="A12781" s="17"/>
      <c r="E12781" s="3"/>
    </row>
    <row r="12782" spans="1:5" x14ac:dyDescent="0.25">
      <c r="A12782" s="17"/>
      <c r="E12782" s="3"/>
    </row>
    <row r="12783" spans="1:5" x14ac:dyDescent="0.25">
      <c r="A12783" s="17"/>
      <c r="E12783" s="3"/>
    </row>
    <row r="12784" spans="1:5" x14ac:dyDescent="0.25">
      <c r="A12784" s="17"/>
      <c r="E12784" s="3"/>
    </row>
    <row r="12785" spans="1:5" x14ac:dyDescent="0.25">
      <c r="A12785" s="17"/>
      <c r="E12785" s="3"/>
    </row>
    <row r="12786" spans="1:5" x14ac:dyDescent="0.25">
      <c r="A12786" s="17"/>
      <c r="E12786" s="3"/>
    </row>
    <row r="12787" spans="1:5" x14ac:dyDescent="0.25">
      <c r="A12787" s="17"/>
      <c r="E12787" s="3"/>
    </row>
    <row r="12788" spans="1:5" x14ac:dyDescent="0.25">
      <c r="A12788" s="17"/>
      <c r="E12788" s="3"/>
    </row>
    <row r="12789" spans="1:5" x14ac:dyDescent="0.25">
      <c r="A12789" s="17"/>
      <c r="E12789" s="3"/>
    </row>
    <row r="12790" spans="1:5" x14ac:dyDescent="0.25">
      <c r="A12790" s="17"/>
      <c r="E12790" s="3"/>
    </row>
    <row r="12791" spans="1:5" x14ac:dyDescent="0.25">
      <c r="A12791" s="17"/>
      <c r="E12791" s="3"/>
    </row>
    <row r="12792" spans="1:5" x14ac:dyDescent="0.25">
      <c r="A12792" s="17"/>
      <c r="E12792" s="3"/>
    </row>
    <row r="12793" spans="1:5" x14ac:dyDescent="0.25">
      <c r="A12793" s="17"/>
      <c r="E12793" s="3"/>
    </row>
    <row r="12794" spans="1:5" x14ac:dyDescent="0.25">
      <c r="A12794" s="17"/>
      <c r="E12794" s="3"/>
    </row>
    <row r="12795" spans="1:5" x14ac:dyDescent="0.25">
      <c r="A12795" s="17"/>
      <c r="E12795" s="3"/>
    </row>
    <row r="12796" spans="1:5" x14ac:dyDescent="0.25">
      <c r="A12796" s="17"/>
      <c r="E12796" s="3"/>
    </row>
    <row r="12797" spans="1:5" x14ac:dyDescent="0.25">
      <c r="A12797" s="17"/>
      <c r="E12797" s="3"/>
    </row>
    <row r="12798" spans="1:5" x14ac:dyDescent="0.25">
      <c r="A12798" s="17"/>
      <c r="E12798" s="3"/>
    </row>
    <row r="12799" spans="1:5" x14ac:dyDescent="0.25">
      <c r="A12799" s="17"/>
      <c r="E12799" s="3"/>
    </row>
    <row r="12800" spans="1:5" x14ac:dyDescent="0.25">
      <c r="A12800" s="17"/>
      <c r="E12800" s="3"/>
    </row>
    <row r="12801" spans="1:5" x14ac:dyDescent="0.25">
      <c r="A12801" s="17"/>
      <c r="E12801" s="3"/>
    </row>
    <row r="12802" spans="1:5" x14ac:dyDescent="0.25">
      <c r="A12802" s="17"/>
      <c r="E12802" s="3"/>
    </row>
    <row r="12803" spans="1:5" x14ac:dyDescent="0.25">
      <c r="A12803" s="17"/>
      <c r="E12803" s="3"/>
    </row>
    <row r="12804" spans="1:5" x14ac:dyDescent="0.25">
      <c r="A12804" s="17"/>
      <c r="E12804" s="3"/>
    </row>
    <row r="12805" spans="1:5" x14ac:dyDescent="0.25">
      <c r="A12805" s="17"/>
      <c r="E12805" s="3"/>
    </row>
    <row r="12806" spans="1:5" x14ac:dyDescent="0.25">
      <c r="A12806" s="17"/>
      <c r="E12806" s="3"/>
    </row>
    <row r="12807" spans="1:5" x14ac:dyDescent="0.25">
      <c r="A12807" s="17"/>
      <c r="E12807" s="3"/>
    </row>
    <row r="12808" spans="1:5" x14ac:dyDescent="0.25">
      <c r="A12808" s="17"/>
      <c r="E12808" s="3"/>
    </row>
    <row r="12809" spans="1:5" x14ac:dyDescent="0.25">
      <c r="A12809" s="17"/>
      <c r="E12809" s="3"/>
    </row>
    <row r="12810" spans="1:5" x14ac:dyDescent="0.25">
      <c r="A12810" s="17"/>
      <c r="E12810" s="3"/>
    </row>
    <row r="12811" spans="1:5" x14ac:dyDescent="0.25">
      <c r="A12811" s="17"/>
      <c r="E12811" s="3"/>
    </row>
    <row r="12812" spans="1:5" x14ac:dyDescent="0.25">
      <c r="A12812" s="17"/>
      <c r="E12812" s="3"/>
    </row>
    <row r="12813" spans="1:5" x14ac:dyDescent="0.25">
      <c r="A12813" s="17"/>
      <c r="E12813" s="3"/>
    </row>
    <row r="12814" spans="1:5" x14ac:dyDescent="0.25">
      <c r="A12814" s="17"/>
      <c r="E12814" s="3"/>
    </row>
    <row r="12815" spans="1:5" x14ac:dyDescent="0.25">
      <c r="A12815" s="17"/>
      <c r="E12815" s="3"/>
    </row>
    <row r="12816" spans="1:5" x14ac:dyDescent="0.25">
      <c r="A12816" s="17"/>
      <c r="E12816" s="3"/>
    </row>
    <row r="12817" spans="1:5" x14ac:dyDescent="0.25">
      <c r="A12817" s="17"/>
      <c r="E12817" s="3"/>
    </row>
    <row r="12818" spans="1:5" x14ac:dyDescent="0.25">
      <c r="A12818" s="17"/>
      <c r="E12818" s="3"/>
    </row>
    <row r="12819" spans="1:5" x14ac:dyDescent="0.25">
      <c r="A12819" s="17"/>
      <c r="E12819" s="3"/>
    </row>
    <row r="12820" spans="1:5" x14ac:dyDescent="0.25">
      <c r="A12820" s="17"/>
      <c r="E12820" s="3"/>
    </row>
    <row r="12821" spans="1:5" x14ac:dyDescent="0.25">
      <c r="A12821" s="17"/>
      <c r="E12821" s="3"/>
    </row>
    <row r="12822" spans="1:5" x14ac:dyDescent="0.25">
      <c r="A12822" s="17"/>
      <c r="E12822" s="3"/>
    </row>
    <row r="12823" spans="1:5" x14ac:dyDescent="0.25">
      <c r="A12823" s="17"/>
      <c r="E12823" s="3"/>
    </row>
    <row r="12824" spans="1:5" x14ac:dyDescent="0.25">
      <c r="A12824" s="17"/>
      <c r="E12824" s="3"/>
    </row>
    <row r="12825" spans="1:5" x14ac:dyDescent="0.25">
      <c r="A12825" s="17"/>
      <c r="E12825" s="3"/>
    </row>
    <row r="12826" spans="1:5" x14ac:dyDescent="0.25">
      <c r="A12826" s="17"/>
      <c r="E12826" s="3"/>
    </row>
    <row r="12827" spans="1:5" x14ac:dyDescent="0.25">
      <c r="A12827" s="17"/>
      <c r="E12827" s="3"/>
    </row>
    <row r="12828" spans="1:5" x14ac:dyDescent="0.25">
      <c r="A12828" s="17"/>
      <c r="E12828" s="3"/>
    </row>
    <row r="12829" spans="1:5" x14ac:dyDescent="0.25">
      <c r="A12829" s="17"/>
      <c r="E12829" s="3"/>
    </row>
    <row r="12830" spans="1:5" x14ac:dyDescent="0.25">
      <c r="A12830" s="17"/>
      <c r="E12830" s="3"/>
    </row>
    <row r="12831" spans="1:5" x14ac:dyDescent="0.25">
      <c r="A12831" s="17"/>
      <c r="E12831" s="3"/>
    </row>
    <row r="12832" spans="1:5" x14ac:dyDescent="0.25">
      <c r="A12832" s="17"/>
      <c r="E12832" s="3"/>
    </row>
    <row r="12833" spans="1:5" x14ac:dyDescent="0.25">
      <c r="A12833" s="17"/>
      <c r="E12833" s="3"/>
    </row>
    <row r="12834" spans="1:5" x14ac:dyDescent="0.25">
      <c r="A12834" s="17"/>
      <c r="E12834" s="3"/>
    </row>
    <row r="12835" spans="1:5" x14ac:dyDescent="0.25">
      <c r="A12835" s="17"/>
      <c r="E12835" s="3"/>
    </row>
    <row r="12836" spans="1:5" x14ac:dyDescent="0.25">
      <c r="A12836" s="17"/>
      <c r="E12836" s="3"/>
    </row>
    <row r="12837" spans="1:5" x14ac:dyDescent="0.25">
      <c r="A12837" s="17"/>
      <c r="E12837" s="3"/>
    </row>
    <row r="12838" spans="1:5" x14ac:dyDescent="0.25">
      <c r="A12838" s="17"/>
      <c r="E12838" s="3"/>
    </row>
    <row r="12839" spans="1:5" x14ac:dyDescent="0.25">
      <c r="A12839" s="17"/>
      <c r="E12839" s="3"/>
    </row>
    <row r="12840" spans="1:5" x14ac:dyDescent="0.25">
      <c r="A12840" s="17"/>
      <c r="E12840" s="3"/>
    </row>
    <row r="12841" spans="1:5" x14ac:dyDescent="0.25">
      <c r="A12841" s="17"/>
      <c r="E12841" s="3"/>
    </row>
    <row r="12842" spans="1:5" x14ac:dyDescent="0.25">
      <c r="A12842" s="17"/>
      <c r="E12842" s="3"/>
    </row>
    <row r="12843" spans="1:5" x14ac:dyDescent="0.25">
      <c r="A12843" s="17"/>
      <c r="E12843" s="3"/>
    </row>
    <row r="12844" spans="1:5" x14ac:dyDescent="0.25">
      <c r="A12844" s="17"/>
      <c r="E12844" s="3"/>
    </row>
    <row r="12845" spans="1:5" x14ac:dyDescent="0.25">
      <c r="A12845" s="17"/>
      <c r="E12845" s="3"/>
    </row>
    <row r="12846" spans="1:5" x14ac:dyDescent="0.25">
      <c r="A12846" s="17"/>
      <c r="E12846" s="3"/>
    </row>
    <row r="12847" spans="1:5" x14ac:dyDescent="0.25">
      <c r="A12847" s="17"/>
      <c r="E12847" s="3"/>
    </row>
    <row r="12848" spans="1:5" x14ac:dyDescent="0.25">
      <c r="A12848" s="17"/>
      <c r="E12848" s="3"/>
    </row>
    <row r="12849" spans="1:5" x14ac:dyDescent="0.25">
      <c r="A12849" s="17"/>
      <c r="E12849" s="3"/>
    </row>
    <row r="12850" spans="1:5" x14ac:dyDescent="0.25">
      <c r="A12850" s="17"/>
      <c r="E12850" s="3"/>
    </row>
    <row r="12851" spans="1:5" x14ac:dyDescent="0.25">
      <c r="A12851" s="17"/>
      <c r="E12851" s="3"/>
    </row>
    <row r="12852" spans="1:5" x14ac:dyDescent="0.25">
      <c r="A12852" s="17"/>
      <c r="E12852" s="3"/>
    </row>
    <row r="12853" spans="1:5" x14ac:dyDescent="0.25">
      <c r="A12853" s="17"/>
      <c r="E12853" s="3"/>
    </row>
    <row r="12854" spans="1:5" x14ac:dyDescent="0.25">
      <c r="A12854" s="17"/>
      <c r="E12854" s="3"/>
    </row>
    <row r="12855" spans="1:5" x14ac:dyDescent="0.25">
      <c r="A12855" s="17"/>
      <c r="E12855" s="3"/>
    </row>
    <row r="12856" spans="1:5" x14ac:dyDescent="0.25">
      <c r="A12856" s="17"/>
      <c r="E12856" s="3"/>
    </row>
    <row r="12857" spans="1:5" x14ac:dyDescent="0.25">
      <c r="A12857" s="17"/>
      <c r="E12857" s="3"/>
    </row>
    <row r="12858" spans="1:5" x14ac:dyDescent="0.25">
      <c r="A12858" s="17"/>
      <c r="E12858" s="3"/>
    </row>
    <row r="12859" spans="1:5" x14ac:dyDescent="0.25">
      <c r="A12859" s="17"/>
      <c r="E12859" s="3"/>
    </row>
    <row r="12860" spans="1:5" x14ac:dyDescent="0.25">
      <c r="A12860" s="17"/>
      <c r="E12860" s="3"/>
    </row>
    <row r="12861" spans="1:5" x14ac:dyDescent="0.25">
      <c r="A12861" s="17"/>
      <c r="E12861" s="3"/>
    </row>
    <row r="12862" spans="1:5" x14ac:dyDescent="0.25">
      <c r="A12862" s="17"/>
      <c r="E12862" s="3"/>
    </row>
    <row r="12863" spans="1:5" x14ac:dyDescent="0.25">
      <c r="A12863" s="17"/>
      <c r="E12863" s="3"/>
    </row>
    <row r="12864" spans="1:5" x14ac:dyDescent="0.25">
      <c r="A12864" s="17"/>
      <c r="E12864" s="3"/>
    </row>
    <row r="12865" spans="1:5" x14ac:dyDescent="0.25">
      <c r="A12865" s="17"/>
      <c r="E12865" s="3"/>
    </row>
    <row r="12866" spans="1:5" x14ac:dyDescent="0.25">
      <c r="A12866" s="17"/>
      <c r="E12866" s="3"/>
    </row>
    <row r="12867" spans="1:5" x14ac:dyDescent="0.25">
      <c r="A12867" s="17"/>
      <c r="E12867" s="3"/>
    </row>
    <row r="12868" spans="1:5" x14ac:dyDescent="0.25">
      <c r="A12868" s="17"/>
      <c r="E12868" s="3"/>
    </row>
    <row r="12869" spans="1:5" x14ac:dyDescent="0.25">
      <c r="A12869" s="17"/>
      <c r="E12869" s="3"/>
    </row>
    <row r="12870" spans="1:5" x14ac:dyDescent="0.25">
      <c r="A12870" s="17"/>
      <c r="E12870" s="3"/>
    </row>
    <row r="12871" spans="1:5" x14ac:dyDescent="0.25">
      <c r="A12871" s="17"/>
      <c r="E12871" s="3"/>
    </row>
    <row r="12872" spans="1:5" x14ac:dyDescent="0.25">
      <c r="A12872" s="17"/>
      <c r="E12872" s="3"/>
    </row>
    <row r="12873" spans="1:5" x14ac:dyDescent="0.25">
      <c r="A12873" s="17"/>
      <c r="E12873" s="3"/>
    </row>
    <row r="12874" spans="1:5" x14ac:dyDescent="0.25">
      <c r="A12874" s="17"/>
      <c r="E12874" s="3"/>
    </row>
    <row r="12875" spans="1:5" x14ac:dyDescent="0.25">
      <c r="A12875" s="17"/>
      <c r="E12875" s="3"/>
    </row>
    <row r="12876" spans="1:5" x14ac:dyDescent="0.25">
      <c r="A12876" s="17"/>
      <c r="E12876" s="3"/>
    </row>
    <row r="12877" spans="1:5" x14ac:dyDescent="0.25">
      <c r="A12877" s="17"/>
      <c r="E12877" s="3"/>
    </row>
    <row r="12878" spans="1:5" x14ac:dyDescent="0.25">
      <c r="A12878" s="17"/>
      <c r="E12878" s="3"/>
    </row>
    <row r="12879" spans="1:5" x14ac:dyDescent="0.25">
      <c r="A12879" s="17"/>
      <c r="E12879" s="3"/>
    </row>
    <row r="12880" spans="1:5" x14ac:dyDescent="0.25">
      <c r="A12880" s="17"/>
      <c r="E12880" s="3"/>
    </row>
    <row r="12881" spans="1:5" x14ac:dyDescent="0.25">
      <c r="A12881" s="17"/>
      <c r="E12881" s="3"/>
    </row>
    <row r="12882" spans="1:5" x14ac:dyDescent="0.25">
      <c r="A12882" s="17"/>
      <c r="E12882" s="3"/>
    </row>
    <row r="12883" spans="1:5" x14ac:dyDescent="0.25">
      <c r="A12883" s="17"/>
      <c r="E12883" s="3"/>
    </row>
    <row r="12884" spans="1:5" x14ac:dyDescent="0.25">
      <c r="A12884" s="17"/>
      <c r="E12884" s="3"/>
    </row>
    <row r="12885" spans="1:5" x14ac:dyDescent="0.25">
      <c r="A12885" s="17"/>
      <c r="E12885" s="3"/>
    </row>
    <row r="12886" spans="1:5" x14ac:dyDescent="0.25">
      <c r="A12886" s="17"/>
      <c r="E12886" s="3"/>
    </row>
    <row r="12887" spans="1:5" x14ac:dyDescent="0.25">
      <c r="A12887" s="17"/>
      <c r="E12887" s="3"/>
    </row>
    <row r="12888" spans="1:5" x14ac:dyDescent="0.25">
      <c r="A12888" s="17"/>
      <c r="E12888" s="3"/>
    </row>
    <row r="12889" spans="1:5" x14ac:dyDescent="0.25">
      <c r="A12889" s="17"/>
      <c r="E12889" s="3"/>
    </row>
    <row r="12890" spans="1:5" x14ac:dyDescent="0.25">
      <c r="A12890" s="17"/>
      <c r="E12890" s="3"/>
    </row>
    <row r="12891" spans="1:5" x14ac:dyDescent="0.25">
      <c r="A12891" s="17"/>
      <c r="E12891" s="3"/>
    </row>
    <row r="12892" spans="1:5" x14ac:dyDescent="0.25">
      <c r="A12892" s="17"/>
      <c r="E12892" s="3"/>
    </row>
    <row r="12893" spans="1:5" x14ac:dyDescent="0.25">
      <c r="A12893" s="17"/>
      <c r="E12893" s="3"/>
    </row>
    <row r="12894" spans="1:5" x14ac:dyDescent="0.25">
      <c r="A12894" s="17"/>
      <c r="E12894" s="3"/>
    </row>
    <row r="12895" spans="1:5" x14ac:dyDescent="0.25">
      <c r="A12895" s="17"/>
      <c r="E12895" s="3"/>
    </row>
    <row r="12896" spans="1:5" x14ac:dyDescent="0.25">
      <c r="A12896" s="17"/>
      <c r="E12896" s="3"/>
    </row>
    <row r="12897" spans="1:5" x14ac:dyDescent="0.25">
      <c r="A12897" s="17"/>
      <c r="E12897" s="3"/>
    </row>
    <row r="12898" spans="1:5" x14ac:dyDescent="0.25">
      <c r="A12898" s="17"/>
      <c r="E12898" s="3"/>
    </row>
    <row r="12899" spans="1:5" x14ac:dyDescent="0.25">
      <c r="A12899" s="17"/>
      <c r="E12899" s="3"/>
    </row>
    <row r="12900" spans="1:5" x14ac:dyDescent="0.25">
      <c r="A12900" s="17"/>
      <c r="E12900" s="3"/>
    </row>
    <row r="12901" spans="1:5" x14ac:dyDescent="0.25">
      <c r="A12901" s="17"/>
      <c r="E12901" s="3"/>
    </row>
    <row r="12902" spans="1:5" x14ac:dyDescent="0.25">
      <c r="A12902" s="17"/>
      <c r="E12902" s="3"/>
    </row>
    <row r="12903" spans="1:5" x14ac:dyDescent="0.25">
      <c r="A12903" s="17"/>
      <c r="E12903" s="3"/>
    </row>
    <row r="12904" spans="1:5" x14ac:dyDescent="0.25">
      <c r="A12904" s="17"/>
      <c r="E12904" s="3"/>
    </row>
    <row r="12905" spans="1:5" x14ac:dyDescent="0.25">
      <c r="A12905" s="17"/>
      <c r="E12905" s="3"/>
    </row>
    <row r="12906" spans="1:5" x14ac:dyDescent="0.25">
      <c r="A12906" s="17"/>
      <c r="E12906" s="3"/>
    </row>
    <row r="12907" spans="1:5" x14ac:dyDescent="0.25">
      <c r="A12907" s="17"/>
      <c r="E12907" s="3"/>
    </row>
    <row r="12908" spans="1:5" x14ac:dyDescent="0.25">
      <c r="A12908" s="17"/>
      <c r="E12908" s="3"/>
    </row>
    <row r="12909" spans="1:5" x14ac:dyDescent="0.25">
      <c r="A12909" s="17"/>
      <c r="E12909" s="3"/>
    </row>
    <row r="12910" spans="1:5" x14ac:dyDescent="0.25">
      <c r="A12910" s="17"/>
      <c r="E12910" s="3"/>
    </row>
    <row r="12911" spans="1:5" x14ac:dyDescent="0.25">
      <c r="A12911" s="17"/>
      <c r="E12911" s="3"/>
    </row>
    <row r="12912" spans="1:5" x14ac:dyDescent="0.25">
      <c r="A12912" s="17"/>
      <c r="E12912" s="3"/>
    </row>
    <row r="12913" spans="1:5" x14ac:dyDescent="0.25">
      <c r="A12913" s="17"/>
      <c r="E12913" s="3"/>
    </row>
    <row r="12914" spans="1:5" x14ac:dyDescent="0.25">
      <c r="A12914" s="17"/>
      <c r="E12914" s="3"/>
    </row>
    <row r="12915" spans="1:5" x14ac:dyDescent="0.25">
      <c r="A12915" s="17"/>
      <c r="E12915" s="3"/>
    </row>
    <row r="12916" spans="1:5" x14ac:dyDescent="0.25">
      <c r="A12916" s="17"/>
      <c r="E12916" s="3"/>
    </row>
    <row r="12917" spans="1:5" x14ac:dyDescent="0.25">
      <c r="A12917" s="17"/>
      <c r="E12917" s="3"/>
    </row>
    <row r="12918" spans="1:5" x14ac:dyDescent="0.25">
      <c r="A12918" s="17"/>
      <c r="E12918" s="3"/>
    </row>
    <row r="12919" spans="1:5" x14ac:dyDescent="0.25">
      <c r="A12919" s="17"/>
      <c r="E12919" s="3"/>
    </row>
    <row r="12920" spans="1:5" x14ac:dyDescent="0.25">
      <c r="A12920" s="17"/>
      <c r="E12920" s="3"/>
    </row>
    <row r="12921" spans="1:5" x14ac:dyDescent="0.25">
      <c r="A12921" s="17"/>
      <c r="E12921" s="3"/>
    </row>
    <row r="12922" spans="1:5" x14ac:dyDescent="0.25">
      <c r="A12922" s="17"/>
      <c r="E12922" s="3"/>
    </row>
    <row r="12923" spans="1:5" x14ac:dyDescent="0.25">
      <c r="A12923" s="17"/>
      <c r="E12923" s="3"/>
    </row>
    <row r="12924" spans="1:5" x14ac:dyDescent="0.25">
      <c r="A12924" s="17"/>
      <c r="E12924" s="3"/>
    </row>
    <row r="12925" spans="1:5" x14ac:dyDescent="0.25">
      <c r="A12925" s="17"/>
      <c r="E12925" s="3"/>
    </row>
    <row r="12926" spans="1:5" x14ac:dyDescent="0.25">
      <c r="A12926" s="17"/>
      <c r="E12926" s="3"/>
    </row>
    <row r="12927" spans="1:5" x14ac:dyDescent="0.25">
      <c r="A12927" s="17"/>
      <c r="E12927" s="3"/>
    </row>
    <row r="12928" spans="1:5" x14ac:dyDescent="0.25">
      <c r="A12928" s="17"/>
      <c r="E12928" s="3"/>
    </row>
    <row r="12929" spans="1:5" x14ac:dyDescent="0.25">
      <c r="A12929" s="17"/>
      <c r="E12929" s="3"/>
    </row>
    <row r="12930" spans="1:5" x14ac:dyDescent="0.25">
      <c r="A12930" s="17"/>
      <c r="E12930" s="3"/>
    </row>
    <row r="12931" spans="1:5" x14ac:dyDescent="0.25">
      <c r="A12931" s="17"/>
      <c r="E12931" s="3"/>
    </row>
    <row r="12932" spans="1:5" x14ac:dyDescent="0.25">
      <c r="A12932" s="17"/>
      <c r="E12932" s="3"/>
    </row>
    <row r="12933" spans="1:5" x14ac:dyDescent="0.25">
      <c r="A12933" s="17"/>
      <c r="E12933" s="3"/>
    </row>
    <row r="12934" spans="1:5" x14ac:dyDescent="0.25">
      <c r="A12934" s="17"/>
      <c r="E12934" s="3"/>
    </row>
    <row r="12935" spans="1:5" x14ac:dyDescent="0.25">
      <c r="A12935" s="17"/>
      <c r="E12935" s="3"/>
    </row>
    <row r="12936" spans="1:5" x14ac:dyDescent="0.25">
      <c r="A12936" s="17"/>
      <c r="E12936" s="3"/>
    </row>
    <row r="12937" spans="1:5" x14ac:dyDescent="0.25">
      <c r="A12937" s="17"/>
      <c r="E12937" s="3"/>
    </row>
    <row r="12938" spans="1:5" x14ac:dyDescent="0.25">
      <c r="A12938" s="17"/>
      <c r="E12938" s="3"/>
    </row>
    <row r="12939" spans="1:5" x14ac:dyDescent="0.25">
      <c r="A12939" s="17"/>
      <c r="E12939" s="3"/>
    </row>
    <row r="12940" spans="1:5" x14ac:dyDescent="0.25">
      <c r="A12940" s="17"/>
      <c r="E12940" s="3"/>
    </row>
    <row r="12941" spans="1:5" x14ac:dyDescent="0.25">
      <c r="A12941" s="17"/>
      <c r="E12941" s="3"/>
    </row>
    <row r="12942" spans="1:5" x14ac:dyDescent="0.25">
      <c r="A12942" s="17"/>
      <c r="E12942" s="3"/>
    </row>
    <row r="12943" spans="1:5" x14ac:dyDescent="0.25">
      <c r="A12943" s="17"/>
      <c r="E12943" s="3"/>
    </row>
    <row r="12944" spans="1:5" x14ac:dyDescent="0.25">
      <c r="A12944" s="17"/>
      <c r="E12944" s="3"/>
    </row>
    <row r="12945" spans="1:5" x14ac:dyDescent="0.25">
      <c r="A12945" s="17"/>
      <c r="E12945" s="3"/>
    </row>
    <row r="12946" spans="1:5" x14ac:dyDescent="0.25">
      <c r="A12946" s="17"/>
      <c r="E12946" s="3"/>
    </row>
    <row r="12947" spans="1:5" x14ac:dyDescent="0.25">
      <c r="A12947" s="17"/>
      <c r="E12947" s="3"/>
    </row>
    <row r="12948" spans="1:5" x14ac:dyDescent="0.25">
      <c r="A12948" s="17"/>
      <c r="E12948" s="3"/>
    </row>
    <row r="12949" spans="1:5" x14ac:dyDescent="0.25">
      <c r="A12949" s="17"/>
      <c r="E12949" s="3"/>
    </row>
    <row r="12950" spans="1:5" x14ac:dyDescent="0.25">
      <c r="A12950" s="17"/>
      <c r="E12950" s="3"/>
    </row>
    <row r="12951" spans="1:5" x14ac:dyDescent="0.25">
      <c r="A12951" s="17"/>
      <c r="E12951" s="3"/>
    </row>
    <row r="12952" spans="1:5" x14ac:dyDescent="0.25">
      <c r="A12952" s="17"/>
      <c r="E12952" s="3"/>
    </row>
    <row r="12953" spans="1:5" x14ac:dyDescent="0.25">
      <c r="A12953" s="17"/>
      <c r="E12953" s="3"/>
    </row>
    <row r="12954" spans="1:5" x14ac:dyDescent="0.25">
      <c r="A12954" s="17"/>
      <c r="E12954" s="3"/>
    </row>
    <row r="12955" spans="1:5" x14ac:dyDescent="0.25">
      <c r="A12955" s="17"/>
      <c r="E12955" s="3"/>
    </row>
    <row r="12956" spans="1:5" x14ac:dyDescent="0.25">
      <c r="A12956" s="17"/>
      <c r="E12956" s="3"/>
    </row>
    <row r="12957" spans="1:5" x14ac:dyDescent="0.25">
      <c r="A12957" s="17"/>
      <c r="E12957" s="3"/>
    </row>
    <row r="12958" spans="1:5" x14ac:dyDescent="0.25">
      <c r="A12958" s="17"/>
      <c r="E12958" s="3"/>
    </row>
    <row r="12959" spans="1:5" x14ac:dyDescent="0.25">
      <c r="A12959" s="17"/>
      <c r="E12959" s="3"/>
    </row>
    <row r="12960" spans="1:5" x14ac:dyDescent="0.25">
      <c r="A12960" s="17"/>
      <c r="E12960" s="3"/>
    </row>
    <row r="12961" spans="1:5" x14ac:dyDescent="0.25">
      <c r="A12961" s="17"/>
      <c r="E12961" s="3"/>
    </row>
    <row r="12962" spans="1:5" x14ac:dyDescent="0.25">
      <c r="A12962" s="17"/>
      <c r="E12962" s="3"/>
    </row>
    <row r="12963" spans="1:5" x14ac:dyDescent="0.25">
      <c r="A12963" s="17"/>
      <c r="E12963" s="3"/>
    </row>
    <row r="12964" spans="1:5" x14ac:dyDescent="0.25">
      <c r="A12964" s="17"/>
      <c r="E12964" s="3"/>
    </row>
    <row r="12965" spans="1:5" x14ac:dyDescent="0.25">
      <c r="A12965" s="17"/>
      <c r="E12965" s="3"/>
    </row>
    <row r="12966" spans="1:5" x14ac:dyDescent="0.25">
      <c r="A12966" s="17"/>
      <c r="E12966" s="3"/>
    </row>
    <row r="12967" spans="1:5" x14ac:dyDescent="0.25">
      <c r="A12967" s="17"/>
      <c r="E12967" s="3"/>
    </row>
    <row r="12968" spans="1:5" x14ac:dyDescent="0.25">
      <c r="A12968" s="17"/>
      <c r="E12968" s="3"/>
    </row>
    <row r="12969" spans="1:5" x14ac:dyDescent="0.25">
      <c r="A12969" s="17"/>
      <c r="E12969" s="3"/>
    </row>
    <row r="12970" spans="1:5" x14ac:dyDescent="0.25">
      <c r="A12970" s="17"/>
      <c r="E12970" s="3"/>
    </row>
    <row r="12971" spans="1:5" x14ac:dyDescent="0.25">
      <c r="A12971" s="17"/>
      <c r="E12971" s="3"/>
    </row>
    <row r="12972" spans="1:5" x14ac:dyDescent="0.25">
      <c r="A12972" s="17"/>
      <c r="E12972" s="3"/>
    </row>
    <row r="12973" spans="1:5" x14ac:dyDescent="0.25">
      <c r="A12973" s="17"/>
      <c r="E12973" s="3"/>
    </row>
    <row r="12974" spans="1:5" x14ac:dyDescent="0.25">
      <c r="A12974" s="17"/>
      <c r="E12974" s="3"/>
    </row>
    <row r="12975" spans="1:5" x14ac:dyDescent="0.25">
      <c r="A12975" s="17"/>
      <c r="E12975" s="3"/>
    </row>
    <row r="12976" spans="1:5" x14ac:dyDescent="0.25">
      <c r="A12976" s="17"/>
      <c r="E12976" s="3"/>
    </row>
    <row r="12977" spans="1:5" x14ac:dyDescent="0.25">
      <c r="A12977" s="17"/>
      <c r="E12977" s="3"/>
    </row>
    <row r="12978" spans="1:5" x14ac:dyDescent="0.25">
      <c r="A12978" s="17"/>
      <c r="E12978" s="3"/>
    </row>
    <row r="12979" spans="1:5" x14ac:dyDescent="0.25">
      <c r="A12979" s="17"/>
      <c r="E12979" s="3"/>
    </row>
    <row r="12980" spans="1:5" x14ac:dyDescent="0.25">
      <c r="A12980" s="17"/>
      <c r="E12980" s="3"/>
    </row>
    <row r="12981" spans="1:5" x14ac:dyDescent="0.25">
      <c r="A12981" s="17"/>
      <c r="E12981" s="3"/>
    </row>
    <row r="12982" spans="1:5" x14ac:dyDescent="0.25">
      <c r="A12982" s="17"/>
      <c r="E12982" s="3"/>
    </row>
    <row r="12983" spans="1:5" x14ac:dyDescent="0.25">
      <c r="A12983" s="17"/>
      <c r="E12983" s="3"/>
    </row>
    <row r="12984" spans="1:5" x14ac:dyDescent="0.25">
      <c r="A12984" s="17"/>
      <c r="E12984" s="3"/>
    </row>
    <row r="12985" spans="1:5" x14ac:dyDescent="0.25">
      <c r="A12985" s="17"/>
      <c r="E12985" s="3"/>
    </row>
    <row r="12986" spans="1:5" x14ac:dyDescent="0.25">
      <c r="A12986" s="17"/>
      <c r="E12986" s="3"/>
    </row>
    <row r="12987" spans="1:5" x14ac:dyDescent="0.25">
      <c r="A12987" s="17"/>
      <c r="E12987" s="3"/>
    </row>
    <row r="12988" spans="1:5" x14ac:dyDescent="0.25">
      <c r="A12988" s="17"/>
      <c r="E12988" s="3"/>
    </row>
    <row r="12989" spans="1:5" x14ac:dyDescent="0.25">
      <c r="A12989" s="17"/>
      <c r="E12989" s="3"/>
    </row>
    <row r="12990" spans="1:5" x14ac:dyDescent="0.25">
      <c r="A12990" s="17"/>
      <c r="E12990" s="3"/>
    </row>
    <row r="12991" spans="1:5" x14ac:dyDescent="0.25">
      <c r="A12991" s="17"/>
      <c r="E12991" s="3"/>
    </row>
    <row r="12992" spans="1:5" x14ac:dyDescent="0.25">
      <c r="A12992" s="17"/>
      <c r="E12992" s="3"/>
    </row>
    <row r="12993" spans="1:5" x14ac:dyDescent="0.25">
      <c r="A12993" s="17"/>
      <c r="E12993" s="3"/>
    </row>
    <row r="12994" spans="1:5" x14ac:dyDescent="0.25">
      <c r="A12994" s="17"/>
      <c r="E12994" s="3"/>
    </row>
    <row r="12995" spans="1:5" x14ac:dyDescent="0.25">
      <c r="A12995" s="17"/>
      <c r="E12995" s="3"/>
    </row>
    <row r="12996" spans="1:5" x14ac:dyDescent="0.25">
      <c r="A12996" s="17"/>
      <c r="E12996" s="3"/>
    </row>
    <row r="12997" spans="1:5" x14ac:dyDescent="0.25">
      <c r="A12997" s="17"/>
      <c r="E12997" s="3"/>
    </row>
    <row r="12998" spans="1:5" x14ac:dyDescent="0.25">
      <c r="A12998" s="17"/>
      <c r="E12998" s="3"/>
    </row>
    <row r="12999" spans="1:5" x14ac:dyDescent="0.25">
      <c r="A12999" s="17"/>
      <c r="E12999" s="3"/>
    </row>
    <row r="13000" spans="1:5" x14ac:dyDescent="0.25">
      <c r="A13000" s="17"/>
      <c r="E13000" s="3"/>
    </row>
    <row r="13001" spans="1:5" x14ac:dyDescent="0.25">
      <c r="A13001" s="17"/>
      <c r="E13001" s="3"/>
    </row>
    <row r="13002" spans="1:5" x14ac:dyDescent="0.25">
      <c r="A13002" s="17"/>
      <c r="E13002" s="3"/>
    </row>
    <row r="13003" spans="1:5" x14ac:dyDescent="0.25">
      <c r="A13003" s="17"/>
      <c r="E13003" s="3"/>
    </row>
    <row r="13004" spans="1:5" x14ac:dyDescent="0.25">
      <c r="A13004" s="17"/>
      <c r="E13004" s="3"/>
    </row>
    <row r="13005" spans="1:5" x14ac:dyDescent="0.25">
      <c r="A13005" s="17"/>
      <c r="E13005" s="3"/>
    </row>
    <row r="13006" spans="1:5" x14ac:dyDescent="0.25">
      <c r="A13006" s="17"/>
      <c r="E13006" s="3"/>
    </row>
    <row r="13007" spans="1:5" x14ac:dyDescent="0.25">
      <c r="A13007" s="17"/>
      <c r="E13007" s="3"/>
    </row>
    <row r="13008" spans="1:5" x14ac:dyDescent="0.25">
      <c r="A13008" s="17"/>
      <c r="E13008" s="3"/>
    </row>
    <row r="13009" spans="1:5" x14ac:dyDescent="0.25">
      <c r="A13009" s="17"/>
      <c r="E13009" s="3"/>
    </row>
    <row r="13010" spans="1:5" x14ac:dyDescent="0.25">
      <c r="A13010" s="17"/>
      <c r="E13010" s="3"/>
    </row>
    <row r="13011" spans="1:5" x14ac:dyDescent="0.25">
      <c r="A13011" s="17"/>
      <c r="E13011" s="3"/>
    </row>
    <row r="13012" spans="1:5" x14ac:dyDescent="0.25">
      <c r="A13012" s="17"/>
      <c r="E13012" s="3"/>
    </row>
    <row r="13013" spans="1:5" x14ac:dyDescent="0.25">
      <c r="A13013" s="17"/>
      <c r="E13013" s="3"/>
    </row>
    <row r="13014" spans="1:5" x14ac:dyDescent="0.25">
      <c r="A13014" s="17"/>
      <c r="E13014" s="3"/>
    </row>
    <row r="13015" spans="1:5" x14ac:dyDescent="0.25">
      <c r="A13015" s="17"/>
      <c r="E13015" s="3"/>
    </row>
    <row r="13016" spans="1:5" x14ac:dyDescent="0.25">
      <c r="A13016" s="17"/>
      <c r="E13016" s="3"/>
    </row>
    <row r="13017" spans="1:5" x14ac:dyDescent="0.25">
      <c r="A13017" s="17"/>
      <c r="E13017" s="3"/>
    </row>
    <row r="13018" spans="1:5" x14ac:dyDescent="0.25">
      <c r="A13018" s="17"/>
      <c r="E13018" s="3"/>
    </row>
    <row r="13019" spans="1:5" x14ac:dyDescent="0.25">
      <c r="A13019" s="17"/>
      <c r="E13019" s="3"/>
    </row>
    <row r="13020" spans="1:5" x14ac:dyDescent="0.25">
      <c r="A13020" s="17"/>
      <c r="E13020" s="3"/>
    </row>
    <row r="13021" spans="1:5" x14ac:dyDescent="0.25">
      <c r="A13021" s="17"/>
      <c r="E13021" s="3"/>
    </row>
    <row r="13022" spans="1:5" x14ac:dyDescent="0.25">
      <c r="A13022" s="17"/>
      <c r="E13022" s="3"/>
    </row>
    <row r="13023" spans="1:5" x14ac:dyDescent="0.25">
      <c r="A13023" s="17"/>
      <c r="E13023" s="3"/>
    </row>
    <row r="13024" spans="1:5" x14ac:dyDescent="0.25">
      <c r="A13024" s="17"/>
      <c r="E13024" s="3"/>
    </row>
    <row r="13025" spans="1:5" x14ac:dyDescent="0.25">
      <c r="A13025" s="17"/>
      <c r="E13025" s="3"/>
    </row>
    <row r="13026" spans="1:5" x14ac:dyDescent="0.25">
      <c r="A13026" s="17"/>
      <c r="E13026" s="3"/>
    </row>
    <row r="13027" spans="1:5" x14ac:dyDescent="0.25">
      <c r="A13027" s="17"/>
      <c r="E13027" s="3"/>
    </row>
    <row r="13028" spans="1:5" x14ac:dyDescent="0.25">
      <c r="A13028" s="17"/>
      <c r="E13028" s="3"/>
    </row>
    <row r="13029" spans="1:5" x14ac:dyDescent="0.25">
      <c r="A13029" s="17"/>
      <c r="E13029" s="3"/>
    </row>
    <row r="13030" spans="1:5" x14ac:dyDescent="0.25">
      <c r="A13030" s="17"/>
      <c r="E13030" s="3"/>
    </row>
    <row r="13031" spans="1:5" x14ac:dyDescent="0.25">
      <c r="A13031" s="17"/>
      <c r="E13031" s="3"/>
    </row>
    <row r="13032" spans="1:5" x14ac:dyDescent="0.25">
      <c r="A13032" s="17"/>
      <c r="E13032" s="3"/>
    </row>
    <row r="13033" spans="1:5" x14ac:dyDescent="0.25">
      <c r="A13033" s="17"/>
      <c r="E13033" s="3"/>
    </row>
    <row r="13034" spans="1:5" x14ac:dyDescent="0.25">
      <c r="A13034" s="17"/>
      <c r="E13034" s="3"/>
    </row>
    <row r="13035" spans="1:5" x14ac:dyDescent="0.25">
      <c r="A13035" s="17"/>
      <c r="E13035" s="3"/>
    </row>
    <row r="13036" spans="1:5" x14ac:dyDescent="0.25">
      <c r="A13036" s="17"/>
      <c r="E13036" s="3"/>
    </row>
    <row r="13037" spans="1:5" x14ac:dyDescent="0.25">
      <c r="A13037" s="17"/>
      <c r="E13037" s="3"/>
    </row>
    <row r="13038" spans="1:5" x14ac:dyDescent="0.25">
      <c r="A13038" s="17"/>
      <c r="E13038" s="3"/>
    </row>
    <row r="13039" spans="1:5" x14ac:dyDescent="0.25">
      <c r="A13039" s="17"/>
      <c r="E13039" s="3"/>
    </row>
    <row r="13040" spans="1:5" x14ac:dyDescent="0.25">
      <c r="A13040" s="17"/>
      <c r="E13040" s="3"/>
    </row>
    <row r="13041" spans="1:5" x14ac:dyDescent="0.25">
      <c r="A13041" s="17"/>
      <c r="E13041" s="3"/>
    </row>
    <row r="13042" spans="1:5" x14ac:dyDescent="0.25">
      <c r="A13042" s="17"/>
      <c r="E13042" s="3"/>
    </row>
    <row r="13043" spans="1:5" x14ac:dyDescent="0.25">
      <c r="A13043" s="17"/>
      <c r="E13043" s="3"/>
    </row>
    <row r="13044" spans="1:5" x14ac:dyDescent="0.25">
      <c r="A13044" s="17"/>
      <c r="E13044" s="3"/>
    </row>
    <row r="13045" spans="1:5" x14ac:dyDescent="0.25">
      <c r="A13045" s="17"/>
      <c r="E13045" s="3"/>
    </row>
    <row r="13046" spans="1:5" x14ac:dyDescent="0.25">
      <c r="A13046" s="17"/>
      <c r="E13046" s="3"/>
    </row>
    <row r="13047" spans="1:5" x14ac:dyDescent="0.25">
      <c r="A13047" s="17"/>
      <c r="E13047" s="3"/>
    </row>
    <row r="13048" spans="1:5" x14ac:dyDescent="0.25">
      <c r="A13048" s="17"/>
      <c r="E13048" s="3"/>
    </row>
    <row r="13049" spans="1:5" x14ac:dyDescent="0.25">
      <c r="A13049" s="17"/>
      <c r="E13049" s="3"/>
    </row>
    <row r="13050" spans="1:5" x14ac:dyDescent="0.25">
      <c r="A13050" s="17"/>
      <c r="E13050" s="3"/>
    </row>
    <row r="13051" spans="1:5" x14ac:dyDescent="0.25">
      <c r="A13051" s="17"/>
      <c r="E13051" s="3"/>
    </row>
    <row r="13052" spans="1:5" x14ac:dyDescent="0.25">
      <c r="A13052" s="17"/>
      <c r="E13052" s="3"/>
    </row>
    <row r="13053" spans="1:5" x14ac:dyDescent="0.25">
      <c r="A13053" s="17"/>
      <c r="E13053" s="3"/>
    </row>
    <row r="13054" spans="1:5" x14ac:dyDescent="0.25">
      <c r="A13054" s="17"/>
      <c r="E13054" s="3"/>
    </row>
    <row r="13055" spans="1:5" x14ac:dyDescent="0.25">
      <c r="A13055" s="17"/>
      <c r="E13055" s="3"/>
    </row>
    <row r="13056" spans="1:5" x14ac:dyDescent="0.25">
      <c r="A13056" s="17"/>
      <c r="E13056" s="3"/>
    </row>
    <row r="13057" spans="1:5" x14ac:dyDescent="0.25">
      <c r="A13057" s="17"/>
      <c r="E13057" s="3"/>
    </row>
    <row r="13058" spans="1:5" x14ac:dyDescent="0.25">
      <c r="A13058" s="17"/>
      <c r="E13058" s="3"/>
    </row>
    <row r="13059" spans="1:5" x14ac:dyDescent="0.25">
      <c r="A13059" s="17"/>
      <c r="E13059" s="3"/>
    </row>
    <row r="13060" spans="1:5" x14ac:dyDescent="0.25">
      <c r="A13060" s="17"/>
      <c r="E13060" s="3"/>
    </row>
    <row r="13061" spans="1:5" x14ac:dyDescent="0.25">
      <c r="A13061" s="17"/>
      <c r="E13061" s="3"/>
    </row>
    <row r="13062" spans="1:5" x14ac:dyDescent="0.25">
      <c r="A13062" s="17"/>
      <c r="E13062" s="3"/>
    </row>
    <row r="13063" spans="1:5" x14ac:dyDescent="0.25">
      <c r="A13063" s="17"/>
      <c r="E13063" s="3"/>
    </row>
    <row r="13064" spans="1:5" x14ac:dyDescent="0.25">
      <c r="A13064" s="17"/>
      <c r="E13064" s="3"/>
    </row>
    <row r="13065" spans="1:5" x14ac:dyDescent="0.25">
      <c r="A13065" s="17"/>
      <c r="E13065" s="3"/>
    </row>
    <row r="13066" spans="1:5" x14ac:dyDescent="0.25">
      <c r="A13066" s="17"/>
      <c r="E13066" s="3"/>
    </row>
    <row r="13067" spans="1:5" x14ac:dyDescent="0.25">
      <c r="A13067" s="17"/>
      <c r="E13067" s="3"/>
    </row>
    <row r="13068" spans="1:5" x14ac:dyDescent="0.25">
      <c r="A13068" s="17"/>
      <c r="E13068" s="3"/>
    </row>
    <row r="13069" spans="1:5" x14ac:dyDescent="0.25">
      <c r="A13069" s="17"/>
      <c r="E13069" s="3"/>
    </row>
    <row r="13070" spans="1:5" x14ac:dyDescent="0.25">
      <c r="A13070" s="17"/>
      <c r="E13070" s="3"/>
    </row>
    <row r="13071" spans="1:5" x14ac:dyDescent="0.25">
      <c r="A13071" s="17"/>
      <c r="E13071" s="3"/>
    </row>
    <row r="13072" spans="1:5" x14ac:dyDescent="0.25">
      <c r="A13072" s="17"/>
      <c r="E13072" s="3"/>
    </row>
    <row r="13073" spans="1:5" x14ac:dyDescent="0.25">
      <c r="A13073" s="17"/>
      <c r="E13073" s="3"/>
    </row>
    <row r="13074" spans="1:5" x14ac:dyDescent="0.25">
      <c r="A13074" s="17"/>
      <c r="E13074" s="3"/>
    </row>
    <row r="13075" spans="1:5" x14ac:dyDescent="0.25">
      <c r="A13075" s="17"/>
      <c r="E13075" s="3"/>
    </row>
    <row r="13076" spans="1:5" x14ac:dyDescent="0.25">
      <c r="A13076" s="17"/>
      <c r="E13076" s="3"/>
    </row>
    <row r="13077" spans="1:5" x14ac:dyDescent="0.25">
      <c r="A13077" s="17"/>
      <c r="E13077" s="3"/>
    </row>
    <row r="13078" spans="1:5" x14ac:dyDescent="0.25">
      <c r="A13078" s="17"/>
      <c r="E13078" s="3"/>
    </row>
    <row r="13079" spans="1:5" x14ac:dyDescent="0.25">
      <c r="A13079" s="17"/>
      <c r="E13079" s="3"/>
    </row>
    <row r="13080" spans="1:5" x14ac:dyDescent="0.25">
      <c r="A13080" s="17"/>
      <c r="E13080" s="3"/>
    </row>
    <row r="13081" spans="1:5" x14ac:dyDescent="0.25">
      <c r="A13081" s="17"/>
      <c r="E13081" s="3"/>
    </row>
    <row r="13082" spans="1:5" x14ac:dyDescent="0.25">
      <c r="A13082" s="17"/>
      <c r="E13082" s="3"/>
    </row>
    <row r="13083" spans="1:5" x14ac:dyDescent="0.25">
      <c r="A13083" s="17"/>
      <c r="E13083" s="3"/>
    </row>
    <row r="13084" spans="1:5" x14ac:dyDescent="0.25">
      <c r="A13084" s="17"/>
      <c r="E13084" s="3"/>
    </row>
    <row r="13085" spans="1:5" x14ac:dyDescent="0.25">
      <c r="A13085" s="17"/>
      <c r="E13085" s="3"/>
    </row>
    <row r="13086" spans="1:5" x14ac:dyDescent="0.25">
      <c r="A13086" s="17"/>
      <c r="E13086" s="3"/>
    </row>
    <row r="13087" spans="1:5" x14ac:dyDescent="0.25">
      <c r="A13087" s="17"/>
      <c r="E13087" s="3"/>
    </row>
    <row r="13088" spans="1:5" x14ac:dyDescent="0.25">
      <c r="A13088" s="17"/>
      <c r="E13088" s="3"/>
    </row>
    <row r="13089" spans="1:5" x14ac:dyDescent="0.25">
      <c r="A13089" s="17"/>
      <c r="E13089" s="3"/>
    </row>
    <row r="13090" spans="1:5" x14ac:dyDescent="0.25">
      <c r="A13090" s="17"/>
      <c r="E13090" s="3"/>
    </row>
    <row r="13091" spans="1:5" x14ac:dyDescent="0.25">
      <c r="A13091" s="17"/>
      <c r="E13091" s="3"/>
    </row>
    <row r="13092" spans="1:5" x14ac:dyDescent="0.25">
      <c r="A13092" s="17"/>
      <c r="E13092" s="3"/>
    </row>
    <row r="13093" spans="1:5" x14ac:dyDescent="0.25">
      <c r="A13093" s="17"/>
      <c r="E13093" s="3"/>
    </row>
    <row r="13094" spans="1:5" x14ac:dyDescent="0.25">
      <c r="A13094" s="17"/>
      <c r="E13094" s="3"/>
    </row>
    <row r="13095" spans="1:5" x14ac:dyDescent="0.25">
      <c r="A13095" s="17"/>
      <c r="E13095" s="3"/>
    </row>
    <row r="13096" spans="1:5" x14ac:dyDescent="0.25">
      <c r="A13096" s="17"/>
      <c r="E13096" s="3"/>
    </row>
    <row r="13097" spans="1:5" x14ac:dyDescent="0.25">
      <c r="A13097" s="17"/>
      <c r="E13097" s="3"/>
    </row>
    <row r="13098" spans="1:5" x14ac:dyDescent="0.25">
      <c r="A13098" s="17"/>
      <c r="E13098" s="3"/>
    </row>
    <row r="13099" spans="1:5" x14ac:dyDescent="0.25">
      <c r="A13099" s="17"/>
      <c r="E13099" s="3"/>
    </row>
    <row r="13100" spans="1:5" x14ac:dyDescent="0.25">
      <c r="A13100" s="17"/>
      <c r="E13100" s="3"/>
    </row>
    <row r="13101" spans="1:5" x14ac:dyDescent="0.25">
      <c r="A13101" s="17"/>
      <c r="E13101" s="3"/>
    </row>
    <row r="13102" spans="1:5" x14ac:dyDescent="0.25">
      <c r="A13102" s="17"/>
      <c r="E13102" s="3"/>
    </row>
    <row r="13103" spans="1:5" x14ac:dyDescent="0.25">
      <c r="A13103" s="17"/>
      <c r="E13103" s="3"/>
    </row>
    <row r="13104" spans="1:5" x14ac:dyDescent="0.25">
      <c r="A13104" s="17"/>
      <c r="E13104" s="3"/>
    </row>
    <row r="13105" spans="1:5" x14ac:dyDescent="0.25">
      <c r="A13105" s="17"/>
      <c r="E13105" s="3"/>
    </row>
    <row r="13106" spans="1:5" x14ac:dyDescent="0.25">
      <c r="A13106" s="17"/>
      <c r="E13106" s="3"/>
    </row>
    <row r="13107" spans="1:5" x14ac:dyDescent="0.25">
      <c r="A13107" s="17"/>
      <c r="E13107" s="3"/>
    </row>
    <row r="13108" spans="1:5" x14ac:dyDescent="0.25">
      <c r="A13108" s="17"/>
      <c r="E13108" s="3"/>
    </row>
    <row r="13109" spans="1:5" x14ac:dyDescent="0.25">
      <c r="A13109" s="17"/>
      <c r="E13109" s="3"/>
    </row>
    <row r="13110" spans="1:5" x14ac:dyDescent="0.25">
      <c r="A13110" s="17"/>
      <c r="E13110" s="3"/>
    </row>
    <row r="13111" spans="1:5" x14ac:dyDescent="0.25">
      <c r="A13111" s="17"/>
      <c r="E13111" s="3"/>
    </row>
    <row r="13112" spans="1:5" x14ac:dyDescent="0.25">
      <c r="A13112" s="17"/>
      <c r="E13112" s="3"/>
    </row>
    <row r="13113" spans="1:5" x14ac:dyDescent="0.25">
      <c r="A13113" s="17"/>
      <c r="E13113" s="3"/>
    </row>
    <row r="13114" spans="1:5" x14ac:dyDescent="0.25">
      <c r="A13114" s="17"/>
      <c r="E13114" s="3"/>
    </row>
    <row r="13115" spans="1:5" x14ac:dyDescent="0.25">
      <c r="A13115" s="17"/>
      <c r="E13115" s="3"/>
    </row>
    <row r="13116" spans="1:5" x14ac:dyDescent="0.25">
      <c r="A13116" s="17"/>
      <c r="E13116" s="3"/>
    </row>
    <row r="13117" spans="1:5" x14ac:dyDescent="0.25">
      <c r="A13117" s="17"/>
      <c r="E13117" s="3"/>
    </row>
    <row r="13118" spans="1:5" x14ac:dyDescent="0.25">
      <c r="A13118" s="17"/>
      <c r="E13118" s="3"/>
    </row>
    <row r="13119" spans="1:5" x14ac:dyDescent="0.25">
      <c r="A13119" s="17"/>
      <c r="E13119" s="3"/>
    </row>
    <row r="13120" spans="1:5" x14ac:dyDescent="0.25">
      <c r="A13120" s="17"/>
      <c r="E13120" s="3"/>
    </row>
    <row r="13121" spans="1:5" x14ac:dyDescent="0.25">
      <c r="A13121" s="17"/>
      <c r="E13121" s="3"/>
    </row>
    <row r="13122" spans="1:5" x14ac:dyDescent="0.25">
      <c r="A13122" s="17"/>
      <c r="E13122" s="3"/>
    </row>
    <row r="13123" spans="1:5" x14ac:dyDescent="0.25">
      <c r="A13123" s="17"/>
      <c r="E13123" s="3"/>
    </row>
    <row r="13124" spans="1:5" x14ac:dyDescent="0.25">
      <c r="A13124" s="17"/>
      <c r="E13124" s="3"/>
    </row>
    <row r="13125" spans="1:5" x14ac:dyDescent="0.25">
      <c r="A13125" s="17"/>
      <c r="E13125" s="3"/>
    </row>
    <row r="13126" spans="1:5" x14ac:dyDescent="0.25">
      <c r="A13126" s="17"/>
      <c r="E13126" s="3"/>
    </row>
    <row r="13127" spans="1:5" x14ac:dyDescent="0.25">
      <c r="A13127" s="17"/>
      <c r="E13127" s="3"/>
    </row>
    <row r="13128" spans="1:5" x14ac:dyDescent="0.25">
      <c r="A13128" s="17"/>
      <c r="E13128" s="3"/>
    </row>
    <row r="13129" spans="1:5" x14ac:dyDescent="0.25">
      <c r="A13129" s="17"/>
      <c r="E13129" s="3"/>
    </row>
    <row r="13130" spans="1:5" x14ac:dyDescent="0.25">
      <c r="A13130" s="17"/>
      <c r="E13130" s="3"/>
    </row>
    <row r="13131" spans="1:5" x14ac:dyDescent="0.25">
      <c r="A13131" s="17"/>
      <c r="E13131" s="3"/>
    </row>
    <row r="13132" spans="1:5" x14ac:dyDescent="0.25">
      <c r="A13132" s="17"/>
      <c r="E13132" s="3"/>
    </row>
    <row r="13133" spans="1:5" x14ac:dyDescent="0.25">
      <c r="A13133" s="17"/>
      <c r="E13133" s="3"/>
    </row>
    <row r="13134" spans="1:5" x14ac:dyDescent="0.25">
      <c r="A13134" s="17"/>
      <c r="E13134" s="3"/>
    </row>
    <row r="13135" spans="1:5" x14ac:dyDescent="0.25">
      <c r="A13135" s="17"/>
      <c r="E13135" s="3"/>
    </row>
    <row r="13136" spans="1:5" x14ac:dyDescent="0.25">
      <c r="A13136" s="17"/>
      <c r="E13136" s="3"/>
    </row>
    <row r="13137" spans="1:5" x14ac:dyDescent="0.25">
      <c r="A13137" s="17"/>
      <c r="E13137" s="3"/>
    </row>
    <row r="13138" spans="1:5" x14ac:dyDescent="0.25">
      <c r="A13138" s="17"/>
      <c r="E13138" s="3"/>
    </row>
    <row r="13139" spans="1:5" x14ac:dyDescent="0.25">
      <c r="A13139" s="17"/>
      <c r="E13139" s="3"/>
    </row>
    <row r="13140" spans="1:5" x14ac:dyDescent="0.25">
      <c r="A13140" s="17"/>
      <c r="E13140" s="3"/>
    </row>
    <row r="13141" spans="1:5" x14ac:dyDescent="0.25">
      <c r="A13141" s="17"/>
      <c r="E13141" s="3"/>
    </row>
    <row r="13142" spans="1:5" x14ac:dyDescent="0.25">
      <c r="A13142" s="17"/>
      <c r="E13142" s="3"/>
    </row>
    <row r="13143" spans="1:5" x14ac:dyDescent="0.25">
      <c r="A13143" s="17"/>
      <c r="E13143" s="3"/>
    </row>
    <row r="13144" spans="1:5" x14ac:dyDescent="0.25">
      <c r="A13144" s="17"/>
      <c r="E13144" s="3"/>
    </row>
    <row r="13145" spans="1:5" x14ac:dyDescent="0.25">
      <c r="A13145" s="17"/>
      <c r="E13145" s="3"/>
    </row>
    <row r="13146" spans="1:5" x14ac:dyDescent="0.25">
      <c r="A13146" s="17"/>
      <c r="E13146" s="3"/>
    </row>
    <row r="13147" spans="1:5" x14ac:dyDescent="0.25">
      <c r="A13147" s="17"/>
      <c r="E13147" s="3"/>
    </row>
    <row r="13148" spans="1:5" x14ac:dyDescent="0.25">
      <c r="A13148" s="17"/>
      <c r="E13148" s="3"/>
    </row>
    <row r="13149" spans="1:5" x14ac:dyDescent="0.25">
      <c r="A13149" s="17"/>
      <c r="E13149" s="3"/>
    </row>
    <row r="13150" spans="1:5" x14ac:dyDescent="0.25">
      <c r="A13150" s="17"/>
      <c r="E13150" s="3"/>
    </row>
    <row r="13151" spans="1:5" x14ac:dyDescent="0.25">
      <c r="A13151" s="17"/>
      <c r="E13151" s="3"/>
    </row>
    <row r="13152" spans="1:5" x14ac:dyDescent="0.25">
      <c r="A13152" s="17"/>
      <c r="E13152" s="3"/>
    </row>
    <row r="13153" spans="1:5" x14ac:dyDescent="0.25">
      <c r="A13153" s="17"/>
      <c r="E13153" s="3"/>
    </row>
    <row r="13154" spans="1:5" x14ac:dyDescent="0.25">
      <c r="A13154" s="17"/>
      <c r="E13154" s="3"/>
    </row>
    <row r="13155" spans="1:5" x14ac:dyDescent="0.25">
      <c r="A13155" s="17"/>
      <c r="E13155" s="3"/>
    </row>
    <row r="13156" spans="1:5" x14ac:dyDescent="0.25">
      <c r="A13156" s="17"/>
      <c r="E13156" s="3"/>
    </row>
    <row r="13157" spans="1:5" x14ac:dyDescent="0.25">
      <c r="A13157" s="17"/>
      <c r="E13157" s="3"/>
    </row>
    <row r="13158" spans="1:5" x14ac:dyDescent="0.25">
      <c r="A13158" s="17"/>
      <c r="E13158" s="3"/>
    </row>
    <row r="13159" spans="1:5" x14ac:dyDescent="0.25">
      <c r="A13159" s="17"/>
      <c r="E13159" s="3"/>
    </row>
    <row r="13160" spans="1:5" x14ac:dyDescent="0.25">
      <c r="A13160" s="17"/>
      <c r="E13160" s="3"/>
    </row>
    <row r="13161" spans="1:5" x14ac:dyDescent="0.25">
      <c r="A13161" s="17"/>
      <c r="E13161" s="3"/>
    </row>
    <row r="13162" spans="1:5" x14ac:dyDescent="0.25">
      <c r="A13162" s="17"/>
      <c r="E13162" s="3"/>
    </row>
    <row r="13163" spans="1:5" x14ac:dyDescent="0.25">
      <c r="A13163" s="17"/>
      <c r="E13163" s="3"/>
    </row>
    <row r="13164" spans="1:5" x14ac:dyDescent="0.25">
      <c r="A13164" s="17"/>
      <c r="E13164" s="3"/>
    </row>
    <row r="13165" spans="1:5" x14ac:dyDescent="0.25">
      <c r="A13165" s="17"/>
      <c r="E13165" s="3"/>
    </row>
    <row r="13166" spans="1:5" x14ac:dyDescent="0.25">
      <c r="A13166" s="17"/>
      <c r="E13166" s="3"/>
    </row>
    <row r="13167" spans="1:5" x14ac:dyDescent="0.25">
      <c r="A13167" s="17"/>
      <c r="E13167" s="3"/>
    </row>
    <row r="13168" spans="1:5" x14ac:dyDescent="0.25">
      <c r="A13168" s="17"/>
      <c r="E13168" s="3"/>
    </row>
    <row r="13169" spans="1:5" x14ac:dyDescent="0.25">
      <c r="A13169" s="17"/>
      <c r="E13169" s="3"/>
    </row>
    <row r="13170" spans="1:5" x14ac:dyDescent="0.25">
      <c r="A13170" s="17"/>
      <c r="E13170" s="3"/>
    </row>
    <row r="13171" spans="1:5" x14ac:dyDescent="0.25">
      <c r="A13171" s="17"/>
      <c r="E13171" s="3"/>
    </row>
    <row r="13172" spans="1:5" x14ac:dyDescent="0.25">
      <c r="A13172" s="17"/>
      <c r="E13172" s="3"/>
    </row>
    <row r="13173" spans="1:5" x14ac:dyDescent="0.25">
      <c r="A13173" s="17"/>
      <c r="E13173" s="3"/>
    </row>
    <row r="13174" spans="1:5" x14ac:dyDescent="0.25">
      <c r="A13174" s="17"/>
      <c r="E13174" s="3"/>
    </row>
    <row r="13175" spans="1:5" x14ac:dyDescent="0.25">
      <c r="A13175" s="17"/>
      <c r="E13175" s="3"/>
    </row>
    <row r="13176" spans="1:5" x14ac:dyDescent="0.25">
      <c r="A13176" s="17"/>
      <c r="E13176" s="3"/>
    </row>
    <row r="13177" spans="1:5" x14ac:dyDescent="0.25">
      <c r="A13177" s="17"/>
      <c r="E13177" s="3"/>
    </row>
    <row r="13178" spans="1:5" x14ac:dyDescent="0.25">
      <c r="A13178" s="17"/>
      <c r="E13178" s="3"/>
    </row>
    <row r="13179" spans="1:5" x14ac:dyDescent="0.25">
      <c r="A13179" s="17"/>
      <c r="E13179" s="3"/>
    </row>
    <row r="13180" spans="1:5" x14ac:dyDescent="0.25">
      <c r="A13180" s="17"/>
      <c r="E13180" s="3"/>
    </row>
    <row r="13181" spans="1:5" x14ac:dyDescent="0.25">
      <c r="A13181" s="17"/>
      <c r="E13181" s="3"/>
    </row>
    <row r="13182" spans="1:5" x14ac:dyDescent="0.25">
      <c r="A13182" s="17"/>
      <c r="E13182" s="3"/>
    </row>
    <row r="13183" spans="1:5" x14ac:dyDescent="0.25">
      <c r="A13183" s="17"/>
      <c r="E13183" s="3"/>
    </row>
    <row r="13184" spans="1:5" x14ac:dyDescent="0.25">
      <c r="A13184" s="17"/>
      <c r="E13184" s="3"/>
    </row>
    <row r="13185" spans="1:5" x14ac:dyDescent="0.25">
      <c r="A13185" s="17"/>
      <c r="E13185" s="3"/>
    </row>
    <row r="13186" spans="1:5" x14ac:dyDescent="0.25">
      <c r="A13186" s="17"/>
      <c r="E13186" s="3"/>
    </row>
    <row r="13187" spans="1:5" x14ac:dyDescent="0.25">
      <c r="A13187" s="17"/>
      <c r="E13187" s="3"/>
    </row>
    <row r="13188" spans="1:5" x14ac:dyDescent="0.25">
      <c r="A13188" s="17"/>
      <c r="E13188" s="3"/>
    </row>
    <row r="13189" spans="1:5" x14ac:dyDescent="0.25">
      <c r="A13189" s="17"/>
      <c r="E13189" s="3"/>
    </row>
    <row r="13190" spans="1:5" x14ac:dyDescent="0.25">
      <c r="A13190" s="17"/>
      <c r="E13190" s="3"/>
    </row>
    <row r="13191" spans="1:5" x14ac:dyDescent="0.25">
      <c r="A13191" s="17"/>
      <c r="E13191" s="3"/>
    </row>
    <row r="13192" spans="1:5" x14ac:dyDescent="0.25">
      <c r="A13192" s="17"/>
      <c r="E13192" s="3"/>
    </row>
    <row r="13193" spans="1:5" x14ac:dyDescent="0.25">
      <c r="A13193" s="17"/>
      <c r="E13193" s="3"/>
    </row>
    <row r="13194" spans="1:5" x14ac:dyDescent="0.25">
      <c r="A13194" s="17"/>
      <c r="E13194" s="3"/>
    </row>
    <row r="13195" spans="1:5" x14ac:dyDescent="0.25">
      <c r="A13195" s="17"/>
      <c r="E13195" s="3"/>
    </row>
    <row r="13196" spans="1:5" x14ac:dyDescent="0.25">
      <c r="A13196" s="17"/>
      <c r="E13196" s="3"/>
    </row>
    <row r="13197" spans="1:5" x14ac:dyDescent="0.25">
      <c r="A13197" s="17"/>
      <c r="E13197" s="3"/>
    </row>
    <row r="13198" spans="1:5" x14ac:dyDescent="0.25">
      <c r="A13198" s="17"/>
      <c r="E13198" s="3"/>
    </row>
    <row r="13199" spans="1:5" x14ac:dyDescent="0.25">
      <c r="A13199" s="17"/>
      <c r="E13199" s="3"/>
    </row>
    <row r="13200" spans="1:5" x14ac:dyDescent="0.25">
      <c r="A13200" s="17"/>
      <c r="E13200" s="3"/>
    </row>
    <row r="13201" spans="1:5" x14ac:dyDescent="0.25">
      <c r="A13201" s="17"/>
      <c r="E13201" s="3"/>
    </row>
    <row r="13202" spans="1:5" x14ac:dyDescent="0.25">
      <c r="A13202" s="17"/>
      <c r="E13202" s="3"/>
    </row>
    <row r="13203" spans="1:5" x14ac:dyDescent="0.25">
      <c r="A13203" s="17"/>
      <c r="E13203" s="3"/>
    </row>
    <row r="13204" spans="1:5" x14ac:dyDescent="0.25">
      <c r="A13204" s="17"/>
      <c r="E13204" s="3"/>
    </row>
    <row r="13205" spans="1:5" x14ac:dyDescent="0.25">
      <c r="A13205" s="17"/>
      <c r="E13205" s="3"/>
    </row>
    <row r="13206" spans="1:5" x14ac:dyDescent="0.25">
      <c r="A13206" s="17"/>
      <c r="E13206" s="3"/>
    </row>
    <row r="13207" spans="1:5" x14ac:dyDescent="0.25">
      <c r="A13207" s="17"/>
      <c r="E13207" s="3"/>
    </row>
    <row r="13208" spans="1:5" x14ac:dyDescent="0.25">
      <c r="A13208" s="17"/>
      <c r="E13208" s="3"/>
    </row>
    <row r="13209" spans="1:5" x14ac:dyDescent="0.25">
      <c r="A13209" s="17"/>
      <c r="E13209" s="3"/>
    </row>
    <row r="13210" spans="1:5" x14ac:dyDescent="0.25">
      <c r="A13210" s="17"/>
      <c r="E13210" s="3"/>
    </row>
    <row r="13211" spans="1:5" x14ac:dyDescent="0.25">
      <c r="A13211" s="17"/>
      <c r="E13211" s="3"/>
    </row>
    <row r="13212" spans="1:5" x14ac:dyDescent="0.25">
      <c r="A13212" s="17"/>
      <c r="E13212" s="3"/>
    </row>
    <row r="13213" spans="1:5" x14ac:dyDescent="0.25">
      <c r="A13213" s="17"/>
      <c r="E13213" s="3"/>
    </row>
    <row r="13214" spans="1:5" x14ac:dyDescent="0.25">
      <c r="A13214" s="17"/>
      <c r="E13214" s="3"/>
    </row>
    <row r="13215" spans="1:5" x14ac:dyDescent="0.25">
      <c r="A13215" s="17"/>
      <c r="E13215" s="3"/>
    </row>
    <row r="13216" spans="1:5" x14ac:dyDescent="0.25">
      <c r="A13216" s="17"/>
      <c r="E13216" s="3"/>
    </row>
    <row r="13217" spans="1:5" x14ac:dyDescent="0.25">
      <c r="A13217" s="17"/>
      <c r="E13217" s="3"/>
    </row>
    <row r="13218" spans="1:5" x14ac:dyDescent="0.25">
      <c r="A13218" s="17"/>
      <c r="E13218" s="3"/>
    </row>
    <row r="13219" spans="1:5" x14ac:dyDescent="0.25">
      <c r="A13219" s="17"/>
      <c r="E13219" s="3"/>
    </row>
    <row r="13220" spans="1:5" x14ac:dyDescent="0.25">
      <c r="A13220" s="17"/>
      <c r="E13220" s="3"/>
    </row>
    <row r="13221" spans="1:5" x14ac:dyDescent="0.25">
      <c r="A13221" s="17"/>
      <c r="E13221" s="3"/>
    </row>
    <row r="13222" spans="1:5" x14ac:dyDescent="0.25">
      <c r="A13222" s="17"/>
      <c r="E13222" s="3"/>
    </row>
    <row r="13223" spans="1:5" x14ac:dyDescent="0.25">
      <c r="A13223" s="17"/>
      <c r="E13223" s="3"/>
    </row>
    <row r="13224" spans="1:5" x14ac:dyDescent="0.25">
      <c r="A13224" s="17"/>
      <c r="E13224" s="3"/>
    </row>
    <row r="13225" spans="1:5" x14ac:dyDescent="0.25">
      <c r="A13225" s="17"/>
      <c r="E13225" s="3"/>
    </row>
    <row r="13226" spans="1:5" x14ac:dyDescent="0.25">
      <c r="A13226" s="17"/>
      <c r="E13226" s="3"/>
    </row>
    <row r="13227" spans="1:5" x14ac:dyDescent="0.25">
      <c r="A13227" s="17"/>
      <c r="E13227" s="3"/>
    </row>
    <row r="13228" spans="1:5" x14ac:dyDescent="0.25">
      <c r="A13228" s="17"/>
      <c r="E13228" s="3"/>
    </row>
    <row r="13229" spans="1:5" x14ac:dyDescent="0.25">
      <c r="A13229" s="17"/>
      <c r="E13229" s="3"/>
    </row>
    <row r="13230" spans="1:5" x14ac:dyDescent="0.25">
      <c r="A13230" s="17"/>
      <c r="E13230" s="3"/>
    </row>
    <row r="13231" spans="1:5" x14ac:dyDescent="0.25">
      <c r="A13231" s="17"/>
      <c r="E13231" s="3"/>
    </row>
    <row r="13232" spans="1:5" x14ac:dyDescent="0.25">
      <c r="A13232" s="17"/>
      <c r="E13232" s="3"/>
    </row>
    <row r="13233" spans="1:5" x14ac:dyDescent="0.25">
      <c r="A13233" s="17"/>
      <c r="E13233" s="3"/>
    </row>
    <row r="13234" spans="1:5" x14ac:dyDescent="0.25">
      <c r="A13234" s="17"/>
      <c r="E13234" s="3"/>
    </row>
    <row r="13235" spans="1:5" x14ac:dyDescent="0.25">
      <c r="A13235" s="17"/>
      <c r="E13235" s="3"/>
    </row>
    <row r="13236" spans="1:5" x14ac:dyDescent="0.25">
      <c r="A13236" s="17"/>
      <c r="E13236" s="3"/>
    </row>
    <row r="13237" spans="1:5" x14ac:dyDescent="0.25">
      <c r="A13237" s="17"/>
      <c r="E13237" s="3"/>
    </row>
    <row r="13238" spans="1:5" x14ac:dyDescent="0.25">
      <c r="A13238" s="17"/>
      <c r="E13238" s="3"/>
    </row>
    <row r="13239" spans="1:5" x14ac:dyDescent="0.25">
      <c r="A13239" s="17"/>
      <c r="E13239" s="3"/>
    </row>
    <row r="13240" spans="1:5" x14ac:dyDescent="0.25">
      <c r="A13240" s="17"/>
      <c r="E13240" s="3"/>
    </row>
    <row r="13241" spans="1:5" x14ac:dyDescent="0.25">
      <c r="A13241" s="17"/>
      <c r="E13241" s="3"/>
    </row>
    <row r="13242" spans="1:5" x14ac:dyDescent="0.25">
      <c r="A13242" s="17"/>
      <c r="E13242" s="3"/>
    </row>
    <row r="13243" spans="1:5" x14ac:dyDescent="0.25">
      <c r="A13243" s="17"/>
      <c r="E13243" s="3"/>
    </row>
    <row r="13244" spans="1:5" x14ac:dyDescent="0.25">
      <c r="A13244" s="17"/>
      <c r="E13244" s="3"/>
    </row>
    <row r="13245" spans="1:5" x14ac:dyDescent="0.25">
      <c r="A13245" s="17"/>
      <c r="E13245" s="3"/>
    </row>
    <row r="13246" spans="1:5" x14ac:dyDescent="0.25">
      <c r="A13246" s="17"/>
      <c r="E13246" s="3"/>
    </row>
    <row r="13247" spans="1:5" x14ac:dyDescent="0.25">
      <c r="A13247" s="17"/>
      <c r="E13247" s="3"/>
    </row>
    <row r="13248" spans="1:5" x14ac:dyDescent="0.25">
      <c r="A13248" s="17"/>
      <c r="E13248" s="3"/>
    </row>
    <row r="13249" spans="1:5" x14ac:dyDescent="0.25">
      <c r="A13249" s="17"/>
      <c r="E13249" s="3"/>
    </row>
    <row r="13250" spans="1:5" x14ac:dyDescent="0.25">
      <c r="A13250" s="17"/>
      <c r="E13250" s="3"/>
    </row>
    <row r="13251" spans="1:5" x14ac:dyDescent="0.25">
      <c r="A13251" s="17"/>
      <c r="E13251" s="3"/>
    </row>
    <row r="13252" spans="1:5" x14ac:dyDescent="0.25">
      <c r="A13252" s="17"/>
      <c r="E13252" s="3"/>
    </row>
    <row r="13253" spans="1:5" x14ac:dyDescent="0.25">
      <c r="A13253" s="17"/>
      <c r="E13253" s="3"/>
    </row>
    <row r="13254" spans="1:5" x14ac:dyDescent="0.25">
      <c r="A13254" s="17"/>
      <c r="E13254" s="3"/>
    </row>
    <row r="13255" spans="1:5" x14ac:dyDescent="0.25">
      <c r="A13255" s="17"/>
      <c r="E13255" s="3"/>
    </row>
    <row r="13256" spans="1:5" x14ac:dyDescent="0.25">
      <c r="A13256" s="17"/>
      <c r="E13256" s="3"/>
    </row>
    <row r="13257" spans="1:5" x14ac:dyDescent="0.25">
      <c r="A13257" s="17"/>
      <c r="E13257" s="3"/>
    </row>
    <row r="13258" spans="1:5" x14ac:dyDescent="0.25">
      <c r="A13258" s="17"/>
      <c r="E13258" s="3"/>
    </row>
    <row r="13259" spans="1:5" x14ac:dyDescent="0.25">
      <c r="A13259" s="17"/>
      <c r="E13259" s="3"/>
    </row>
    <row r="13260" spans="1:5" x14ac:dyDescent="0.25">
      <c r="A13260" s="17"/>
      <c r="E13260" s="3"/>
    </row>
    <row r="13261" spans="1:5" x14ac:dyDescent="0.25">
      <c r="A13261" s="17"/>
      <c r="E13261" s="3"/>
    </row>
    <row r="13262" spans="1:5" x14ac:dyDescent="0.25">
      <c r="A13262" s="17"/>
      <c r="E13262" s="3"/>
    </row>
    <row r="13263" spans="1:5" x14ac:dyDescent="0.25">
      <c r="A13263" s="17"/>
      <c r="E13263" s="3"/>
    </row>
    <row r="13264" spans="1:5" x14ac:dyDescent="0.25">
      <c r="A13264" s="17"/>
      <c r="E13264" s="3"/>
    </row>
    <row r="13265" spans="1:5" x14ac:dyDescent="0.25">
      <c r="A13265" s="17"/>
      <c r="E13265" s="3"/>
    </row>
    <row r="13266" spans="1:5" x14ac:dyDescent="0.25">
      <c r="A13266" s="17"/>
      <c r="E13266" s="3"/>
    </row>
    <row r="13267" spans="1:5" x14ac:dyDescent="0.25">
      <c r="A13267" s="17"/>
      <c r="E13267" s="3"/>
    </row>
    <row r="13268" spans="1:5" x14ac:dyDescent="0.25">
      <c r="A13268" s="17"/>
      <c r="E13268" s="3"/>
    </row>
    <row r="13269" spans="1:5" x14ac:dyDescent="0.25">
      <c r="A13269" s="17"/>
      <c r="E13269" s="3"/>
    </row>
    <row r="13270" spans="1:5" x14ac:dyDescent="0.25">
      <c r="A13270" s="17"/>
      <c r="E13270" s="3"/>
    </row>
    <row r="13271" spans="1:5" x14ac:dyDescent="0.25">
      <c r="A13271" s="17"/>
      <c r="E13271" s="3"/>
    </row>
    <row r="13272" spans="1:5" x14ac:dyDescent="0.25">
      <c r="A13272" s="17"/>
      <c r="E13272" s="3"/>
    </row>
    <row r="13273" spans="1:5" x14ac:dyDescent="0.25">
      <c r="A13273" s="17"/>
      <c r="E13273" s="3"/>
    </row>
    <row r="13274" spans="1:5" x14ac:dyDescent="0.25">
      <c r="A13274" s="17"/>
      <c r="E13274" s="3"/>
    </row>
    <row r="13275" spans="1:5" x14ac:dyDescent="0.25">
      <c r="A13275" s="17"/>
      <c r="E13275" s="3"/>
    </row>
    <row r="13276" spans="1:5" x14ac:dyDescent="0.25">
      <c r="A13276" s="17"/>
      <c r="E13276" s="3"/>
    </row>
    <row r="13277" spans="1:5" x14ac:dyDescent="0.25">
      <c r="A13277" s="17"/>
      <c r="E13277" s="3"/>
    </row>
    <row r="13278" spans="1:5" x14ac:dyDescent="0.25">
      <c r="A13278" s="17"/>
      <c r="E13278" s="3"/>
    </row>
    <row r="13279" spans="1:5" x14ac:dyDescent="0.25">
      <c r="A13279" s="17"/>
      <c r="E13279" s="3"/>
    </row>
    <row r="13280" spans="1:5" x14ac:dyDescent="0.25">
      <c r="A13280" s="17"/>
      <c r="E13280" s="3"/>
    </row>
    <row r="13281" spans="1:5" x14ac:dyDescent="0.25">
      <c r="A13281" s="17"/>
      <c r="E13281" s="3"/>
    </row>
    <row r="13282" spans="1:5" x14ac:dyDescent="0.25">
      <c r="A13282" s="17"/>
      <c r="E13282" s="3"/>
    </row>
    <row r="13283" spans="1:5" x14ac:dyDescent="0.25">
      <c r="A13283" s="17"/>
      <c r="E13283" s="3"/>
    </row>
    <row r="13284" spans="1:5" x14ac:dyDescent="0.25">
      <c r="A13284" s="17"/>
      <c r="E13284" s="3"/>
    </row>
    <row r="13285" spans="1:5" x14ac:dyDescent="0.25">
      <c r="A13285" s="17"/>
      <c r="E13285" s="3"/>
    </row>
    <row r="13286" spans="1:5" x14ac:dyDescent="0.25">
      <c r="A13286" s="17"/>
      <c r="E13286" s="3"/>
    </row>
    <row r="13287" spans="1:5" x14ac:dyDescent="0.25">
      <c r="A13287" s="17"/>
      <c r="E13287" s="3"/>
    </row>
    <row r="13288" spans="1:5" x14ac:dyDescent="0.25">
      <c r="A13288" s="17"/>
      <c r="E13288" s="3"/>
    </row>
    <row r="13289" spans="1:5" x14ac:dyDescent="0.25">
      <c r="A13289" s="17"/>
      <c r="E13289" s="3"/>
    </row>
    <row r="13290" spans="1:5" x14ac:dyDescent="0.25">
      <c r="A13290" s="17"/>
      <c r="E13290" s="3"/>
    </row>
    <row r="13291" spans="1:5" x14ac:dyDescent="0.25">
      <c r="A13291" s="17"/>
      <c r="E13291" s="3"/>
    </row>
    <row r="13292" spans="1:5" x14ac:dyDescent="0.25">
      <c r="A13292" s="17"/>
      <c r="E13292" s="3"/>
    </row>
    <row r="13293" spans="1:5" x14ac:dyDescent="0.25">
      <c r="A13293" s="17"/>
      <c r="E13293" s="3"/>
    </row>
    <row r="13294" spans="1:5" x14ac:dyDescent="0.25">
      <c r="A13294" s="17"/>
      <c r="E13294" s="3"/>
    </row>
    <row r="13295" spans="1:5" x14ac:dyDescent="0.25">
      <c r="A13295" s="17"/>
      <c r="E13295" s="3"/>
    </row>
    <row r="13296" spans="1:5" x14ac:dyDescent="0.25">
      <c r="A13296" s="17"/>
      <c r="E13296" s="3"/>
    </row>
    <row r="13297" spans="1:5" x14ac:dyDescent="0.25">
      <c r="A13297" s="17"/>
      <c r="E13297" s="3"/>
    </row>
    <row r="13298" spans="1:5" x14ac:dyDescent="0.25">
      <c r="A13298" s="17"/>
      <c r="E13298" s="3"/>
    </row>
    <row r="13299" spans="1:5" x14ac:dyDescent="0.25">
      <c r="A13299" s="17"/>
      <c r="E13299" s="3"/>
    </row>
    <row r="13300" spans="1:5" x14ac:dyDescent="0.25">
      <c r="A13300" s="17"/>
      <c r="E13300" s="3"/>
    </row>
    <row r="13301" spans="1:5" x14ac:dyDescent="0.25">
      <c r="A13301" s="17"/>
      <c r="E13301" s="3"/>
    </row>
    <row r="13302" spans="1:5" x14ac:dyDescent="0.25">
      <c r="A13302" s="17"/>
      <c r="E13302" s="3"/>
    </row>
    <row r="13303" spans="1:5" x14ac:dyDescent="0.25">
      <c r="A13303" s="17"/>
      <c r="E13303" s="3"/>
    </row>
    <row r="13304" spans="1:5" x14ac:dyDescent="0.25">
      <c r="A13304" s="17"/>
      <c r="E13304" s="3"/>
    </row>
    <row r="13305" spans="1:5" x14ac:dyDescent="0.25">
      <c r="A13305" s="17"/>
      <c r="E13305" s="3"/>
    </row>
    <row r="13306" spans="1:5" x14ac:dyDescent="0.25">
      <c r="A13306" s="17"/>
      <c r="E13306" s="3"/>
    </row>
    <row r="13307" spans="1:5" x14ac:dyDescent="0.25">
      <c r="A13307" s="17"/>
      <c r="E13307" s="3"/>
    </row>
    <row r="13308" spans="1:5" x14ac:dyDescent="0.25">
      <c r="A13308" s="17"/>
      <c r="E13308" s="3"/>
    </row>
    <row r="13309" spans="1:5" x14ac:dyDescent="0.25">
      <c r="A13309" s="17"/>
      <c r="E13309" s="3"/>
    </row>
    <row r="13310" spans="1:5" x14ac:dyDescent="0.25">
      <c r="A13310" s="17"/>
      <c r="E13310" s="3"/>
    </row>
    <row r="13311" spans="1:5" x14ac:dyDescent="0.25">
      <c r="A13311" s="17"/>
      <c r="E13311" s="3"/>
    </row>
    <row r="13312" spans="1:5" x14ac:dyDescent="0.25">
      <c r="A13312" s="17"/>
      <c r="E13312" s="3"/>
    </row>
    <row r="13313" spans="1:5" x14ac:dyDescent="0.25">
      <c r="A13313" s="17"/>
      <c r="E13313" s="3"/>
    </row>
    <row r="13314" spans="1:5" x14ac:dyDescent="0.25">
      <c r="A13314" s="17"/>
      <c r="E13314" s="3"/>
    </row>
    <row r="13315" spans="1:5" x14ac:dyDescent="0.25">
      <c r="A13315" s="17"/>
      <c r="E13315" s="3"/>
    </row>
    <row r="13316" spans="1:5" x14ac:dyDescent="0.25">
      <c r="A13316" s="17"/>
      <c r="E13316" s="3"/>
    </row>
    <row r="13317" spans="1:5" x14ac:dyDescent="0.25">
      <c r="A13317" s="17"/>
      <c r="E13317" s="3"/>
    </row>
    <row r="13318" spans="1:5" x14ac:dyDescent="0.25">
      <c r="A13318" s="17"/>
      <c r="E13318" s="3"/>
    </row>
    <row r="13319" spans="1:5" x14ac:dyDescent="0.25">
      <c r="A13319" s="17"/>
      <c r="E13319" s="3"/>
    </row>
    <row r="13320" spans="1:5" x14ac:dyDescent="0.25">
      <c r="A13320" s="17"/>
      <c r="E13320" s="3"/>
    </row>
    <row r="13321" spans="1:5" x14ac:dyDescent="0.25">
      <c r="A13321" s="17"/>
      <c r="E13321" s="3"/>
    </row>
    <row r="13322" spans="1:5" x14ac:dyDescent="0.25">
      <c r="A13322" s="17"/>
      <c r="E13322" s="3"/>
    </row>
    <row r="13323" spans="1:5" x14ac:dyDescent="0.25">
      <c r="A13323" s="17"/>
      <c r="E13323" s="3"/>
    </row>
    <row r="13324" spans="1:5" x14ac:dyDescent="0.25">
      <c r="A13324" s="17"/>
      <c r="E13324" s="3"/>
    </row>
    <row r="13325" spans="1:5" x14ac:dyDescent="0.25">
      <c r="A13325" s="17"/>
      <c r="E13325" s="3"/>
    </row>
    <row r="13326" spans="1:5" x14ac:dyDescent="0.25">
      <c r="A13326" s="17"/>
      <c r="E13326" s="3"/>
    </row>
    <row r="13327" spans="1:5" x14ac:dyDescent="0.25">
      <c r="A13327" s="17"/>
      <c r="E13327" s="3"/>
    </row>
    <row r="13328" spans="1:5" x14ac:dyDescent="0.25">
      <c r="A13328" s="17"/>
      <c r="E13328" s="3"/>
    </row>
    <row r="13329" spans="1:5" x14ac:dyDescent="0.25">
      <c r="A13329" s="17"/>
      <c r="E13329" s="3"/>
    </row>
    <row r="13330" spans="1:5" x14ac:dyDescent="0.25">
      <c r="A13330" s="17"/>
      <c r="E13330" s="3"/>
    </row>
    <row r="13331" spans="1:5" x14ac:dyDescent="0.25">
      <c r="A13331" s="17"/>
      <c r="E13331" s="3"/>
    </row>
    <row r="13332" spans="1:5" x14ac:dyDescent="0.25">
      <c r="A13332" s="17"/>
      <c r="E13332" s="3"/>
    </row>
    <row r="13333" spans="1:5" x14ac:dyDescent="0.25">
      <c r="A13333" s="17"/>
      <c r="E13333" s="3"/>
    </row>
    <row r="13334" spans="1:5" x14ac:dyDescent="0.25">
      <c r="A13334" s="17"/>
      <c r="E13334" s="3"/>
    </row>
    <row r="13335" spans="1:5" x14ac:dyDescent="0.25">
      <c r="A13335" s="17"/>
      <c r="E13335" s="3"/>
    </row>
    <row r="13336" spans="1:5" x14ac:dyDescent="0.25">
      <c r="A13336" s="17"/>
      <c r="E13336" s="3"/>
    </row>
    <row r="13337" spans="1:5" x14ac:dyDescent="0.25">
      <c r="A13337" s="17"/>
      <c r="E13337" s="3"/>
    </row>
    <row r="13338" spans="1:5" x14ac:dyDescent="0.25">
      <c r="A13338" s="17"/>
      <c r="E13338" s="3"/>
    </row>
    <row r="13339" spans="1:5" x14ac:dyDescent="0.25">
      <c r="A13339" s="17"/>
      <c r="E13339" s="3"/>
    </row>
    <row r="13340" spans="1:5" x14ac:dyDescent="0.25">
      <c r="A13340" s="17"/>
      <c r="E13340" s="3"/>
    </row>
    <row r="13341" spans="1:5" x14ac:dyDescent="0.25">
      <c r="A13341" s="17"/>
      <c r="E13341" s="3"/>
    </row>
    <row r="13342" spans="1:5" x14ac:dyDescent="0.25">
      <c r="A13342" s="17"/>
      <c r="E13342" s="3"/>
    </row>
    <row r="13343" spans="1:5" x14ac:dyDescent="0.25">
      <c r="A13343" s="17"/>
      <c r="E13343" s="3"/>
    </row>
    <row r="13344" spans="1:5" x14ac:dyDescent="0.25">
      <c r="A13344" s="17"/>
      <c r="E13344" s="3"/>
    </row>
    <row r="13345" spans="1:5" x14ac:dyDescent="0.25">
      <c r="A13345" s="17"/>
      <c r="E13345" s="3"/>
    </row>
    <row r="13346" spans="1:5" x14ac:dyDescent="0.25">
      <c r="A13346" s="17"/>
      <c r="E13346" s="3"/>
    </row>
    <row r="13347" spans="1:5" x14ac:dyDescent="0.25">
      <c r="A13347" s="17"/>
      <c r="E13347" s="3"/>
    </row>
    <row r="13348" spans="1:5" x14ac:dyDescent="0.25">
      <c r="A13348" s="17"/>
      <c r="E13348" s="3"/>
    </row>
    <row r="13349" spans="1:5" x14ac:dyDescent="0.25">
      <c r="A13349" s="17"/>
      <c r="E13349" s="3"/>
    </row>
    <row r="13350" spans="1:5" x14ac:dyDescent="0.25">
      <c r="A13350" s="17"/>
      <c r="E13350" s="3"/>
    </row>
    <row r="13351" spans="1:5" x14ac:dyDescent="0.25">
      <c r="A13351" s="17"/>
      <c r="E13351" s="3"/>
    </row>
    <row r="13352" spans="1:5" x14ac:dyDescent="0.25">
      <c r="A13352" s="17"/>
      <c r="E13352" s="3"/>
    </row>
    <row r="13353" spans="1:5" x14ac:dyDescent="0.25">
      <c r="A13353" s="17"/>
      <c r="E13353" s="3"/>
    </row>
    <row r="13354" spans="1:5" x14ac:dyDescent="0.25">
      <c r="A13354" s="17"/>
      <c r="E13354" s="3"/>
    </row>
    <row r="13355" spans="1:5" x14ac:dyDescent="0.25">
      <c r="A13355" s="17"/>
      <c r="E13355" s="3"/>
    </row>
    <row r="13356" spans="1:5" x14ac:dyDescent="0.25">
      <c r="A13356" s="17"/>
      <c r="E13356" s="3"/>
    </row>
    <row r="13357" spans="1:5" x14ac:dyDescent="0.25">
      <c r="A13357" s="17"/>
      <c r="E13357" s="3"/>
    </row>
    <row r="13358" spans="1:5" x14ac:dyDescent="0.25">
      <c r="A13358" s="17"/>
      <c r="E13358" s="3"/>
    </row>
    <row r="13359" spans="1:5" x14ac:dyDescent="0.25">
      <c r="A13359" s="17"/>
      <c r="E13359" s="3"/>
    </row>
    <row r="13360" spans="1:5" x14ac:dyDescent="0.25">
      <c r="A13360" s="17"/>
      <c r="E13360" s="3"/>
    </row>
    <row r="13361" spans="1:5" x14ac:dyDescent="0.25">
      <c r="A13361" s="17"/>
      <c r="E13361" s="3"/>
    </row>
    <row r="13362" spans="1:5" x14ac:dyDescent="0.25">
      <c r="A13362" s="17"/>
      <c r="E13362" s="3"/>
    </row>
    <row r="13363" spans="1:5" x14ac:dyDescent="0.25">
      <c r="A13363" s="17"/>
      <c r="E13363" s="3"/>
    </row>
    <row r="13364" spans="1:5" x14ac:dyDescent="0.25">
      <c r="A13364" s="17"/>
      <c r="E13364" s="3"/>
    </row>
    <row r="13365" spans="1:5" x14ac:dyDescent="0.25">
      <c r="A13365" s="17"/>
      <c r="E13365" s="3"/>
    </row>
    <row r="13366" spans="1:5" x14ac:dyDescent="0.25">
      <c r="A13366" s="17"/>
      <c r="E13366" s="3"/>
    </row>
    <row r="13367" spans="1:5" x14ac:dyDescent="0.25">
      <c r="A13367" s="17"/>
      <c r="E13367" s="3"/>
    </row>
    <row r="13368" spans="1:5" x14ac:dyDescent="0.25">
      <c r="A13368" s="17"/>
      <c r="E13368" s="3"/>
    </row>
    <row r="13369" spans="1:5" x14ac:dyDescent="0.25">
      <c r="A13369" s="17"/>
      <c r="E13369" s="3"/>
    </row>
    <row r="13370" spans="1:5" x14ac:dyDescent="0.25">
      <c r="A13370" s="17"/>
      <c r="E13370" s="3"/>
    </row>
    <row r="13371" spans="1:5" x14ac:dyDescent="0.25">
      <c r="A13371" s="17"/>
      <c r="E13371" s="3"/>
    </row>
    <row r="13372" spans="1:5" x14ac:dyDescent="0.25">
      <c r="A13372" s="17"/>
      <c r="E13372" s="3"/>
    </row>
    <row r="13373" spans="1:5" x14ac:dyDescent="0.25">
      <c r="A13373" s="17"/>
      <c r="E13373" s="3"/>
    </row>
    <row r="13374" spans="1:5" x14ac:dyDescent="0.25">
      <c r="A13374" s="17"/>
      <c r="E13374" s="3"/>
    </row>
    <row r="13375" spans="1:5" x14ac:dyDescent="0.25">
      <c r="A13375" s="17"/>
      <c r="E13375" s="3"/>
    </row>
    <row r="13376" spans="1:5" x14ac:dyDescent="0.25">
      <c r="A13376" s="17"/>
      <c r="E13376" s="3"/>
    </row>
    <row r="13377" spans="1:5" x14ac:dyDescent="0.25">
      <c r="A13377" s="17"/>
      <c r="E13377" s="3"/>
    </row>
    <row r="13378" spans="1:5" x14ac:dyDescent="0.25">
      <c r="A13378" s="17"/>
      <c r="E13378" s="3"/>
    </row>
    <row r="13379" spans="1:5" x14ac:dyDescent="0.25">
      <c r="A13379" s="17"/>
      <c r="E13379" s="3"/>
    </row>
    <row r="13380" spans="1:5" x14ac:dyDescent="0.25">
      <c r="A13380" s="17"/>
      <c r="E13380" s="3"/>
    </row>
    <row r="13381" spans="1:5" x14ac:dyDescent="0.25">
      <c r="A13381" s="17"/>
      <c r="E13381" s="3"/>
    </row>
    <row r="13382" spans="1:5" x14ac:dyDescent="0.25">
      <c r="A13382" s="17"/>
      <c r="E13382" s="3"/>
    </row>
    <row r="13383" spans="1:5" x14ac:dyDescent="0.25">
      <c r="A13383" s="17"/>
      <c r="E13383" s="3"/>
    </row>
    <row r="13384" spans="1:5" x14ac:dyDescent="0.25">
      <c r="A13384" s="17"/>
      <c r="E13384" s="3"/>
    </row>
    <row r="13385" spans="1:5" x14ac:dyDescent="0.25">
      <c r="A13385" s="17"/>
      <c r="E13385" s="3"/>
    </row>
    <row r="13386" spans="1:5" x14ac:dyDescent="0.25">
      <c r="A13386" s="17"/>
      <c r="E13386" s="3"/>
    </row>
    <row r="13387" spans="1:5" x14ac:dyDescent="0.25">
      <c r="A13387" s="17"/>
      <c r="E13387" s="3"/>
    </row>
    <row r="13388" spans="1:5" x14ac:dyDescent="0.25">
      <c r="A13388" s="17"/>
      <c r="E13388" s="3"/>
    </row>
    <row r="13389" spans="1:5" x14ac:dyDescent="0.25">
      <c r="A13389" s="17"/>
      <c r="E13389" s="3"/>
    </row>
    <row r="13390" spans="1:5" x14ac:dyDescent="0.25">
      <c r="A13390" s="17"/>
      <c r="E13390" s="3"/>
    </row>
    <row r="13391" spans="1:5" x14ac:dyDescent="0.25">
      <c r="A13391" s="17"/>
      <c r="E13391" s="3"/>
    </row>
    <row r="13392" spans="1:5" x14ac:dyDescent="0.25">
      <c r="A13392" s="17"/>
      <c r="E13392" s="3"/>
    </row>
    <row r="13393" spans="1:5" x14ac:dyDescent="0.25">
      <c r="A13393" s="17"/>
      <c r="E13393" s="3"/>
    </row>
    <row r="13394" spans="1:5" x14ac:dyDescent="0.25">
      <c r="A13394" s="17"/>
      <c r="E13394" s="3"/>
    </row>
    <row r="13395" spans="1:5" x14ac:dyDescent="0.25">
      <c r="A13395" s="17"/>
      <c r="E13395" s="3"/>
    </row>
    <row r="13396" spans="1:5" x14ac:dyDescent="0.25">
      <c r="A13396" s="17"/>
      <c r="E13396" s="3"/>
    </row>
    <row r="13397" spans="1:5" x14ac:dyDescent="0.25">
      <c r="A13397" s="17"/>
      <c r="E13397" s="3"/>
    </row>
    <row r="13398" spans="1:5" x14ac:dyDescent="0.25">
      <c r="A13398" s="17"/>
      <c r="E13398" s="3"/>
    </row>
    <row r="13399" spans="1:5" x14ac:dyDescent="0.25">
      <c r="A13399" s="17"/>
      <c r="E13399" s="3"/>
    </row>
    <row r="13400" spans="1:5" x14ac:dyDescent="0.25">
      <c r="A13400" s="17"/>
      <c r="E13400" s="3"/>
    </row>
    <row r="13401" spans="1:5" x14ac:dyDescent="0.25">
      <c r="A13401" s="17"/>
      <c r="E13401" s="3"/>
    </row>
    <row r="13402" spans="1:5" x14ac:dyDescent="0.25">
      <c r="A13402" s="17"/>
      <c r="E13402" s="3"/>
    </row>
    <row r="13403" spans="1:5" x14ac:dyDescent="0.25">
      <c r="A13403" s="17"/>
      <c r="E13403" s="3"/>
    </row>
    <row r="13404" spans="1:5" x14ac:dyDescent="0.25">
      <c r="A13404" s="17"/>
      <c r="E13404" s="3"/>
    </row>
    <row r="13405" spans="1:5" x14ac:dyDescent="0.25">
      <c r="A13405" s="17"/>
      <c r="E13405" s="3"/>
    </row>
    <row r="13406" spans="1:5" x14ac:dyDescent="0.25">
      <c r="A13406" s="17"/>
      <c r="E13406" s="3"/>
    </row>
    <row r="13407" spans="1:5" x14ac:dyDescent="0.25">
      <c r="A13407" s="17"/>
      <c r="E13407" s="3"/>
    </row>
    <row r="13408" spans="1:5" x14ac:dyDescent="0.25">
      <c r="A13408" s="17"/>
      <c r="E13408" s="3"/>
    </row>
    <row r="13409" spans="1:5" x14ac:dyDescent="0.25">
      <c r="A13409" s="17"/>
      <c r="E13409" s="3"/>
    </row>
    <row r="13410" spans="1:5" x14ac:dyDescent="0.25">
      <c r="A13410" s="17"/>
      <c r="E13410" s="3"/>
    </row>
    <row r="13411" spans="1:5" x14ac:dyDescent="0.25">
      <c r="A13411" s="17"/>
      <c r="E13411" s="3"/>
    </row>
    <row r="13412" spans="1:5" x14ac:dyDescent="0.25">
      <c r="A13412" s="17"/>
      <c r="E13412" s="3"/>
    </row>
    <row r="13413" spans="1:5" x14ac:dyDescent="0.25">
      <c r="A13413" s="17"/>
      <c r="E13413" s="3"/>
    </row>
    <row r="13414" spans="1:5" x14ac:dyDescent="0.25">
      <c r="A13414" s="17"/>
      <c r="E13414" s="3"/>
    </row>
    <row r="13415" spans="1:5" x14ac:dyDescent="0.25">
      <c r="A13415" s="17"/>
      <c r="E13415" s="3"/>
    </row>
    <row r="13416" spans="1:5" x14ac:dyDescent="0.25">
      <c r="A13416" s="17"/>
      <c r="E13416" s="3"/>
    </row>
    <row r="13417" spans="1:5" x14ac:dyDescent="0.25">
      <c r="A13417" s="17"/>
      <c r="E13417" s="3"/>
    </row>
    <row r="13418" spans="1:5" x14ac:dyDescent="0.25">
      <c r="A13418" s="17"/>
      <c r="E13418" s="3"/>
    </row>
    <row r="13419" spans="1:5" x14ac:dyDescent="0.25">
      <c r="A13419" s="17"/>
      <c r="E13419" s="3"/>
    </row>
    <row r="13420" spans="1:5" x14ac:dyDescent="0.25">
      <c r="A13420" s="17"/>
      <c r="E13420" s="3"/>
    </row>
    <row r="13421" spans="1:5" x14ac:dyDescent="0.25">
      <c r="A13421" s="17"/>
      <c r="E13421" s="3"/>
    </row>
    <row r="13422" spans="1:5" x14ac:dyDescent="0.25">
      <c r="A13422" s="17"/>
      <c r="E13422" s="3"/>
    </row>
    <row r="13423" spans="1:5" x14ac:dyDescent="0.25">
      <c r="A13423" s="17"/>
      <c r="E13423" s="3"/>
    </row>
    <row r="13424" spans="1:5" x14ac:dyDescent="0.25">
      <c r="A13424" s="17"/>
      <c r="E13424" s="3"/>
    </row>
    <row r="13425" spans="1:5" x14ac:dyDescent="0.25">
      <c r="A13425" s="17"/>
      <c r="E13425" s="3"/>
    </row>
    <row r="13426" spans="1:5" x14ac:dyDescent="0.25">
      <c r="A13426" s="17"/>
      <c r="E13426" s="3"/>
    </row>
    <row r="13427" spans="1:5" x14ac:dyDescent="0.25">
      <c r="A13427" s="17"/>
      <c r="E13427" s="3"/>
    </row>
    <row r="13428" spans="1:5" x14ac:dyDescent="0.25">
      <c r="A13428" s="17"/>
      <c r="E13428" s="3"/>
    </row>
    <row r="13429" spans="1:5" x14ac:dyDescent="0.25">
      <c r="A13429" s="17"/>
      <c r="E13429" s="3"/>
    </row>
    <row r="13430" spans="1:5" x14ac:dyDescent="0.25">
      <c r="A13430" s="17"/>
      <c r="E13430" s="3"/>
    </row>
    <row r="13431" spans="1:5" x14ac:dyDescent="0.25">
      <c r="A13431" s="17"/>
      <c r="E13431" s="3"/>
    </row>
    <row r="13432" spans="1:5" x14ac:dyDescent="0.25">
      <c r="A13432" s="17"/>
      <c r="E13432" s="3"/>
    </row>
    <row r="13433" spans="1:5" x14ac:dyDescent="0.25">
      <c r="A13433" s="17"/>
      <c r="E13433" s="3"/>
    </row>
    <row r="13434" spans="1:5" x14ac:dyDescent="0.25">
      <c r="A13434" s="17"/>
      <c r="E13434" s="3"/>
    </row>
    <row r="13435" spans="1:5" x14ac:dyDescent="0.25">
      <c r="A13435" s="17"/>
      <c r="E13435" s="3"/>
    </row>
    <row r="13436" spans="1:5" x14ac:dyDescent="0.25">
      <c r="A13436" s="17"/>
      <c r="E13436" s="3"/>
    </row>
    <row r="13437" spans="1:5" x14ac:dyDescent="0.25">
      <c r="A13437" s="17"/>
      <c r="E13437" s="3"/>
    </row>
    <row r="13438" spans="1:5" x14ac:dyDescent="0.25">
      <c r="A13438" s="17"/>
      <c r="E13438" s="3"/>
    </row>
    <row r="13439" spans="1:5" x14ac:dyDescent="0.25">
      <c r="A13439" s="17"/>
      <c r="E13439" s="3"/>
    </row>
    <row r="13440" spans="1:5" x14ac:dyDescent="0.25">
      <c r="A13440" s="17"/>
      <c r="E13440" s="3"/>
    </row>
    <row r="13441" spans="1:5" x14ac:dyDescent="0.25">
      <c r="A13441" s="17"/>
      <c r="E13441" s="3"/>
    </row>
    <row r="13442" spans="1:5" x14ac:dyDescent="0.25">
      <c r="A13442" s="17"/>
      <c r="E13442" s="3"/>
    </row>
    <row r="13443" spans="1:5" x14ac:dyDescent="0.25">
      <c r="A13443" s="17"/>
      <c r="E13443" s="3"/>
    </row>
    <row r="13444" spans="1:5" x14ac:dyDescent="0.25">
      <c r="A13444" s="17"/>
      <c r="E13444" s="3"/>
    </row>
    <row r="13445" spans="1:5" x14ac:dyDescent="0.25">
      <c r="A13445" s="17"/>
      <c r="E13445" s="3"/>
    </row>
    <row r="13446" spans="1:5" x14ac:dyDescent="0.25">
      <c r="A13446" s="17"/>
      <c r="E13446" s="3"/>
    </row>
    <row r="13447" spans="1:5" x14ac:dyDescent="0.25">
      <c r="A13447" s="17"/>
      <c r="E13447" s="3"/>
    </row>
    <row r="13448" spans="1:5" x14ac:dyDescent="0.25">
      <c r="A13448" s="17"/>
      <c r="E13448" s="3"/>
    </row>
    <row r="13449" spans="1:5" x14ac:dyDescent="0.25">
      <c r="A13449" s="17"/>
      <c r="E13449" s="3"/>
    </row>
    <row r="13450" spans="1:5" x14ac:dyDescent="0.25">
      <c r="A13450" s="17"/>
      <c r="E13450" s="3"/>
    </row>
    <row r="13451" spans="1:5" x14ac:dyDescent="0.25">
      <c r="A13451" s="17"/>
      <c r="E13451" s="3"/>
    </row>
    <row r="13452" spans="1:5" x14ac:dyDescent="0.25">
      <c r="A13452" s="17"/>
      <c r="E13452" s="3"/>
    </row>
    <row r="13453" spans="1:5" x14ac:dyDescent="0.25">
      <c r="A13453" s="17"/>
      <c r="E13453" s="3"/>
    </row>
    <row r="13454" spans="1:5" x14ac:dyDescent="0.25">
      <c r="A13454" s="17"/>
      <c r="E13454" s="3"/>
    </row>
    <row r="13455" spans="1:5" x14ac:dyDescent="0.25">
      <c r="A13455" s="17"/>
      <c r="E13455" s="3"/>
    </row>
    <row r="13456" spans="1:5" x14ac:dyDescent="0.25">
      <c r="A13456" s="17"/>
      <c r="E13456" s="3"/>
    </row>
    <row r="13457" spans="1:5" x14ac:dyDescent="0.25">
      <c r="A13457" s="17"/>
      <c r="E13457" s="3"/>
    </row>
    <row r="13458" spans="1:5" x14ac:dyDescent="0.25">
      <c r="A13458" s="17"/>
      <c r="E13458" s="3"/>
    </row>
    <row r="13459" spans="1:5" x14ac:dyDescent="0.25">
      <c r="A13459" s="17"/>
      <c r="E13459" s="3"/>
    </row>
    <row r="13460" spans="1:5" x14ac:dyDescent="0.25">
      <c r="A13460" s="17"/>
      <c r="E13460" s="3"/>
    </row>
    <row r="13461" spans="1:5" x14ac:dyDescent="0.25">
      <c r="A13461" s="17"/>
      <c r="E13461" s="3"/>
    </row>
    <row r="13462" spans="1:5" x14ac:dyDescent="0.25">
      <c r="A13462" s="17"/>
      <c r="E13462" s="3"/>
    </row>
    <row r="13463" spans="1:5" x14ac:dyDescent="0.25">
      <c r="A13463" s="17"/>
      <c r="E13463" s="3"/>
    </row>
    <row r="13464" spans="1:5" x14ac:dyDescent="0.25">
      <c r="A13464" s="17"/>
      <c r="E13464" s="3"/>
    </row>
    <row r="13465" spans="1:5" x14ac:dyDescent="0.25">
      <c r="A13465" s="17"/>
      <c r="E13465" s="3"/>
    </row>
    <row r="13466" spans="1:5" x14ac:dyDescent="0.25">
      <c r="A13466" s="17"/>
      <c r="E13466" s="3"/>
    </row>
    <row r="13467" spans="1:5" x14ac:dyDescent="0.25">
      <c r="A13467" s="17"/>
      <c r="E13467" s="3"/>
    </row>
    <row r="13468" spans="1:5" x14ac:dyDescent="0.25">
      <c r="A13468" s="17"/>
      <c r="E13468" s="3"/>
    </row>
    <row r="13469" spans="1:5" x14ac:dyDescent="0.25">
      <c r="A13469" s="17"/>
      <c r="E13469" s="3"/>
    </row>
    <row r="13470" spans="1:5" x14ac:dyDescent="0.25">
      <c r="A13470" s="17"/>
      <c r="E13470" s="3"/>
    </row>
    <row r="13471" spans="1:5" x14ac:dyDescent="0.25">
      <c r="A13471" s="17"/>
      <c r="E13471" s="3"/>
    </row>
    <row r="13472" spans="1:5" x14ac:dyDescent="0.25">
      <c r="A13472" s="17"/>
      <c r="E13472" s="3"/>
    </row>
    <row r="13473" spans="1:5" x14ac:dyDescent="0.25">
      <c r="A13473" s="17"/>
      <c r="E13473" s="3"/>
    </row>
    <row r="13474" spans="1:5" x14ac:dyDescent="0.25">
      <c r="A13474" s="17"/>
      <c r="E13474" s="3"/>
    </row>
    <row r="13475" spans="1:5" x14ac:dyDescent="0.25">
      <c r="A13475" s="17"/>
      <c r="E13475" s="3"/>
    </row>
    <row r="13476" spans="1:5" x14ac:dyDescent="0.25">
      <c r="A13476" s="17"/>
      <c r="E13476" s="3"/>
    </row>
    <row r="13477" spans="1:5" x14ac:dyDescent="0.25">
      <c r="A13477" s="17"/>
      <c r="E13477" s="3"/>
    </row>
    <row r="13478" spans="1:5" x14ac:dyDescent="0.25">
      <c r="A13478" s="17"/>
      <c r="E13478" s="3"/>
    </row>
    <row r="13479" spans="1:5" x14ac:dyDescent="0.25">
      <c r="A13479" s="17"/>
      <c r="E13479" s="3"/>
    </row>
    <row r="13480" spans="1:5" x14ac:dyDescent="0.25">
      <c r="A13480" s="17"/>
      <c r="E13480" s="3"/>
    </row>
    <row r="13481" spans="1:5" x14ac:dyDescent="0.25">
      <c r="A13481" s="17"/>
      <c r="E13481" s="3"/>
    </row>
    <row r="13482" spans="1:5" x14ac:dyDescent="0.25">
      <c r="A13482" s="17"/>
      <c r="E13482" s="3"/>
    </row>
    <row r="13483" spans="1:5" x14ac:dyDescent="0.25">
      <c r="A13483" s="17"/>
      <c r="E13483" s="3"/>
    </row>
    <row r="13484" spans="1:5" x14ac:dyDescent="0.25">
      <c r="A13484" s="17"/>
      <c r="E13484" s="3"/>
    </row>
    <row r="13485" spans="1:5" x14ac:dyDescent="0.25">
      <c r="A13485" s="17"/>
      <c r="E13485" s="3"/>
    </row>
    <row r="13486" spans="1:5" x14ac:dyDescent="0.25">
      <c r="A13486" s="17"/>
      <c r="E13486" s="3"/>
    </row>
    <row r="13487" spans="1:5" x14ac:dyDescent="0.25">
      <c r="A13487" s="17"/>
      <c r="E13487" s="3"/>
    </row>
    <row r="13488" spans="1:5" x14ac:dyDescent="0.25">
      <c r="A13488" s="17"/>
      <c r="E13488" s="3"/>
    </row>
    <row r="13489" spans="1:5" x14ac:dyDescent="0.25">
      <c r="A13489" s="17"/>
      <c r="E13489" s="3"/>
    </row>
    <row r="13490" spans="1:5" x14ac:dyDescent="0.25">
      <c r="A13490" s="17"/>
      <c r="E13490" s="3"/>
    </row>
    <row r="13491" spans="1:5" x14ac:dyDescent="0.25">
      <c r="A13491" s="17"/>
      <c r="E13491" s="3"/>
    </row>
    <row r="13492" spans="1:5" x14ac:dyDescent="0.25">
      <c r="A13492" s="17"/>
      <c r="E13492" s="3"/>
    </row>
    <row r="13493" spans="1:5" x14ac:dyDescent="0.25">
      <c r="A13493" s="17"/>
      <c r="E13493" s="3"/>
    </row>
    <row r="13494" spans="1:5" x14ac:dyDescent="0.25">
      <c r="A13494" s="17"/>
      <c r="E13494" s="3"/>
    </row>
    <row r="13495" spans="1:5" x14ac:dyDescent="0.25">
      <c r="A13495" s="17"/>
      <c r="E13495" s="3"/>
    </row>
    <row r="13496" spans="1:5" x14ac:dyDescent="0.25">
      <c r="A13496" s="17"/>
      <c r="E13496" s="3"/>
    </row>
    <row r="13497" spans="1:5" x14ac:dyDescent="0.25">
      <c r="A13497" s="17"/>
      <c r="E13497" s="3"/>
    </row>
    <row r="13498" spans="1:5" x14ac:dyDescent="0.25">
      <c r="A13498" s="17"/>
      <c r="E13498" s="3"/>
    </row>
    <row r="13499" spans="1:5" x14ac:dyDescent="0.25">
      <c r="A13499" s="17"/>
      <c r="E13499" s="3"/>
    </row>
    <row r="13500" spans="1:5" x14ac:dyDescent="0.25">
      <c r="A13500" s="17"/>
      <c r="E13500" s="3"/>
    </row>
    <row r="13501" spans="1:5" x14ac:dyDescent="0.25">
      <c r="A13501" s="17"/>
      <c r="E13501" s="3"/>
    </row>
    <row r="13502" spans="1:5" x14ac:dyDescent="0.25">
      <c r="A13502" s="17"/>
      <c r="E13502" s="3"/>
    </row>
    <row r="13503" spans="1:5" x14ac:dyDescent="0.25">
      <c r="A13503" s="17"/>
      <c r="E13503" s="3"/>
    </row>
    <row r="13504" spans="1:5" x14ac:dyDescent="0.25">
      <c r="A13504" s="17"/>
      <c r="E13504" s="3"/>
    </row>
    <row r="13505" spans="1:5" x14ac:dyDescent="0.25">
      <c r="A13505" s="17"/>
      <c r="E13505" s="3"/>
    </row>
    <row r="13506" spans="1:5" x14ac:dyDescent="0.25">
      <c r="A13506" s="17"/>
      <c r="E13506" s="3"/>
    </row>
    <row r="13507" spans="1:5" x14ac:dyDescent="0.25">
      <c r="A13507" s="17"/>
      <c r="E13507" s="3"/>
    </row>
    <row r="13508" spans="1:5" x14ac:dyDescent="0.25">
      <c r="A13508" s="17"/>
      <c r="E13508" s="3"/>
    </row>
    <row r="13509" spans="1:5" x14ac:dyDescent="0.25">
      <c r="A13509" s="17"/>
      <c r="E13509" s="3"/>
    </row>
    <row r="13510" spans="1:5" x14ac:dyDescent="0.25">
      <c r="A13510" s="17"/>
      <c r="E13510" s="3"/>
    </row>
    <row r="13511" spans="1:5" x14ac:dyDescent="0.25">
      <c r="A13511" s="17"/>
      <c r="E13511" s="3"/>
    </row>
    <row r="13512" spans="1:5" x14ac:dyDescent="0.25">
      <c r="A13512" s="17"/>
      <c r="E13512" s="3"/>
    </row>
    <row r="13513" spans="1:5" x14ac:dyDescent="0.25">
      <c r="A13513" s="17"/>
      <c r="E13513" s="3"/>
    </row>
    <row r="13514" spans="1:5" x14ac:dyDescent="0.25">
      <c r="A13514" s="17"/>
      <c r="E13514" s="3"/>
    </row>
    <row r="13515" spans="1:5" x14ac:dyDescent="0.25">
      <c r="A13515" s="17"/>
      <c r="E13515" s="3"/>
    </row>
    <row r="13516" spans="1:5" x14ac:dyDescent="0.25">
      <c r="A13516" s="17"/>
      <c r="E13516" s="3"/>
    </row>
    <row r="13517" spans="1:5" x14ac:dyDescent="0.25">
      <c r="A13517" s="17"/>
      <c r="E13517" s="3"/>
    </row>
    <row r="13518" spans="1:5" x14ac:dyDescent="0.25">
      <c r="A13518" s="17"/>
      <c r="E13518" s="3"/>
    </row>
    <row r="13519" spans="1:5" x14ac:dyDescent="0.25">
      <c r="A13519" s="17"/>
      <c r="E13519" s="3"/>
    </row>
    <row r="13520" spans="1:5" x14ac:dyDescent="0.25">
      <c r="A13520" s="17"/>
      <c r="E13520" s="3"/>
    </row>
    <row r="13521" spans="1:5" x14ac:dyDescent="0.25">
      <c r="A13521" s="17"/>
      <c r="E13521" s="3"/>
    </row>
    <row r="13522" spans="1:5" x14ac:dyDescent="0.25">
      <c r="A13522" s="17"/>
      <c r="E13522" s="3"/>
    </row>
    <row r="13523" spans="1:5" x14ac:dyDescent="0.25">
      <c r="A13523" s="17"/>
      <c r="E13523" s="3"/>
    </row>
    <row r="13524" spans="1:5" x14ac:dyDescent="0.25">
      <c r="A13524" s="17"/>
      <c r="E13524" s="3"/>
    </row>
    <row r="13525" spans="1:5" x14ac:dyDescent="0.25">
      <c r="A13525" s="17"/>
      <c r="E13525" s="3"/>
    </row>
    <row r="13526" spans="1:5" x14ac:dyDescent="0.25">
      <c r="A13526" s="17"/>
      <c r="E13526" s="3"/>
    </row>
    <row r="13527" spans="1:5" x14ac:dyDescent="0.25">
      <c r="A13527" s="17"/>
      <c r="E13527" s="3"/>
    </row>
    <row r="13528" spans="1:5" x14ac:dyDescent="0.25">
      <c r="A13528" s="17"/>
      <c r="E13528" s="3"/>
    </row>
    <row r="13529" spans="1:5" x14ac:dyDescent="0.25">
      <c r="A13529" s="17"/>
      <c r="E13529" s="3"/>
    </row>
    <row r="13530" spans="1:5" x14ac:dyDescent="0.25">
      <c r="A13530" s="17"/>
      <c r="E13530" s="3"/>
    </row>
    <row r="13531" spans="1:5" x14ac:dyDescent="0.25">
      <c r="A13531" s="17"/>
      <c r="E13531" s="3"/>
    </row>
    <row r="13532" spans="1:5" x14ac:dyDescent="0.25">
      <c r="A13532" s="17"/>
      <c r="E13532" s="3"/>
    </row>
    <row r="13533" spans="1:5" x14ac:dyDescent="0.25">
      <c r="A13533" s="17"/>
      <c r="E13533" s="3"/>
    </row>
    <row r="13534" spans="1:5" x14ac:dyDescent="0.25">
      <c r="A13534" s="17"/>
      <c r="E13534" s="3"/>
    </row>
    <row r="13535" spans="1:5" x14ac:dyDescent="0.25">
      <c r="A13535" s="17"/>
      <c r="E13535" s="3"/>
    </row>
    <row r="13536" spans="1:5" x14ac:dyDescent="0.25">
      <c r="A13536" s="17"/>
      <c r="E13536" s="3"/>
    </row>
    <row r="13537" spans="1:5" x14ac:dyDescent="0.25">
      <c r="A13537" s="17"/>
      <c r="E13537" s="3"/>
    </row>
    <row r="13538" spans="1:5" x14ac:dyDescent="0.25">
      <c r="A13538" s="17"/>
      <c r="E13538" s="3"/>
    </row>
    <row r="13539" spans="1:5" x14ac:dyDescent="0.25">
      <c r="A13539" s="17"/>
      <c r="E13539" s="3"/>
    </row>
    <row r="13540" spans="1:5" x14ac:dyDescent="0.25">
      <c r="A13540" s="17"/>
      <c r="E13540" s="3"/>
    </row>
    <row r="13541" spans="1:5" x14ac:dyDescent="0.25">
      <c r="A13541" s="17"/>
      <c r="E13541" s="3"/>
    </row>
    <row r="13542" spans="1:5" x14ac:dyDescent="0.25">
      <c r="A13542" s="17"/>
      <c r="E13542" s="3"/>
    </row>
    <row r="13543" spans="1:5" x14ac:dyDescent="0.25">
      <c r="A13543" s="17"/>
      <c r="E13543" s="3"/>
    </row>
    <row r="13544" spans="1:5" x14ac:dyDescent="0.25">
      <c r="A13544" s="17"/>
      <c r="E13544" s="3"/>
    </row>
    <row r="13545" spans="1:5" x14ac:dyDescent="0.25">
      <c r="A13545" s="17"/>
      <c r="E13545" s="3"/>
    </row>
    <row r="13546" spans="1:5" x14ac:dyDescent="0.25">
      <c r="A13546" s="17"/>
      <c r="E13546" s="3"/>
    </row>
    <row r="13547" spans="1:5" x14ac:dyDescent="0.25">
      <c r="A13547" s="17"/>
      <c r="E13547" s="3"/>
    </row>
    <row r="13548" spans="1:5" x14ac:dyDescent="0.25">
      <c r="A13548" s="17"/>
      <c r="E13548" s="3"/>
    </row>
    <row r="13549" spans="1:5" x14ac:dyDescent="0.25">
      <c r="A13549" s="17"/>
      <c r="E13549" s="3"/>
    </row>
    <row r="13550" spans="1:5" x14ac:dyDescent="0.25">
      <c r="A13550" s="17"/>
      <c r="E13550" s="3"/>
    </row>
    <row r="13551" spans="1:5" x14ac:dyDescent="0.25">
      <c r="A13551" s="17"/>
      <c r="E13551" s="3"/>
    </row>
    <row r="13552" spans="1:5" x14ac:dyDescent="0.25">
      <c r="A13552" s="17"/>
      <c r="E13552" s="3"/>
    </row>
    <row r="13553" spans="1:5" x14ac:dyDescent="0.25">
      <c r="A13553" s="17"/>
      <c r="E13553" s="3"/>
    </row>
    <row r="13554" spans="1:5" x14ac:dyDescent="0.25">
      <c r="A13554" s="17"/>
      <c r="E13554" s="3"/>
    </row>
    <row r="13555" spans="1:5" x14ac:dyDescent="0.25">
      <c r="A13555" s="17"/>
      <c r="E13555" s="3"/>
    </row>
    <row r="13556" spans="1:5" x14ac:dyDescent="0.25">
      <c r="A13556" s="17"/>
      <c r="E13556" s="3"/>
    </row>
    <row r="13557" spans="1:5" x14ac:dyDescent="0.25">
      <c r="A13557" s="17"/>
      <c r="E13557" s="3"/>
    </row>
    <row r="13558" spans="1:5" x14ac:dyDescent="0.25">
      <c r="A13558" s="17"/>
      <c r="E13558" s="3"/>
    </row>
    <row r="13559" spans="1:5" x14ac:dyDescent="0.25">
      <c r="A13559" s="17"/>
      <c r="E13559" s="3"/>
    </row>
    <row r="13560" spans="1:5" x14ac:dyDescent="0.25">
      <c r="A13560" s="17"/>
      <c r="E13560" s="3"/>
    </row>
    <row r="13561" spans="1:5" x14ac:dyDescent="0.25">
      <c r="A13561" s="17"/>
      <c r="E13561" s="3"/>
    </row>
    <row r="13562" spans="1:5" x14ac:dyDescent="0.25">
      <c r="A13562" s="17"/>
      <c r="E13562" s="3"/>
    </row>
    <row r="13563" spans="1:5" x14ac:dyDescent="0.25">
      <c r="A13563" s="17"/>
      <c r="E13563" s="3"/>
    </row>
    <row r="13564" spans="1:5" x14ac:dyDescent="0.25">
      <c r="A13564" s="17"/>
      <c r="E13564" s="3"/>
    </row>
    <row r="13565" spans="1:5" x14ac:dyDescent="0.25">
      <c r="A13565" s="17"/>
      <c r="E13565" s="3"/>
    </row>
    <row r="13566" spans="1:5" x14ac:dyDescent="0.25">
      <c r="A13566" s="17"/>
      <c r="E13566" s="3"/>
    </row>
    <row r="13567" spans="1:5" x14ac:dyDescent="0.25">
      <c r="A13567" s="17"/>
      <c r="E13567" s="3"/>
    </row>
    <row r="13568" spans="1:5" x14ac:dyDescent="0.25">
      <c r="A13568" s="17"/>
      <c r="E13568" s="3"/>
    </row>
    <row r="13569" spans="1:5" x14ac:dyDescent="0.25">
      <c r="A13569" s="17"/>
      <c r="E13569" s="3"/>
    </row>
    <row r="13570" spans="1:5" x14ac:dyDescent="0.25">
      <c r="A13570" s="17"/>
      <c r="E13570" s="3"/>
    </row>
    <row r="13571" spans="1:5" x14ac:dyDescent="0.25">
      <c r="A13571" s="17"/>
      <c r="E13571" s="3"/>
    </row>
    <row r="13572" spans="1:5" x14ac:dyDescent="0.25">
      <c r="A13572" s="17"/>
      <c r="E13572" s="3"/>
    </row>
    <row r="13573" spans="1:5" x14ac:dyDescent="0.25">
      <c r="A13573" s="17"/>
      <c r="E13573" s="3"/>
    </row>
    <row r="13574" spans="1:5" x14ac:dyDescent="0.25">
      <c r="A13574" s="17"/>
      <c r="E13574" s="3"/>
    </row>
    <row r="13575" spans="1:5" x14ac:dyDescent="0.25">
      <c r="A13575" s="17"/>
      <c r="E13575" s="3"/>
    </row>
    <row r="13576" spans="1:5" x14ac:dyDescent="0.25">
      <c r="A13576" s="17"/>
      <c r="E13576" s="3"/>
    </row>
    <row r="13577" spans="1:5" x14ac:dyDescent="0.25">
      <c r="A13577" s="17"/>
      <c r="E13577" s="3"/>
    </row>
    <row r="13578" spans="1:5" x14ac:dyDescent="0.25">
      <c r="A13578" s="17"/>
      <c r="E13578" s="3"/>
    </row>
    <row r="13579" spans="1:5" x14ac:dyDescent="0.25">
      <c r="A13579" s="17"/>
      <c r="E13579" s="3"/>
    </row>
    <row r="13580" spans="1:5" x14ac:dyDescent="0.25">
      <c r="A13580" s="17"/>
      <c r="E13580" s="3"/>
    </row>
    <row r="13581" spans="1:5" x14ac:dyDescent="0.25">
      <c r="A13581" s="17"/>
      <c r="E13581" s="3"/>
    </row>
    <row r="13582" spans="1:5" x14ac:dyDescent="0.25">
      <c r="A13582" s="17"/>
      <c r="E13582" s="3"/>
    </row>
    <row r="13583" spans="1:5" x14ac:dyDescent="0.25">
      <c r="A13583" s="17"/>
      <c r="E13583" s="3"/>
    </row>
    <row r="13584" spans="1:5" x14ac:dyDescent="0.25">
      <c r="A13584" s="17"/>
      <c r="E13584" s="3"/>
    </row>
    <row r="13585" spans="1:5" x14ac:dyDescent="0.25">
      <c r="A13585" s="17"/>
      <c r="E13585" s="3"/>
    </row>
    <row r="13586" spans="1:5" x14ac:dyDescent="0.25">
      <c r="A13586" s="17"/>
      <c r="E13586" s="3"/>
    </row>
    <row r="13587" spans="1:5" x14ac:dyDescent="0.25">
      <c r="A13587" s="17"/>
      <c r="E13587" s="3"/>
    </row>
    <row r="13588" spans="1:5" x14ac:dyDescent="0.25">
      <c r="A13588" s="17"/>
      <c r="E13588" s="3"/>
    </row>
    <row r="13589" spans="1:5" x14ac:dyDescent="0.25">
      <c r="A13589" s="17"/>
      <c r="E13589" s="3"/>
    </row>
    <row r="13590" spans="1:5" x14ac:dyDescent="0.25">
      <c r="A13590" s="17"/>
      <c r="E13590" s="3"/>
    </row>
    <row r="13591" spans="1:5" x14ac:dyDescent="0.25">
      <c r="A13591" s="17"/>
      <c r="E13591" s="3"/>
    </row>
    <row r="13592" spans="1:5" x14ac:dyDescent="0.25">
      <c r="A13592" s="17"/>
      <c r="E13592" s="3"/>
    </row>
    <row r="13593" spans="1:5" x14ac:dyDescent="0.25">
      <c r="A13593" s="17"/>
      <c r="E13593" s="3"/>
    </row>
    <row r="13594" spans="1:5" x14ac:dyDescent="0.25">
      <c r="A13594" s="17"/>
      <c r="E13594" s="3"/>
    </row>
    <row r="13595" spans="1:5" x14ac:dyDescent="0.25">
      <c r="A13595" s="17"/>
      <c r="E13595" s="3"/>
    </row>
    <row r="13596" spans="1:5" x14ac:dyDescent="0.25">
      <c r="A13596" s="17"/>
      <c r="E13596" s="3"/>
    </row>
    <row r="13597" spans="1:5" x14ac:dyDescent="0.25">
      <c r="A13597" s="17"/>
      <c r="E13597" s="3"/>
    </row>
    <row r="13598" spans="1:5" x14ac:dyDescent="0.25">
      <c r="A13598" s="17"/>
      <c r="E13598" s="3"/>
    </row>
    <row r="13599" spans="1:5" x14ac:dyDescent="0.25">
      <c r="A13599" s="17"/>
      <c r="E13599" s="3"/>
    </row>
    <row r="13600" spans="1:5" x14ac:dyDescent="0.25">
      <c r="A13600" s="17"/>
      <c r="E13600" s="3"/>
    </row>
    <row r="13601" spans="1:5" x14ac:dyDescent="0.25">
      <c r="A13601" s="17"/>
      <c r="E13601" s="3"/>
    </row>
    <row r="13602" spans="1:5" x14ac:dyDescent="0.25">
      <c r="A13602" s="17"/>
      <c r="E13602" s="3"/>
    </row>
    <row r="13603" spans="1:5" x14ac:dyDescent="0.25">
      <c r="A13603" s="17"/>
      <c r="E13603" s="3"/>
    </row>
    <row r="13604" spans="1:5" x14ac:dyDescent="0.25">
      <c r="A13604" s="17"/>
      <c r="E13604" s="3"/>
    </row>
    <row r="13605" spans="1:5" x14ac:dyDescent="0.25">
      <c r="A13605" s="17"/>
      <c r="E13605" s="3"/>
    </row>
    <row r="13606" spans="1:5" x14ac:dyDescent="0.25">
      <c r="A13606" s="17"/>
      <c r="E13606" s="3"/>
    </row>
    <row r="13607" spans="1:5" x14ac:dyDescent="0.25">
      <c r="A13607" s="17"/>
      <c r="E13607" s="3"/>
    </row>
    <row r="13608" spans="1:5" x14ac:dyDescent="0.25">
      <c r="A13608" s="17"/>
      <c r="E13608" s="3"/>
    </row>
    <row r="13609" spans="1:5" x14ac:dyDescent="0.25">
      <c r="A13609" s="17"/>
      <c r="E13609" s="3"/>
    </row>
    <row r="13610" spans="1:5" x14ac:dyDescent="0.25">
      <c r="A13610" s="17"/>
      <c r="E13610" s="3"/>
    </row>
    <row r="13611" spans="1:5" x14ac:dyDescent="0.25">
      <c r="A13611" s="17"/>
      <c r="E13611" s="3"/>
    </row>
    <row r="13612" spans="1:5" x14ac:dyDescent="0.25">
      <c r="A13612" s="17"/>
      <c r="E13612" s="3"/>
    </row>
    <row r="13613" spans="1:5" x14ac:dyDescent="0.25">
      <c r="A13613" s="17"/>
      <c r="E13613" s="3"/>
    </row>
    <row r="13614" spans="1:5" x14ac:dyDescent="0.25">
      <c r="A13614" s="17"/>
      <c r="E13614" s="3"/>
    </row>
    <row r="13615" spans="1:5" x14ac:dyDescent="0.25">
      <c r="A13615" s="17"/>
      <c r="E13615" s="3"/>
    </row>
    <row r="13616" spans="1:5" x14ac:dyDescent="0.25">
      <c r="A13616" s="17"/>
      <c r="E13616" s="3"/>
    </row>
    <row r="13617" spans="1:5" x14ac:dyDescent="0.25">
      <c r="A13617" s="17"/>
      <c r="E13617" s="3"/>
    </row>
    <row r="13618" spans="1:5" x14ac:dyDescent="0.25">
      <c r="A13618" s="17"/>
      <c r="E13618" s="3"/>
    </row>
    <row r="13619" spans="1:5" x14ac:dyDescent="0.25">
      <c r="A13619" s="17"/>
      <c r="E13619" s="3"/>
    </row>
    <row r="13620" spans="1:5" x14ac:dyDescent="0.25">
      <c r="A13620" s="17"/>
      <c r="E13620" s="3"/>
    </row>
    <row r="13621" spans="1:5" x14ac:dyDescent="0.25">
      <c r="A13621" s="17"/>
      <c r="E13621" s="3"/>
    </row>
    <row r="13622" spans="1:5" x14ac:dyDescent="0.25">
      <c r="A13622" s="17"/>
      <c r="E13622" s="3"/>
    </row>
    <row r="13623" spans="1:5" x14ac:dyDescent="0.25">
      <c r="A13623" s="17"/>
      <c r="E13623" s="3"/>
    </row>
    <row r="13624" spans="1:5" x14ac:dyDescent="0.25">
      <c r="A13624" s="17"/>
      <c r="E13624" s="3"/>
    </row>
    <row r="13625" spans="1:5" x14ac:dyDescent="0.25">
      <c r="A13625" s="17"/>
      <c r="E13625" s="3"/>
    </row>
    <row r="13626" spans="1:5" x14ac:dyDescent="0.25">
      <c r="A13626" s="17"/>
      <c r="E13626" s="3"/>
    </row>
    <row r="13627" spans="1:5" x14ac:dyDescent="0.25">
      <c r="A13627" s="17"/>
      <c r="E13627" s="3"/>
    </row>
    <row r="13628" spans="1:5" x14ac:dyDescent="0.25">
      <c r="A13628" s="17"/>
      <c r="E13628" s="3"/>
    </row>
    <row r="13629" spans="1:5" x14ac:dyDescent="0.25">
      <c r="A13629" s="17"/>
      <c r="E13629" s="3"/>
    </row>
    <row r="13630" spans="1:5" x14ac:dyDescent="0.25">
      <c r="A13630" s="17"/>
      <c r="E13630" s="3"/>
    </row>
    <row r="13631" spans="1:5" x14ac:dyDescent="0.25">
      <c r="A13631" s="17"/>
      <c r="E13631" s="3"/>
    </row>
    <row r="13632" spans="1:5" x14ac:dyDescent="0.25">
      <c r="A13632" s="17"/>
      <c r="E13632" s="3"/>
    </row>
    <row r="13633" spans="1:5" x14ac:dyDescent="0.25">
      <c r="A13633" s="17"/>
      <c r="E13633" s="3"/>
    </row>
    <row r="13634" spans="1:5" x14ac:dyDescent="0.25">
      <c r="A13634" s="17"/>
      <c r="E13634" s="3"/>
    </row>
    <row r="13635" spans="1:5" x14ac:dyDescent="0.25">
      <c r="A13635" s="17"/>
      <c r="E13635" s="3"/>
    </row>
    <row r="13636" spans="1:5" x14ac:dyDescent="0.25">
      <c r="A13636" s="17"/>
      <c r="E13636" s="3"/>
    </row>
    <row r="13637" spans="1:5" x14ac:dyDescent="0.25">
      <c r="A13637" s="17"/>
      <c r="E13637" s="3"/>
    </row>
    <row r="13638" spans="1:5" x14ac:dyDescent="0.25">
      <c r="A13638" s="17"/>
      <c r="E13638" s="3"/>
    </row>
    <row r="13639" spans="1:5" x14ac:dyDescent="0.25">
      <c r="A13639" s="17"/>
      <c r="E13639" s="3"/>
    </row>
    <row r="13640" spans="1:5" x14ac:dyDescent="0.25">
      <c r="A13640" s="17"/>
      <c r="E13640" s="3"/>
    </row>
    <row r="13641" spans="1:5" x14ac:dyDescent="0.25">
      <c r="A13641" s="17"/>
      <c r="E13641" s="3"/>
    </row>
    <row r="13642" spans="1:5" x14ac:dyDescent="0.25">
      <c r="A13642" s="17"/>
      <c r="E13642" s="3"/>
    </row>
    <row r="13643" spans="1:5" x14ac:dyDescent="0.25">
      <c r="A13643" s="17"/>
      <c r="E13643" s="3"/>
    </row>
    <row r="13644" spans="1:5" x14ac:dyDescent="0.25">
      <c r="A13644" s="17"/>
      <c r="E13644" s="3"/>
    </row>
    <row r="13645" spans="1:5" x14ac:dyDescent="0.25">
      <c r="A13645" s="17"/>
      <c r="E13645" s="3"/>
    </row>
    <row r="13646" spans="1:5" x14ac:dyDescent="0.25">
      <c r="A13646" s="17"/>
      <c r="E13646" s="3"/>
    </row>
    <row r="13647" spans="1:5" x14ac:dyDescent="0.25">
      <c r="A13647" s="17"/>
      <c r="E13647" s="3"/>
    </row>
    <row r="13648" spans="1:5" x14ac:dyDescent="0.25">
      <c r="A13648" s="17"/>
      <c r="E13648" s="3"/>
    </row>
    <row r="13649" spans="1:5" x14ac:dyDescent="0.25">
      <c r="A13649" s="17"/>
      <c r="E13649" s="3"/>
    </row>
    <row r="13650" spans="1:5" x14ac:dyDescent="0.25">
      <c r="A13650" s="17"/>
      <c r="E13650" s="3"/>
    </row>
    <row r="13651" spans="1:5" x14ac:dyDescent="0.25">
      <c r="A13651" s="17"/>
      <c r="E13651" s="3"/>
    </row>
    <row r="13652" spans="1:5" x14ac:dyDescent="0.25">
      <c r="A13652" s="17"/>
      <c r="E13652" s="3"/>
    </row>
    <row r="13653" spans="1:5" x14ac:dyDescent="0.25">
      <c r="A13653" s="17"/>
      <c r="E13653" s="3"/>
    </row>
    <row r="13654" spans="1:5" x14ac:dyDescent="0.25">
      <c r="A13654" s="17"/>
      <c r="E13654" s="3"/>
    </row>
    <row r="13655" spans="1:5" x14ac:dyDescent="0.25">
      <c r="A13655" s="17"/>
      <c r="E13655" s="3"/>
    </row>
    <row r="13656" spans="1:5" x14ac:dyDescent="0.25">
      <c r="A13656" s="17"/>
      <c r="E13656" s="3"/>
    </row>
    <row r="13657" spans="1:5" x14ac:dyDescent="0.25">
      <c r="A13657" s="17"/>
      <c r="E13657" s="3"/>
    </row>
    <row r="13658" spans="1:5" x14ac:dyDescent="0.25">
      <c r="A13658" s="17"/>
      <c r="E13658" s="3"/>
    </row>
    <row r="13659" spans="1:5" x14ac:dyDescent="0.25">
      <c r="A13659" s="17"/>
      <c r="E13659" s="3"/>
    </row>
    <row r="13660" spans="1:5" x14ac:dyDescent="0.25">
      <c r="A13660" s="17"/>
      <c r="E13660" s="3"/>
    </row>
    <row r="13661" spans="1:5" x14ac:dyDescent="0.25">
      <c r="A13661" s="17"/>
      <c r="E13661" s="3"/>
    </row>
    <row r="13662" spans="1:5" x14ac:dyDescent="0.25">
      <c r="A13662" s="17"/>
      <c r="E13662" s="3"/>
    </row>
    <row r="13663" spans="1:5" x14ac:dyDescent="0.25">
      <c r="A13663" s="17"/>
      <c r="E13663" s="3"/>
    </row>
    <row r="13664" spans="1:5" x14ac:dyDescent="0.25">
      <c r="A13664" s="17"/>
      <c r="E13664" s="3"/>
    </row>
    <row r="13665" spans="1:5" x14ac:dyDescent="0.25">
      <c r="A13665" s="17"/>
      <c r="E13665" s="3"/>
    </row>
    <row r="13666" spans="1:5" x14ac:dyDescent="0.25">
      <c r="A13666" s="17"/>
      <c r="E13666" s="3"/>
    </row>
    <row r="13667" spans="1:5" x14ac:dyDescent="0.25">
      <c r="A13667" s="17"/>
      <c r="E13667" s="3"/>
    </row>
    <row r="13668" spans="1:5" x14ac:dyDescent="0.25">
      <c r="A13668" s="17"/>
      <c r="E13668" s="3"/>
    </row>
    <row r="13669" spans="1:5" x14ac:dyDescent="0.25">
      <c r="A13669" s="17"/>
      <c r="E13669" s="3"/>
    </row>
    <row r="13670" spans="1:5" x14ac:dyDescent="0.25">
      <c r="A13670" s="17"/>
      <c r="E13670" s="3"/>
    </row>
    <row r="13671" spans="1:5" x14ac:dyDescent="0.25">
      <c r="A13671" s="17"/>
      <c r="E13671" s="3"/>
    </row>
    <row r="13672" spans="1:5" x14ac:dyDescent="0.25">
      <c r="A13672" s="17"/>
      <c r="E13672" s="3"/>
    </row>
    <row r="13673" spans="1:5" x14ac:dyDescent="0.25">
      <c r="A13673" s="17"/>
      <c r="E13673" s="3"/>
    </row>
    <row r="13674" spans="1:5" x14ac:dyDescent="0.25">
      <c r="A13674" s="17"/>
      <c r="E13674" s="3"/>
    </row>
    <row r="13675" spans="1:5" x14ac:dyDescent="0.25">
      <c r="A13675" s="17"/>
      <c r="E13675" s="3"/>
    </row>
    <row r="13676" spans="1:5" x14ac:dyDescent="0.25">
      <c r="A13676" s="17"/>
      <c r="E13676" s="3"/>
    </row>
    <row r="13677" spans="1:5" x14ac:dyDescent="0.25">
      <c r="A13677" s="17"/>
      <c r="E13677" s="3"/>
    </row>
    <row r="13678" spans="1:5" x14ac:dyDescent="0.25">
      <c r="A13678" s="17"/>
      <c r="E13678" s="3"/>
    </row>
    <row r="13679" spans="1:5" x14ac:dyDescent="0.25">
      <c r="A13679" s="17"/>
      <c r="E13679" s="3"/>
    </row>
    <row r="13680" spans="1:5" x14ac:dyDescent="0.25">
      <c r="A13680" s="17"/>
      <c r="E13680" s="3"/>
    </row>
    <row r="13681" spans="1:5" x14ac:dyDescent="0.25">
      <c r="A13681" s="17"/>
      <c r="E13681" s="3"/>
    </row>
    <row r="13682" spans="1:5" x14ac:dyDescent="0.25">
      <c r="A13682" s="17"/>
      <c r="E13682" s="3"/>
    </row>
    <row r="13683" spans="1:5" x14ac:dyDescent="0.25">
      <c r="A13683" s="17"/>
      <c r="E13683" s="3"/>
    </row>
    <row r="13684" spans="1:5" x14ac:dyDescent="0.25">
      <c r="A13684" s="17"/>
      <c r="E13684" s="3"/>
    </row>
    <row r="13685" spans="1:5" x14ac:dyDescent="0.25">
      <c r="A13685" s="17"/>
      <c r="E13685" s="3"/>
    </row>
    <row r="13686" spans="1:5" x14ac:dyDescent="0.25">
      <c r="A13686" s="17"/>
      <c r="E13686" s="3"/>
    </row>
    <row r="13687" spans="1:5" x14ac:dyDescent="0.25">
      <c r="A13687" s="17"/>
      <c r="E13687" s="3"/>
    </row>
    <row r="13688" spans="1:5" x14ac:dyDescent="0.25">
      <c r="A13688" s="17"/>
      <c r="E13688" s="3"/>
    </row>
    <row r="13689" spans="1:5" x14ac:dyDescent="0.25">
      <c r="A13689" s="17"/>
      <c r="E13689" s="3"/>
    </row>
    <row r="13690" spans="1:5" x14ac:dyDescent="0.25">
      <c r="A13690" s="17"/>
      <c r="E13690" s="3"/>
    </row>
    <row r="13691" spans="1:5" x14ac:dyDescent="0.25">
      <c r="A13691" s="17"/>
      <c r="E13691" s="3"/>
    </row>
    <row r="13692" spans="1:5" x14ac:dyDescent="0.25">
      <c r="A13692" s="17"/>
      <c r="E13692" s="3"/>
    </row>
    <row r="13693" spans="1:5" x14ac:dyDescent="0.25">
      <c r="A13693" s="17"/>
      <c r="E13693" s="3"/>
    </row>
    <row r="13694" spans="1:5" x14ac:dyDescent="0.25">
      <c r="A13694" s="17"/>
      <c r="E13694" s="3"/>
    </row>
    <row r="13695" spans="1:5" x14ac:dyDescent="0.25">
      <c r="A13695" s="17"/>
      <c r="E13695" s="3"/>
    </row>
    <row r="13696" spans="1:5" x14ac:dyDescent="0.25">
      <c r="A13696" s="17"/>
      <c r="E13696" s="3"/>
    </row>
    <row r="13697" spans="1:5" x14ac:dyDescent="0.25">
      <c r="A13697" s="17"/>
      <c r="E13697" s="3"/>
    </row>
    <row r="13698" spans="1:5" x14ac:dyDescent="0.25">
      <c r="A13698" s="17"/>
      <c r="E13698" s="3"/>
    </row>
    <row r="13699" spans="1:5" x14ac:dyDescent="0.25">
      <c r="A13699" s="17"/>
      <c r="E13699" s="3"/>
    </row>
    <row r="13700" spans="1:5" x14ac:dyDescent="0.25">
      <c r="A13700" s="17"/>
      <c r="E13700" s="3"/>
    </row>
    <row r="13701" spans="1:5" x14ac:dyDescent="0.25">
      <c r="A13701" s="17"/>
      <c r="E13701" s="3"/>
    </row>
    <row r="13702" spans="1:5" x14ac:dyDescent="0.25">
      <c r="A13702" s="17"/>
      <c r="E13702" s="3"/>
    </row>
    <row r="13703" spans="1:5" x14ac:dyDescent="0.25">
      <c r="A13703" s="17"/>
      <c r="E13703" s="3"/>
    </row>
    <row r="13704" spans="1:5" x14ac:dyDescent="0.25">
      <c r="A13704" s="17"/>
      <c r="E13704" s="3"/>
    </row>
    <row r="13705" spans="1:5" x14ac:dyDescent="0.25">
      <c r="A13705" s="17"/>
      <c r="E13705" s="3"/>
    </row>
    <row r="13706" spans="1:5" x14ac:dyDescent="0.25">
      <c r="A13706" s="17"/>
      <c r="E13706" s="3"/>
    </row>
    <row r="13707" spans="1:5" x14ac:dyDescent="0.25">
      <c r="A13707" s="17"/>
      <c r="E13707" s="3"/>
    </row>
    <row r="13708" spans="1:5" x14ac:dyDescent="0.25">
      <c r="A13708" s="17"/>
      <c r="E13708" s="3"/>
    </row>
    <row r="13709" spans="1:5" x14ac:dyDescent="0.25">
      <c r="A13709" s="17"/>
      <c r="E13709" s="3"/>
    </row>
    <row r="13710" spans="1:5" x14ac:dyDescent="0.25">
      <c r="A13710" s="17"/>
      <c r="E13710" s="3"/>
    </row>
    <row r="13711" spans="1:5" x14ac:dyDescent="0.25">
      <c r="A13711" s="17"/>
      <c r="E13711" s="3"/>
    </row>
    <row r="13712" spans="1:5" x14ac:dyDescent="0.25">
      <c r="A13712" s="17"/>
      <c r="E13712" s="3"/>
    </row>
    <row r="13713" spans="1:5" x14ac:dyDescent="0.25">
      <c r="A13713" s="17"/>
      <c r="E13713" s="3"/>
    </row>
    <row r="13714" spans="1:5" x14ac:dyDescent="0.25">
      <c r="A13714" s="17"/>
      <c r="E13714" s="3"/>
    </row>
    <row r="13715" spans="1:5" x14ac:dyDescent="0.25">
      <c r="A13715" s="17"/>
      <c r="E13715" s="3"/>
    </row>
    <row r="13716" spans="1:5" x14ac:dyDescent="0.25">
      <c r="A13716" s="17"/>
      <c r="E13716" s="3"/>
    </row>
    <row r="13717" spans="1:5" x14ac:dyDescent="0.25">
      <c r="A13717" s="17"/>
      <c r="E13717" s="3"/>
    </row>
    <row r="13718" spans="1:5" x14ac:dyDescent="0.25">
      <c r="A13718" s="17"/>
      <c r="E13718" s="3"/>
    </row>
    <row r="13719" spans="1:5" x14ac:dyDescent="0.25">
      <c r="A13719" s="17"/>
      <c r="E13719" s="3"/>
    </row>
    <row r="13720" spans="1:5" x14ac:dyDescent="0.25">
      <c r="A13720" s="17"/>
      <c r="E13720" s="3"/>
    </row>
    <row r="13721" spans="1:5" x14ac:dyDescent="0.25">
      <c r="A13721" s="17"/>
      <c r="E13721" s="3"/>
    </row>
    <row r="13722" spans="1:5" x14ac:dyDescent="0.25">
      <c r="A13722" s="17"/>
      <c r="E13722" s="3"/>
    </row>
    <row r="13723" spans="1:5" x14ac:dyDescent="0.25">
      <c r="A13723" s="17"/>
      <c r="E13723" s="3"/>
    </row>
    <row r="13724" spans="1:5" x14ac:dyDescent="0.25">
      <c r="A13724" s="17"/>
      <c r="E13724" s="3"/>
    </row>
    <row r="13725" spans="1:5" x14ac:dyDescent="0.25">
      <c r="A13725" s="17"/>
      <c r="E13725" s="3"/>
    </row>
    <row r="13726" spans="1:5" x14ac:dyDescent="0.25">
      <c r="A13726" s="17"/>
      <c r="E13726" s="3"/>
    </row>
    <row r="13727" spans="1:5" x14ac:dyDescent="0.25">
      <c r="A13727" s="17"/>
      <c r="E13727" s="3"/>
    </row>
    <row r="13728" spans="1:5" x14ac:dyDescent="0.25">
      <c r="A13728" s="17"/>
      <c r="E13728" s="3"/>
    </row>
    <row r="13729" spans="1:5" x14ac:dyDescent="0.25">
      <c r="A13729" s="17"/>
      <c r="E13729" s="3"/>
    </row>
    <row r="13730" spans="1:5" x14ac:dyDescent="0.25">
      <c r="A13730" s="17"/>
      <c r="E13730" s="3"/>
    </row>
    <row r="13731" spans="1:5" x14ac:dyDescent="0.25">
      <c r="A13731" s="17"/>
      <c r="E13731" s="3"/>
    </row>
    <row r="13732" spans="1:5" x14ac:dyDescent="0.25">
      <c r="A13732" s="17"/>
      <c r="E13732" s="3"/>
    </row>
    <row r="13733" spans="1:5" x14ac:dyDescent="0.25">
      <c r="A13733" s="17"/>
      <c r="E13733" s="3"/>
    </row>
    <row r="13734" spans="1:5" x14ac:dyDescent="0.25">
      <c r="A13734" s="17"/>
      <c r="E13734" s="3"/>
    </row>
    <row r="13735" spans="1:5" x14ac:dyDescent="0.25">
      <c r="A13735" s="17"/>
      <c r="E13735" s="3"/>
    </row>
    <row r="13736" spans="1:5" x14ac:dyDescent="0.25">
      <c r="A13736" s="17"/>
      <c r="E13736" s="3"/>
    </row>
    <row r="13737" spans="1:5" x14ac:dyDescent="0.25">
      <c r="A13737" s="17"/>
      <c r="E13737" s="3"/>
    </row>
    <row r="13738" spans="1:5" x14ac:dyDescent="0.25">
      <c r="A13738" s="17"/>
      <c r="E13738" s="3"/>
    </row>
    <row r="13739" spans="1:5" x14ac:dyDescent="0.25">
      <c r="A13739" s="17"/>
      <c r="E13739" s="3"/>
    </row>
    <row r="13740" spans="1:5" x14ac:dyDescent="0.25">
      <c r="A13740" s="17"/>
      <c r="E13740" s="3"/>
    </row>
    <row r="13741" spans="1:5" x14ac:dyDescent="0.25">
      <c r="A13741" s="17"/>
      <c r="E13741" s="3"/>
    </row>
    <row r="13742" spans="1:5" x14ac:dyDescent="0.25">
      <c r="A13742" s="17"/>
      <c r="E13742" s="3"/>
    </row>
    <row r="13743" spans="1:5" x14ac:dyDescent="0.25">
      <c r="A13743" s="17"/>
      <c r="E13743" s="3"/>
    </row>
    <row r="13744" spans="1:5" x14ac:dyDescent="0.25">
      <c r="A13744" s="17"/>
      <c r="E13744" s="3"/>
    </row>
    <row r="13745" spans="1:5" x14ac:dyDescent="0.25">
      <c r="A13745" s="17"/>
      <c r="E13745" s="3"/>
    </row>
    <row r="13746" spans="1:5" x14ac:dyDescent="0.25">
      <c r="A13746" s="17"/>
      <c r="E13746" s="3"/>
    </row>
    <row r="13747" spans="1:5" x14ac:dyDescent="0.25">
      <c r="A13747" s="17"/>
      <c r="E13747" s="3"/>
    </row>
    <row r="13748" spans="1:5" x14ac:dyDescent="0.25">
      <c r="A13748" s="17"/>
      <c r="E13748" s="3"/>
    </row>
    <row r="13749" spans="1:5" x14ac:dyDescent="0.25">
      <c r="A13749" s="17"/>
      <c r="E13749" s="3"/>
    </row>
    <row r="13750" spans="1:5" x14ac:dyDescent="0.25">
      <c r="A13750" s="17"/>
      <c r="E13750" s="3"/>
    </row>
    <row r="13751" spans="1:5" x14ac:dyDescent="0.25">
      <c r="A13751" s="17"/>
      <c r="E13751" s="3"/>
    </row>
    <row r="13752" spans="1:5" x14ac:dyDescent="0.25">
      <c r="A13752" s="17"/>
      <c r="E13752" s="3"/>
    </row>
    <row r="13753" spans="1:5" x14ac:dyDescent="0.25">
      <c r="A13753" s="17"/>
      <c r="E13753" s="3"/>
    </row>
    <row r="13754" spans="1:5" x14ac:dyDescent="0.25">
      <c r="A13754" s="17"/>
      <c r="E13754" s="3"/>
    </row>
    <row r="13755" spans="1:5" x14ac:dyDescent="0.25">
      <c r="A13755" s="17"/>
      <c r="E13755" s="3"/>
    </row>
    <row r="13756" spans="1:5" x14ac:dyDescent="0.25">
      <c r="A13756" s="17"/>
      <c r="E13756" s="3"/>
    </row>
    <row r="13757" spans="1:5" x14ac:dyDescent="0.25">
      <c r="A13757" s="17"/>
      <c r="E13757" s="3"/>
    </row>
    <row r="13758" spans="1:5" x14ac:dyDescent="0.25">
      <c r="A13758" s="17"/>
      <c r="E13758" s="3"/>
    </row>
    <row r="13759" spans="1:5" x14ac:dyDescent="0.25">
      <c r="A13759" s="17"/>
      <c r="E13759" s="3"/>
    </row>
    <row r="13760" spans="1:5" x14ac:dyDescent="0.25">
      <c r="A13760" s="17"/>
      <c r="E13760" s="3"/>
    </row>
    <row r="13761" spans="1:5" x14ac:dyDescent="0.25">
      <c r="A13761" s="17"/>
      <c r="E13761" s="3"/>
    </row>
    <row r="13762" spans="1:5" x14ac:dyDescent="0.25">
      <c r="A13762" s="17"/>
      <c r="E13762" s="3"/>
    </row>
    <row r="13763" spans="1:5" x14ac:dyDescent="0.25">
      <c r="A13763" s="17"/>
      <c r="E13763" s="3"/>
    </row>
    <row r="13764" spans="1:5" x14ac:dyDescent="0.25">
      <c r="A13764" s="17"/>
      <c r="E13764" s="3"/>
    </row>
    <row r="13765" spans="1:5" x14ac:dyDescent="0.25">
      <c r="A13765" s="17"/>
      <c r="E13765" s="3"/>
    </row>
    <row r="13766" spans="1:5" x14ac:dyDescent="0.25">
      <c r="A13766" s="17"/>
      <c r="E13766" s="3"/>
    </row>
    <row r="13767" spans="1:5" x14ac:dyDescent="0.25">
      <c r="A13767" s="17"/>
      <c r="E13767" s="3"/>
    </row>
    <row r="13768" spans="1:5" x14ac:dyDescent="0.25">
      <c r="A13768" s="17"/>
      <c r="E13768" s="3"/>
    </row>
    <row r="13769" spans="1:5" x14ac:dyDescent="0.25">
      <c r="A13769" s="17"/>
      <c r="E13769" s="3"/>
    </row>
    <row r="13770" spans="1:5" x14ac:dyDescent="0.25">
      <c r="A13770" s="17"/>
      <c r="E13770" s="3"/>
    </row>
    <row r="13771" spans="1:5" x14ac:dyDescent="0.25">
      <c r="A13771" s="17"/>
      <c r="E13771" s="3"/>
    </row>
    <row r="13772" spans="1:5" x14ac:dyDescent="0.25">
      <c r="A13772" s="17"/>
      <c r="E13772" s="3"/>
    </row>
    <row r="13773" spans="1:5" x14ac:dyDescent="0.25">
      <c r="A13773" s="17"/>
      <c r="E13773" s="3"/>
    </row>
    <row r="13774" spans="1:5" x14ac:dyDescent="0.25">
      <c r="A13774" s="17"/>
      <c r="E13774" s="3"/>
    </row>
    <row r="13775" spans="1:5" x14ac:dyDescent="0.25">
      <c r="A13775" s="17"/>
      <c r="E13775" s="3"/>
    </row>
    <row r="13776" spans="1:5" x14ac:dyDescent="0.25">
      <c r="A13776" s="17"/>
      <c r="E13776" s="3"/>
    </row>
    <row r="13777" spans="1:5" x14ac:dyDescent="0.25">
      <c r="A13777" s="17"/>
      <c r="E13777" s="3"/>
    </row>
    <row r="13778" spans="1:5" x14ac:dyDescent="0.25">
      <c r="A13778" s="17"/>
      <c r="E13778" s="3"/>
    </row>
    <row r="13779" spans="1:5" x14ac:dyDescent="0.25">
      <c r="A13779" s="17"/>
      <c r="E13779" s="3"/>
    </row>
    <row r="13780" spans="1:5" x14ac:dyDescent="0.25">
      <c r="A13780" s="17"/>
      <c r="E13780" s="3"/>
    </row>
    <row r="13781" spans="1:5" x14ac:dyDescent="0.25">
      <c r="A13781" s="17"/>
      <c r="E13781" s="3"/>
    </row>
    <row r="13782" spans="1:5" x14ac:dyDescent="0.25">
      <c r="A13782" s="17"/>
      <c r="E13782" s="3"/>
    </row>
    <row r="13783" spans="1:5" x14ac:dyDescent="0.25">
      <c r="A13783" s="17"/>
      <c r="E13783" s="3"/>
    </row>
    <row r="13784" spans="1:5" x14ac:dyDescent="0.25">
      <c r="A13784" s="17"/>
      <c r="E13784" s="3"/>
    </row>
    <row r="13785" spans="1:5" x14ac:dyDescent="0.25">
      <c r="A13785" s="17"/>
      <c r="E13785" s="3"/>
    </row>
    <row r="13786" spans="1:5" x14ac:dyDescent="0.25">
      <c r="A13786" s="17"/>
      <c r="E13786" s="3"/>
    </row>
    <row r="13787" spans="1:5" x14ac:dyDescent="0.25">
      <c r="A13787" s="17"/>
      <c r="E13787" s="3"/>
    </row>
    <row r="13788" spans="1:5" x14ac:dyDescent="0.25">
      <c r="A13788" s="17"/>
      <c r="E13788" s="3"/>
    </row>
    <row r="13789" spans="1:5" x14ac:dyDescent="0.25">
      <c r="A13789" s="17"/>
      <c r="E13789" s="3"/>
    </row>
    <row r="13790" spans="1:5" x14ac:dyDescent="0.25">
      <c r="A13790" s="17"/>
      <c r="E13790" s="3"/>
    </row>
    <row r="13791" spans="1:5" x14ac:dyDescent="0.25">
      <c r="A13791" s="17"/>
      <c r="E13791" s="3"/>
    </row>
    <row r="13792" spans="1:5" x14ac:dyDescent="0.25">
      <c r="A13792" s="17"/>
      <c r="E13792" s="3"/>
    </row>
    <row r="13793" spans="1:5" x14ac:dyDescent="0.25">
      <c r="A13793" s="17"/>
      <c r="E13793" s="3"/>
    </row>
    <row r="13794" spans="1:5" x14ac:dyDescent="0.25">
      <c r="A13794" s="17"/>
      <c r="E13794" s="3"/>
    </row>
    <row r="13795" spans="1:5" x14ac:dyDescent="0.25">
      <c r="A13795" s="17"/>
      <c r="E13795" s="3"/>
    </row>
    <row r="13796" spans="1:5" x14ac:dyDescent="0.25">
      <c r="A13796" s="17"/>
      <c r="E13796" s="3"/>
    </row>
    <row r="13797" spans="1:5" x14ac:dyDescent="0.25">
      <c r="A13797" s="17"/>
      <c r="E13797" s="3"/>
    </row>
    <row r="13798" spans="1:5" x14ac:dyDescent="0.25">
      <c r="A13798" s="17"/>
      <c r="E13798" s="3"/>
    </row>
    <row r="13799" spans="1:5" x14ac:dyDescent="0.25">
      <c r="A13799" s="17"/>
      <c r="E13799" s="3"/>
    </row>
    <row r="13800" spans="1:5" x14ac:dyDescent="0.25">
      <c r="A13800" s="17"/>
      <c r="E13800" s="3"/>
    </row>
    <row r="13801" spans="1:5" x14ac:dyDescent="0.25">
      <c r="A13801" s="17"/>
      <c r="E13801" s="3"/>
    </row>
    <row r="13802" spans="1:5" x14ac:dyDescent="0.25">
      <c r="A13802" s="17"/>
      <c r="E13802" s="3"/>
    </row>
    <row r="13803" spans="1:5" x14ac:dyDescent="0.25">
      <c r="A13803" s="17"/>
      <c r="E13803" s="3"/>
    </row>
    <row r="13804" spans="1:5" x14ac:dyDescent="0.25">
      <c r="A13804" s="17"/>
      <c r="E13804" s="3"/>
    </row>
    <row r="13805" spans="1:5" x14ac:dyDescent="0.25">
      <c r="A13805" s="17"/>
      <c r="E13805" s="3"/>
    </row>
    <row r="13806" spans="1:5" x14ac:dyDescent="0.25">
      <c r="A13806" s="17"/>
      <c r="E13806" s="3"/>
    </row>
    <row r="13807" spans="1:5" x14ac:dyDescent="0.25">
      <c r="A13807" s="17"/>
      <c r="E13807" s="3"/>
    </row>
    <row r="13808" spans="1:5" x14ac:dyDescent="0.25">
      <c r="A13808" s="17"/>
      <c r="E13808" s="3"/>
    </row>
    <row r="13809" spans="1:5" x14ac:dyDescent="0.25">
      <c r="A13809" s="17"/>
      <c r="E13809" s="3"/>
    </row>
    <row r="13810" spans="1:5" x14ac:dyDescent="0.25">
      <c r="A13810" s="17"/>
      <c r="E13810" s="3"/>
    </row>
    <row r="13811" spans="1:5" x14ac:dyDescent="0.25">
      <c r="A13811" s="17"/>
      <c r="E13811" s="3"/>
    </row>
    <row r="13812" spans="1:5" x14ac:dyDescent="0.25">
      <c r="A13812" s="17"/>
      <c r="E13812" s="3"/>
    </row>
    <row r="13813" spans="1:5" x14ac:dyDescent="0.25">
      <c r="A13813" s="17"/>
      <c r="E13813" s="3"/>
    </row>
    <row r="13814" spans="1:5" x14ac:dyDescent="0.25">
      <c r="A13814" s="17"/>
      <c r="E13814" s="3"/>
    </row>
    <row r="13815" spans="1:5" x14ac:dyDescent="0.25">
      <c r="A13815" s="17"/>
      <c r="E13815" s="3"/>
    </row>
    <row r="13816" spans="1:5" x14ac:dyDescent="0.25">
      <c r="A13816" s="17"/>
      <c r="E13816" s="3"/>
    </row>
    <row r="13817" spans="1:5" x14ac:dyDescent="0.25">
      <c r="A13817" s="17"/>
      <c r="E13817" s="3"/>
    </row>
    <row r="13818" spans="1:5" x14ac:dyDescent="0.25">
      <c r="A13818" s="17"/>
      <c r="E13818" s="3"/>
    </row>
    <row r="13819" spans="1:5" x14ac:dyDescent="0.25">
      <c r="A13819" s="17"/>
      <c r="E13819" s="3"/>
    </row>
    <row r="13820" spans="1:5" x14ac:dyDescent="0.25">
      <c r="A13820" s="17"/>
      <c r="E13820" s="3"/>
    </row>
    <row r="13821" spans="1:5" x14ac:dyDescent="0.25">
      <c r="A13821" s="17"/>
      <c r="E13821" s="3"/>
    </row>
    <row r="13822" spans="1:5" x14ac:dyDescent="0.25">
      <c r="A13822" s="17"/>
      <c r="E13822" s="3"/>
    </row>
    <row r="13823" spans="1:5" x14ac:dyDescent="0.25">
      <c r="A13823" s="17"/>
      <c r="E13823" s="3"/>
    </row>
    <row r="13824" spans="1:5" x14ac:dyDescent="0.25">
      <c r="A13824" s="17"/>
      <c r="E13824" s="3"/>
    </row>
    <row r="13825" spans="1:5" x14ac:dyDescent="0.25">
      <c r="A13825" s="17"/>
      <c r="E13825" s="3"/>
    </row>
    <row r="13826" spans="1:5" x14ac:dyDescent="0.25">
      <c r="A13826" s="17"/>
      <c r="E13826" s="3"/>
    </row>
    <row r="13827" spans="1:5" x14ac:dyDescent="0.25">
      <c r="A13827" s="17"/>
      <c r="E13827" s="3"/>
    </row>
    <row r="13828" spans="1:5" x14ac:dyDescent="0.25">
      <c r="A13828" s="17"/>
      <c r="E13828" s="3"/>
    </row>
    <row r="13829" spans="1:5" x14ac:dyDescent="0.25">
      <c r="A13829" s="17"/>
      <c r="E13829" s="3"/>
    </row>
    <row r="13830" spans="1:5" x14ac:dyDescent="0.25">
      <c r="A13830" s="17"/>
      <c r="E13830" s="3"/>
    </row>
    <row r="13831" spans="1:5" x14ac:dyDescent="0.25">
      <c r="A13831" s="17"/>
      <c r="E13831" s="3"/>
    </row>
    <row r="13832" spans="1:5" x14ac:dyDescent="0.25">
      <c r="A13832" s="17"/>
      <c r="E13832" s="3"/>
    </row>
    <row r="13833" spans="1:5" x14ac:dyDescent="0.25">
      <c r="A13833" s="17"/>
      <c r="E13833" s="3"/>
    </row>
    <row r="13834" spans="1:5" x14ac:dyDescent="0.25">
      <c r="A13834" s="17"/>
      <c r="E13834" s="3"/>
    </row>
    <row r="13835" spans="1:5" x14ac:dyDescent="0.25">
      <c r="A13835" s="17"/>
      <c r="E13835" s="3"/>
    </row>
    <row r="13836" spans="1:5" x14ac:dyDescent="0.25">
      <c r="A13836" s="17"/>
      <c r="E13836" s="3"/>
    </row>
    <row r="13837" spans="1:5" x14ac:dyDescent="0.25">
      <c r="A13837" s="17"/>
      <c r="E13837" s="3"/>
    </row>
    <row r="13838" spans="1:5" x14ac:dyDescent="0.25">
      <c r="A13838" s="17"/>
      <c r="E13838" s="3"/>
    </row>
    <row r="13839" spans="1:5" x14ac:dyDescent="0.25">
      <c r="A13839" s="17"/>
      <c r="E13839" s="3"/>
    </row>
    <row r="13840" spans="1:5" x14ac:dyDescent="0.25">
      <c r="A13840" s="17"/>
      <c r="E13840" s="3"/>
    </row>
    <row r="13841" spans="1:5" x14ac:dyDescent="0.25">
      <c r="A13841" s="17"/>
      <c r="E13841" s="3"/>
    </row>
    <row r="13842" spans="1:5" x14ac:dyDescent="0.25">
      <c r="A13842" s="17"/>
      <c r="E13842" s="3"/>
    </row>
    <row r="13843" spans="1:5" x14ac:dyDescent="0.25">
      <c r="A13843" s="17"/>
      <c r="E13843" s="3"/>
    </row>
    <row r="13844" spans="1:5" x14ac:dyDescent="0.25">
      <c r="A13844" s="17"/>
      <c r="E13844" s="3"/>
    </row>
    <row r="13845" spans="1:5" x14ac:dyDescent="0.25">
      <c r="A13845" s="17"/>
      <c r="E13845" s="3"/>
    </row>
    <row r="13846" spans="1:5" x14ac:dyDescent="0.25">
      <c r="A13846" s="17"/>
      <c r="E13846" s="3"/>
    </row>
    <row r="13847" spans="1:5" x14ac:dyDescent="0.25">
      <c r="A13847" s="17"/>
      <c r="E13847" s="3"/>
    </row>
    <row r="13848" spans="1:5" x14ac:dyDescent="0.25">
      <c r="A13848" s="17"/>
      <c r="E13848" s="3"/>
    </row>
    <row r="13849" spans="1:5" x14ac:dyDescent="0.25">
      <c r="A13849" s="17"/>
      <c r="E13849" s="3"/>
    </row>
    <row r="13850" spans="1:5" x14ac:dyDescent="0.25">
      <c r="A13850" s="17"/>
      <c r="E13850" s="3"/>
    </row>
    <row r="13851" spans="1:5" x14ac:dyDescent="0.25">
      <c r="A13851" s="17"/>
      <c r="E13851" s="3"/>
    </row>
    <row r="13852" spans="1:5" x14ac:dyDescent="0.25">
      <c r="A13852" s="17"/>
      <c r="E13852" s="3"/>
    </row>
    <row r="13853" spans="1:5" x14ac:dyDescent="0.25">
      <c r="A13853" s="17"/>
      <c r="E13853" s="3"/>
    </row>
    <row r="13854" spans="1:5" x14ac:dyDescent="0.25">
      <c r="A13854" s="17"/>
      <c r="E13854" s="3"/>
    </row>
    <row r="13855" spans="1:5" x14ac:dyDescent="0.25">
      <c r="A13855" s="17"/>
      <c r="E13855" s="3"/>
    </row>
    <row r="13856" spans="1:5" x14ac:dyDescent="0.25">
      <c r="A13856" s="17"/>
      <c r="E13856" s="3"/>
    </row>
    <row r="13857" spans="1:5" x14ac:dyDescent="0.25">
      <c r="A13857" s="17"/>
      <c r="E13857" s="3"/>
    </row>
    <row r="13858" spans="1:5" x14ac:dyDescent="0.25">
      <c r="A13858" s="17"/>
      <c r="E13858" s="3"/>
    </row>
    <row r="13859" spans="1:5" x14ac:dyDescent="0.25">
      <c r="A13859" s="17"/>
      <c r="E13859" s="3"/>
    </row>
    <row r="13860" spans="1:5" x14ac:dyDescent="0.25">
      <c r="A13860" s="17"/>
      <c r="E13860" s="3"/>
    </row>
    <row r="13861" spans="1:5" x14ac:dyDescent="0.25">
      <c r="A13861" s="17"/>
      <c r="E13861" s="3"/>
    </row>
    <row r="13862" spans="1:5" x14ac:dyDescent="0.25">
      <c r="A13862" s="17"/>
      <c r="E13862" s="3"/>
    </row>
    <row r="13863" spans="1:5" x14ac:dyDescent="0.25">
      <c r="A13863" s="17"/>
      <c r="E13863" s="3"/>
    </row>
    <row r="13864" spans="1:5" x14ac:dyDescent="0.25">
      <c r="A13864" s="17"/>
      <c r="E13864" s="3"/>
    </row>
    <row r="13865" spans="1:5" x14ac:dyDescent="0.25">
      <c r="A13865" s="17"/>
      <c r="E13865" s="3"/>
    </row>
    <row r="13866" spans="1:5" x14ac:dyDescent="0.25">
      <c r="A13866" s="17"/>
      <c r="E13866" s="3"/>
    </row>
    <row r="13867" spans="1:5" x14ac:dyDescent="0.25">
      <c r="A13867" s="17"/>
      <c r="E13867" s="3"/>
    </row>
    <row r="13868" spans="1:5" x14ac:dyDescent="0.25">
      <c r="A13868" s="17"/>
      <c r="E13868" s="3"/>
    </row>
    <row r="13869" spans="1:5" x14ac:dyDescent="0.25">
      <c r="A13869" s="17"/>
      <c r="E13869" s="3"/>
    </row>
    <row r="13870" spans="1:5" x14ac:dyDescent="0.25">
      <c r="A13870" s="17"/>
      <c r="E13870" s="3"/>
    </row>
    <row r="13871" spans="1:5" x14ac:dyDescent="0.25">
      <c r="A13871" s="17"/>
      <c r="E13871" s="3"/>
    </row>
    <row r="13872" spans="1:5" x14ac:dyDescent="0.25">
      <c r="A13872" s="17"/>
      <c r="E13872" s="3"/>
    </row>
    <row r="13873" spans="1:5" x14ac:dyDescent="0.25">
      <c r="A13873" s="17"/>
      <c r="E13873" s="3"/>
    </row>
    <row r="13874" spans="1:5" x14ac:dyDescent="0.25">
      <c r="A13874" s="17"/>
      <c r="E13874" s="3"/>
    </row>
    <row r="13875" spans="1:5" x14ac:dyDescent="0.25">
      <c r="A13875" s="17"/>
      <c r="E13875" s="3"/>
    </row>
    <row r="13876" spans="1:5" x14ac:dyDescent="0.25">
      <c r="A13876" s="17"/>
      <c r="E13876" s="3"/>
    </row>
    <row r="13877" spans="1:5" x14ac:dyDescent="0.25">
      <c r="A13877" s="17"/>
      <c r="E13877" s="3"/>
    </row>
    <row r="13878" spans="1:5" x14ac:dyDescent="0.25">
      <c r="A13878" s="17"/>
      <c r="E13878" s="3"/>
    </row>
    <row r="13879" spans="1:5" x14ac:dyDescent="0.25">
      <c r="A13879" s="17"/>
      <c r="E13879" s="3"/>
    </row>
    <row r="13880" spans="1:5" x14ac:dyDescent="0.25">
      <c r="A13880" s="17"/>
      <c r="E13880" s="3"/>
    </row>
    <row r="13881" spans="1:5" x14ac:dyDescent="0.25">
      <c r="A13881" s="17"/>
      <c r="E13881" s="3"/>
    </row>
    <row r="13882" spans="1:5" x14ac:dyDescent="0.25">
      <c r="A13882" s="17"/>
      <c r="E13882" s="3"/>
    </row>
    <row r="13883" spans="1:5" x14ac:dyDescent="0.25">
      <c r="A13883" s="17"/>
      <c r="E13883" s="3"/>
    </row>
    <row r="13884" spans="1:5" x14ac:dyDescent="0.25">
      <c r="A13884" s="17"/>
      <c r="E13884" s="3"/>
    </row>
    <row r="13885" spans="1:5" x14ac:dyDescent="0.25">
      <c r="A13885" s="17"/>
      <c r="E13885" s="3"/>
    </row>
    <row r="13886" spans="1:5" x14ac:dyDescent="0.25">
      <c r="A13886" s="17"/>
      <c r="E13886" s="3"/>
    </row>
    <row r="13887" spans="1:5" x14ac:dyDescent="0.25">
      <c r="A13887" s="17"/>
      <c r="E13887" s="3"/>
    </row>
    <row r="13888" spans="1:5" x14ac:dyDescent="0.25">
      <c r="A13888" s="17"/>
      <c r="E13888" s="3"/>
    </row>
    <row r="13889" spans="1:5" x14ac:dyDescent="0.25">
      <c r="A13889" s="17"/>
      <c r="E13889" s="3"/>
    </row>
    <row r="13890" spans="1:5" x14ac:dyDescent="0.25">
      <c r="A13890" s="17"/>
      <c r="E13890" s="3"/>
    </row>
    <row r="13891" spans="1:5" x14ac:dyDescent="0.25">
      <c r="A13891" s="17"/>
      <c r="E13891" s="3"/>
    </row>
    <row r="13892" spans="1:5" x14ac:dyDescent="0.25">
      <c r="A13892" s="17"/>
      <c r="E13892" s="3"/>
    </row>
    <row r="13893" spans="1:5" x14ac:dyDescent="0.25">
      <c r="A13893" s="17"/>
      <c r="E13893" s="3"/>
    </row>
    <row r="13894" spans="1:5" x14ac:dyDescent="0.25">
      <c r="A13894" s="17"/>
      <c r="E13894" s="3"/>
    </row>
    <row r="13895" spans="1:5" x14ac:dyDescent="0.25">
      <c r="A13895" s="17"/>
      <c r="E13895" s="3"/>
    </row>
    <row r="13896" spans="1:5" x14ac:dyDescent="0.25">
      <c r="A13896" s="17"/>
      <c r="E13896" s="3"/>
    </row>
    <row r="13897" spans="1:5" x14ac:dyDescent="0.25">
      <c r="A13897" s="17"/>
      <c r="E13897" s="3"/>
    </row>
    <row r="13898" spans="1:5" x14ac:dyDescent="0.25">
      <c r="A13898" s="17"/>
      <c r="E13898" s="3"/>
    </row>
    <row r="13899" spans="1:5" x14ac:dyDescent="0.25">
      <c r="A13899" s="17"/>
      <c r="E13899" s="3"/>
    </row>
    <row r="13900" spans="1:5" x14ac:dyDescent="0.25">
      <c r="A13900" s="17"/>
      <c r="E13900" s="3"/>
    </row>
    <row r="13901" spans="1:5" x14ac:dyDescent="0.25">
      <c r="A13901" s="17"/>
      <c r="E13901" s="3"/>
    </row>
    <row r="13902" spans="1:5" x14ac:dyDescent="0.25">
      <c r="A13902" s="17"/>
      <c r="E13902" s="3"/>
    </row>
    <row r="13903" spans="1:5" x14ac:dyDescent="0.25">
      <c r="A13903" s="17"/>
      <c r="E13903" s="3"/>
    </row>
    <row r="13904" spans="1:5" x14ac:dyDescent="0.25">
      <c r="A13904" s="17"/>
      <c r="E13904" s="3"/>
    </row>
    <row r="13905" spans="1:5" x14ac:dyDescent="0.25">
      <c r="A13905" s="17"/>
      <c r="E13905" s="3"/>
    </row>
    <row r="13906" spans="1:5" x14ac:dyDescent="0.25">
      <c r="A13906" s="17"/>
      <c r="E13906" s="3"/>
    </row>
    <row r="13907" spans="1:5" x14ac:dyDescent="0.25">
      <c r="A13907" s="17"/>
      <c r="E13907" s="3"/>
    </row>
    <row r="13908" spans="1:5" x14ac:dyDescent="0.25">
      <c r="A13908" s="17"/>
      <c r="E13908" s="3"/>
    </row>
    <row r="13909" spans="1:5" x14ac:dyDescent="0.25">
      <c r="A13909" s="17"/>
      <c r="E13909" s="3"/>
    </row>
    <row r="13910" spans="1:5" x14ac:dyDescent="0.25">
      <c r="A13910" s="17"/>
      <c r="E13910" s="3"/>
    </row>
    <row r="13911" spans="1:5" x14ac:dyDescent="0.25">
      <c r="A13911" s="17"/>
      <c r="E13911" s="3"/>
    </row>
    <row r="13912" spans="1:5" x14ac:dyDescent="0.25">
      <c r="A13912" s="17"/>
      <c r="E13912" s="3"/>
    </row>
    <row r="13913" spans="1:5" x14ac:dyDescent="0.25">
      <c r="A13913" s="17"/>
      <c r="E13913" s="3"/>
    </row>
    <row r="13914" spans="1:5" x14ac:dyDescent="0.25">
      <c r="A13914" s="17"/>
      <c r="E13914" s="3"/>
    </row>
    <row r="13915" spans="1:5" x14ac:dyDescent="0.25">
      <c r="A13915" s="17"/>
      <c r="E13915" s="3"/>
    </row>
    <row r="13916" spans="1:5" x14ac:dyDescent="0.25">
      <c r="A13916" s="17"/>
      <c r="E13916" s="3"/>
    </row>
    <row r="13917" spans="1:5" x14ac:dyDescent="0.25">
      <c r="A13917" s="17"/>
      <c r="E13917" s="3"/>
    </row>
    <row r="13918" spans="1:5" x14ac:dyDescent="0.25">
      <c r="A13918" s="17"/>
      <c r="E13918" s="3"/>
    </row>
    <row r="13919" spans="1:5" x14ac:dyDescent="0.25">
      <c r="A13919" s="17"/>
      <c r="E13919" s="3"/>
    </row>
    <row r="13920" spans="1:5" x14ac:dyDescent="0.25">
      <c r="A13920" s="17"/>
      <c r="E13920" s="3"/>
    </row>
    <row r="13921" spans="1:5" x14ac:dyDescent="0.25">
      <c r="A13921" s="17"/>
      <c r="E13921" s="3"/>
    </row>
    <row r="13922" spans="1:5" x14ac:dyDescent="0.25">
      <c r="A13922" s="17"/>
      <c r="E13922" s="3"/>
    </row>
    <row r="13923" spans="1:5" x14ac:dyDescent="0.25">
      <c r="A13923" s="17"/>
      <c r="E13923" s="3"/>
    </row>
    <row r="13924" spans="1:5" x14ac:dyDescent="0.25">
      <c r="A13924" s="17"/>
      <c r="E13924" s="3"/>
    </row>
    <row r="13925" spans="1:5" x14ac:dyDescent="0.25">
      <c r="A13925" s="17"/>
      <c r="E13925" s="3"/>
    </row>
    <row r="13926" spans="1:5" x14ac:dyDescent="0.25">
      <c r="A13926" s="17"/>
      <c r="E13926" s="3"/>
    </row>
    <row r="13927" spans="1:5" x14ac:dyDescent="0.25">
      <c r="A13927" s="17"/>
      <c r="E13927" s="3"/>
    </row>
    <row r="13928" spans="1:5" x14ac:dyDescent="0.25">
      <c r="A13928" s="17"/>
      <c r="E13928" s="3"/>
    </row>
    <row r="13929" spans="1:5" x14ac:dyDescent="0.25">
      <c r="A13929" s="17"/>
      <c r="E13929" s="3"/>
    </row>
    <row r="13930" spans="1:5" x14ac:dyDescent="0.25">
      <c r="A13930" s="17"/>
      <c r="E13930" s="3"/>
    </row>
    <row r="13931" spans="1:5" x14ac:dyDescent="0.25">
      <c r="A13931" s="17"/>
      <c r="E13931" s="3"/>
    </row>
    <row r="13932" spans="1:5" x14ac:dyDescent="0.25">
      <c r="A13932" s="17"/>
      <c r="E13932" s="3"/>
    </row>
    <row r="13933" spans="1:5" x14ac:dyDescent="0.25">
      <c r="A13933" s="17"/>
      <c r="E13933" s="3"/>
    </row>
    <row r="13934" spans="1:5" x14ac:dyDescent="0.25">
      <c r="A13934" s="17"/>
      <c r="E13934" s="3"/>
    </row>
    <row r="13935" spans="1:5" x14ac:dyDescent="0.25">
      <c r="A13935" s="17"/>
      <c r="E13935" s="3"/>
    </row>
    <row r="13936" spans="1:5" x14ac:dyDescent="0.25">
      <c r="A13936" s="17"/>
      <c r="E13936" s="3"/>
    </row>
    <row r="13937" spans="1:5" x14ac:dyDescent="0.25">
      <c r="A13937" s="17"/>
      <c r="E13937" s="3"/>
    </row>
    <row r="13938" spans="1:5" x14ac:dyDescent="0.25">
      <c r="A13938" s="17"/>
      <c r="E13938" s="3"/>
    </row>
    <row r="13939" spans="1:5" x14ac:dyDescent="0.25">
      <c r="A13939" s="17"/>
      <c r="E13939" s="3"/>
    </row>
    <row r="13940" spans="1:5" x14ac:dyDescent="0.25">
      <c r="A13940" s="17"/>
      <c r="E13940" s="3"/>
    </row>
    <row r="13941" spans="1:5" x14ac:dyDescent="0.25">
      <c r="A13941" s="17"/>
      <c r="E13941" s="3"/>
    </row>
    <row r="13942" spans="1:5" x14ac:dyDescent="0.25">
      <c r="A13942" s="17"/>
      <c r="E13942" s="3"/>
    </row>
    <row r="13943" spans="1:5" x14ac:dyDescent="0.25">
      <c r="A13943" s="17"/>
      <c r="E13943" s="3"/>
    </row>
    <row r="13944" spans="1:5" x14ac:dyDescent="0.25">
      <c r="A13944" s="17"/>
      <c r="E13944" s="3"/>
    </row>
    <row r="13945" spans="1:5" x14ac:dyDescent="0.25">
      <c r="A13945" s="17"/>
      <c r="E13945" s="3"/>
    </row>
    <row r="13946" spans="1:5" x14ac:dyDescent="0.25">
      <c r="A13946" s="17"/>
      <c r="E13946" s="3"/>
    </row>
    <row r="13947" spans="1:5" x14ac:dyDescent="0.25">
      <c r="A13947" s="17"/>
      <c r="E13947" s="3"/>
    </row>
    <row r="13948" spans="1:5" x14ac:dyDescent="0.25">
      <c r="A13948" s="17"/>
      <c r="E13948" s="3"/>
    </row>
    <row r="13949" spans="1:5" x14ac:dyDescent="0.25">
      <c r="A13949" s="17"/>
      <c r="E13949" s="3"/>
    </row>
    <row r="13950" spans="1:5" x14ac:dyDescent="0.25">
      <c r="A13950" s="17"/>
      <c r="E13950" s="3"/>
    </row>
    <row r="13951" spans="1:5" x14ac:dyDescent="0.25">
      <c r="A13951" s="17"/>
      <c r="E13951" s="3"/>
    </row>
    <row r="13952" spans="1:5" x14ac:dyDescent="0.25">
      <c r="A13952" s="17"/>
      <c r="E13952" s="3"/>
    </row>
    <row r="13953" spans="1:5" x14ac:dyDescent="0.25">
      <c r="A13953" s="17"/>
      <c r="E13953" s="3"/>
    </row>
    <row r="13954" spans="1:5" x14ac:dyDescent="0.25">
      <c r="A13954" s="17"/>
      <c r="E13954" s="3"/>
    </row>
    <row r="13955" spans="1:5" x14ac:dyDescent="0.25">
      <c r="A13955" s="17"/>
      <c r="E13955" s="3"/>
    </row>
    <row r="13956" spans="1:5" x14ac:dyDescent="0.25">
      <c r="A13956" s="17"/>
      <c r="E13956" s="3"/>
    </row>
    <row r="13957" spans="1:5" x14ac:dyDescent="0.25">
      <c r="A13957" s="17"/>
      <c r="E13957" s="3"/>
    </row>
    <row r="13958" spans="1:5" x14ac:dyDescent="0.25">
      <c r="A13958" s="17"/>
      <c r="E13958" s="3"/>
    </row>
    <row r="13959" spans="1:5" x14ac:dyDescent="0.25">
      <c r="A13959" s="17"/>
      <c r="E13959" s="3"/>
    </row>
    <row r="13960" spans="1:5" x14ac:dyDescent="0.25">
      <c r="A13960" s="17"/>
      <c r="E13960" s="3"/>
    </row>
    <row r="13961" spans="1:5" x14ac:dyDescent="0.25">
      <c r="A13961" s="17"/>
      <c r="E13961" s="3"/>
    </row>
    <row r="13962" spans="1:5" x14ac:dyDescent="0.25">
      <c r="A13962" s="17"/>
      <c r="E13962" s="3"/>
    </row>
    <row r="13963" spans="1:5" x14ac:dyDescent="0.25">
      <c r="A13963" s="17"/>
      <c r="E13963" s="3"/>
    </row>
    <row r="13964" spans="1:5" x14ac:dyDescent="0.25">
      <c r="A13964" s="17"/>
      <c r="E13964" s="3"/>
    </row>
    <row r="13965" spans="1:5" x14ac:dyDescent="0.25">
      <c r="A13965" s="17"/>
      <c r="E13965" s="3"/>
    </row>
    <row r="13966" spans="1:5" x14ac:dyDescent="0.25">
      <c r="A13966" s="17"/>
      <c r="E13966" s="3"/>
    </row>
    <row r="13967" spans="1:5" x14ac:dyDescent="0.25">
      <c r="A13967" s="17"/>
      <c r="E13967" s="3"/>
    </row>
    <row r="13968" spans="1:5" x14ac:dyDescent="0.25">
      <c r="A13968" s="17"/>
      <c r="E13968" s="3"/>
    </row>
    <row r="13969" spans="1:5" x14ac:dyDescent="0.25">
      <c r="A13969" s="17"/>
      <c r="E13969" s="3"/>
    </row>
    <row r="13970" spans="1:5" x14ac:dyDescent="0.25">
      <c r="A13970" s="17"/>
      <c r="E13970" s="3"/>
    </row>
    <row r="13971" spans="1:5" x14ac:dyDescent="0.25">
      <c r="A13971" s="17"/>
      <c r="E13971" s="3"/>
    </row>
    <row r="13972" spans="1:5" x14ac:dyDescent="0.25">
      <c r="A13972" s="17"/>
      <c r="E13972" s="3"/>
    </row>
    <row r="13973" spans="1:5" x14ac:dyDescent="0.25">
      <c r="A13973" s="17"/>
      <c r="E13973" s="3"/>
    </row>
    <row r="13974" spans="1:5" x14ac:dyDescent="0.25">
      <c r="A13974" s="17"/>
      <c r="E13974" s="3"/>
    </row>
    <row r="13975" spans="1:5" x14ac:dyDescent="0.25">
      <c r="A13975" s="17"/>
      <c r="E13975" s="3"/>
    </row>
    <row r="13976" spans="1:5" x14ac:dyDescent="0.25">
      <c r="A13976" s="17"/>
      <c r="E13976" s="3"/>
    </row>
    <row r="13977" spans="1:5" x14ac:dyDescent="0.25">
      <c r="A13977" s="17"/>
      <c r="E13977" s="3"/>
    </row>
    <row r="13978" spans="1:5" x14ac:dyDescent="0.25">
      <c r="A13978" s="17"/>
      <c r="E13978" s="3"/>
    </row>
    <row r="13979" spans="1:5" x14ac:dyDescent="0.25">
      <c r="A13979" s="17"/>
      <c r="E13979" s="3"/>
    </row>
    <row r="13980" spans="1:5" x14ac:dyDescent="0.25">
      <c r="A13980" s="17"/>
      <c r="E13980" s="3"/>
    </row>
    <row r="13981" spans="1:5" x14ac:dyDescent="0.25">
      <c r="A13981" s="17"/>
      <c r="E13981" s="3"/>
    </row>
    <row r="13982" spans="1:5" x14ac:dyDescent="0.25">
      <c r="A13982" s="17"/>
      <c r="E13982" s="3"/>
    </row>
    <row r="13983" spans="1:5" x14ac:dyDescent="0.25">
      <c r="A13983" s="17"/>
      <c r="E13983" s="3"/>
    </row>
    <row r="13984" spans="1:5" x14ac:dyDescent="0.25">
      <c r="A13984" s="17"/>
      <c r="E13984" s="3"/>
    </row>
    <row r="13985" spans="1:5" x14ac:dyDescent="0.25">
      <c r="A13985" s="17"/>
      <c r="E13985" s="3"/>
    </row>
    <row r="13986" spans="1:5" x14ac:dyDescent="0.25">
      <c r="A13986" s="17"/>
      <c r="E13986" s="3"/>
    </row>
    <row r="13987" spans="1:5" x14ac:dyDescent="0.25">
      <c r="A13987" s="17"/>
      <c r="E13987" s="3"/>
    </row>
    <row r="13988" spans="1:5" x14ac:dyDescent="0.25">
      <c r="A13988" s="17"/>
      <c r="E13988" s="3"/>
    </row>
    <row r="13989" spans="1:5" x14ac:dyDescent="0.25">
      <c r="A13989" s="17"/>
      <c r="E13989" s="3"/>
    </row>
    <row r="13990" spans="1:5" x14ac:dyDescent="0.25">
      <c r="A13990" s="17"/>
      <c r="E13990" s="3"/>
    </row>
    <row r="13991" spans="1:5" x14ac:dyDescent="0.25">
      <c r="A13991" s="17"/>
      <c r="E13991" s="3"/>
    </row>
    <row r="13992" spans="1:5" x14ac:dyDescent="0.25">
      <c r="A13992" s="17"/>
      <c r="E13992" s="3"/>
    </row>
    <row r="13993" spans="1:5" x14ac:dyDescent="0.25">
      <c r="A13993" s="17"/>
      <c r="E13993" s="3"/>
    </row>
    <row r="13994" spans="1:5" x14ac:dyDescent="0.25">
      <c r="A13994" s="17"/>
      <c r="E13994" s="3"/>
    </row>
    <row r="13995" spans="1:5" x14ac:dyDescent="0.25">
      <c r="A13995" s="17"/>
      <c r="E13995" s="3"/>
    </row>
    <row r="13996" spans="1:5" x14ac:dyDescent="0.25">
      <c r="A13996" s="17"/>
      <c r="E13996" s="3"/>
    </row>
    <row r="13997" spans="1:5" x14ac:dyDescent="0.25">
      <c r="A13997" s="17"/>
      <c r="E13997" s="3"/>
    </row>
    <row r="13998" spans="1:5" x14ac:dyDescent="0.25">
      <c r="A13998" s="17"/>
      <c r="E13998" s="3"/>
    </row>
    <row r="13999" spans="1:5" x14ac:dyDescent="0.25">
      <c r="A13999" s="17"/>
      <c r="E13999" s="3"/>
    </row>
    <row r="14000" spans="1:5" x14ac:dyDescent="0.25">
      <c r="A14000" s="17"/>
      <c r="E14000" s="3"/>
    </row>
    <row r="14001" spans="1:5" x14ac:dyDescent="0.25">
      <c r="A14001" s="17"/>
      <c r="E14001" s="3"/>
    </row>
    <row r="14002" spans="1:5" x14ac:dyDescent="0.25">
      <c r="A14002" s="17"/>
      <c r="E14002" s="3"/>
    </row>
    <row r="14003" spans="1:5" x14ac:dyDescent="0.25">
      <c r="A14003" s="17"/>
      <c r="E14003" s="3"/>
    </row>
    <row r="14004" spans="1:5" x14ac:dyDescent="0.25">
      <c r="A14004" s="17"/>
      <c r="E14004" s="3"/>
    </row>
    <row r="14005" spans="1:5" x14ac:dyDescent="0.25">
      <c r="A14005" s="17"/>
      <c r="E14005" s="3"/>
    </row>
    <row r="14006" spans="1:5" x14ac:dyDescent="0.25">
      <c r="A14006" s="17"/>
      <c r="E14006" s="3"/>
    </row>
    <row r="14007" spans="1:5" x14ac:dyDescent="0.25">
      <c r="A14007" s="17"/>
      <c r="E14007" s="3"/>
    </row>
    <row r="14008" spans="1:5" x14ac:dyDescent="0.25">
      <c r="A14008" s="17"/>
      <c r="E14008" s="3"/>
    </row>
    <row r="14009" spans="1:5" x14ac:dyDescent="0.25">
      <c r="A14009" s="17"/>
      <c r="E14009" s="3"/>
    </row>
    <row r="14010" spans="1:5" x14ac:dyDescent="0.25">
      <c r="A14010" s="17"/>
      <c r="E14010" s="3"/>
    </row>
    <row r="14011" spans="1:5" x14ac:dyDescent="0.25">
      <c r="A14011" s="17"/>
      <c r="E14011" s="3"/>
    </row>
    <row r="14012" spans="1:5" x14ac:dyDescent="0.25">
      <c r="A14012" s="17"/>
      <c r="E14012" s="3"/>
    </row>
    <row r="14013" spans="1:5" x14ac:dyDescent="0.25">
      <c r="A14013" s="17"/>
      <c r="E14013" s="3"/>
    </row>
    <row r="14014" spans="1:5" x14ac:dyDescent="0.25">
      <c r="A14014" s="17"/>
      <c r="E14014" s="3"/>
    </row>
    <row r="14015" spans="1:5" x14ac:dyDescent="0.25">
      <c r="A14015" s="17"/>
      <c r="E14015" s="3"/>
    </row>
    <row r="14016" spans="1:5" x14ac:dyDescent="0.25">
      <c r="A14016" s="17"/>
      <c r="E14016" s="3"/>
    </row>
    <row r="14017" spans="1:5" x14ac:dyDescent="0.25">
      <c r="A14017" s="17"/>
      <c r="E14017" s="3"/>
    </row>
    <row r="14018" spans="1:5" x14ac:dyDescent="0.25">
      <c r="A14018" s="17"/>
      <c r="E14018" s="3"/>
    </row>
    <row r="14019" spans="1:5" x14ac:dyDescent="0.25">
      <c r="A14019" s="17"/>
      <c r="E14019" s="3"/>
    </row>
    <row r="14020" spans="1:5" x14ac:dyDescent="0.25">
      <c r="A14020" s="17"/>
      <c r="E14020" s="3"/>
    </row>
    <row r="14021" spans="1:5" x14ac:dyDescent="0.25">
      <c r="A14021" s="17"/>
      <c r="E14021" s="3"/>
    </row>
    <row r="14022" spans="1:5" x14ac:dyDescent="0.25">
      <c r="A14022" s="17"/>
      <c r="E14022" s="3"/>
    </row>
    <row r="14023" spans="1:5" x14ac:dyDescent="0.25">
      <c r="A14023" s="17"/>
      <c r="E14023" s="3"/>
    </row>
    <row r="14024" spans="1:5" x14ac:dyDescent="0.25">
      <c r="A14024" s="17"/>
      <c r="E14024" s="3"/>
    </row>
    <row r="14025" spans="1:5" x14ac:dyDescent="0.25">
      <c r="A14025" s="17"/>
      <c r="E14025" s="3"/>
    </row>
    <row r="14026" spans="1:5" x14ac:dyDescent="0.25">
      <c r="A14026" s="17"/>
      <c r="E14026" s="3"/>
    </row>
    <row r="14027" spans="1:5" x14ac:dyDescent="0.25">
      <c r="A14027" s="17"/>
      <c r="E14027" s="3"/>
    </row>
    <row r="14028" spans="1:5" x14ac:dyDescent="0.25">
      <c r="A14028" s="17"/>
      <c r="E14028" s="3"/>
    </row>
    <row r="14029" spans="1:5" x14ac:dyDescent="0.25">
      <c r="A14029" s="17"/>
      <c r="E14029" s="3"/>
    </row>
    <row r="14030" spans="1:5" x14ac:dyDescent="0.25">
      <c r="A14030" s="17"/>
      <c r="E14030" s="3"/>
    </row>
    <row r="14031" spans="1:5" x14ac:dyDescent="0.25">
      <c r="A14031" s="17"/>
      <c r="E14031" s="3"/>
    </row>
    <row r="14032" spans="1:5" x14ac:dyDescent="0.25">
      <c r="A14032" s="17"/>
      <c r="E14032" s="3"/>
    </row>
    <row r="14033" spans="1:5" x14ac:dyDescent="0.25">
      <c r="A14033" s="17"/>
      <c r="E14033" s="3"/>
    </row>
    <row r="14034" spans="1:5" x14ac:dyDescent="0.25">
      <c r="A14034" s="17"/>
      <c r="E14034" s="3"/>
    </row>
    <row r="14035" spans="1:5" x14ac:dyDescent="0.25">
      <c r="A14035" s="17"/>
      <c r="E14035" s="3"/>
    </row>
    <row r="14036" spans="1:5" x14ac:dyDescent="0.25">
      <c r="A14036" s="17"/>
      <c r="E14036" s="3"/>
    </row>
    <row r="14037" spans="1:5" x14ac:dyDescent="0.25">
      <c r="A14037" s="17"/>
      <c r="E14037" s="3"/>
    </row>
    <row r="14038" spans="1:5" x14ac:dyDescent="0.25">
      <c r="A14038" s="17"/>
      <c r="E14038" s="3"/>
    </row>
    <row r="14039" spans="1:5" x14ac:dyDescent="0.25">
      <c r="A14039" s="17"/>
      <c r="E14039" s="3"/>
    </row>
    <row r="14040" spans="1:5" x14ac:dyDescent="0.25">
      <c r="A14040" s="17"/>
      <c r="E14040" s="3"/>
    </row>
    <row r="14041" spans="1:5" x14ac:dyDescent="0.25">
      <c r="A14041" s="17"/>
      <c r="E14041" s="3"/>
    </row>
    <row r="14042" spans="1:5" x14ac:dyDescent="0.25">
      <c r="A14042" s="17"/>
      <c r="E14042" s="3"/>
    </row>
    <row r="14043" spans="1:5" x14ac:dyDescent="0.25">
      <c r="A14043" s="17"/>
      <c r="E14043" s="3"/>
    </row>
    <row r="14044" spans="1:5" x14ac:dyDescent="0.25">
      <c r="A14044" s="17"/>
      <c r="E14044" s="3"/>
    </row>
    <row r="14045" spans="1:5" x14ac:dyDescent="0.25">
      <c r="A14045" s="17"/>
      <c r="E14045" s="3"/>
    </row>
    <row r="14046" spans="1:5" x14ac:dyDescent="0.25">
      <c r="A14046" s="17"/>
      <c r="E14046" s="3"/>
    </row>
    <row r="14047" spans="1:5" x14ac:dyDescent="0.25">
      <c r="A14047" s="17"/>
      <c r="E14047" s="3"/>
    </row>
    <row r="14048" spans="1:5" x14ac:dyDescent="0.25">
      <c r="A14048" s="17"/>
      <c r="E14048" s="3"/>
    </row>
    <row r="14049" spans="1:5" x14ac:dyDescent="0.25">
      <c r="A14049" s="17"/>
      <c r="E14049" s="3"/>
    </row>
    <row r="14050" spans="1:5" x14ac:dyDescent="0.25">
      <c r="A14050" s="17"/>
      <c r="E14050" s="3"/>
    </row>
    <row r="14051" spans="1:5" x14ac:dyDescent="0.25">
      <c r="A14051" s="17"/>
      <c r="E14051" s="3"/>
    </row>
    <row r="14052" spans="1:5" x14ac:dyDescent="0.25">
      <c r="A14052" s="17"/>
      <c r="E14052" s="3"/>
    </row>
    <row r="14053" spans="1:5" x14ac:dyDescent="0.25">
      <c r="A14053" s="17"/>
      <c r="E14053" s="3"/>
    </row>
    <row r="14054" spans="1:5" x14ac:dyDescent="0.25">
      <c r="A14054" s="17"/>
      <c r="E14054" s="3"/>
    </row>
    <row r="14055" spans="1:5" x14ac:dyDescent="0.25">
      <c r="A14055" s="17"/>
      <c r="E14055" s="3"/>
    </row>
    <row r="14056" spans="1:5" x14ac:dyDescent="0.25">
      <c r="A14056" s="17"/>
      <c r="E14056" s="3"/>
    </row>
    <row r="14057" spans="1:5" x14ac:dyDescent="0.25">
      <c r="A14057" s="17"/>
      <c r="E14057" s="3"/>
    </row>
    <row r="14058" spans="1:5" x14ac:dyDescent="0.25">
      <c r="A14058" s="17"/>
      <c r="E14058" s="3"/>
    </row>
    <row r="14059" spans="1:5" x14ac:dyDescent="0.25">
      <c r="A14059" s="17"/>
      <c r="E14059" s="3"/>
    </row>
    <row r="14060" spans="1:5" x14ac:dyDescent="0.25">
      <c r="A14060" s="17"/>
      <c r="E14060" s="3"/>
    </row>
    <row r="14061" spans="1:5" x14ac:dyDescent="0.25">
      <c r="A14061" s="17"/>
      <c r="E14061" s="3"/>
    </row>
    <row r="14062" spans="1:5" x14ac:dyDescent="0.25">
      <c r="A14062" s="17"/>
      <c r="E14062" s="3"/>
    </row>
    <row r="14063" spans="1:5" x14ac:dyDescent="0.25">
      <c r="A14063" s="17"/>
      <c r="E14063" s="3"/>
    </row>
    <row r="14064" spans="1:5" x14ac:dyDescent="0.25">
      <c r="A14064" s="17"/>
      <c r="E14064" s="3"/>
    </row>
    <row r="14065" spans="1:5" x14ac:dyDescent="0.25">
      <c r="A14065" s="17"/>
      <c r="E14065" s="3"/>
    </row>
    <row r="14066" spans="1:5" x14ac:dyDescent="0.25">
      <c r="A14066" s="17"/>
      <c r="E14066" s="3"/>
    </row>
    <row r="14067" spans="1:5" x14ac:dyDescent="0.25">
      <c r="A14067" s="17"/>
      <c r="E14067" s="3"/>
    </row>
    <row r="14068" spans="1:5" x14ac:dyDescent="0.25">
      <c r="A14068" s="17"/>
      <c r="E14068" s="3"/>
    </row>
    <row r="14069" spans="1:5" x14ac:dyDescent="0.25">
      <c r="A14069" s="17"/>
      <c r="E14069" s="3"/>
    </row>
    <row r="14070" spans="1:5" x14ac:dyDescent="0.25">
      <c r="A14070" s="17"/>
      <c r="E14070" s="3"/>
    </row>
    <row r="14071" spans="1:5" x14ac:dyDescent="0.25">
      <c r="A14071" s="17"/>
      <c r="E14071" s="3"/>
    </row>
    <row r="14072" spans="1:5" x14ac:dyDescent="0.25">
      <c r="A14072" s="17"/>
      <c r="E14072" s="3"/>
    </row>
    <row r="14073" spans="1:5" x14ac:dyDescent="0.25">
      <c r="A14073" s="17"/>
      <c r="E14073" s="3"/>
    </row>
    <row r="14074" spans="1:5" x14ac:dyDescent="0.25">
      <c r="A14074" s="17"/>
      <c r="E14074" s="3"/>
    </row>
    <row r="14075" spans="1:5" x14ac:dyDescent="0.25">
      <c r="A14075" s="17"/>
      <c r="E14075" s="3"/>
    </row>
    <row r="14076" spans="1:5" x14ac:dyDescent="0.25">
      <c r="A14076" s="17"/>
      <c r="E14076" s="3"/>
    </row>
    <row r="14077" spans="1:5" x14ac:dyDescent="0.25">
      <c r="A14077" s="17"/>
      <c r="E14077" s="3"/>
    </row>
    <row r="14078" spans="1:5" x14ac:dyDescent="0.25">
      <c r="A14078" s="17"/>
      <c r="E14078" s="3"/>
    </row>
    <row r="14079" spans="1:5" x14ac:dyDescent="0.25">
      <c r="A14079" s="17"/>
      <c r="E14079" s="3"/>
    </row>
    <row r="14080" spans="1:5" x14ac:dyDescent="0.25">
      <c r="A14080" s="17"/>
      <c r="E14080" s="3"/>
    </row>
    <row r="14081" spans="1:5" x14ac:dyDescent="0.25">
      <c r="A14081" s="17"/>
      <c r="E14081" s="3"/>
    </row>
    <row r="14082" spans="1:5" x14ac:dyDescent="0.25">
      <c r="A14082" s="17"/>
      <c r="E14082" s="3"/>
    </row>
    <row r="14083" spans="1:5" x14ac:dyDescent="0.25">
      <c r="A14083" s="17"/>
      <c r="E14083" s="3"/>
    </row>
    <row r="14084" spans="1:5" x14ac:dyDescent="0.25">
      <c r="A14084" s="17"/>
      <c r="E14084" s="3"/>
    </row>
    <row r="14085" spans="1:5" x14ac:dyDescent="0.25">
      <c r="A14085" s="17"/>
      <c r="E14085" s="3"/>
    </row>
    <row r="14086" spans="1:5" x14ac:dyDescent="0.25">
      <c r="A14086" s="17"/>
      <c r="E14086" s="3"/>
    </row>
    <row r="14087" spans="1:5" x14ac:dyDescent="0.25">
      <c r="A14087" s="17"/>
      <c r="E14087" s="3"/>
    </row>
    <row r="14088" spans="1:5" x14ac:dyDescent="0.25">
      <c r="A14088" s="17"/>
      <c r="E14088" s="3"/>
    </row>
    <row r="14089" spans="1:5" x14ac:dyDescent="0.25">
      <c r="A14089" s="17"/>
      <c r="E14089" s="3"/>
    </row>
    <row r="14090" spans="1:5" x14ac:dyDescent="0.25">
      <c r="A14090" s="17"/>
      <c r="E14090" s="3"/>
    </row>
    <row r="14091" spans="1:5" x14ac:dyDescent="0.25">
      <c r="A14091" s="17"/>
      <c r="E14091" s="3"/>
    </row>
    <row r="14092" spans="1:5" x14ac:dyDescent="0.25">
      <c r="A14092" s="17"/>
      <c r="E14092" s="3"/>
    </row>
    <row r="14093" spans="1:5" x14ac:dyDescent="0.25">
      <c r="A14093" s="17"/>
      <c r="E14093" s="3"/>
    </row>
    <row r="14094" spans="1:5" x14ac:dyDescent="0.25">
      <c r="A14094" s="17"/>
      <c r="E14094" s="3"/>
    </row>
    <row r="14095" spans="1:5" x14ac:dyDescent="0.25">
      <c r="A14095" s="17"/>
      <c r="E14095" s="3"/>
    </row>
    <row r="14096" spans="1:5" x14ac:dyDescent="0.25">
      <c r="A14096" s="17"/>
      <c r="E14096" s="3"/>
    </row>
    <row r="14097" spans="1:5" x14ac:dyDescent="0.25">
      <c r="A14097" s="17"/>
      <c r="E14097" s="3"/>
    </row>
    <row r="14098" spans="1:5" x14ac:dyDescent="0.25">
      <c r="A14098" s="17"/>
      <c r="E14098" s="3"/>
    </row>
    <row r="14099" spans="1:5" x14ac:dyDescent="0.25">
      <c r="A14099" s="17"/>
      <c r="E14099" s="3"/>
    </row>
    <row r="14100" spans="1:5" x14ac:dyDescent="0.25">
      <c r="A14100" s="17"/>
      <c r="E14100" s="3"/>
    </row>
    <row r="14101" spans="1:5" x14ac:dyDescent="0.25">
      <c r="A14101" s="17"/>
      <c r="E14101" s="3"/>
    </row>
    <row r="14102" spans="1:5" x14ac:dyDescent="0.25">
      <c r="A14102" s="17"/>
      <c r="E14102" s="3"/>
    </row>
    <row r="14103" spans="1:5" x14ac:dyDescent="0.25">
      <c r="A14103" s="17"/>
      <c r="E14103" s="3"/>
    </row>
    <row r="14104" spans="1:5" x14ac:dyDescent="0.25">
      <c r="A14104" s="17"/>
      <c r="E14104" s="3"/>
    </row>
    <row r="14105" spans="1:5" x14ac:dyDescent="0.25">
      <c r="A14105" s="17"/>
      <c r="E14105" s="3"/>
    </row>
    <row r="14106" spans="1:5" x14ac:dyDescent="0.25">
      <c r="A14106" s="17"/>
      <c r="E14106" s="3"/>
    </row>
    <row r="14107" spans="1:5" x14ac:dyDescent="0.25">
      <c r="A14107" s="17"/>
      <c r="E14107" s="3"/>
    </row>
    <row r="14108" spans="1:5" x14ac:dyDescent="0.25">
      <c r="A14108" s="17"/>
      <c r="E14108" s="3"/>
    </row>
    <row r="14109" spans="1:5" x14ac:dyDescent="0.25">
      <c r="A14109" s="17"/>
      <c r="E14109" s="3"/>
    </row>
    <row r="14110" spans="1:5" x14ac:dyDescent="0.25">
      <c r="A14110" s="17"/>
      <c r="E14110" s="3"/>
    </row>
    <row r="14111" spans="1:5" x14ac:dyDescent="0.25">
      <c r="A14111" s="17"/>
      <c r="E14111" s="3"/>
    </row>
    <row r="14112" spans="1:5" x14ac:dyDescent="0.25">
      <c r="A14112" s="17"/>
      <c r="E14112" s="3"/>
    </row>
    <row r="14113" spans="1:5" x14ac:dyDescent="0.25">
      <c r="A14113" s="17"/>
      <c r="E14113" s="3"/>
    </row>
    <row r="14114" spans="1:5" x14ac:dyDescent="0.25">
      <c r="A14114" s="17"/>
      <c r="E14114" s="3"/>
    </row>
    <row r="14115" spans="1:5" x14ac:dyDescent="0.25">
      <c r="A14115" s="17"/>
      <c r="E14115" s="3"/>
    </row>
    <row r="14116" spans="1:5" x14ac:dyDescent="0.25">
      <c r="A14116" s="17"/>
      <c r="E14116" s="3"/>
    </row>
    <row r="14117" spans="1:5" x14ac:dyDescent="0.25">
      <c r="A14117" s="17"/>
      <c r="E14117" s="3"/>
    </row>
    <row r="14118" spans="1:5" x14ac:dyDescent="0.25">
      <c r="A14118" s="17"/>
      <c r="E14118" s="3"/>
    </row>
    <row r="14119" spans="1:5" x14ac:dyDescent="0.25">
      <c r="A14119" s="17"/>
      <c r="E14119" s="3"/>
    </row>
    <row r="14120" spans="1:5" x14ac:dyDescent="0.25">
      <c r="A14120" s="17"/>
      <c r="E14120" s="3"/>
    </row>
    <row r="14121" spans="1:5" x14ac:dyDescent="0.25">
      <c r="A14121" s="17"/>
      <c r="E14121" s="3"/>
    </row>
    <row r="14122" spans="1:5" x14ac:dyDescent="0.25">
      <c r="A14122" s="17"/>
      <c r="E14122" s="3"/>
    </row>
    <row r="14123" spans="1:5" x14ac:dyDescent="0.25">
      <c r="A14123" s="17"/>
      <c r="E14123" s="3"/>
    </row>
    <row r="14124" spans="1:5" x14ac:dyDescent="0.25">
      <c r="A14124" s="17"/>
      <c r="E14124" s="3"/>
    </row>
    <row r="14125" spans="1:5" x14ac:dyDescent="0.25">
      <c r="A14125" s="17"/>
      <c r="E14125" s="3"/>
    </row>
    <row r="14126" spans="1:5" x14ac:dyDescent="0.25">
      <c r="A14126" s="17"/>
      <c r="E14126" s="3"/>
    </row>
    <row r="14127" spans="1:5" x14ac:dyDescent="0.25">
      <c r="A14127" s="17"/>
      <c r="E14127" s="3"/>
    </row>
    <row r="14128" spans="1:5" x14ac:dyDescent="0.25">
      <c r="A14128" s="17"/>
      <c r="E14128" s="3"/>
    </row>
    <row r="14129" spans="1:5" x14ac:dyDescent="0.25">
      <c r="A14129" s="17"/>
      <c r="E14129" s="3"/>
    </row>
    <row r="14130" spans="1:5" x14ac:dyDescent="0.25">
      <c r="A14130" s="17"/>
      <c r="E14130" s="3"/>
    </row>
    <row r="14131" spans="1:5" x14ac:dyDescent="0.25">
      <c r="A14131" s="17"/>
      <c r="E14131" s="3"/>
    </row>
    <row r="14132" spans="1:5" x14ac:dyDescent="0.25">
      <c r="A14132" s="17"/>
      <c r="E14132" s="3"/>
    </row>
    <row r="14133" spans="1:5" x14ac:dyDescent="0.25">
      <c r="A14133" s="17"/>
      <c r="E14133" s="3"/>
    </row>
    <row r="14134" spans="1:5" x14ac:dyDescent="0.25">
      <c r="A14134" s="17"/>
      <c r="E14134" s="3"/>
    </row>
    <row r="14135" spans="1:5" x14ac:dyDescent="0.25">
      <c r="A14135" s="17"/>
      <c r="E14135" s="3"/>
    </row>
    <row r="14136" spans="1:5" x14ac:dyDescent="0.25">
      <c r="A14136" s="17"/>
      <c r="E14136" s="3"/>
    </row>
    <row r="14137" spans="1:5" x14ac:dyDescent="0.25">
      <c r="A14137" s="17"/>
      <c r="E14137" s="3"/>
    </row>
    <row r="14138" spans="1:5" x14ac:dyDescent="0.25">
      <c r="A14138" s="17"/>
      <c r="E14138" s="3"/>
    </row>
    <row r="14139" spans="1:5" x14ac:dyDescent="0.25">
      <c r="A14139" s="17"/>
      <c r="E14139" s="3"/>
    </row>
    <row r="14140" spans="1:5" x14ac:dyDescent="0.25">
      <c r="A14140" s="17"/>
      <c r="E14140" s="3"/>
    </row>
    <row r="14141" spans="1:5" x14ac:dyDescent="0.25">
      <c r="A14141" s="17"/>
      <c r="E14141" s="3"/>
    </row>
    <row r="14142" spans="1:5" x14ac:dyDescent="0.25">
      <c r="A14142" s="17"/>
      <c r="E14142" s="3"/>
    </row>
    <row r="14143" spans="1:5" x14ac:dyDescent="0.25">
      <c r="A14143" s="17"/>
      <c r="E14143" s="3"/>
    </row>
    <row r="14144" spans="1:5" x14ac:dyDescent="0.25">
      <c r="A14144" s="17"/>
      <c r="E14144" s="3"/>
    </row>
    <row r="14145" spans="1:5" x14ac:dyDescent="0.25">
      <c r="A14145" s="17"/>
      <c r="E14145" s="3"/>
    </row>
    <row r="14146" spans="1:5" x14ac:dyDescent="0.25">
      <c r="A14146" s="17"/>
      <c r="E14146" s="3"/>
    </row>
    <row r="14147" spans="1:5" x14ac:dyDescent="0.25">
      <c r="A14147" s="17"/>
      <c r="E14147" s="3"/>
    </row>
    <row r="14148" spans="1:5" x14ac:dyDescent="0.25">
      <c r="A14148" s="17"/>
      <c r="E14148" s="3"/>
    </row>
    <row r="14149" spans="1:5" x14ac:dyDescent="0.25">
      <c r="A14149" s="17"/>
      <c r="E14149" s="3"/>
    </row>
    <row r="14150" spans="1:5" x14ac:dyDescent="0.25">
      <c r="A14150" s="17"/>
      <c r="E14150" s="3"/>
    </row>
    <row r="14151" spans="1:5" x14ac:dyDescent="0.25">
      <c r="A14151" s="17"/>
      <c r="E14151" s="3"/>
    </row>
    <row r="14152" spans="1:5" x14ac:dyDescent="0.25">
      <c r="A14152" s="17"/>
      <c r="E14152" s="3"/>
    </row>
    <row r="14153" spans="1:5" x14ac:dyDescent="0.25">
      <c r="A14153" s="17"/>
      <c r="E14153" s="3"/>
    </row>
    <row r="14154" spans="1:5" x14ac:dyDescent="0.25">
      <c r="A14154" s="17"/>
      <c r="E14154" s="3"/>
    </row>
    <row r="14155" spans="1:5" x14ac:dyDescent="0.25">
      <c r="A14155" s="17"/>
      <c r="E14155" s="3"/>
    </row>
    <row r="14156" spans="1:5" x14ac:dyDescent="0.25">
      <c r="A14156" s="17"/>
      <c r="E14156" s="3"/>
    </row>
    <row r="14157" spans="1:5" x14ac:dyDescent="0.25">
      <c r="A14157" s="17"/>
      <c r="E14157" s="3"/>
    </row>
    <row r="14158" spans="1:5" x14ac:dyDescent="0.25">
      <c r="A14158" s="17"/>
      <c r="E14158" s="3"/>
    </row>
    <row r="14159" spans="1:5" x14ac:dyDescent="0.25">
      <c r="A14159" s="17"/>
      <c r="E14159" s="3"/>
    </row>
    <row r="14160" spans="1:5" x14ac:dyDescent="0.25">
      <c r="A14160" s="17"/>
      <c r="E14160" s="3"/>
    </row>
    <row r="14161" spans="1:5" x14ac:dyDescent="0.25">
      <c r="A14161" s="17"/>
      <c r="E14161" s="3"/>
    </row>
    <row r="14162" spans="1:5" x14ac:dyDescent="0.25">
      <c r="A14162" s="17"/>
      <c r="E14162" s="3"/>
    </row>
    <row r="14163" spans="1:5" x14ac:dyDescent="0.25">
      <c r="A14163" s="17"/>
      <c r="E14163" s="3"/>
    </row>
    <row r="14164" spans="1:5" x14ac:dyDescent="0.25">
      <c r="A14164" s="17"/>
      <c r="E14164" s="3"/>
    </row>
    <row r="14165" spans="1:5" x14ac:dyDescent="0.25">
      <c r="A14165" s="17"/>
      <c r="E14165" s="3"/>
    </row>
    <row r="14166" spans="1:5" x14ac:dyDescent="0.25">
      <c r="A14166" s="17"/>
      <c r="E14166" s="3"/>
    </row>
    <row r="14167" spans="1:5" x14ac:dyDescent="0.25">
      <c r="A14167" s="17"/>
      <c r="E14167" s="3"/>
    </row>
    <row r="14168" spans="1:5" x14ac:dyDescent="0.25">
      <c r="A14168" s="17"/>
      <c r="E14168" s="3"/>
    </row>
    <row r="14169" spans="1:5" x14ac:dyDescent="0.25">
      <c r="A14169" s="17"/>
      <c r="E14169" s="3"/>
    </row>
    <row r="14170" spans="1:5" x14ac:dyDescent="0.25">
      <c r="A14170" s="17"/>
      <c r="E14170" s="3"/>
    </row>
    <row r="14171" spans="1:5" x14ac:dyDescent="0.25">
      <c r="A14171" s="17"/>
      <c r="E14171" s="3"/>
    </row>
    <row r="14172" spans="1:5" x14ac:dyDescent="0.25">
      <c r="A14172" s="17"/>
      <c r="E14172" s="3"/>
    </row>
    <row r="14173" spans="1:5" x14ac:dyDescent="0.25">
      <c r="A14173" s="17"/>
      <c r="E14173" s="3"/>
    </row>
    <row r="14174" spans="1:5" x14ac:dyDescent="0.25">
      <c r="A14174" s="17"/>
      <c r="E14174" s="3"/>
    </row>
    <row r="14175" spans="1:5" x14ac:dyDescent="0.25">
      <c r="A14175" s="17"/>
      <c r="E14175" s="3"/>
    </row>
    <row r="14176" spans="1:5" x14ac:dyDescent="0.25">
      <c r="A14176" s="17"/>
      <c r="E14176" s="3"/>
    </row>
    <row r="14177" spans="1:5" x14ac:dyDescent="0.25">
      <c r="A14177" s="17"/>
      <c r="E14177" s="3"/>
    </row>
    <row r="14178" spans="1:5" x14ac:dyDescent="0.25">
      <c r="A14178" s="17"/>
      <c r="E14178" s="3"/>
    </row>
    <row r="14179" spans="1:5" x14ac:dyDescent="0.25">
      <c r="A14179" s="17"/>
      <c r="E14179" s="3"/>
    </row>
    <row r="14180" spans="1:5" x14ac:dyDescent="0.25">
      <c r="A14180" s="17"/>
      <c r="E14180" s="3"/>
    </row>
    <row r="14181" spans="1:5" x14ac:dyDescent="0.25">
      <c r="A14181" s="17"/>
      <c r="E14181" s="3"/>
    </row>
    <row r="14182" spans="1:5" x14ac:dyDescent="0.25">
      <c r="A14182" s="17"/>
      <c r="E14182" s="3"/>
    </row>
    <row r="14183" spans="1:5" x14ac:dyDescent="0.25">
      <c r="A14183" s="17"/>
      <c r="E14183" s="3"/>
    </row>
    <row r="14184" spans="1:5" x14ac:dyDescent="0.25">
      <c r="A14184" s="17"/>
      <c r="E14184" s="3"/>
    </row>
    <row r="14185" spans="1:5" x14ac:dyDescent="0.25">
      <c r="A14185" s="17"/>
      <c r="E14185" s="3"/>
    </row>
    <row r="14186" spans="1:5" x14ac:dyDescent="0.25">
      <c r="A14186" s="17"/>
      <c r="E14186" s="3"/>
    </row>
    <row r="14187" spans="1:5" x14ac:dyDescent="0.25">
      <c r="A14187" s="17"/>
      <c r="E14187" s="3"/>
    </row>
    <row r="14188" spans="1:5" x14ac:dyDescent="0.25">
      <c r="A14188" s="17"/>
      <c r="E14188" s="3"/>
    </row>
    <row r="14189" spans="1:5" x14ac:dyDescent="0.25">
      <c r="A14189" s="17"/>
      <c r="E14189" s="3"/>
    </row>
    <row r="14190" spans="1:5" x14ac:dyDescent="0.25">
      <c r="A14190" s="17"/>
      <c r="E14190" s="3"/>
    </row>
    <row r="14191" spans="1:5" x14ac:dyDescent="0.25">
      <c r="A14191" s="17"/>
      <c r="E14191" s="3"/>
    </row>
    <row r="14192" spans="1:5" x14ac:dyDescent="0.25">
      <c r="A14192" s="17"/>
      <c r="E14192" s="3"/>
    </row>
    <row r="14193" spans="1:5" x14ac:dyDescent="0.25">
      <c r="A14193" s="17"/>
      <c r="E14193" s="3"/>
    </row>
    <row r="14194" spans="1:5" x14ac:dyDescent="0.25">
      <c r="A14194" s="17"/>
      <c r="E14194" s="3"/>
    </row>
    <row r="14195" spans="1:5" x14ac:dyDescent="0.25">
      <c r="A14195" s="17"/>
      <c r="E14195" s="3"/>
    </row>
    <row r="14196" spans="1:5" x14ac:dyDescent="0.25">
      <c r="A14196" s="17"/>
      <c r="E14196" s="3"/>
    </row>
    <row r="14197" spans="1:5" x14ac:dyDescent="0.25">
      <c r="A14197" s="17"/>
      <c r="E14197" s="3"/>
    </row>
    <row r="14198" spans="1:5" x14ac:dyDescent="0.25">
      <c r="A14198" s="17"/>
      <c r="E14198" s="3"/>
    </row>
    <row r="14199" spans="1:5" x14ac:dyDescent="0.25">
      <c r="A14199" s="17"/>
      <c r="E14199" s="3"/>
    </row>
    <row r="14200" spans="1:5" x14ac:dyDescent="0.25">
      <c r="A14200" s="17"/>
      <c r="E14200" s="3"/>
    </row>
    <row r="14201" spans="1:5" x14ac:dyDescent="0.25">
      <c r="A14201" s="17"/>
      <c r="E14201" s="3"/>
    </row>
    <row r="14202" spans="1:5" x14ac:dyDescent="0.25">
      <c r="A14202" s="17"/>
      <c r="E14202" s="3"/>
    </row>
    <row r="14203" spans="1:5" x14ac:dyDescent="0.25">
      <c r="A14203" s="17"/>
      <c r="E14203" s="3"/>
    </row>
    <row r="14204" spans="1:5" x14ac:dyDescent="0.25">
      <c r="A14204" s="17"/>
      <c r="E14204" s="3"/>
    </row>
    <row r="14205" spans="1:5" x14ac:dyDescent="0.25">
      <c r="A14205" s="17"/>
      <c r="E14205" s="3"/>
    </row>
    <row r="14206" spans="1:5" x14ac:dyDescent="0.25">
      <c r="A14206" s="17"/>
      <c r="E14206" s="3"/>
    </row>
    <row r="14207" spans="1:5" x14ac:dyDescent="0.25">
      <c r="A14207" s="17"/>
      <c r="E14207" s="3"/>
    </row>
    <row r="14208" spans="1:5" x14ac:dyDescent="0.25">
      <c r="A14208" s="17"/>
      <c r="E14208" s="3"/>
    </row>
    <row r="14209" spans="1:5" x14ac:dyDescent="0.25">
      <c r="A14209" s="17"/>
      <c r="E14209" s="3"/>
    </row>
    <row r="14210" spans="1:5" x14ac:dyDescent="0.25">
      <c r="A14210" s="17"/>
      <c r="E14210" s="3"/>
    </row>
    <row r="14211" spans="1:5" x14ac:dyDescent="0.25">
      <c r="A14211" s="17"/>
      <c r="E14211" s="3"/>
    </row>
    <row r="14212" spans="1:5" x14ac:dyDescent="0.25">
      <c r="A14212" s="17"/>
      <c r="E14212" s="3"/>
    </row>
    <row r="14213" spans="1:5" x14ac:dyDescent="0.25">
      <c r="A14213" s="17"/>
      <c r="E14213" s="3"/>
    </row>
    <row r="14214" spans="1:5" x14ac:dyDescent="0.25">
      <c r="A14214" s="17"/>
      <c r="E14214" s="3"/>
    </row>
    <row r="14215" spans="1:5" x14ac:dyDescent="0.25">
      <c r="A14215" s="17"/>
      <c r="E14215" s="3"/>
    </row>
    <row r="14216" spans="1:5" x14ac:dyDescent="0.25">
      <c r="A14216" s="17"/>
      <c r="E14216" s="3"/>
    </row>
    <row r="14217" spans="1:5" x14ac:dyDescent="0.25">
      <c r="A14217" s="17"/>
      <c r="E14217" s="3"/>
    </row>
    <row r="14218" spans="1:5" x14ac:dyDescent="0.25">
      <c r="A14218" s="17"/>
      <c r="E14218" s="3"/>
    </row>
    <row r="14219" spans="1:5" x14ac:dyDescent="0.25">
      <c r="A14219" s="17"/>
      <c r="E14219" s="3"/>
    </row>
    <row r="14220" spans="1:5" x14ac:dyDescent="0.25">
      <c r="A14220" s="17"/>
      <c r="E14220" s="3"/>
    </row>
    <row r="14221" spans="1:5" x14ac:dyDescent="0.25">
      <c r="A14221" s="17"/>
      <c r="E14221" s="3"/>
    </row>
    <row r="14222" spans="1:5" x14ac:dyDescent="0.25">
      <c r="A14222" s="17"/>
      <c r="E14222" s="3"/>
    </row>
    <row r="14223" spans="1:5" x14ac:dyDescent="0.25">
      <c r="A14223" s="17"/>
      <c r="E14223" s="3"/>
    </row>
    <row r="14224" spans="1:5" x14ac:dyDescent="0.25">
      <c r="A14224" s="17"/>
      <c r="E14224" s="3"/>
    </row>
    <row r="14225" spans="1:5" x14ac:dyDescent="0.25">
      <c r="A14225" s="17"/>
      <c r="E14225" s="3"/>
    </row>
    <row r="14226" spans="1:5" x14ac:dyDescent="0.25">
      <c r="A14226" s="17"/>
      <c r="E14226" s="3"/>
    </row>
    <row r="14227" spans="1:5" x14ac:dyDescent="0.25">
      <c r="A14227" s="17"/>
      <c r="E14227" s="3"/>
    </row>
    <row r="14228" spans="1:5" x14ac:dyDescent="0.25">
      <c r="A14228" s="17"/>
      <c r="E14228" s="3"/>
    </row>
    <row r="14229" spans="1:5" x14ac:dyDescent="0.25">
      <c r="A14229" s="17"/>
      <c r="E14229" s="3"/>
    </row>
    <row r="14230" spans="1:5" x14ac:dyDescent="0.25">
      <c r="A14230" s="17"/>
      <c r="E14230" s="3"/>
    </row>
    <row r="14231" spans="1:5" x14ac:dyDescent="0.25">
      <c r="A14231" s="17"/>
      <c r="E14231" s="3"/>
    </row>
    <row r="14232" spans="1:5" x14ac:dyDescent="0.25">
      <c r="A14232" s="17"/>
      <c r="E14232" s="3"/>
    </row>
    <row r="14233" spans="1:5" x14ac:dyDescent="0.25">
      <c r="A14233" s="17"/>
      <c r="E14233" s="3"/>
    </row>
    <row r="14234" spans="1:5" x14ac:dyDescent="0.25">
      <c r="A14234" s="17"/>
      <c r="E14234" s="3"/>
    </row>
    <row r="14235" spans="1:5" x14ac:dyDescent="0.25">
      <c r="A14235" s="17"/>
      <c r="E14235" s="3"/>
    </row>
    <row r="14236" spans="1:5" x14ac:dyDescent="0.25">
      <c r="A14236" s="17"/>
      <c r="E14236" s="3"/>
    </row>
    <row r="14237" spans="1:5" x14ac:dyDescent="0.25">
      <c r="A14237" s="17"/>
      <c r="E14237" s="3"/>
    </row>
    <row r="14238" spans="1:5" x14ac:dyDescent="0.25">
      <c r="A14238" s="17"/>
      <c r="E14238" s="3"/>
    </row>
    <row r="14239" spans="1:5" x14ac:dyDescent="0.25">
      <c r="A14239" s="17"/>
      <c r="E14239" s="3"/>
    </row>
    <row r="14240" spans="1:5" x14ac:dyDescent="0.25">
      <c r="A14240" s="17"/>
      <c r="E14240" s="3"/>
    </row>
    <row r="14241" spans="1:5" x14ac:dyDescent="0.25">
      <c r="A14241" s="17"/>
      <c r="E14241" s="3"/>
    </row>
    <row r="14242" spans="1:5" x14ac:dyDescent="0.25">
      <c r="A14242" s="17"/>
      <c r="E14242" s="3"/>
    </row>
    <row r="14243" spans="1:5" x14ac:dyDescent="0.25">
      <c r="A14243" s="17"/>
      <c r="E14243" s="3"/>
    </row>
    <row r="14244" spans="1:5" x14ac:dyDescent="0.25">
      <c r="A14244" s="17"/>
      <c r="E14244" s="3"/>
    </row>
    <row r="14245" spans="1:5" x14ac:dyDescent="0.25">
      <c r="A14245" s="17"/>
      <c r="E14245" s="3"/>
    </row>
    <row r="14246" spans="1:5" x14ac:dyDescent="0.25">
      <c r="A14246" s="17"/>
      <c r="E14246" s="3"/>
    </row>
    <row r="14247" spans="1:5" x14ac:dyDescent="0.25">
      <c r="A14247" s="17"/>
      <c r="E14247" s="3"/>
    </row>
    <row r="14248" spans="1:5" x14ac:dyDescent="0.25">
      <c r="A14248" s="17"/>
      <c r="E14248" s="3"/>
    </row>
    <row r="14249" spans="1:5" x14ac:dyDescent="0.25">
      <c r="A14249" s="17"/>
      <c r="E14249" s="3"/>
    </row>
    <row r="14250" spans="1:5" x14ac:dyDescent="0.25">
      <c r="A14250" s="17"/>
      <c r="E14250" s="3"/>
    </row>
    <row r="14251" spans="1:5" x14ac:dyDescent="0.25">
      <c r="A14251" s="17"/>
      <c r="E14251" s="3"/>
    </row>
    <row r="14252" spans="1:5" x14ac:dyDescent="0.25">
      <c r="A14252" s="17"/>
      <c r="E14252" s="3"/>
    </row>
    <row r="14253" spans="1:5" x14ac:dyDescent="0.25">
      <c r="A14253" s="17"/>
      <c r="E14253" s="3"/>
    </row>
    <row r="14254" spans="1:5" x14ac:dyDescent="0.25">
      <c r="A14254" s="17"/>
      <c r="E14254" s="3"/>
    </row>
    <row r="14255" spans="1:5" x14ac:dyDescent="0.25">
      <c r="A14255" s="17"/>
      <c r="E14255" s="3"/>
    </row>
    <row r="14256" spans="1:5" x14ac:dyDescent="0.25">
      <c r="A14256" s="17"/>
      <c r="E14256" s="3"/>
    </row>
    <row r="14257" spans="1:5" x14ac:dyDescent="0.25">
      <c r="A14257" s="17"/>
      <c r="E14257" s="3"/>
    </row>
    <row r="14258" spans="1:5" x14ac:dyDescent="0.25">
      <c r="A14258" s="17"/>
      <c r="E14258" s="3"/>
    </row>
    <row r="14259" spans="1:5" x14ac:dyDescent="0.25">
      <c r="A14259" s="17"/>
      <c r="E14259" s="3"/>
    </row>
    <row r="14260" spans="1:5" x14ac:dyDescent="0.25">
      <c r="A14260" s="17"/>
      <c r="E14260" s="3"/>
    </row>
    <row r="14261" spans="1:5" x14ac:dyDescent="0.25">
      <c r="A14261" s="17"/>
      <c r="E14261" s="3"/>
    </row>
    <row r="14262" spans="1:5" x14ac:dyDescent="0.25">
      <c r="A14262" s="17"/>
      <c r="E14262" s="3"/>
    </row>
    <row r="14263" spans="1:5" x14ac:dyDescent="0.25">
      <c r="A14263" s="17"/>
      <c r="E14263" s="3"/>
    </row>
    <row r="14264" spans="1:5" x14ac:dyDescent="0.25">
      <c r="A14264" s="17"/>
      <c r="E14264" s="3"/>
    </row>
    <row r="14265" spans="1:5" x14ac:dyDescent="0.25">
      <c r="A14265" s="17"/>
      <c r="E14265" s="3"/>
    </row>
    <row r="14266" spans="1:5" x14ac:dyDescent="0.25">
      <c r="A14266" s="17"/>
      <c r="E14266" s="3"/>
    </row>
    <row r="14267" spans="1:5" x14ac:dyDescent="0.25">
      <c r="A14267" s="17"/>
      <c r="E14267" s="3"/>
    </row>
    <row r="14268" spans="1:5" x14ac:dyDescent="0.25">
      <c r="A14268" s="17"/>
      <c r="E14268" s="3"/>
    </row>
    <row r="14269" spans="1:5" x14ac:dyDescent="0.25">
      <c r="A14269" s="17"/>
      <c r="E14269" s="3"/>
    </row>
    <row r="14270" spans="1:5" x14ac:dyDescent="0.25">
      <c r="A14270" s="17"/>
      <c r="E14270" s="3"/>
    </row>
    <row r="14271" spans="1:5" x14ac:dyDescent="0.25">
      <c r="A14271" s="17"/>
      <c r="E14271" s="3"/>
    </row>
    <row r="14272" spans="1:5" x14ac:dyDescent="0.25">
      <c r="A14272" s="17"/>
      <c r="E14272" s="3"/>
    </row>
    <row r="14273" spans="1:5" x14ac:dyDescent="0.25">
      <c r="A14273" s="17"/>
      <c r="E14273" s="3"/>
    </row>
    <row r="14274" spans="1:5" x14ac:dyDescent="0.25">
      <c r="A14274" s="17"/>
      <c r="E14274" s="3"/>
    </row>
    <row r="14275" spans="1:5" x14ac:dyDescent="0.25">
      <c r="A14275" s="17"/>
      <c r="E14275" s="3"/>
    </row>
    <row r="14276" spans="1:5" x14ac:dyDescent="0.25">
      <c r="A14276" s="17"/>
      <c r="E14276" s="3"/>
    </row>
    <row r="14277" spans="1:5" x14ac:dyDescent="0.25">
      <c r="A14277" s="17"/>
      <c r="E14277" s="3"/>
    </row>
    <row r="14278" spans="1:5" x14ac:dyDescent="0.25">
      <c r="A14278" s="17"/>
      <c r="E14278" s="3"/>
    </row>
    <row r="14279" spans="1:5" x14ac:dyDescent="0.25">
      <c r="A14279" s="17"/>
      <c r="E14279" s="3"/>
    </row>
    <row r="14280" spans="1:5" x14ac:dyDescent="0.25">
      <c r="A14280" s="17"/>
      <c r="E14280" s="3"/>
    </row>
    <row r="14281" spans="1:5" x14ac:dyDescent="0.25">
      <c r="A14281" s="17"/>
      <c r="E14281" s="3"/>
    </row>
    <row r="14282" spans="1:5" x14ac:dyDescent="0.25">
      <c r="A14282" s="17"/>
      <c r="E14282" s="3"/>
    </row>
    <row r="14283" spans="1:5" x14ac:dyDescent="0.25">
      <c r="A14283" s="17"/>
      <c r="E14283" s="3"/>
    </row>
    <row r="14284" spans="1:5" x14ac:dyDescent="0.25">
      <c r="A14284" s="17"/>
      <c r="E14284" s="3"/>
    </row>
    <row r="14285" spans="1:5" x14ac:dyDescent="0.25">
      <c r="A14285" s="17"/>
      <c r="E14285" s="3"/>
    </row>
    <row r="14286" spans="1:5" x14ac:dyDescent="0.25">
      <c r="A14286" s="17"/>
      <c r="E14286" s="3"/>
    </row>
    <row r="14287" spans="1:5" x14ac:dyDescent="0.25">
      <c r="A14287" s="17"/>
      <c r="E14287" s="3"/>
    </row>
    <row r="14288" spans="1:5" x14ac:dyDescent="0.25">
      <c r="A14288" s="17"/>
      <c r="E14288" s="3"/>
    </row>
    <row r="14289" spans="1:5" x14ac:dyDescent="0.25">
      <c r="A14289" s="17"/>
      <c r="E14289" s="3"/>
    </row>
    <row r="14290" spans="1:5" x14ac:dyDescent="0.25">
      <c r="A14290" s="17"/>
      <c r="E14290" s="3"/>
    </row>
    <row r="14291" spans="1:5" x14ac:dyDescent="0.25">
      <c r="A14291" s="17"/>
      <c r="E14291" s="3"/>
    </row>
    <row r="14292" spans="1:5" x14ac:dyDescent="0.25">
      <c r="A14292" s="17"/>
      <c r="E14292" s="3"/>
    </row>
    <row r="14293" spans="1:5" x14ac:dyDescent="0.25">
      <c r="A14293" s="17"/>
      <c r="E14293" s="3"/>
    </row>
    <row r="14294" spans="1:5" x14ac:dyDescent="0.25">
      <c r="A14294" s="17"/>
      <c r="E14294" s="3"/>
    </row>
    <row r="14295" spans="1:5" x14ac:dyDescent="0.25">
      <c r="A14295" s="17"/>
      <c r="E14295" s="3"/>
    </row>
    <row r="14296" spans="1:5" x14ac:dyDescent="0.25">
      <c r="A14296" s="17"/>
      <c r="E14296" s="3"/>
    </row>
    <row r="14297" spans="1:5" x14ac:dyDescent="0.25">
      <c r="A14297" s="17"/>
      <c r="E14297" s="3"/>
    </row>
    <row r="14298" spans="1:5" x14ac:dyDescent="0.25">
      <c r="A14298" s="17"/>
      <c r="E14298" s="3"/>
    </row>
    <row r="14299" spans="1:5" x14ac:dyDescent="0.25">
      <c r="A14299" s="17"/>
      <c r="E14299" s="3"/>
    </row>
    <row r="14300" spans="1:5" x14ac:dyDescent="0.25">
      <c r="A14300" s="17"/>
      <c r="E14300" s="3"/>
    </row>
    <row r="14301" spans="1:5" x14ac:dyDescent="0.25">
      <c r="A14301" s="17"/>
      <c r="E14301" s="3"/>
    </row>
    <row r="14302" spans="1:5" x14ac:dyDescent="0.25">
      <c r="A14302" s="17"/>
      <c r="E14302" s="3"/>
    </row>
    <row r="14303" spans="1:5" x14ac:dyDescent="0.25">
      <c r="A14303" s="17"/>
      <c r="E14303" s="3"/>
    </row>
    <row r="14304" spans="1:5" x14ac:dyDescent="0.25">
      <c r="A14304" s="17"/>
      <c r="E14304" s="3"/>
    </row>
    <row r="14305" spans="1:5" x14ac:dyDescent="0.25">
      <c r="A14305" s="17"/>
      <c r="E14305" s="3"/>
    </row>
    <row r="14306" spans="1:5" x14ac:dyDescent="0.25">
      <c r="A14306" s="17"/>
      <c r="E14306" s="3"/>
    </row>
    <row r="14307" spans="1:5" x14ac:dyDescent="0.25">
      <c r="A14307" s="17"/>
      <c r="E14307" s="3"/>
    </row>
    <row r="14308" spans="1:5" x14ac:dyDescent="0.25">
      <c r="A14308" s="17"/>
      <c r="E14308" s="3"/>
    </row>
    <row r="14309" spans="1:5" x14ac:dyDescent="0.25">
      <c r="A14309" s="17"/>
      <c r="E14309" s="3"/>
    </row>
    <row r="14310" spans="1:5" x14ac:dyDescent="0.25">
      <c r="A14310" s="17"/>
      <c r="E14310" s="3"/>
    </row>
    <row r="14311" spans="1:5" x14ac:dyDescent="0.25">
      <c r="A14311" s="17"/>
      <c r="E14311" s="3"/>
    </row>
    <row r="14312" spans="1:5" x14ac:dyDescent="0.25">
      <c r="A14312" s="17"/>
      <c r="E14312" s="3"/>
    </row>
    <row r="14313" spans="1:5" x14ac:dyDescent="0.25">
      <c r="A14313" s="17"/>
      <c r="E14313" s="3"/>
    </row>
    <row r="14314" spans="1:5" x14ac:dyDescent="0.25">
      <c r="A14314" s="17"/>
      <c r="E14314" s="3"/>
    </row>
    <row r="14315" spans="1:5" x14ac:dyDescent="0.25">
      <c r="A14315" s="17"/>
      <c r="E14315" s="3"/>
    </row>
    <row r="14316" spans="1:5" x14ac:dyDescent="0.25">
      <c r="A14316" s="17"/>
      <c r="E14316" s="3"/>
    </row>
    <row r="14317" spans="1:5" x14ac:dyDescent="0.25">
      <c r="A14317" s="17"/>
      <c r="E14317" s="3"/>
    </row>
    <row r="14318" spans="1:5" x14ac:dyDescent="0.25">
      <c r="A14318" s="17"/>
      <c r="E14318" s="3"/>
    </row>
    <row r="14319" spans="1:5" x14ac:dyDescent="0.25">
      <c r="A14319" s="17"/>
      <c r="E14319" s="3"/>
    </row>
    <row r="14320" spans="1:5" x14ac:dyDescent="0.25">
      <c r="A14320" s="17"/>
      <c r="E14320" s="3"/>
    </row>
    <row r="14321" spans="1:5" x14ac:dyDescent="0.25">
      <c r="A14321" s="17"/>
      <c r="E14321" s="3"/>
    </row>
    <row r="14322" spans="1:5" x14ac:dyDescent="0.25">
      <c r="A14322" s="17"/>
      <c r="E14322" s="3"/>
    </row>
    <row r="14323" spans="1:5" x14ac:dyDescent="0.25">
      <c r="A14323" s="17"/>
      <c r="E14323" s="3"/>
    </row>
    <row r="14324" spans="1:5" x14ac:dyDescent="0.25">
      <c r="A14324" s="17"/>
      <c r="E14324" s="3"/>
    </row>
    <row r="14325" spans="1:5" x14ac:dyDescent="0.25">
      <c r="A14325" s="17"/>
      <c r="E14325" s="3"/>
    </row>
    <row r="14326" spans="1:5" x14ac:dyDescent="0.25">
      <c r="A14326" s="17"/>
      <c r="E14326" s="3"/>
    </row>
    <row r="14327" spans="1:5" x14ac:dyDescent="0.25">
      <c r="A14327" s="17"/>
      <c r="E14327" s="3"/>
    </row>
    <row r="14328" spans="1:5" x14ac:dyDescent="0.25">
      <c r="A14328" s="17"/>
      <c r="E14328" s="3"/>
    </row>
    <row r="14329" spans="1:5" x14ac:dyDescent="0.25">
      <c r="A14329" s="17"/>
      <c r="E14329" s="3"/>
    </row>
    <row r="14330" spans="1:5" x14ac:dyDescent="0.25">
      <c r="A14330" s="17"/>
      <c r="E14330" s="3"/>
    </row>
    <row r="14331" spans="1:5" x14ac:dyDescent="0.25">
      <c r="A14331" s="17"/>
      <c r="E14331" s="3"/>
    </row>
    <row r="14332" spans="1:5" x14ac:dyDescent="0.25">
      <c r="A14332" s="17"/>
      <c r="E14332" s="3"/>
    </row>
    <row r="14333" spans="1:5" x14ac:dyDescent="0.25">
      <c r="A14333" s="17"/>
      <c r="E14333" s="3"/>
    </row>
    <row r="14334" spans="1:5" x14ac:dyDescent="0.25">
      <c r="A14334" s="17"/>
      <c r="E14334" s="3"/>
    </row>
    <row r="14335" spans="1:5" x14ac:dyDescent="0.25">
      <c r="A14335" s="17"/>
      <c r="E14335" s="3"/>
    </row>
    <row r="14336" spans="1:5" x14ac:dyDescent="0.25">
      <c r="A14336" s="17"/>
      <c r="E14336" s="3"/>
    </row>
    <row r="14337" spans="1:5" x14ac:dyDescent="0.25">
      <c r="A14337" s="17"/>
      <c r="E14337" s="3"/>
    </row>
    <row r="14338" spans="1:5" x14ac:dyDescent="0.25">
      <c r="A14338" s="17"/>
      <c r="E14338" s="3"/>
    </row>
    <row r="14339" spans="1:5" x14ac:dyDescent="0.25">
      <c r="A14339" s="17"/>
      <c r="E14339" s="3"/>
    </row>
    <row r="14340" spans="1:5" x14ac:dyDescent="0.25">
      <c r="A14340" s="17"/>
      <c r="E14340" s="3"/>
    </row>
    <row r="14341" spans="1:5" x14ac:dyDescent="0.25">
      <c r="A14341" s="17"/>
      <c r="E14341" s="3"/>
    </row>
    <row r="14342" spans="1:5" x14ac:dyDescent="0.25">
      <c r="A14342" s="17"/>
      <c r="E14342" s="3"/>
    </row>
    <row r="14343" spans="1:5" x14ac:dyDescent="0.25">
      <c r="A14343" s="17"/>
      <c r="E14343" s="3"/>
    </row>
    <row r="14344" spans="1:5" x14ac:dyDescent="0.25">
      <c r="A14344" s="17"/>
      <c r="E14344" s="3"/>
    </row>
    <row r="14345" spans="1:5" x14ac:dyDescent="0.25">
      <c r="A14345" s="17"/>
      <c r="E14345" s="3"/>
    </row>
    <row r="14346" spans="1:5" x14ac:dyDescent="0.25">
      <c r="A14346" s="17"/>
      <c r="E14346" s="3"/>
    </row>
    <row r="14347" spans="1:5" x14ac:dyDescent="0.25">
      <c r="A14347" s="17"/>
      <c r="E14347" s="3"/>
    </row>
    <row r="14348" spans="1:5" x14ac:dyDescent="0.25">
      <c r="A14348" s="17"/>
      <c r="E14348" s="3"/>
    </row>
    <row r="14349" spans="1:5" x14ac:dyDescent="0.25">
      <c r="A14349" s="17"/>
      <c r="E14349" s="3"/>
    </row>
    <row r="14350" spans="1:5" x14ac:dyDescent="0.25">
      <c r="A14350" s="17"/>
      <c r="E14350" s="3"/>
    </row>
    <row r="14351" spans="1:5" x14ac:dyDescent="0.25">
      <c r="A14351" s="17"/>
      <c r="E14351" s="3"/>
    </row>
    <row r="14352" spans="1:5" x14ac:dyDescent="0.25">
      <c r="A14352" s="17"/>
      <c r="E14352" s="3"/>
    </row>
    <row r="14353" spans="1:5" x14ac:dyDescent="0.25">
      <c r="A14353" s="17"/>
      <c r="E14353" s="3"/>
    </row>
    <row r="14354" spans="1:5" x14ac:dyDescent="0.25">
      <c r="A14354" s="17"/>
      <c r="E14354" s="3"/>
    </row>
    <row r="14355" spans="1:5" x14ac:dyDescent="0.25">
      <c r="A14355" s="17"/>
      <c r="E14355" s="3"/>
    </row>
    <row r="14356" spans="1:5" x14ac:dyDescent="0.25">
      <c r="A14356" s="17"/>
      <c r="E14356" s="3"/>
    </row>
    <row r="14357" spans="1:5" x14ac:dyDescent="0.25">
      <c r="A14357" s="17"/>
      <c r="E14357" s="3"/>
    </row>
    <row r="14358" spans="1:5" x14ac:dyDescent="0.25">
      <c r="A14358" s="17"/>
      <c r="E14358" s="3"/>
    </row>
    <row r="14359" spans="1:5" x14ac:dyDescent="0.25">
      <c r="A14359" s="17"/>
      <c r="E14359" s="3"/>
    </row>
    <row r="14360" spans="1:5" x14ac:dyDescent="0.25">
      <c r="A14360" s="17"/>
      <c r="E14360" s="3"/>
    </row>
    <row r="14361" spans="1:5" x14ac:dyDescent="0.25">
      <c r="A14361" s="17"/>
      <c r="E14361" s="3"/>
    </row>
    <row r="14362" spans="1:5" x14ac:dyDescent="0.25">
      <c r="A14362" s="17"/>
      <c r="E14362" s="3"/>
    </row>
    <row r="14363" spans="1:5" x14ac:dyDescent="0.25">
      <c r="A14363" s="17"/>
      <c r="E14363" s="3"/>
    </row>
    <row r="14364" spans="1:5" x14ac:dyDescent="0.25">
      <c r="A14364" s="17"/>
      <c r="E14364" s="3"/>
    </row>
    <row r="14365" spans="1:5" x14ac:dyDescent="0.25">
      <c r="A14365" s="17"/>
      <c r="E14365" s="3"/>
    </row>
    <row r="14366" spans="1:5" x14ac:dyDescent="0.25">
      <c r="A14366" s="17"/>
      <c r="E14366" s="3"/>
    </row>
    <row r="14367" spans="1:5" x14ac:dyDescent="0.25">
      <c r="A14367" s="17"/>
      <c r="E14367" s="3"/>
    </row>
    <row r="14368" spans="1:5" x14ac:dyDescent="0.25">
      <c r="A14368" s="17"/>
      <c r="E14368" s="3"/>
    </row>
    <row r="14369" spans="1:5" x14ac:dyDescent="0.25">
      <c r="A14369" s="17"/>
      <c r="E14369" s="3"/>
    </row>
    <row r="14370" spans="1:5" x14ac:dyDescent="0.25">
      <c r="A14370" s="17"/>
      <c r="E14370" s="3"/>
    </row>
    <row r="14371" spans="1:5" x14ac:dyDescent="0.25">
      <c r="A14371" s="17"/>
      <c r="E14371" s="3"/>
    </row>
    <row r="14372" spans="1:5" x14ac:dyDescent="0.25">
      <c r="A14372" s="17"/>
      <c r="E14372" s="3"/>
    </row>
    <row r="14373" spans="1:5" x14ac:dyDescent="0.25">
      <c r="A14373" s="17"/>
      <c r="E14373" s="3"/>
    </row>
    <row r="14374" spans="1:5" x14ac:dyDescent="0.25">
      <c r="A14374" s="17"/>
      <c r="E14374" s="3"/>
    </row>
    <row r="14375" spans="1:5" x14ac:dyDescent="0.25">
      <c r="A14375" s="17"/>
      <c r="E14375" s="3"/>
    </row>
    <row r="14376" spans="1:5" x14ac:dyDescent="0.25">
      <c r="A14376" s="17"/>
      <c r="E14376" s="3"/>
    </row>
    <row r="14377" spans="1:5" x14ac:dyDescent="0.25">
      <c r="A14377" s="17"/>
      <c r="E14377" s="3"/>
    </row>
    <row r="14378" spans="1:5" x14ac:dyDescent="0.25">
      <c r="A14378" s="17"/>
      <c r="E14378" s="3"/>
    </row>
    <row r="14379" spans="1:5" x14ac:dyDescent="0.25">
      <c r="A14379" s="17"/>
      <c r="E14379" s="3"/>
    </row>
    <row r="14380" spans="1:5" x14ac:dyDescent="0.25">
      <c r="A14380" s="17"/>
      <c r="E14380" s="3"/>
    </row>
    <row r="14381" spans="1:5" x14ac:dyDescent="0.25">
      <c r="A14381" s="17"/>
      <c r="E14381" s="3"/>
    </row>
    <row r="14382" spans="1:5" x14ac:dyDescent="0.25">
      <c r="A14382" s="17"/>
      <c r="E14382" s="3"/>
    </row>
    <row r="14383" spans="1:5" x14ac:dyDescent="0.25">
      <c r="A14383" s="17"/>
      <c r="E14383" s="3"/>
    </row>
    <row r="14384" spans="1:5" x14ac:dyDescent="0.25">
      <c r="A14384" s="17"/>
      <c r="E14384" s="3"/>
    </row>
    <row r="14385" spans="1:5" x14ac:dyDescent="0.25">
      <c r="A14385" s="17"/>
      <c r="E14385" s="3"/>
    </row>
    <row r="14386" spans="1:5" x14ac:dyDescent="0.25">
      <c r="A14386" s="17"/>
      <c r="E14386" s="3"/>
    </row>
    <row r="14387" spans="1:5" x14ac:dyDescent="0.25">
      <c r="A14387" s="17"/>
      <c r="E14387" s="3"/>
    </row>
    <row r="14388" spans="1:5" x14ac:dyDescent="0.25">
      <c r="A14388" s="17"/>
      <c r="E14388" s="3"/>
    </row>
    <row r="14389" spans="1:5" x14ac:dyDescent="0.25">
      <c r="A14389" s="17"/>
      <c r="E14389" s="3"/>
    </row>
    <row r="14390" spans="1:5" x14ac:dyDescent="0.25">
      <c r="A14390" s="17"/>
      <c r="E14390" s="3"/>
    </row>
    <row r="14391" spans="1:5" x14ac:dyDescent="0.25">
      <c r="A14391" s="17"/>
      <c r="E14391" s="3"/>
    </row>
    <row r="14392" spans="1:5" x14ac:dyDescent="0.25">
      <c r="A14392" s="17"/>
      <c r="E14392" s="3"/>
    </row>
    <row r="14393" spans="1:5" x14ac:dyDescent="0.25">
      <c r="A14393" s="17"/>
      <c r="E14393" s="3"/>
    </row>
    <row r="14394" spans="1:5" x14ac:dyDescent="0.25">
      <c r="A14394" s="17"/>
      <c r="E14394" s="3"/>
    </row>
    <row r="14395" spans="1:5" x14ac:dyDescent="0.25">
      <c r="A14395" s="17"/>
      <c r="E14395" s="3"/>
    </row>
    <row r="14396" spans="1:5" x14ac:dyDescent="0.25">
      <c r="A14396" s="17"/>
      <c r="E14396" s="3"/>
    </row>
    <row r="14397" spans="1:5" x14ac:dyDescent="0.25">
      <c r="A14397" s="17"/>
      <c r="E14397" s="3"/>
    </row>
    <row r="14398" spans="1:5" x14ac:dyDescent="0.25">
      <c r="A14398" s="17"/>
      <c r="E14398" s="3"/>
    </row>
    <row r="14399" spans="1:5" x14ac:dyDescent="0.25">
      <c r="A14399" s="17"/>
      <c r="E14399" s="3"/>
    </row>
    <row r="14400" spans="1:5" x14ac:dyDescent="0.25">
      <c r="A14400" s="17"/>
      <c r="E14400" s="3"/>
    </row>
    <row r="14401" spans="1:5" x14ac:dyDescent="0.25">
      <c r="A14401" s="17"/>
      <c r="E14401" s="3"/>
    </row>
    <row r="14402" spans="1:5" x14ac:dyDescent="0.25">
      <c r="A14402" s="17"/>
      <c r="E14402" s="3"/>
    </row>
    <row r="14403" spans="1:5" x14ac:dyDescent="0.25">
      <c r="A14403" s="17"/>
      <c r="E14403" s="3"/>
    </row>
    <row r="14404" spans="1:5" x14ac:dyDescent="0.25">
      <c r="A14404" s="17"/>
      <c r="E14404" s="3"/>
    </row>
    <row r="14405" spans="1:5" x14ac:dyDescent="0.25">
      <c r="A14405" s="17"/>
      <c r="E14405" s="3"/>
    </row>
    <row r="14406" spans="1:5" x14ac:dyDescent="0.25">
      <c r="A14406" s="17"/>
      <c r="E14406" s="3"/>
    </row>
    <row r="14407" spans="1:5" x14ac:dyDescent="0.25">
      <c r="A14407" s="17"/>
      <c r="E14407" s="3"/>
    </row>
    <row r="14408" spans="1:5" x14ac:dyDescent="0.25">
      <c r="A14408" s="17"/>
      <c r="E14408" s="3"/>
    </row>
    <row r="14409" spans="1:5" x14ac:dyDescent="0.25">
      <c r="A14409" s="17"/>
      <c r="E14409" s="3"/>
    </row>
    <row r="14410" spans="1:5" x14ac:dyDescent="0.25">
      <c r="A14410" s="17"/>
      <c r="E14410" s="3"/>
    </row>
    <row r="14411" spans="1:5" x14ac:dyDescent="0.25">
      <c r="A14411" s="17"/>
      <c r="E14411" s="3"/>
    </row>
    <row r="14412" spans="1:5" x14ac:dyDescent="0.25">
      <c r="A14412" s="17"/>
      <c r="E14412" s="3"/>
    </row>
    <row r="14413" spans="1:5" x14ac:dyDescent="0.25">
      <c r="A14413" s="17"/>
      <c r="E14413" s="3"/>
    </row>
    <row r="14414" spans="1:5" x14ac:dyDescent="0.25">
      <c r="A14414" s="17"/>
      <c r="E14414" s="3"/>
    </row>
    <row r="14415" spans="1:5" x14ac:dyDescent="0.25">
      <c r="A14415" s="17"/>
      <c r="E14415" s="3"/>
    </row>
    <row r="14416" spans="1:5" x14ac:dyDescent="0.25">
      <c r="A14416" s="17"/>
      <c r="E14416" s="3"/>
    </row>
    <row r="14417" spans="1:5" x14ac:dyDescent="0.25">
      <c r="A14417" s="17"/>
      <c r="E14417" s="3"/>
    </row>
    <row r="14418" spans="1:5" x14ac:dyDescent="0.25">
      <c r="A14418" s="17"/>
      <c r="E14418" s="3"/>
    </row>
    <row r="14419" spans="1:5" x14ac:dyDescent="0.25">
      <c r="A14419" s="17"/>
      <c r="E14419" s="3"/>
    </row>
    <row r="14420" spans="1:5" x14ac:dyDescent="0.25">
      <c r="A14420" s="17"/>
      <c r="E14420" s="3"/>
    </row>
    <row r="14421" spans="1:5" x14ac:dyDescent="0.25">
      <c r="A14421" s="17"/>
      <c r="E14421" s="3"/>
    </row>
    <row r="14422" spans="1:5" x14ac:dyDescent="0.25">
      <c r="A14422" s="17"/>
      <c r="E14422" s="3"/>
    </row>
    <row r="14423" spans="1:5" x14ac:dyDescent="0.25">
      <c r="A14423" s="17"/>
      <c r="E14423" s="3"/>
    </row>
    <row r="14424" spans="1:5" x14ac:dyDescent="0.25">
      <c r="A14424" s="17"/>
      <c r="E14424" s="3"/>
    </row>
    <row r="14425" spans="1:5" x14ac:dyDescent="0.25">
      <c r="A14425" s="17"/>
      <c r="E14425" s="3"/>
    </row>
    <row r="14426" spans="1:5" x14ac:dyDescent="0.25">
      <c r="A14426" s="17"/>
      <c r="E14426" s="3"/>
    </row>
    <row r="14427" spans="1:5" x14ac:dyDescent="0.25">
      <c r="A14427" s="17"/>
      <c r="E14427" s="3"/>
    </row>
    <row r="14428" spans="1:5" x14ac:dyDescent="0.25">
      <c r="A14428" s="17"/>
      <c r="E14428" s="3"/>
    </row>
    <row r="14429" spans="1:5" x14ac:dyDescent="0.25">
      <c r="A14429" s="17"/>
      <c r="E14429" s="3"/>
    </row>
    <row r="14430" spans="1:5" x14ac:dyDescent="0.25">
      <c r="A14430" s="17"/>
      <c r="E14430" s="3"/>
    </row>
    <row r="14431" spans="1:5" x14ac:dyDescent="0.25">
      <c r="A14431" s="17"/>
      <c r="E14431" s="3"/>
    </row>
    <row r="14432" spans="1:5" x14ac:dyDescent="0.25">
      <c r="A14432" s="17"/>
      <c r="E14432" s="3"/>
    </row>
    <row r="14433" spans="1:5" x14ac:dyDescent="0.25">
      <c r="A14433" s="17"/>
      <c r="E14433" s="3"/>
    </row>
    <row r="14434" spans="1:5" x14ac:dyDescent="0.25">
      <c r="A14434" s="17"/>
      <c r="E14434" s="3"/>
    </row>
    <row r="14435" spans="1:5" x14ac:dyDescent="0.25">
      <c r="A14435" s="17"/>
      <c r="E14435" s="3"/>
    </row>
    <row r="14436" spans="1:5" x14ac:dyDescent="0.25">
      <c r="A14436" s="17"/>
      <c r="E14436" s="3"/>
    </row>
    <row r="14437" spans="1:5" x14ac:dyDescent="0.25">
      <c r="A14437" s="17"/>
      <c r="E14437" s="3"/>
    </row>
    <row r="14438" spans="1:5" x14ac:dyDescent="0.25">
      <c r="A14438" s="17"/>
      <c r="E14438" s="3"/>
    </row>
    <row r="14439" spans="1:5" x14ac:dyDescent="0.25">
      <c r="A14439" s="17"/>
      <c r="E14439" s="3"/>
    </row>
    <row r="14440" spans="1:5" x14ac:dyDescent="0.25">
      <c r="A14440" s="17"/>
      <c r="E14440" s="3"/>
    </row>
    <row r="14441" spans="1:5" x14ac:dyDescent="0.25">
      <c r="A14441" s="17"/>
      <c r="E14441" s="3"/>
    </row>
    <row r="14442" spans="1:5" x14ac:dyDescent="0.25">
      <c r="A14442" s="17"/>
      <c r="E14442" s="3"/>
    </row>
    <row r="14443" spans="1:5" x14ac:dyDescent="0.25">
      <c r="A14443" s="17"/>
      <c r="E14443" s="3"/>
    </row>
    <row r="14444" spans="1:5" x14ac:dyDescent="0.25">
      <c r="A14444" s="17"/>
      <c r="E14444" s="3"/>
    </row>
    <row r="14445" spans="1:5" x14ac:dyDescent="0.25">
      <c r="A14445" s="17"/>
      <c r="E14445" s="3"/>
    </row>
    <row r="14446" spans="1:5" x14ac:dyDescent="0.25">
      <c r="A14446" s="17"/>
      <c r="E14446" s="3"/>
    </row>
    <row r="14447" spans="1:5" x14ac:dyDescent="0.25">
      <c r="A14447" s="17"/>
      <c r="E14447" s="3"/>
    </row>
    <row r="14448" spans="1:5" x14ac:dyDescent="0.25">
      <c r="A14448" s="17"/>
      <c r="E14448" s="3"/>
    </row>
    <row r="14449" spans="1:5" x14ac:dyDescent="0.25">
      <c r="A14449" s="17"/>
      <c r="E14449" s="3"/>
    </row>
    <row r="14450" spans="1:5" x14ac:dyDescent="0.25">
      <c r="A14450" s="17"/>
      <c r="E14450" s="3"/>
    </row>
    <row r="14451" spans="1:5" x14ac:dyDescent="0.25">
      <c r="A14451" s="17"/>
      <c r="E14451" s="3"/>
    </row>
    <row r="14452" spans="1:5" x14ac:dyDescent="0.25">
      <c r="A14452" s="17"/>
      <c r="E14452" s="3"/>
    </row>
    <row r="14453" spans="1:5" x14ac:dyDescent="0.25">
      <c r="A14453" s="17"/>
      <c r="E14453" s="3"/>
    </row>
    <row r="14454" spans="1:5" x14ac:dyDescent="0.25">
      <c r="A14454" s="17"/>
      <c r="E14454" s="3"/>
    </row>
    <row r="14455" spans="1:5" x14ac:dyDescent="0.25">
      <c r="A14455" s="17"/>
      <c r="E14455" s="3"/>
    </row>
    <row r="14456" spans="1:5" x14ac:dyDescent="0.25">
      <c r="A14456" s="17"/>
      <c r="E14456" s="3"/>
    </row>
    <row r="14457" spans="1:5" x14ac:dyDescent="0.25">
      <c r="A14457" s="17"/>
      <c r="E14457" s="3"/>
    </row>
    <row r="14458" spans="1:5" x14ac:dyDescent="0.25">
      <c r="A14458" s="17"/>
      <c r="E14458" s="3"/>
    </row>
    <row r="14459" spans="1:5" x14ac:dyDescent="0.25">
      <c r="A14459" s="17"/>
      <c r="E14459" s="3"/>
    </row>
    <row r="14460" spans="1:5" x14ac:dyDescent="0.25">
      <c r="A14460" s="17"/>
      <c r="E14460" s="3"/>
    </row>
    <row r="14461" spans="1:5" x14ac:dyDescent="0.25">
      <c r="A14461" s="17"/>
      <c r="E14461" s="3"/>
    </row>
    <row r="14462" spans="1:5" x14ac:dyDescent="0.25">
      <c r="A14462" s="17"/>
      <c r="E14462" s="3"/>
    </row>
    <row r="14463" spans="1:5" x14ac:dyDescent="0.25">
      <c r="A14463" s="17"/>
      <c r="E14463" s="3"/>
    </row>
    <row r="14464" spans="1:5" x14ac:dyDescent="0.25">
      <c r="A14464" s="17"/>
      <c r="E14464" s="3"/>
    </row>
    <row r="14465" spans="1:5" x14ac:dyDescent="0.25">
      <c r="A14465" s="17"/>
      <c r="E14465" s="3"/>
    </row>
    <row r="14466" spans="1:5" x14ac:dyDescent="0.25">
      <c r="A14466" s="17"/>
      <c r="E14466" s="3"/>
    </row>
    <row r="14467" spans="1:5" x14ac:dyDescent="0.25">
      <c r="A14467" s="17"/>
      <c r="E14467" s="3"/>
    </row>
    <row r="14468" spans="1:5" x14ac:dyDescent="0.25">
      <c r="A14468" s="17"/>
      <c r="E14468" s="3"/>
    </row>
    <row r="14469" spans="1:5" x14ac:dyDescent="0.25">
      <c r="A14469" s="17"/>
      <c r="E14469" s="3"/>
    </row>
    <row r="14470" spans="1:5" x14ac:dyDescent="0.25">
      <c r="A14470" s="17"/>
      <c r="E14470" s="3"/>
    </row>
    <row r="14471" spans="1:5" x14ac:dyDescent="0.25">
      <c r="A14471" s="17"/>
      <c r="E14471" s="3"/>
    </row>
    <row r="14472" spans="1:5" x14ac:dyDescent="0.25">
      <c r="A14472" s="17"/>
      <c r="E14472" s="3"/>
    </row>
    <row r="14473" spans="1:5" x14ac:dyDescent="0.25">
      <c r="A14473" s="17"/>
      <c r="E14473" s="3"/>
    </row>
    <row r="14474" spans="1:5" x14ac:dyDescent="0.25">
      <c r="A14474" s="17"/>
      <c r="E14474" s="3"/>
    </row>
    <row r="14475" spans="1:5" x14ac:dyDescent="0.25">
      <c r="A14475" s="17"/>
      <c r="E14475" s="3"/>
    </row>
    <row r="14476" spans="1:5" x14ac:dyDescent="0.25">
      <c r="A14476" s="17"/>
      <c r="E14476" s="3"/>
    </row>
    <row r="14477" spans="1:5" x14ac:dyDescent="0.25">
      <c r="A14477" s="17"/>
      <c r="E14477" s="3"/>
    </row>
    <row r="14478" spans="1:5" x14ac:dyDescent="0.25">
      <c r="A14478" s="17"/>
      <c r="E14478" s="3"/>
    </row>
    <row r="14479" spans="1:5" x14ac:dyDescent="0.25">
      <c r="A14479" s="17"/>
      <c r="E14479" s="3"/>
    </row>
    <row r="14480" spans="1:5" x14ac:dyDescent="0.25">
      <c r="A14480" s="17"/>
      <c r="E14480" s="3"/>
    </row>
    <row r="14481" spans="1:5" x14ac:dyDescent="0.25">
      <c r="A14481" s="17"/>
      <c r="E14481" s="3"/>
    </row>
    <row r="14482" spans="1:5" x14ac:dyDescent="0.25">
      <c r="A14482" s="17"/>
      <c r="E14482" s="3"/>
    </row>
    <row r="14483" spans="1:5" x14ac:dyDescent="0.25">
      <c r="A14483" s="17"/>
      <c r="E14483" s="3"/>
    </row>
    <row r="14484" spans="1:5" x14ac:dyDescent="0.25">
      <c r="A14484" s="17"/>
      <c r="E14484" s="3"/>
    </row>
    <row r="14485" spans="1:5" x14ac:dyDescent="0.25">
      <c r="A14485" s="17"/>
      <c r="E14485" s="3"/>
    </row>
    <row r="14486" spans="1:5" x14ac:dyDescent="0.25">
      <c r="A14486" s="17"/>
      <c r="E14486" s="3"/>
    </row>
    <row r="14487" spans="1:5" x14ac:dyDescent="0.25">
      <c r="A14487" s="17"/>
      <c r="E14487" s="3"/>
    </row>
    <row r="14488" spans="1:5" x14ac:dyDescent="0.25">
      <c r="A14488" s="17"/>
      <c r="E14488" s="3"/>
    </row>
    <row r="14489" spans="1:5" x14ac:dyDescent="0.25">
      <c r="A14489" s="17"/>
      <c r="E14489" s="3"/>
    </row>
    <row r="14490" spans="1:5" x14ac:dyDescent="0.25">
      <c r="A14490" s="17"/>
      <c r="E14490" s="3"/>
    </row>
    <row r="14491" spans="1:5" x14ac:dyDescent="0.25">
      <c r="A14491" s="17"/>
      <c r="E14491" s="3"/>
    </row>
    <row r="14492" spans="1:5" x14ac:dyDescent="0.25">
      <c r="A14492" s="17"/>
      <c r="E14492" s="3"/>
    </row>
    <row r="14493" spans="1:5" x14ac:dyDescent="0.25">
      <c r="A14493" s="17"/>
      <c r="E14493" s="3"/>
    </row>
    <row r="14494" spans="1:5" x14ac:dyDescent="0.25">
      <c r="A14494" s="17"/>
      <c r="E14494" s="3"/>
    </row>
    <row r="14495" spans="1:5" x14ac:dyDescent="0.25">
      <c r="A14495" s="17"/>
      <c r="E14495" s="3"/>
    </row>
    <row r="14496" spans="1:5" x14ac:dyDescent="0.25">
      <c r="A14496" s="17"/>
      <c r="E14496" s="3"/>
    </row>
    <row r="14497" spans="1:5" x14ac:dyDescent="0.25">
      <c r="A14497" s="17"/>
      <c r="E14497" s="3"/>
    </row>
    <row r="14498" spans="1:5" x14ac:dyDescent="0.25">
      <c r="A14498" s="17"/>
      <c r="E14498" s="3"/>
    </row>
    <row r="14499" spans="1:5" x14ac:dyDescent="0.25">
      <c r="A14499" s="17"/>
      <c r="E14499" s="3"/>
    </row>
    <row r="14500" spans="1:5" x14ac:dyDescent="0.25">
      <c r="A14500" s="17"/>
      <c r="E14500" s="3"/>
    </row>
    <row r="14501" spans="1:5" x14ac:dyDescent="0.25">
      <c r="A14501" s="17"/>
      <c r="E14501" s="3"/>
    </row>
    <row r="14502" spans="1:5" x14ac:dyDescent="0.25">
      <c r="A14502" s="17"/>
      <c r="E14502" s="3"/>
    </row>
    <row r="14503" spans="1:5" x14ac:dyDescent="0.25">
      <c r="A14503" s="17"/>
      <c r="E14503" s="3"/>
    </row>
    <row r="14504" spans="1:5" x14ac:dyDescent="0.25">
      <c r="A14504" s="17"/>
      <c r="E14504" s="3"/>
    </row>
    <row r="14505" spans="1:5" x14ac:dyDescent="0.25">
      <c r="A14505" s="17"/>
      <c r="E14505" s="3"/>
    </row>
    <row r="14506" spans="1:5" x14ac:dyDescent="0.25">
      <c r="A14506" s="17"/>
      <c r="E14506" s="3"/>
    </row>
    <row r="14507" spans="1:5" x14ac:dyDescent="0.25">
      <c r="A14507" s="17"/>
      <c r="E14507" s="3"/>
    </row>
    <row r="14508" spans="1:5" x14ac:dyDescent="0.25">
      <c r="A14508" s="17"/>
      <c r="E14508" s="3"/>
    </row>
    <row r="14509" spans="1:5" x14ac:dyDescent="0.25">
      <c r="A14509" s="17"/>
      <c r="E14509" s="3"/>
    </row>
    <row r="14510" spans="1:5" x14ac:dyDescent="0.25">
      <c r="A14510" s="17"/>
      <c r="E14510" s="3"/>
    </row>
    <row r="14511" spans="1:5" x14ac:dyDescent="0.25">
      <c r="A14511" s="17"/>
      <c r="E14511" s="3"/>
    </row>
    <row r="14512" spans="1:5" x14ac:dyDescent="0.25">
      <c r="A14512" s="17"/>
      <c r="E14512" s="3"/>
    </row>
    <row r="14513" spans="1:5" x14ac:dyDescent="0.25">
      <c r="A14513" s="17"/>
      <c r="E14513" s="3"/>
    </row>
    <row r="14514" spans="1:5" x14ac:dyDescent="0.25">
      <c r="A14514" s="17"/>
      <c r="E14514" s="3"/>
    </row>
    <row r="14515" spans="1:5" x14ac:dyDescent="0.25">
      <c r="A14515" s="17"/>
      <c r="E14515" s="3"/>
    </row>
    <row r="14516" spans="1:5" x14ac:dyDescent="0.25">
      <c r="A14516" s="17"/>
      <c r="E14516" s="3"/>
    </row>
    <row r="14517" spans="1:5" x14ac:dyDescent="0.25">
      <c r="A14517" s="17"/>
      <c r="E14517" s="3"/>
    </row>
    <row r="14518" spans="1:5" x14ac:dyDescent="0.25">
      <c r="A14518" s="17"/>
      <c r="E14518" s="3"/>
    </row>
    <row r="14519" spans="1:5" x14ac:dyDescent="0.25">
      <c r="A14519" s="17"/>
      <c r="E14519" s="3"/>
    </row>
    <row r="14520" spans="1:5" x14ac:dyDescent="0.25">
      <c r="A14520" s="17"/>
      <c r="E14520" s="3"/>
    </row>
    <row r="14521" spans="1:5" x14ac:dyDescent="0.25">
      <c r="A14521" s="17"/>
      <c r="E14521" s="3"/>
    </row>
    <row r="14522" spans="1:5" x14ac:dyDescent="0.25">
      <c r="A14522" s="17"/>
      <c r="E14522" s="3"/>
    </row>
    <row r="14523" spans="1:5" x14ac:dyDescent="0.25">
      <c r="A14523" s="17"/>
      <c r="E14523" s="3"/>
    </row>
    <row r="14524" spans="1:5" x14ac:dyDescent="0.25">
      <c r="A14524" s="17"/>
      <c r="E14524" s="3"/>
    </row>
    <row r="14525" spans="1:5" x14ac:dyDescent="0.25">
      <c r="A14525" s="17"/>
      <c r="E14525" s="3"/>
    </row>
    <row r="14526" spans="1:5" x14ac:dyDescent="0.25">
      <c r="A14526" s="17"/>
      <c r="E14526" s="3"/>
    </row>
    <row r="14527" spans="1:5" x14ac:dyDescent="0.25">
      <c r="A14527" s="17"/>
      <c r="E14527" s="3"/>
    </row>
    <row r="14528" spans="1:5" x14ac:dyDescent="0.25">
      <c r="A14528" s="17"/>
      <c r="E14528" s="3"/>
    </row>
    <row r="14529" spans="1:5" x14ac:dyDescent="0.25">
      <c r="A14529" s="17"/>
      <c r="E14529" s="3"/>
    </row>
    <row r="14530" spans="1:5" x14ac:dyDescent="0.25">
      <c r="A14530" s="17"/>
      <c r="E14530" s="3"/>
    </row>
    <row r="14531" spans="1:5" x14ac:dyDescent="0.25">
      <c r="A14531" s="17"/>
      <c r="E14531" s="3"/>
    </row>
    <row r="14532" spans="1:5" x14ac:dyDescent="0.25">
      <c r="A14532" s="17"/>
      <c r="E14532" s="3"/>
    </row>
    <row r="14533" spans="1:5" x14ac:dyDescent="0.25">
      <c r="A14533" s="17"/>
      <c r="E14533" s="3"/>
    </row>
    <row r="14534" spans="1:5" x14ac:dyDescent="0.25">
      <c r="A14534" s="17"/>
      <c r="C14534" s="3"/>
      <c r="E14534" s="3"/>
    </row>
    <row r="14535" spans="1:5" x14ac:dyDescent="0.25">
      <c r="A14535" s="17"/>
      <c r="E14535" s="3"/>
    </row>
    <row r="14536" spans="1:5" x14ac:dyDescent="0.25">
      <c r="A14536" s="17"/>
      <c r="E14536" s="3"/>
    </row>
    <row r="14537" spans="1:5" x14ac:dyDescent="0.25">
      <c r="A14537" s="17"/>
      <c r="E14537" s="3"/>
    </row>
    <row r="14538" spans="1:5" x14ac:dyDescent="0.25">
      <c r="A14538" s="17"/>
      <c r="E14538" s="3"/>
    </row>
    <row r="14539" spans="1:5" x14ac:dyDescent="0.25">
      <c r="A14539" s="17"/>
      <c r="E14539" s="3"/>
    </row>
    <row r="14540" spans="1:5" x14ac:dyDescent="0.25">
      <c r="A14540" s="17"/>
      <c r="E14540" s="3"/>
    </row>
    <row r="14541" spans="1:5" x14ac:dyDescent="0.25">
      <c r="A14541" s="17"/>
      <c r="E14541" s="3"/>
    </row>
    <row r="14542" spans="1:5" x14ac:dyDescent="0.25">
      <c r="A14542" s="17"/>
      <c r="E14542" s="3"/>
    </row>
    <row r="14543" spans="1:5" x14ac:dyDescent="0.25">
      <c r="A14543" s="17"/>
      <c r="E14543" s="3"/>
    </row>
    <row r="14544" spans="1:5" x14ac:dyDescent="0.25">
      <c r="A14544" s="17"/>
      <c r="E14544" s="3"/>
    </row>
    <row r="14545" spans="1:5" x14ac:dyDescent="0.25">
      <c r="A14545" s="17"/>
      <c r="E14545" s="3"/>
    </row>
    <row r="14546" spans="1:5" x14ac:dyDescent="0.25">
      <c r="A14546" s="17"/>
      <c r="E14546" s="3"/>
    </row>
    <row r="14547" spans="1:5" x14ac:dyDescent="0.25">
      <c r="A14547" s="17"/>
      <c r="E14547" s="3"/>
    </row>
    <row r="14548" spans="1:5" x14ac:dyDescent="0.25">
      <c r="A14548" s="17"/>
      <c r="E14548" s="3"/>
    </row>
    <row r="14549" spans="1:5" x14ac:dyDescent="0.25">
      <c r="A14549" s="17"/>
      <c r="E14549" s="3"/>
    </row>
    <row r="14550" spans="1:5" x14ac:dyDescent="0.25">
      <c r="A14550" s="17"/>
      <c r="E14550" s="3"/>
    </row>
    <row r="14551" spans="1:5" x14ac:dyDescent="0.25">
      <c r="A14551" s="17"/>
      <c r="E14551" s="3"/>
    </row>
    <row r="14552" spans="1:5" x14ac:dyDescent="0.25">
      <c r="A14552" s="17"/>
      <c r="E14552" s="3"/>
    </row>
    <row r="14553" spans="1:5" x14ac:dyDescent="0.25">
      <c r="A14553" s="17"/>
      <c r="E14553" s="3"/>
    </row>
    <row r="14554" spans="1:5" x14ac:dyDescent="0.25">
      <c r="A14554" s="17"/>
      <c r="E14554" s="3"/>
    </row>
    <row r="14555" spans="1:5" x14ac:dyDescent="0.25">
      <c r="A14555" s="17"/>
      <c r="E14555" s="3"/>
    </row>
    <row r="14556" spans="1:5" x14ac:dyDescent="0.25">
      <c r="A14556" s="17"/>
      <c r="E14556" s="3"/>
    </row>
    <row r="14557" spans="1:5" x14ac:dyDescent="0.25">
      <c r="A14557" s="17"/>
      <c r="E14557" s="3"/>
    </row>
    <row r="14558" spans="1:5" x14ac:dyDescent="0.25">
      <c r="A14558" s="17"/>
      <c r="E14558" s="3"/>
    </row>
    <row r="14559" spans="1:5" x14ac:dyDescent="0.25">
      <c r="A14559" s="17"/>
      <c r="E14559" s="3"/>
    </row>
    <row r="14560" spans="1:5" x14ac:dyDescent="0.25">
      <c r="A14560" s="17"/>
      <c r="E14560" s="3"/>
    </row>
    <row r="14561" spans="1:5" x14ac:dyDescent="0.25">
      <c r="A14561" s="17"/>
      <c r="E14561" s="3"/>
    </row>
    <row r="14562" spans="1:5" x14ac:dyDescent="0.25">
      <c r="A14562" s="17"/>
      <c r="E14562" s="3"/>
    </row>
    <row r="14563" spans="1:5" x14ac:dyDescent="0.25">
      <c r="A14563" s="17"/>
      <c r="E14563" s="3"/>
    </row>
    <row r="14564" spans="1:5" x14ac:dyDescent="0.25">
      <c r="A14564" s="17"/>
      <c r="E14564" s="3"/>
    </row>
    <row r="14565" spans="1:5" x14ac:dyDescent="0.25">
      <c r="A14565" s="17"/>
      <c r="E14565" s="3"/>
    </row>
    <row r="14566" spans="1:5" x14ac:dyDescent="0.25">
      <c r="A14566" s="17"/>
      <c r="E14566" s="3"/>
    </row>
    <row r="14567" spans="1:5" x14ac:dyDescent="0.25">
      <c r="A14567" s="17"/>
      <c r="E14567" s="3"/>
    </row>
    <row r="14568" spans="1:5" x14ac:dyDescent="0.25">
      <c r="A14568" s="17"/>
      <c r="E14568" s="3"/>
    </row>
    <row r="14569" spans="1:5" x14ac:dyDescent="0.25">
      <c r="A14569" s="17"/>
      <c r="E14569" s="3"/>
    </row>
    <row r="14570" spans="1:5" x14ac:dyDescent="0.25">
      <c r="A14570" s="17"/>
      <c r="E14570" s="3"/>
    </row>
    <row r="14571" spans="1:5" x14ac:dyDescent="0.25">
      <c r="A14571" s="17"/>
      <c r="E14571" s="3"/>
    </row>
    <row r="14572" spans="1:5" x14ac:dyDescent="0.25">
      <c r="A14572" s="17"/>
      <c r="E14572" s="3"/>
    </row>
    <row r="14573" spans="1:5" x14ac:dyDescent="0.25">
      <c r="A14573" s="17"/>
      <c r="E14573" s="3"/>
    </row>
    <row r="14574" spans="1:5" x14ac:dyDescent="0.25">
      <c r="A14574" s="17"/>
      <c r="E14574" s="3"/>
    </row>
    <row r="14575" spans="1:5" x14ac:dyDescent="0.25">
      <c r="A14575" s="17"/>
      <c r="E14575" s="3"/>
    </row>
    <row r="14576" spans="1:5" x14ac:dyDescent="0.25">
      <c r="A14576" s="17"/>
      <c r="E14576" s="3"/>
    </row>
    <row r="14577" spans="1:5" x14ac:dyDescent="0.25">
      <c r="A14577" s="17"/>
      <c r="E14577" s="3"/>
    </row>
    <row r="14578" spans="1:5" x14ac:dyDescent="0.25">
      <c r="A14578" s="17"/>
      <c r="E14578" s="3"/>
    </row>
    <row r="14579" spans="1:5" x14ac:dyDescent="0.25">
      <c r="A14579" s="17"/>
      <c r="E14579" s="3"/>
    </row>
    <row r="14580" spans="1:5" x14ac:dyDescent="0.25">
      <c r="A14580" s="17"/>
      <c r="E14580" s="3"/>
    </row>
    <row r="14581" spans="1:5" x14ac:dyDescent="0.25">
      <c r="A14581" s="17"/>
      <c r="E14581" s="3"/>
    </row>
    <row r="14582" spans="1:5" x14ac:dyDescent="0.25">
      <c r="A14582" s="17"/>
      <c r="E14582" s="3"/>
    </row>
    <row r="14583" spans="1:5" x14ac:dyDescent="0.25">
      <c r="A14583" s="17"/>
      <c r="E14583" s="3"/>
    </row>
    <row r="14584" spans="1:5" x14ac:dyDescent="0.25">
      <c r="A14584" s="17"/>
      <c r="E14584" s="3"/>
    </row>
    <row r="14585" spans="1:5" x14ac:dyDescent="0.25">
      <c r="A14585" s="17"/>
      <c r="E14585" s="3"/>
    </row>
    <row r="14586" spans="1:5" x14ac:dyDescent="0.25">
      <c r="A14586" s="17"/>
      <c r="E14586" s="3"/>
    </row>
    <row r="14587" spans="1:5" x14ac:dyDescent="0.25">
      <c r="A14587" s="17"/>
      <c r="E14587" s="3"/>
    </row>
    <row r="14588" spans="1:5" x14ac:dyDescent="0.25">
      <c r="A14588" s="17"/>
      <c r="E14588" s="3"/>
    </row>
    <row r="14589" spans="1:5" x14ac:dyDescent="0.25">
      <c r="A14589" s="17"/>
      <c r="E14589" s="3"/>
    </row>
    <row r="14590" spans="1:5" x14ac:dyDescent="0.25">
      <c r="A14590" s="17"/>
      <c r="E14590" s="3"/>
    </row>
    <row r="14591" spans="1:5" x14ac:dyDescent="0.25">
      <c r="A14591" s="17"/>
      <c r="E14591" s="3"/>
    </row>
    <row r="14592" spans="1:5" x14ac:dyDescent="0.25">
      <c r="A14592" s="17"/>
      <c r="E14592" s="3"/>
    </row>
    <row r="14593" spans="1:5" x14ac:dyDescent="0.25">
      <c r="A14593" s="17"/>
      <c r="E14593" s="3"/>
    </row>
    <row r="14594" spans="1:5" x14ac:dyDescent="0.25">
      <c r="A14594" s="17"/>
      <c r="E14594" s="3"/>
    </row>
    <row r="14595" spans="1:5" x14ac:dyDescent="0.25">
      <c r="A14595" s="17"/>
      <c r="E14595" s="3"/>
    </row>
    <row r="14596" spans="1:5" x14ac:dyDescent="0.25">
      <c r="A14596" s="17"/>
      <c r="E14596" s="3"/>
    </row>
    <row r="14597" spans="1:5" x14ac:dyDescent="0.25">
      <c r="A14597" s="17"/>
      <c r="E14597" s="3"/>
    </row>
    <row r="14598" spans="1:5" x14ac:dyDescent="0.25">
      <c r="A14598" s="17"/>
      <c r="E14598" s="3"/>
    </row>
    <row r="14599" spans="1:5" x14ac:dyDescent="0.25">
      <c r="A14599" s="17"/>
      <c r="E14599" s="3"/>
    </row>
    <row r="14600" spans="1:5" x14ac:dyDescent="0.25">
      <c r="A14600" s="17"/>
      <c r="E14600" s="3"/>
    </row>
    <row r="14601" spans="1:5" x14ac:dyDescent="0.25">
      <c r="A14601" s="17"/>
      <c r="E14601" s="3"/>
    </row>
    <row r="14602" spans="1:5" x14ac:dyDescent="0.25">
      <c r="A14602" s="17"/>
      <c r="E14602" s="3"/>
    </row>
    <row r="14603" spans="1:5" x14ac:dyDescent="0.25">
      <c r="A14603" s="17"/>
      <c r="E14603" s="3"/>
    </row>
    <row r="14604" spans="1:5" x14ac:dyDescent="0.25">
      <c r="A14604" s="17"/>
      <c r="E14604" s="3"/>
    </row>
    <row r="14605" spans="1:5" x14ac:dyDescent="0.25">
      <c r="A14605" s="17"/>
      <c r="E14605" s="3"/>
    </row>
    <row r="14606" spans="1:5" x14ac:dyDescent="0.25">
      <c r="A14606" s="17"/>
      <c r="E14606" s="3"/>
    </row>
    <row r="14607" spans="1:5" x14ac:dyDescent="0.25">
      <c r="A14607" s="17"/>
      <c r="E14607" s="3"/>
    </row>
    <row r="14608" spans="1:5" x14ac:dyDescent="0.25">
      <c r="A14608" s="17"/>
      <c r="E14608" s="3"/>
    </row>
    <row r="14609" spans="1:5" x14ac:dyDescent="0.25">
      <c r="A14609" s="17"/>
      <c r="E14609" s="3"/>
    </row>
    <row r="14610" spans="1:5" x14ac:dyDescent="0.25">
      <c r="A14610" s="17"/>
      <c r="E14610" s="3"/>
    </row>
    <row r="14611" spans="1:5" x14ac:dyDescent="0.25">
      <c r="A14611" s="17"/>
      <c r="E14611" s="3"/>
    </row>
    <row r="14612" spans="1:5" x14ac:dyDescent="0.25">
      <c r="A14612" s="17"/>
      <c r="E14612" s="3"/>
    </row>
    <row r="14613" spans="1:5" x14ac:dyDescent="0.25">
      <c r="A14613" s="17"/>
      <c r="E14613" s="3"/>
    </row>
    <row r="14614" spans="1:5" x14ac:dyDescent="0.25">
      <c r="A14614" s="17"/>
      <c r="E14614" s="3"/>
    </row>
    <row r="14615" spans="1:5" x14ac:dyDescent="0.25">
      <c r="A14615" s="17"/>
      <c r="E14615" s="3"/>
    </row>
    <row r="14616" spans="1:5" x14ac:dyDescent="0.25">
      <c r="A14616" s="17"/>
      <c r="E14616" s="3"/>
    </row>
    <row r="14617" spans="1:5" x14ac:dyDescent="0.25">
      <c r="A14617" s="17"/>
      <c r="E14617" s="3"/>
    </row>
    <row r="14618" spans="1:5" x14ac:dyDescent="0.25">
      <c r="A14618" s="17"/>
      <c r="E14618" s="3"/>
    </row>
    <row r="14619" spans="1:5" x14ac:dyDescent="0.25">
      <c r="A14619" s="17"/>
      <c r="E14619" s="3"/>
    </row>
    <row r="14620" spans="1:5" x14ac:dyDescent="0.25">
      <c r="A14620" s="17"/>
      <c r="E14620" s="3"/>
    </row>
    <row r="14621" spans="1:5" x14ac:dyDescent="0.25">
      <c r="A14621" s="17"/>
      <c r="E14621" s="3"/>
    </row>
    <row r="14622" spans="1:5" x14ac:dyDescent="0.25">
      <c r="A14622" s="17"/>
      <c r="E14622" s="3"/>
    </row>
    <row r="14623" spans="1:5" x14ac:dyDescent="0.25">
      <c r="A14623" s="17"/>
      <c r="E14623" s="3"/>
    </row>
    <row r="14624" spans="1:5" x14ac:dyDescent="0.25">
      <c r="A14624" s="17"/>
      <c r="E14624" s="3"/>
    </row>
    <row r="14625" spans="1:5" x14ac:dyDescent="0.25">
      <c r="A14625" s="17"/>
      <c r="E14625" s="3"/>
    </row>
    <row r="14626" spans="1:5" x14ac:dyDescent="0.25">
      <c r="A14626" s="17"/>
      <c r="E14626" s="3"/>
    </row>
    <row r="14627" spans="1:5" x14ac:dyDescent="0.25">
      <c r="A14627" s="17"/>
      <c r="E14627" s="3"/>
    </row>
    <row r="14628" spans="1:5" x14ac:dyDescent="0.25">
      <c r="A14628" s="17"/>
      <c r="E14628" s="3"/>
    </row>
    <row r="14629" spans="1:5" x14ac:dyDescent="0.25">
      <c r="A14629" s="17"/>
      <c r="E14629" s="3"/>
    </row>
    <row r="14630" spans="1:5" x14ac:dyDescent="0.25">
      <c r="A14630" s="17"/>
      <c r="E14630" s="3"/>
    </row>
    <row r="14631" spans="1:5" x14ac:dyDescent="0.25">
      <c r="A14631" s="17"/>
      <c r="E14631" s="3"/>
    </row>
    <row r="14632" spans="1:5" x14ac:dyDescent="0.25">
      <c r="A14632" s="17"/>
      <c r="E14632" s="3"/>
    </row>
    <row r="14633" spans="1:5" x14ac:dyDescent="0.25">
      <c r="A14633" s="17"/>
      <c r="E14633" s="3"/>
    </row>
    <row r="14634" spans="1:5" x14ac:dyDescent="0.25">
      <c r="A14634" s="17"/>
      <c r="E14634" s="3"/>
    </row>
    <row r="14635" spans="1:5" x14ac:dyDescent="0.25">
      <c r="A14635" s="17"/>
      <c r="E14635" s="3"/>
    </row>
    <row r="14636" spans="1:5" x14ac:dyDescent="0.25">
      <c r="A14636" s="17"/>
      <c r="E14636" s="3"/>
    </row>
    <row r="14637" spans="1:5" x14ac:dyDescent="0.25">
      <c r="A14637" s="17"/>
      <c r="E14637" s="3"/>
    </row>
    <row r="14638" spans="1:5" x14ac:dyDescent="0.25">
      <c r="A14638" s="17"/>
      <c r="E14638" s="3"/>
    </row>
    <row r="14639" spans="1:5" x14ac:dyDescent="0.25">
      <c r="A14639" s="17"/>
      <c r="E14639" s="3"/>
    </row>
    <row r="14640" spans="1:5" x14ac:dyDescent="0.25">
      <c r="A14640" s="17"/>
      <c r="E14640" s="3"/>
    </row>
    <row r="14641" spans="1:5" x14ac:dyDescent="0.25">
      <c r="A14641" s="17"/>
      <c r="E14641" s="3"/>
    </row>
    <row r="14642" spans="1:5" x14ac:dyDescent="0.25">
      <c r="A14642" s="17"/>
      <c r="E14642" s="3"/>
    </row>
    <row r="14643" spans="1:5" x14ac:dyDescent="0.25">
      <c r="A14643" s="17"/>
      <c r="E14643" s="3"/>
    </row>
    <row r="14644" spans="1:5" x14ac:dyDescent="0.25">
      <c r="A14644" s="17"/>
      <c r="E14644" s="3"/>
    </row>
    <row r="14645" spans="1:5" x14ac:dyDescent="0.25">
      <c r="A14645" s="17"/>
      <c r="E14645" s="3"/>
    </row>
    <row r="14646" spans="1:5" x14ac:dyDescent="0.25">
      <c r="A14646" s="17"/>
      <c r="E14646" s="3"/>
    </row>
    <row r="14647" spans="1:5" x14ac:dyDescent="0.25">
      <c r="A14647" s="17"/>
      <c r="E14647" s="3"/>
    </row>
    <row r="14648" spans="1:5" x14ac:dyDescent="0.25">
      <c r="A14648" s="17"/>
      <c r="E14648" s="3"/>
    </row>
    <row r="14649" spans="1:5" x14ac:dyDescent="0.25">
      <c r="A14649" s="17"/>
      <c r="E14649" s="3"/>
    </row>
    <row r="14650" spans="1:5" x14ac:dyDescent="0.25">
      <c r="A14650" s="17"/>
      <c r="E14650" s="3"/>
    </row>
    <row r="14651" spans="1:5" x14ac:dyDescent="0.25">
      <c r="A14651" s="17"/>
      <c r="E14651" s="3"/>
    </row>
    <row r="14652" spans="1:5" x14ac:dyDescent="0.25">
      <c r="A14652" s="17"/>
      <c r="E14652" s="3"/>
    </row>
    <row r="14653" spans="1:5" x14ac:dyDescent="0.25">
      <c r="A14653" s="17"/>
      <c r="E14653" s="3"/>
    </row>
    <row r="14654" spans="1:5" x14ac:dyDescent="0.25">
      <c r="A14654" s="17"/>
      <c r="E14654" s="3"/>
    </row>
    <row r="14655" spans="1:5" x14ac:dyDescent="0.25">
      <c r="A14655" s="17"/>
      <c r="E14655" s="3"/>
    </row>
    <row r="14656" spans="1:5" x14ac:dyDescent="0.25">
      <c r="A14656" s="17"/>
      <c r="E14656" s="3"/>
    </row>
    <row r="14657" spans="1:5" x14ac:dyDescent="0.25">
      <c r="A14657" s="17"/>
      <c r="E14657" s="3"/>
    </row>
    <row r="14658" spans="1:5" x14ac:dyDescent="0.25">
      <c r="A14658" s="17"/>
      <c r="E14658" s="3"/>
    </row>
    <row r="14659" spans="1:5" x14ac:dyDescent="0.25">
      <c r="A14659" s="17"/>
      <c r="E14659" s="3"/>
    </row>
    <row r="14660" spans="1:5" x14ac:dyDescent="0.25">
      <c r="A14660" s="17"/>
      <c r="E14660" s="3"/>
    </row>
    <row r="14661" spans="1:5" x14ac:dyDescent="0.25">
      <c r="A14661" s="17"/>
      <c r="E14661" s="3"/>
    </row>
    <row r="14662" spans="1:5" x14ac:dyDescent="0.25">
      <c r="A14662" s="17"/>
      <c r="E14662" s="3"/>
    </row>
    <row r="14663" spans="1:5" x14ac:dyDescent="0.25">
      <c r="A14663" s="17"/>
      <c r="E14663" s="3"/>
    </row>
    <row r="14664" spans="1:5" x14ac:dyDescent="0.25">
      <c r="A14664" s="17"/>
      <c r="E14664" s="3"/>
    </row>
    <row r="14665" spans="1:5" x14ac:dyDescent="0.25">
      <c r="A14665" s="17"/>
      <c r="E14665" s="3"/>
    </row>
    <row r="14666" spans="1:5" x14ac:dyDescent="0.25">
      <c r="A14666" s="17"/>
      <c r="E14666" s="3"/>
    </row>
    <row r="14667" spans="1:5" x14ac:dyDescent="0.25">
      <c r="A14667" s="17"/>
      <c r="E14667" s="3"/>
    </row>
    <row r="14668" spans="1:5" x14ac:dyDescent="0.25">
      <c r="A14668" s="17"/>
      <c r="E14668" s="3"/>
    </row>
    <row r="14669" spans="1:5" x14ac:dyDescent="0.25">
      <c r="A14669" s="17"/>
      <c r="E14669" s="3"/>
    </row>
    <row r="14670" spans="1:5" x14ac:dyDescent="0.25">
      <c r="A14670" s="17"/>
      <c r="E14670" s="3"/>
    </row>
    <row r="14671" spans="1:5" x14ac:dyDescent="0.25">
      <c r="A14671" s="17"/>
      <c r="E14671" s="3"/>
    </row>
    <row r="14672" spans="1:5" x14ac:dyDescent="0.25">
      <c r="A14672" s="17"/>
      <c r="E14672" s="3"/>
    </row>
    <row r="14673" spans="1:5" x14ac:dyDescent="0.25">
      <c r="A14673" s="17"/>
      <c r="E14673" s="3"/>
    </row>
    <row r="14674" spans="1:5" x14ac:dyDescent="0.25">
      <c r="A14674" s="17"/>
      <c r="E14674" s="3"/>
    </row>
    <row r="14675" spans="1:5" x14ac:dyDescent="0.25">
      <c r="A14675" s="17"/>
      <c r="E14675" s="3"/>
    </row>
    <row r="14676" spans="1:5" x14ac:dyDescent="0.25">
      <c r="A14676" s="17"/>
      <c r="E14676" s="3"/>
    </row>
    <row r="14677" spans="1:5" x14ac:dyDescent="0.25">
      <c r="A14677" s="17"/>
      <c r="E14677" s="3"/>
    </row>
    <row r="14678" spans="1:5" x14ac:dyDescent="0.25">
      <c r="A14678" s="17"/>
      <c r="E14678" s="3"/>
    </row>
    <row r="14679" spans="1:5" x14ac:dyDescent="0.25">
      <c r="A14679" s="17"/>
      <c r="E14679" s="3"/>
    </row>
    <row r="14680" spans="1:5" x14ac:dyDescent="0.25">
      <c r="A14680" s="17"/>
      <c r="E14680" s="3"/>
    </row>
    <row r="14681" spans="1:5" x14ac:dyDescent="0.25">
      <c r="A14681" s="17"/>
      <c r="E14681" s="3"/>
    </row>
    <row r="14682" spans="1:5" x14ac:dyDescent="0.25">
      <c r="A14682" s="17"/>
      <c r="E14682" s="3"/>
    </row>
    <row r="14683" spans="1:5" x14ac:dyDescent="0.25">
      <c r="A14683" s="17"/>
      <c r="E14683" s="3"/>
    </row>
    <row r="14684" spans="1:5" x14ac:dyDescent="0.25">
      <c r="A14684" s="17"/>
      <c r="E14684" s="3"/>
    </row>
    <row r="14685" spans="1:5" x14ac:dyDescent="0.25">
      <c r="A14685" s="17"/>
      <c r="E14685" s="3"/>
    </row>
    <row r="14686" spans="1:5" x14ac:dyDescent="0.25">
      <c r="A14686" s="17"/>
      <c r="E14686" s="3"/>
    </row>
    <row r="14687" spans="1:5" x14ac:dyDescent="0.25">
      <c r="A14687" s="17"/>
      <c r="E14687" s="3"/>
    </row>
    <row r="14688" spans="1:5" x14ac:dyDescent="0.25">
      <c r="A14688" s="17"/>
      <c r="E14688" s="3"/>
    </row>
    <row r="14689" spans="1:5" x14ac:dyDescent="0.25">
      <c r="A14689" s="17"/>
      <c r="E14689" s="3"/>
    </row>
    <row r="14690" spans="1:5" x14ac:dyDescent="0.25">
      <c r="A14690" s="17"/>
      <c r="E14690" s="3"/>
    </row>
    <row r="14691" spans="1:5" x14ac:dyDescent="0.25">
      <c r="A14691" s="17"/>
      <c r="E14691" s="3"/>
    </row>
    <row r="14692" spans="1:5" x14ac:dyDescent="0.25">
      <c r="A14692" s="17"/>
      <c r="E14692" s="3"/>
    </row>
    <row r="14693" spans="1:5" x14ac:dyDescent="0.25">
      <c r="A14693" s="17"/>
      <c r="E14693" s="3"/>
    </row>
    <row r="14694" spans="1:5" x14ac:dyDescent="0.25">
      <c r="A14694" s="17"/>
      <c r="E14694" s="3"/>
    </row>
    <row r="14695" spans="1:5" x14ac:dyDescent="0.25">
      <c r="A14695" s="17"/>
      <c r="E14695" s="3"/>
    </row>
    <row r="14696" spans="1:5" x14ac:dyDescent="0.25">
      <c r="A14696" s="17"/>
      <c r="E14696" s="3"/>
    </row>
    <row r="14697" spans="1:5" x14ac:dyDescent="0.25">
      <c r="A14697" s="17"/>
      <c r="E14697" s="3"/>
    </row>
    <row r="14698" spans="1:5" x14ac:dyDescent="0.25">
      <c r="A14698" s="17"/>
      <c r="E14698" s="3"/>
    </row>
    <row r="14699" spans="1:5" x14ac:dyDescent="0.25">
      <c r="A14699" s="17"/>
      <c r="E14699" s="3"/>
    </row>
    <row r="14700" spans="1:5" x14ac:dyDescent="0.25">
      <c r="A14700" s="17"/>
      <c r="E14700" s="3"/>
    </row>
    <row r="14701" spans="1:5" x14ac:dyDescent="0.25">
      <c r="A14701" s="17"/>
      <c r="E14701" s="3"/>
    </row>
    <row r="14702" spans="1:5" x14ac:dyDescent="0.25">
      <c r="A14702" s="17"/>
      <c r="E14702" s="3"/>
    </row>
    <row r="14703" spans="1:5" x14ac:dyDescent="0.25">
      <c r="A14703" s="17"/>
      <c r="E14703" s="3"/>
    </row>
    <row r="14704" spans="1:5" x14ac:dyDescent="0.25">
      <c r="A14704" s="17"/>
      <c r="E14704" s="3"/>
    </row>
    <row r="14705" spans="1:5" x14ac:dyDescent="0.25">
      <c r="A14705" s="17"/>
      <c r="E14705" s="3"/>
    </row>
    <row r="14706" spans="1:5" x14ac:dyDescent="0.25">
      <c r="A14706" s="17"/>
      <c r="E14706" s="3"/>
    </row>
    <row r="14707" spans="1:5" x14ac:dyDescent="0.25">
      <c r="A14707" s="17"/>
      <c r="E14707" s="3"/>
    </row>
    <row r="14708" spans="1:5" x14ac:dyDescent="0.25">
      <c r="A14708" s="17"/>
      <c r="E14708" s="3"/>
    </row>
    <row r="14709" spans="1:5" x14ac:dyDescent="0.25">
      <c r="A14709" s="17"/>
      <c r="E14709" s="3"/>
    </row>
    <row r="14710" spans="1:5" x14ac:dyDescent="0.25">
      <c r="A14710" s="17"/>
      <c r="E14710" s="3"/>
    </row>
    <row r="14711" spans="1:5" x14ac:dyDescent="0.25">
      <c r="A14711" s="17"/>
      <c r="E14711" s="3"/>
    </row>
    <row r="14712" spans="1:5" x14ac:dyDescent="0.25">
      <c r="A14712" s="17"/>
      <c r="E14712" s="3"/>
    </row>
    <row r="14713" spans="1:5" x14ac:dyDescent="0.25">
      <c r="A14713" s="17"/>
      <c r="E14713" s="3"/>
    </row>
    <row r="14714" spans="1:5" x14ac:dyDescent="0.25">
      <c r="A14714" s="17"/>
      <c r="E14714" s="3"/>
    </row>
    <row r="14715" spans="1:5" x14ac:dyDescent="0.25">
      <c r="A14715" s="17"/>
      <c r="E14715" s="3"/>
    </row>
    <row r="14716" spans="1:5" x14ac:dyDescent="0.25">
      <c r="A14716" s="17"/>
      <c r="E14716" s="3"/>
    </row>
    <row r="14717" spans="1:5" x14ac:dyDescent="0.25">
      <c r="A14717" s="17"/>
      <c r="E14717" s="3"/>
    </row>
    <row r="14718" spans="1:5" x14ac:dyDescent="0.25">
      <c r="A14718" s="17"/>
      <c r="E14718" s="3"/>
    </row>
    <row r="14719" spans="1:5" x14ac:dyDescent="0.25">
      <c r="A14719" s="17"/>
      <c r="E14719" s="3"/>
    </row>
    <row r="14720" spans="1:5" x14ac:dyDescent="0.25">
      <c r="A14720" s="17"/>
      <c r="E14720" s="3"/>
    </row>
    <row r="14721" spans="1:5" x14ac:dyDescent="0.25">
      <c r="A14721" s="17"/>
      <c r="E14721" s="3"/>
    </row>
    <row r="14722" spans="1:5" x14ac:dyDescent="0.25">
      <c r="A14722" s="17"/>
      <c r="E14722" s="3"/>
    </row>
    <row r="14723" spans="1:5" x14ac:dyDescent="0.25">
      <c r="A14723" s="17"/>
      <c r="E14723" s="3"/>
    </row>
    <row r="14724" spans="1:5" x14ac:dyDescent="0.25">
      <c r="A14724" s="17"/>
      <c r="E14724" s="3"/>
    </row>
    <row r="14725" spans="1:5" x14ac:dyDescent="0.25">
      <c r="A14725" s="17"/>
      <c r="E14725" s="3"/>
    </row>
    <row r="14726" spans="1:5" x14ac:dyDescent="0.25">
      <c r="A14726" s="17"/>
      <c r="E14726" s="3"/>
    </row>
    <row r="14727" spans="1:5" x14ac:dyDescent="0.25">
      <c r="A14727" s="17"/>
      <c r="E14727" s="3"/>
    </row>
    <row r="14728" spans="1:5" x14ac:dyDescent="0.25">
      <c r="A14728" s="17"/>
      <c r="E14728" s="3"/>
    </row>
    <row r="14729" spans="1:5" x14ac:dyDescent="0.25">
      <c r="A14729" s="17"/>
      <c r="E14729" s="3"/>
    </row>
    <row r="14730" spans="1:5" x14ac:dyDescent="0.25">
      <c r="A14730" s="17"/>
      <c r="E14730" s="3"/>
    </row>
    <row r="14731" spans="1:5" x14ac:dyDescent="0.25">
      <c r="A14731" s="17"/>
      <c r="E14731" s="3"/>
    </row>
    <row r="14732" spans="1:5" x14ac:dyDescent="0.25">
      <c r="A14732" s="17"/>
      <c r="E14732" s="3"/>
    </row>
    <row r="14733" spans="1:5" x14ac:dyDescent="0.25">
      <c r="A14733" s="17"/>
      <c r="E14733" s="3"/>
    </row>
    <row r="14734" spans="1:5" x14ac:dyDescent="0.25">
      <c r="A14734" s="17"/>
      <c r="E14734" s="3"/>
    </row>
    <row r="14735" spans="1:5" x14ac:dyDescent="0.25">
      <c r="A14735" s="17"/>
      <c r="E14735" s="3"/>
    </row>
    <row r="14736" spans="1:5" x14ac:dyDescent="0.25">
      <c r="A14736" s="17"/>
      <c r="E14736" s="3"/>
    </row>
    <row r="14737" spans="1:5" x14ac:dyDescent="0.25">
      <c r="A14737" s="17"/>
      <c r="E14737" s="3"/>
    </row>
    <row r="14738" spans="1:5" x14ac:dyDescent="0.25">
      <c r="A14738" s="17"/>
      <c r="E14738" s="3"/>
    </row>
    <row r="14739" spans="1:5" x14ac:dyDescent="0.25">
      <c r="A14739" s="17"/>
      <c r="E14739" s="3"/>
    </row>
    <row r="14740" spans="1:5" x14ac:dyDescent="0.25">
      <c r="A14740" s="17"/>
      <c r="E14740" s="3"/>
    </row>
    <row r="14741" spans="1:5" x14ac:dyDescent="0.25">
      <c r="A14741" s="17"/>
      <c r="E14741" s="3"/>
    </row>
    <row r="14742" spans="1:5" x14ac:dyDescent="0.25">
      <c r="A14742" s="17"/>
      <c r="E14742" s="3"/>
    </row>
    <row r="14743" spans="1:5" x14ac:dyDescent="0.25">
      <c r="A14743" s="17"/>
      <c r="E14743" s="3"/>
    </row>
    <row r="14744" spans="1:5" x14ac:dyDescent="0.25">
      <c r="A14744" s="17"/>
      <c r="E14744" s="3"/>
    </row>
    <row r="14745" spans="1:5" x14ac:dyDescent="0.25">
      <c r="A14745" s="17"/>
      <c r="E14745" s="3"/>
    </row>
    <row r="14746" spans="1:5" x14ac:dyDescent="0.25">
      <c r="A14746" s="17"/>
      <c r="E14746" s="3"/>
    </row>
    <row r="14747" spans="1:5" x14ac:dyDescent="0.25">
      <c r="A14747" s="17"/>
      <c r="E14747" s="3"/>
    </row>
    <row r="14748" spans="1:5" x14ac:dyDescent="0.25">
      <c r="A14748" s="17"/>
      <c r="E14748" s="3"/>
    </row>
    <row r="14749" spans="1:5" x14ac:dyDescent="0.25">
      <c r="A14749" s="17"/>
      <c r="E14749" s="3"/>
    </row>
    <row r="14750" spans="1:5" x14ac:dyDescent="0.25">
      <c r="A14750" s="17"/>
      <c r="E14750" s="3"/>
    </row>
    <row r="14751" spans="1:5" x14ac:dyDescent="0.25">
      <c r="A14751" s="17"/>
      <c r="E14751" s="3"/>
    </row>
    <row r="14752" spans="1:5" x14ac:dyDescent="0.25">
      <c r="A14752" s="17"/>
      <c r="E14752" s="3"/>
    </row>
    <row r="14753" spans="1:5" x14ac:dyDescent="0.25">
      <c r="A14753" s="17"/>
      <c r="E14753" s="3"/>
    </row>
    <row r="14754" spans="1:5" x14ac:dyDescent="0.25">
      <c r="A14754" s="17"/>
      <c r="E14754" s="3"/>
    </row>
    <row r="14755" spans="1:5" x14ac:dyDescent="0.25">
      <c r="A14755" s="17"/>
      <c r="E14755" s="3"/>
    </row>
    <row r="14756" spans="1:5" x14ac:dyDescent="0.25">
      <c r="A14756" s="17"/>
      <c r="E14756" s="3"/>
    </row>
    <row r="14757" spans="1:5" x14ac:dyDescent="0.25">
      <c r="A14757" s="17"/>
      <c r="E14757" s="3"/>
    </row>
    <row r="14758" spans="1:5" x14ac:dyDescent="0.25">
      <c r="A14758" s="17"/>
      <c r="E14758" s="3"/>
    </row>
    <row r="14759" spans="1:5" x14ac:dyDescent="0.25">
      <c r="A14759" s="17"/>
      <c r="E14759" s="3"/>
    </row>
    <row r="14760" spans="1:5" x14ac:dyDescent="0.25">
      <c r="A14760" s="17"/>
      <c r="E14760" s="3"/>
    </row>
    <row r="14761" spans="1:5" x14ac:dyDescent="0.25">
      <c r="A14761" s="17"/>
      <c r="E14761" s="3"/>
    </row>
    <row r="14762" spans="1:5" x14ac:dyDescent="0.25">
      <c r="A14762" s="17"/>
      <c r="E14762" s="3"/>
    </row>
    <row r="14763" spans="1:5" x14ac:dyDescent="0.25">
      <c r="A14763" s="17"/>
      <c r="E14763" s="3"/>
    </row>
    <row r="14764" spans="1:5" x14ac:dyDescent="0.25">
      <c r="A14764" s="17"/>
      <c r="E14764" s="3"/>
    </row>
    <row r="14765" spans="1:5" x14ac:dyDescent="0.25">
      <c r="A14765" s="17"/>
      <c r="E14765" s="3"/>
    </row>
    <row r="14766" spans="1:5" x14ac:dyDescent="0.25">
      <c r="A14766" s="17"/>
      <c r="E14766" s="3"/>
    </row>
    <row r="14767" spans="1:5" x14ac:dyDescent="0.25">
      <c r="A14767" s="17"/>
      <c r="E14767" s="3"/>
    </row>
    <row r="14768" spans="1:5" x14ac:dyDescent="0.25">
      <c r="A14768" s="17"/>
      <c r="E14768" s="3"/>
    </row>
    <row r="14769" spans="1:5" x14ac:dyDescent="0.25">
      <c r="A14769" s="17"/>
      <c r="E14769" s="3"/>
    </row>
    <row r="14770" spans="1:5" x14ac:dyDescent="0.25">
      <c r="A14770" s="17"/>
      <c r="E14770" s="3"/>
    </row>
    <row r="14771" spans="1:5" x14ac:dyDescent="0.25">
      <c r="A14771" s="17"/>
      <c r="E14771" s="3"/>
    </row>
    <row r="14772" spans="1:5" x14ac:dyDescent="0.25">
      <c r="A14772" s="17"/>
      <c r="E14772" s="3"/>
    </row>
    <row r="14773" spans="1:5" x14ac:dyDescent="0.25">
      <c r="A14773" s="17"/>
      <c r="E14773" s="3"/>
    </row>
    <row r="14774" spans="1:5" x14ac:dyDescent="0.25">
      <c r="A14774" s="17"/>
      <c r="E14774" s="3"/>
    </row>
    <row r="14775" spans="1:5" x14ac:dyDescent="0.25">
      <c r="A14775" s="17"/>
      <c r="E14775" s="3"/>
    </row>
    <row r="14776" spans="1:5" x14ac:dyDescent="0.25">
      <c r="A14776" s="17"/>
      <c r="E14776" s="3"/>
    </row>
    <row r="14777" spans="1:5" x14ac:dyDescent="0.25">
      <c r="A14777" s="17"/>
      <c r="E14777" s="3"/>
    </row>
    <row r="14778" spans="1:5" x14ac:dyDescent="0.25">
      <c r="A14778" s="17"/>
      <c r="E14778" s="3"/>
    </row>
    <row r="14779" spans="1:5" x14ac:dyDescent="0.25">
      <c r="A14779" s="17"/>
      <c r="E14779" s="3"/>
    </row>
    <row r="14780" spans="1:5" x14ac:dyDescent="0.25">
      <c r="A14780" s="17"/>
      <c r="E14780" s="3"/>
    </row>
    <row r="14781" spans="1:5" x14ac:dyDescent="0.25">
      <c r="A14781" s="17"/>
      <c r="E14781" s="3"/>
    </row>
    <row r="14782" spans="1:5" x14ac:dyDescent="0.25">
      <c r="A14782" s="17"/>
      <c r="E14782" s="3"/>
    </row>
    <row r="14783" spans="1:5" x14ac:dyDescent="0.25">
      <c r="A14783" s="17"/>
      <c r="E14783" s="3"/>
    </row>
    <row r="14784" spans="1:5" x14ac:dyDescent="0.25">
      <c r="A14784" s="17"/>
      <c r="E14784" s="3"/>
    </row>
    <row r="14785" spans="1:5" x14ac:dyDescent="0.25">
      <c r="A14785" s="17"/>
      <c r="E14785" s="3"/>
    </row>
    <row r="14786" spans="1:5" x14ac:dyDescent="0.25">
      <c r="A14786" s="17"/>
      <c r="E14786" s="3"/>
    </row>
    <row r="14787" spans="1:5" x14ac:dyDescent="0.25">
      <c r="A14787" s="17"/>
      <c r="E14787" s="3"/>
    </row>
    <row r="14788" spans="1:5" x14ac:dyDescent="0.25">
      <c r="A14788" s="17"/>
      <c r="E14788" s="3"/>
    </row>
    <row r="14789" spans="1:5" x14ac:dyDescent="0.25">
      <c r="A14789" s="17"/>
      <c r="E14789" s="3"/>
    </row>
    <row r="14790" spans="1:5" x14ac:dyDescent="0.25">
      <c r="A14790" s="17"/>
      <c r="E14790" s="3"/>
    </row>
    <row r="14791" spans="1:5" x14ac:dyDescent="0.25">
      <c r="A14791" s="17"/>
      <c r="E14791" s="3"/>
    </row>
    <row r="14792" spans="1:5" x14ac:dyDescent="0.25">
      <c r="A14792" s="17"/>
      <c r="E14792" s="3"/>
    </row>
    <row r="14793" spans="1:5" x14ac:dyDescent="0.25">
      <c r="A14793" s="17"/>
      <c r="E14793" s="3"/>
    </row>
    <row r="14794" spans="1:5" x14ac:dyDescent="0.25">
      <c r="A14794" s="17"/>
      <c r="E14794" s="3"/>
    </row>
    <row r="14795" spans="1:5" x14ac:dyDescent="0.25">
      <c r="A14795" s="17"/>
      <c r="E14795" s="3"/>
    </row>
    <row r="14796" spans="1:5" x14ac:dyDescent="0.25">
      <c r="A14796" s="17"/>
      <c r="E14796" s="3"/>
    </row>
    <row r="14797" spans="1:5" x14ac:dyDescent="0.25">
      <c r="A14797" s="17"/>
      <c r="E14797" s="3"/>
    </row>
    <row r="14798" spans="1:5" x14ac:dyDescent="0.25">
      <c r="A14798" s="17"/>
      <c r="E14798" s="3"/>
    </row>
    <row r="14799" spans="1:5" x14ac:dyDescent="0.25">
      <c r="A14799" s="17"/>
      <c r="E14799" s="3"/>
    </row>
    <row r="14800" spans="1:5" x14ac:dyDescent="0.25">
      <c r="A14800" s="17"/>
      <c r="E14800" s="3"/>
    </row>
    <row r="14801" spans="1:5" x14ac:dyDescent="0.25">
      <c r="A14801" s="17"/>
      <c r="E14801" s="3"/>
    </row>
    <row r="14802" spans="1:5" x14ac:dyDescent="0.25">
      <c r="A14802" s="17"/>
      <c r="E14802" s="3"/>
    </row>
    <row r="14803" spans="1:5" x14ac:dyDescent="0.25">
      <c r="A14803" s="17"/>
      <c r="E14803" s="3"/>
    </row>
    <row r="14804" spans="1:5" x14ac:dyDescent="0.25">
      <c r="A14804" s="17"/>
      <c r="E14804" s="3"/>
    </row>
    <row r="14805" spans="1:5" x14ac:dyDescent="0.25">
      <c r="A14805" s="17"/>
      <c r="E14805" s="3"/>
    </row>
    <row r="14806" spans="1:5" x14ac:dyDescent="0.25">
      <c r="A14806" s="17"/>
      <c r="E14806" s="3"/>
    </row>
    <row r="14807" spans="1:5" x14ac:dyDescent="0.25">
      <c r="A14807" s="17"/>
      <c r="E14807" s="3"/>
    </row>
    <row r="14808" spans="1:5" x14ac:dyDescent="0.25">
      <c r="A14808" s="17"/>
      <c r="E14808" s="3"/>
    </row>
    <row r="14809" spans="1:5" x14ac:dyDescent="0.25">
      <c r="A14809" s="17"/>
      <c r="E14809" s="3"/>
    </row>
    <row r="14810" spans="1:5" x14ac:dyDescent="0.25">
      <c r="A14810" s="17"/>
      <c r="E14810" s="3"/>
    </row>
    <row r="14811" spans="1:5" x14ac:dyDescent="0.25">
      <c r="A14811" s="17"/>
      <c r="E14811" s="3"/>
    </row>
    <row r="14812" spans="1:5" x14ac:dyDescent="0.25">
      <c r="A14812" s="17"/>
      <c r="E14812" s="3"/>
    </row>
    <row r="14813" spans="1:5" x14ac:dyDescent="0.25">
      <c r="A14813" s="17"/>
      <c r="E14813" s="3"/>
    </row>
    <row r="14814" spans="1:5" x14ac:dyDescent="0.25">
      <c r="A14814" s="17"/>
      <c r="E14814" s="3"/>
    </row>
    <row r="14815" spans="1:5" x14ac:dyDescent="0.25">
      <c r="A14815" s="17"/>
      <c r="E14815" s="3"/>
    </row>
    <row r="14816" spans="1:5" x14ac:dyDescent="0.25">
      <c r="A14816" s="17"/>
      <c r="E14816" s="3"/>
    </row>
    <row r="14817" spans="1:5" x14ac:dyDescent="0.25">
      <c r="A14817" s="17"/>
      <c r="E14817" s="3"/>
    </row>
    <row r="14818" spans="1:5" x14ac:dyDescent="0.25">
      <c r="A14818" s="17"/>
      <c r="E14818" s="3"/>
    </row>
    <row r="14819" spans="1:5" x14ac:dyDescent="0.25">
      <c r="A14819" s="17"/>
      <c r="E14819" s="3"/>
    </row>
    <row r="14820" spans="1:5" x14ac:dyDescent="0.25">
      <c r="A14820" s="17"/>
      <c r="E14820" s="3"/>
    </row>
    <row r="14821" spans="1:5" x14ac:dyDescent="0.25">
      <c r="A14821" s="17"/>
      <c r="E14821" s="3"/>
    </row>
    <row r="14822" spans="1:5" x14ac:dyDescent="0.25">
      <c r="A14822" s="17"/>
      <c r="E14822" s="3"/>
    </row>
    <row r="14823" spans="1:5" x14ac:dyDescent="0.25">
      <c r="A14823" s="17"/>
      <c r="E14823" s="3"/>
    </row>
    <row r="14824" spans="1:5" x14ac:dyDescent="0.25">
      <c r="A14824" s="17"/>
      <c r="E14824" s="3"/>
    </row>
    <row r="14825" spans="1:5" x14ac:dyDescent="0.25">
      <c r="A14825" s="17"/>
      <c r="E14825" s="3"/>
    </row>
    <row r="14826" spans="1:5" x14ac:dyDescent="0.25">
      <c r="A14826" s="17"/>
      <c r="E14826" s="3"/>
    </row>
    <row r="14827" spans="1:5" x14ac:dyDescent="0.25">
      <c r="A14827" s="17"/>
      <c r="E14827" s="3"/>
    </row>
    <row r="14828" spans="1:5" x14ac:dyDescent="0.25">
      <c r="A14828" s="17"/>
      <c r="E14828" s="3"/>
    </row>
    <row r="14829" spans="1:5" x14ac:dyDescent="0.25">
      <c r="A14829" s="17"/>
      <c r="E14829" s="3"/>
    </row>
    <row r="14830" spans="1:5" x14ac:dyDescent="0.25">
      <c r="A14830" s="17"/>
      <c r="E14830" s="3"/>
    </row>
    <row r="14831" spans="1:5" x14ac:dyDescent="0.25">
      <c r="A14831" s="17"/>
      <c r="E14831" s="3"/>
    </row>
    <row r="14832" spans="1:5" x14ac:dyDescent="0.25">
      <c r="A14832" s="17"/>
      <c r="E14832" s="3"/>
    </row>
    <row r="14833" spans="1:5" x14ac:dyDescent="0.25">
      <c r="A14833" s="17"/>
      <c r="E14833" s="3"/>
    </row>
    <row r="14834" spans="1:5" x14ac:dyDescent="0.25">
      <c r="A14834" s="17"/>
      <c r="E14834" s="3"/>
    </row>
    <row r="14835" spans="1:5" x14ac:dyDescent="0.25">
      <c r="A14835" s="17"/>
      <c r="E14835" s="3"/>
    </row>
    <row r="14836" spans="1:5" x14ac:dyDescent="0.25">
      <c r="A14836" s="17"/>
      <c r="E14836" s="3"/>
    </row>
    <row r="14837" spans="1:5" x14ac:dyDescent="0.25">
      <c r="A14837" s="17"/>
      <c r="E14837" s="3"/>
    </row>
    <row r="14838" spans="1:5" x14ac:dyDescent="0.25">
      <c r="A14838" s="17"/>
      <c r="E14838" s="3"/>
    </row>
    <row r="14839" spans="1:5" x14ac:dyDescent="0.25">
      <c r="A14839" s="17"/>
      <c r="E14839" s="3"/>
    </row>
    <row r="14840" spans="1:5" x14ac:dyDescent="0.25">
      <c r="A14840" s="17"/>
      <c r="E14840" s="3"/>
    </row>
    <row r="14841" spans="1:5" x14ac:dyDescent="0.25">
      <c r="A14841" s="17"/>
      <c r="E14841" s="3"/>
    </row>
    <row r="14842" spans="1:5" x14ac:dyDescent="0.25">
      <c r="A14842" s="17"/>
      <c r="E14842" s="3"/>
    </row>
    <row r="14843" spans="1:5" x14ac:dyDescent="0.25">
      <c r="A14843" s="17"/>
      <c r="E14843" s="3"/>
    </row>
    <row r="14844" spans="1:5" x14ac:dyDescent="0.25">
      <c r="A14844" s="17"/>
      <c r="E14844" s="3"/>
    </row>
    <row r="14845" spans="1:5" x14ac:dyDescent="0.25">
      <c r="A14845" s="17"/>
      <c r="E14845" s="3"/>
    </row>
    <row r="14846" spans="1:5" x14ac:dyDescent="0.25">
      <c r="A14846" s="17"/>
      <c r="E14846" s="3"/>
    </row>
    <row r="14847" spans="1:5" x14ac:dyDescent="0.25">
      <c r="A14847" s="17"/>
      <c r="E14847" s="3"/>
    </row>
    <row r="14848" spans="1:5" x14ac:dyDescent="0.25">
      <c r="A14848" s="17"/>
      <c r="E14848" s="3"/>
    </row>
    <row r="14849" spans="1:5" x14ac:dyDescent="0.25">
      <c r="A14849" s="17"/>
      <c r="E14849" s="3"/>
    </row>
    <row r="14850" spans="1:5" x14ac:dyDescent="0.25">
      <c r="A14850" s="17"/>
      <c r="E14850" s="3"/>
    </row>
    <row r="14851" spans="1:5" x14ac:dyDescent="0.25">
      <c r="A14851" s="17"/>
      <c r="E14851" s="3"/>
    </row>
    <row r="14852" spans="1:5" x14ac:dyDescent="0.25">
      <c r="A14852" s="17"/>
      <c r="E14852" s="3"/>
    </row>
    <row r="14853" spans="1:5" x14ac:dyDescent="0.25">
      <c r="A14853" s="17"/>
      <c r="E14853" s="3"/>
    </row>
    <row r="14854" spans="1:5" x14ac:dyDescent="0.25">
      <c r="A14854" s="17"/>
      <c r="E14854" s="3"/>
    </row>
    <row r="14855" spans="1:5" x14ac:dyDescent="0.25">
      <c r="A14855" s="17"/>
      <c r="E14855" s="3"/>
    </row>
    <row r="14856" spans="1:5" x14ac:dyDescent="0.25">
      <c r="A14856" s="17"/>
      <c r="E14856" s="3"/>
    </row>
    <row r="14857" spans="1:5" x14ac:dyDescent="0.25">
      <c r="A14857" s="17"/>
      <c r="E14857" s="3"/>
    </row>
    <row r="14858" spans="1:5" x14ac:dyDescent="0.25">
      <c r="A14858" s="17"/>
      <c r="E14858" s="3"/>
    </row>
    <row r="14859" spans="1:5" x14ac:dyDescent="0.25">
      <c r="A14859" s="17"/>
      <c r="E14859" s="3"/>
    </row>
    <row r="14860" spans="1:5" x14ac:dyDescent="0.25">
      <c r="A14860" s="17"/>
      <c r="E14860" s="3"/>
    </row>
    <row r="14861" spans="1:5" x14ac:dyDescent="0.25">
      <c r="A14861" s="17"/>
      <c r="E14861" s="3"/>
    </row>
    <row r="14862" spans="1:5" x14ac:dyDescent="0.25">
      <c r="A14862" s="17"/>
      <c r="E14862" s="3"/>
    </row>
    <row r="14863" spans="1:5" x14ac:dyDescent="0.25">
      <c r="A14863" s="17"/>
      <c r="E14863" s="3"/>
    </row>
    <row r="14864" spans="1:5" x14ac:dyDescent="0.25">
      <c r="A14864" s="17"/>
      <c r="E14864" s="3"/>
    </row>
    <row r="14865" spans="1:5" x14ac:dyDescent="0.25">
      <c r="A14865" s="17"/>
      <c r="E14865" s="3"/>
    </row>
    <row r="14866" spans="1:5" x14ac:dyDescent="0.25">
      <c r="A14866" s="17"/>
      <c r="E14866" s="3"/>
    </row>
    <row r="14867" spans="1:5" x14ac:dyDescent="0.25">
      <c r="A14867" s="17"/>
      <c r="E14867" s="3"/>
    </row>
    <row r="14868" spans="1:5" x14ac:dyDescent="0.25">
      <c r="A14868" s="17"/>
      <c r="E14868" s="3"/>
    </row>
    <row r="14869" spans="1:5" x14ac:dyDescent="0.25">
      <c r="A14869" s="17"/>
      <c r="E14869" s="3"/>
    </row>
    <row r="14870" spans="1:5" x14ac:dyDescent="0.25">
      <c r="A14870" s="17"/>
      <c r="E14870" s="3"/>
    </row>
    <row r="14871" spans="1:5" x14ac:dyDescent="0.25">
      <c r="A14871" s="17"/>
      <c r="E14871" s="3"/>
    </row>
    <row r="14872" spans="1:5" x14ac:dyDescent="0.25">
      <c r="A14872" s="17"/>
      <c r="E14872" s="3"/>
    </row>
    <row r="14873" spans="1:5" x14ac:dyDescent="0.25">
      <c r="A14873" s="17"/>
      <c r="E14873" s="3"/>
    </row>
    <row r="14874" spans="1:5" x14ac:dyDescent="0.25">
      <c r="A14874" s="17"/>
      <c r="E14874" s="3"/>
    </row>
    <row r="14875" spans="1:5" x14ac:dyDescent="0.25">
      <c r="A14875" s="17"/>
      <c r="E14875" s="3"/>
    </row>
    <row r="14876" spans="1:5" x14ac:dyDescent="0.25">
      <c r="A14876" s="17"/>
      <c r="E14876" s="3"/>
    </row>
    <row r="14877" spans="1:5" x14ac:dyDescent="0.25">
      <c r="A14877" s="17"/>
      <c r="E14877" s="3"/>
    </row>
    <row r="14878" spans="1:5" x14ac:dyDescent="0.25">
      <c r="A14878" s="17"/>
      <c r="E14878" s="3"/>
    </row>
    <row r="14879" spans="1:5" x14ac:dyDescent="0.25">
      <c r="A14879" s="17"/>
      <c r="E14879" s="3"/>
    </row>
    <row r="14880" spans="1:5" x14ac:dyDescent="0.25">
      <c r="A14880" s="17"/>
      <c r="E14880" s="3"/>
    </row>
    <row r="14881" spans="1:5" x14ac:dyDescent="0.25">
      <c r="A14881" s="17"/>
      <c r="E14881" s="3"/>
    </row>
    <row r="14882" spans="1:5" x14ac:dyDescent="0.25">
      <c r="A14882" s="17"/>
      <c r="E14882" s="3"/>
    </row>
    <row r="14883" spans="1:5" x14ac:dyDescent="0.25">
      <c r="A14883" s="17"/>
      <c r="E14883" s="3"/>
    </row>
    <row r="14884" spans="1:5" x14ac:dyDescent="0.25">
      <c r="A14884" s="17"/>
      <c r="E14884" s="3"/>
    </row>
    <row r="14885" spans="1:5" x14ac:dyDescent="0.25">
      <c r="A14885" s="17"/>
      <c r="E14885" s="3"/>
    </row>
    <row r="14886" spans="1:5" x14ac:dyDescent="0.25">
      <c r="A14886" s="17"/>
      <c r="E14886" s="3"/>
    </row>
    <row r="14887" spans="1:5" x14ac:dyDescent="0.25">
      <c r="A14887" s="17"/>
      <c r="E14887" s="3"/>
    </row>
    <row r="14888" spans="1:5" x14ac:dyDescent="0.25">
      <c r="A14888" s="17"/>
      <c r="E14888" s="3"/>
    </row>
    <row r="14889" spans="1:5" x14ac:dyDescent="0.25">
      <c r="A14889" s="17"/>
      <c r="E14889" s="3"/>
    </row>
    <row r="14890" spans="1:5" x14ac:dyDescent="0.25">
      <c r="A14890" s="17"/>
      <c r="E14890" s="3"/>
    </row>
    <row r="14891" spans="1:5" x14ac:dyDescent="0.25">
      <c r="A14891" s="17"/>
      <c r="E14891" s="3"/>
    </row>
    <row r="14892" spans="1:5" x14ac:dyDescent="0.25">
      <c r="A14892" s="17"/>
      <c r="E14892" s="3"/>
    </row>
    <row r="14893" spans="1:5" x14ac:dyDescent="0.25">
      <c r="A14893" s="17"/>
      <c r="E14893" s="3"/>
    </row>
    <row r="14894" spans="1:5" x14ac:dyDescent="0.25">
      <c r="A14894" s="17"/>
      <c r="E14894" s="3"/>
    </row>
    <row r="14895" spans="1:5" x14ac:dyDescent="0.25">
      <c r="A14895" s="17"/>
      <c r="E14895" s="3"/>
    </row>
    <row r="14896" spans="1:5" x14ac:dyDescent="0.25">
      <c r="A14896" s="17"/>
      <c r="E14896" s="3"/>
    </row>
    <row r="14897" spans="1:5" x14ac:dyDescent="0.25">
      <c r="A14897" s="17"/>
      <c r="E14897" s="3"/>
    </row>
    <row r="14898" spans="1:5" x14ac:dyDescent="0.25">
      <c r="A14898" s="17"/>
      <c r="E14898" s="3"/>
    </row>
    <row r="14899" spans="1:5" x14ac:dyDescent="0.25">
      <c r="A14899" s="17"/>
      <c r="E14899" s="3"/>
    </row>
    <row r="14900" spans="1:5" x14ac:dyDescent="0.25">
      <c r="A14900" s="17"/>
      <c r="E14900" s="3"/>
    </row>
    <row r="14901" spans="1:5" x14ac:dyDescent="0.25">
      <c r="A14901" s="17"/>
      <c r="E14901" s="3"/>
    </row>
    <row r="14902" spans="1:5" x14ac:dyDescent="0.25">
      <c r="A14902" s="17"/>
      <c r="E14902" s="3"/>
    </row>
    <row r="14903" spans="1:5" x14ac:dyDescent="0.25">
      <c r="A14903" s="17"/>
      <c r="E14903" s="3"/>
    </row>
    <row r="14904" spans="1:5" x14ac:dyDescent="0.25">
      <c r="A14904" s="17"/>
      <c r="E14904" s="3"/>
    </row>
    <row r="14905" spans="1:5" x14ac:dyDescent="0.25">
      <c r="A14905" s="17"/>
      <c r="E14905" s="3"/>
    </row>
    <row r="14906" spans="1:5" x14ac:dyDescent="0.25">
      <c r="A14906" s="17"/>
      <c r="E14906" s="3"/>
    </row>
    <row r="14907" spans="1:5" x14ac:dyDescent="0.25">
      <c r="A14907" s="17"/>
      <c r="E14907" s="3"/>
    </row>
    <row r="14908" spans="1:5" x14ac:dyDescent="0.25">
      <c r="A14908" s="17"/>
      <c r="E14908" s="3"/>
    </row>
    <row r="14909" spans="1:5" x14ac:dyDescent="0.25">
      <c r="A14909" s="17"/>
      <c r="E14909" s="3"/>
    </row>
    <row r="14910" spans="1:5" x14ac:dyDescent="0.25">
      <c r="A14910" s="17"/>
      <c r="E14910" s="3"/>
    </row>
    <row r="14911" spans="1:5" x14ac:dyDescent="0.25">
      <c r="A14911" s="17"/>
      <c r="E14911" s="3"/>
    </row>
    <row r="14912" spans="1:5" x14ac:dyDescent="0.25">
      <c r="A14912" s="17"/>
      <c r="E14912" s="3"/>
    </row>
    <row r="14913" spans="1:5" x14ac:dyDescent="0.25">
      <c r="A14913" s="17"/>
      <c r="E14913" s="3"/>
    </row>
    <row r="14914" spans="1:5" x14ac:dyDescent="0.25">
      <c r="A14914" s="17"/>
      <c r="E14914" s="3"/>
    </row>
    <row r="14915" spans="1:5" x14ac:dyDescent="0.25">
      <c r="A14915" s="17"/>
      <c r="E14915" s="3"/>
    </row>
    <row r="14916" spans="1:5" x14ac:dyDescent="0.25">
      <c r="A14916" s="17"/>
      <c r="E14916" s="3"/>
    </row>
    <row r="14917" spans="1:5" x14ac:dyDescent="0.25">
      <c r="A14917" s="17"/>
      <c r="E14917" s="3"/>
    </row>
    <row r="14918" spans="1:5" x14ac:dyDescent="0.25">
      <c r="A14918" s="17"/>
      <c r="E14918" s="3"/>
    </row>
    <row r="14919" spans="1:5" x14ac:dyDescent="0.25">
      <c r="A14919" s="17"/>
      <c r="E14919" s="3"/>
    </row>
    <row r="14920" spans="1:5" x14ac:dyDescent="0.25">
      <c r="A14920" s="17"/>
      <c r="E14920" s="3"/>
    </row>
    <row r="14921" spans="1:5" x14ac:dyDescent="0.25">
      <c r="A14921" s="17"/>
      <c r="E14921" s="3"/>
    </row>
    <row r="14922" spans="1:5" x14ac:dyDescent="0.25">
      <c r="A14922" s="17"/>
      <c r="E14922" s="3"/>
    </row>
    <row r="14923" spans="1:5" x14ac:dyDescent="0.25">
      <c r="A14923" s="17"/>
      <c r="E14923" s="3"/>
    </row>
    <row r="14924" spans="1:5" x14ac:dyDescent="0.25">
      <c r="A14924" s="17"/>
      <c r="E14924" s="3"/>
    </row>
    <row r="14925" spans="1:5" x14ac:dyDescent="0.25">
      <c r="A14925" s="17"/>
      <c r="C14925" s="3"/>
      <c r="E14925" s="3"/>
    </row>
    <row r="14926" spans="1:5" x14ac:dyDescent="0.25">
      <c r="A14926" s="17"/>
      <c r="E14926" s="3"/>
    </row>
    <row r="14927" spans="1:5" x14ac:dyDescent="0.25">
      <c r="A14927" s="17"/>
      <c r="E14927" s="3"/>
    </row>
    <row r="14928" spans="1:5" x14ac:dyDescent="0.25">
      <c r="A14928" s="17"/>
      <c r="E14928" s="3"/>
    </row>
    <row r="14929" spans="1:5" x14ac:dyDescent="0.25">
      <c r="A14929" s="17"/>
      <c r="E14929" s="3"/>
    </row>
    <row r="14930" spans="1:5" x14ac:dyDescent="0.25">
      <c r="A14930" s="17"/>
      <c r="E14930" s="3"/>
    </row>
    <row r="14931" spans="1:5" x14ac:dyDescent="0.25">
      <c r="A14931" s="17"/>
      <c r="E14931" s="3"/>
    </row>
    <row r="14932" spans="1:5" x14ac:dyDescent="0.25">
      <c r="A14932" s="17"/>
      <c r="E14932" s="3"/>
    </row>
    <row r="14933" spans="1:5" x14ac:dyDescent="0.25">
      <c r="A14933" s="17"/>
      <c r="E14933" s="3"/>
    </row>
    <row r="14934" spans="1:5" x14ac:dyDescent="0.25">
      <c r="A14934" s="17"/>
      <c r="E14934" s="3"/>
    </row>
    <row r="14935" spans="1:5" x14ac:dyDescent="0.25">
      <c r="A14935" s="17"/>
      <c r="E14935" s="3"/>
    </row>
    <row r="14936" spans="1:5" x14ac:dyDescent="0.25">
      <c r="A14936" s="17"/>
      <c r="E14936" s="3"/>
    </row>
    <row r="14937" spans="1:5" x14ac:dyDescent="0.25">
      <c r="A14937" s="17"/>
      <c r="E14937" s="3"/>
    </row>
    <row r="14938" spans="1:5" x14ac:dyDescent="0.25">
      <c r="A14938" s="17"/>
      <c r="E14938" s="3"/>
    </row>
    <row r="14939" spans="1:5" x14ac:dyDescent="0.25">
      <c r="A14939" s="17"/>
      <c r="E14939" s="3"/>
    </row>
    <row r="14940" spans="1:5" x14ac:dyDescent="0.25">
      <c r="A14940" s="17"/>
      <c r="E14940" s="3"/>
    </row>
    <row r="14941" spans="1:5" x14ac:dyDescent="0.25">
      <c r="A14941" s="17"/>
      <c r="E14941" s="3"/>
    </row>
    <row r="14942" spans="1:5" x14ac:dyDescent="0.25">
      <c r="A14942" s="17"/>
      <c r="E14942" s="3"/>
    </row>
    <row r="14943" spans="1:5" x14ac:dyDescent="0.25">
      <c r="A14943" s="17"/>
      <c r="E14943" s="3"/>
    </row>
    <row r="14944" spans="1:5" x14ac:dyDescent="0.25">
      <c r="A14944" s="17"/>
      <c r="E14944" s="3"/>
    </row>
    <row r="14945" spans="1:5" x14ac:dyDescent="0.25">
      <c r="A14945" s="17"/>
      <c r="E14945" s="3"/>
    </row>
    <row r="14946" spans="1:5" x14ac:dyDescent="0.25">
      <c r="A14946" s="17"/>
      <c r="E14946" s="3"/>
    </row>
    <row r="14947" spans="1:5" x14ac:dyDescent="0.25">
      <c r="A14947" s="17"/>
      <c r="E14947" s="3"/>
    </row>
    <row r="14948" spans="1:5" x14ac:dyDescent="0.25">
      <c r="A14948" s="17"/>
      <c r="E14948" s="3"/>
    </row>
    <row r="14949" spans="1:5" x14ac:dyDescent="0.25">
      <c r="A14949" s="17"/>
      <c r="E14949" s="3"/>
    </row>
    <row r="14950" spans="1:5" x14ac:dyDescent="0.25">
      <c r="A14950" s="17"/>
      <c r="E14950" s="3"/>
    </row>
    <row r="14951" spans="1:5" x14ac:dyDescent="0.25">
      <c r="A14951" s="17"/>
      <c r="E14951" s="3"/>
    </row>
    <row r="14952" spans="1:5" x14ac:dyDescent="0.25">
      <c r="A14952" s="17"/>
      <c r="E14952" s="3"/>
    </row>
    <row r="14953" spans="1:5" x14ac:dyDescent="0.25">
      <c r="A14953" s="17"/>
      <c r="E14953" s="3"/>
    </row>
    <row r="14954" spans="1:5" x14ac:dyDescent="0.25">
      <c r="A14954" s="17"/>
      <c r="E14954" s="3"/>
    </row>
    <row r="14955" spans="1:5" x14ac:dyDescent="0.25">
      <c r="A14955" s="17"/>
      <c r="E14955" s="3"/>
    </row>
    <row r="14956" spans="1:5" x14ac:dyDescent="0.25">
      <c r="A14956" s="17"/>
      <c r="E14956" s="3"/>
    </row>
    <row r="14957" spans="1:5" x14ac:dyDescent="0.25">
      <c r="A14957" s="17"/>
      <c r="E14957" s="3"/>
    </row>
    <row r="14958" spans="1:5" x14ac:dyDescent="0.25">
      <c r="A14958" s="17"/>
      <c r="E14958" s="3"/>
    </row>
    <row r="14959" spans="1:5" x14ac:dyDescent="0.25">
      <c r="A14959" s="17"/>
      <c r="E14959" s="3"/>
    </row>
    <row r="14960" spans="1:5" x14ac:dyDescent="0.25">
      <c r="A14960" s="17"/>
      <c r="E14960" s="3"/>
    </row>
    <row r="14961" spans="1:5" x14ac:dyDescent="0.25">
      <c r="A14961" s="17"/>
      <c r="E14961" s="3"/>
    </row>
    <row r="14962" spans="1:5" x14ac:dyDescent="0.25">
      <c r="A14962" s="17"/>
      <c r="E14962" s="3"/>
    </row>
    <row r="14963" spans="1:5" x14ac:dyDescent="0.25">
      <c r="A14963" s="17"/>
      <c r="E14963" s="3"/>
    </row>
    <row r="14964" spans="1:5" x14ac:dyDescent="0.25">
      <c r="A14964" s="17"/>
      <c r="E14964" s="3"/>
    </row>
    <row r="14965" spans="1:5" x14ac:dyDescent="0.25">
      <c r="A14965" s="17"/>
      <c r="E14965" s="3"/>
    </row>
    <row r="14966" spans="1:5" x14ac:dyDescent="0.25">
      <c r="A14966" s="17"/>
      <c r="E14966" s="3"/>
    </row>
    <row r="14967" spans="1:5" x14ac:dyDescent="0.25">
      <c r="A14967" s="17"/>
      <c r="E14967" s="3"/>
    </row>
    <row r="14968" spans="1:5" x14ac:dyDescent="0.25">
      <c r="A14968" s="17"/>
      <c r="E14968" s="3"/>
    </row>
    <row r="14969" spans="1:5" x14ac:dyDescent="0.25">
      <c r="A14969" s="17"/>
      <c r="E14969" s="3"/>
    </row>
    <row r="14970" spans="1:5" x14ac:dyDescent="0.25">
      <c r="A14970" s="17"/>
      <c r="E14970" s="3"/>
    </row>
    <row r="14971" spans="1:5" x14ac:dyDescent="0.25">
      <c r="A14971" s="17"/>
      <c r="E14971" s="3"/>
    </row>
    <row r="14972" spans="1:5" x14ac:dyDescent="0.25">
      <c r="A14972" s="17"/>
      <c r="E14972" s="3"/>
    </row>
    <row r="14973" spans="1:5" x14ac:dyDescent="0.25">
      <c r="A14973" s="17"/>
      <c r="E14973" s="3"/>
    </row>
    <row r="14974" spans="1:5" x14ac:dyDescent="0.25">
      <c r="A14974" s="17"/>
      <c r="E14974" s="3"/>
    </row>
    <row r="14975" spans="1:5" x14ac:dyDescent="0.25">
      <c r="A14975" s="17"/>
      <c r="E14975" s="3"/>
    </row>
    <row r="14976" spans="1:5" x14ac:dyDescent="0.25">
      <c r="A14976" s="17"/>
      <c r="E14976" s="3"/>
    </row>
    <row r="14977" spans="1:5" x14ac:dyDescent="0.25">
      <c r="A14977" s="17"/>
      <c r="E14977" s="3"/>
    </row>
    <row r="14978" spans="1:5" x14ac:dyDescent="0.25">
      <c r="A14978" s="17"/>
      <c r="E14978" s="3"/>
    </row>
    <row r="14979" spans="1:5" x14ac:dyDescent="0.25">
      <c r="A14979" s="17"/>
      <c r="E14979" s="3"/>
    </row>
    <row r="14980" spans="1:5" x14ac:dyDescent="0.25">
      <c r="A14980" s="17"/>
      <c r="E14980" s="3"/>
    </row>
    <row r="14981" spans="1:5" x14ac:dyDescent="0.25">
      <c r="A14981" s="17"/>
      <c r="C14981" s="3"/>
      <c r="E14981" s="3"/>
    </row>
    <row r="14982" spans="1:5" x14ac:dyDescent="0.25">
      <c r="A14982" s="17"/>
      <c r="E14982" s="3"/>
    </row>
    <row r="14983" spans="1:5" x14ac:dyDescent="0.25">
      <c r="A14983" s="17"/>
      <c r="E14983" s="3"/>
    </row>
    <row r="14984" spans="1:5" x14ac:dyDescent="0.25">
      <c r="A14984" s="17"/>
      <c r="E14984" s="3"/>
    </row>
    <row r="14985" spans="1:5" x14ac:dyDescent="0.25">
      <c r="A14985" s="17"/>
      <c r="E14985" s="3"/>
    </row>
    <row r="14986" spans="1:5" x14ac:dyDescent="0.25">
      <c r="A14986" s="17"/>
      <c r="E14986" s="3"/>
    </row>
    <row r="14987" spans="1:5" x14ac:dyDescent="0.25">
      <c r="A14987" s="17"/>
      <c r="E14987" s="3"/>
    </row>
    <row r="14988" spans="1:5" x14ac:dyDescent="0.25">
      <c r="A14988" s="17"/>
      <c r="E14988" s="3"/>
    </row>
    <row r="14989" spans="1:5" x14ac:dyDescent="0.25">
      <c r="A14989" s="17"/>
      <c r="E14989" s="3"/>
    </row>
    <row r="14990" spans="1:5" x14ac:dyDescent="0.25">
      <c r="A14990" s="17"/>
      <c r="E14990" s="3"/>
    </row>
    <row r="14991" spans="1:5" x14ac:dyDescent="0.25">
      <c r="A14991" s="17"/>
      <c r="E14991" s="3"/>
    </row>
    <row r="14992" spans="1:5" x14ac:dyDescent="0.25">
      <c r="A14992" s="17"/>
      <c r="E14992" s="3"/>
    </row>
    <row r="14993" spans="1:5" x14ac:dyDescent="0.25">
      <c r="A14993" s="17"/>
      <c r="E14993" s="3"/>
    </row>
    <row r="14994" spans="1:5" x14ac:dyDescent="0.25">
      <c r="A14994" s="17"/>
      <c r="E14994" s="3"/>
    </row>
    <row r="14995" spans="1:5" x14ac:dyDescent="0.25">
      <c r="A14995" s="17"/>
      <c r="E14995" s="3"/>
    </row>
    <row r="14996" spans="1:5" x14ac:dyDescent="0.25">
      <c r="A14996" s="17"/>
      <c r="E14996" s="3"/>
    </row>
    <row r="14997" spans="1:5" x14ac:dyDescent="0.25">
      <c r="A14997" s="17"/>
      <c r="E14997" s="3"/>
    </row>
    <row r="14998" spans="1:5" x14ac:dyDescent="0.25">
      <c r="A14998" s="17"/>
      <c r="E14998" s="3"/>
    </row>
    <row r="14999" spans="1:5" x14ac:dyDescent="0.25">
      <c r="A14999" s="17"/>
      <c r="E14999" s="3"/>
    </row>
    <row r="15000" spans="1:5" x14ac:dyDescent="0.25">
      <c r="A15000" s="17"/>
      <c r="E15000" s="3"/>
    </row>
    <row r="15001" spans="1:5" x14ac:dyDescent="0.25">
      <c r="A15001" s="17"/>
      <c r="E15001" s="3"/>
    </row>
    <row r="15002" spans="1:5" x14ac:dyDescent="0.25">
      <c r="A15002" s="17"/>
      <c r="E15002" s="3"/>
    </row>
    <row r="15003" spans="1:5" x14ac:dyDescent="0.25">
      <c r="A15003" s="17"/>
      <c r="E15003" s="3"/>
    </row>
    <row r="15004" spans="1:5" x14ac:dyDescent="0.25">
      <c r="A15004" s="17"/>
      <c r="E15004" s="3"/>
    </row>
    <row r="15005" spans="1:5" x14ac:dyDescent="0.25">
      <c r="A15005" s="17"/>
      <c r="E15005" s="3"/>
    </row>
    <row r="15006" spans="1:5" x14ac:dyDescent="0.25">
      <c r="A15006" s="17"/>
      <c r="E15006" s="3"/>
    </row>
    <row r="15007" spans="1:5" x14ac:dyDescent="0.25">
      <c r="A15007" s="17"/>
      <c r="E15007" s="3"/>
    </row>
    <row r="15008" spans="1:5" x14ac:dyDescent="0.25">
      <c r="A15008" s="17"/>
      <c r="E15008" s="3"/>
    </row>
    <row r="15009" spans="1:5" x14ac:dyDescent="0.25">
      <c r="A15009" s="17"/>
      <c r="E15009" s="3"/>
    </row>
    <row r="15010" spans="1:5" x14ac:dyDescent="0.25">
      <c r="A15010" s="17"/>
      <c r="E15010" s="3"/>
    </row>
    <row r="15011" spans="1:5" x14ac:dyDescent="0.25">
      <c r="A15011" s="17"/>
      <c r="E15011" s="3"/>
    </row>
    <row r="15012" spans="1:5" x14ac:dyDescent="0.25">
      <c r="A15012" s="17"/>
      <c r="E15012" s="3"/>
    </row>
    <row r="15013" spans="1:5" x14ac:dyDescent="0.25">
      <c r="A15013" s="17"/>
      <c r="E15013" s="3"/>
    </row>
    <row r="15014" spans="1:5" x14ac:dyDescent="0.25">
      <c r="A15014" s="17"/>
      <c r="E15014" s="3"/>
    </row>
    <row r="15015" spans="1:5" x14ac:dyDescent="0.25">
      <c r="A15015" s="17"/>
      <c r="E15015" s="3"/>
    </row>
    <row r="15016" spans="1:5" x14ac:dyDescent="0.25">
      <c r="A15016" s="17"/>
      <c r="E15016" s="3"/>
    </row>
    <row r="15017" spans="1:5" x14ac:dyDescent="0.25">
      <c r="A15017" s="17"/>
      <c r="E15017" s="3"/>
    </row>
    <row r="15018" spans="1:5" x14ac:dyDescent="0.25">
      <c r="A15018" s="17"/>
      <c r="E15018" s="3"/>
    </row>
    <row r="15019" spans="1:5" x14ac:dyDescent="0.25">
      <c r="A15019" s="17"/>
      <c r="E15019" s="3"/>
    </row>
    <row r="15020" spans="1:5" x14ac:dyDescent="0.25">
      <c r="A15020" s="17"/>
      <c r="E15020" s="3"/>
    </row>
    <row r="15021" spans="1:5" x14ac:dyDescent="0.25">
      <c r="A15021" s="17"/>
      <c r="E15021" s="3"/>
    </row>
    <row r="15022" spans="1:5" x14ac:dyDescent="0.25">
      <c r="A15022" s="17"/>
      <c r="E15022" s="3"/>
    </row>
    <row r="15023" spans="1:5" x14ac:dyDescent="0.25">
      <c r="A15023" s="17"/>
      <c r="E15023" s="3"/>
    </row>
    <row r="15024" spans="1:5" x14ac:dyDescent="0.25">
      <c r="A15024" s="17"/>
      <c r="E15024" s="3"/>
    </row>
    <row r="15025" spans="1:5" x14ac:dyDescent="0.25">
      <c r="A15025" s="17"/>
      <c r="E15025" s="3"/>
    </row>
    <row r="15026" spans="1:5" x14ac:dyDescent="0.25">
      <c r="A15026" s="17"/>
      <c r="E15026" s="3"/>
    </row>
    <row r="15027" spans="1:5" x14ac:dyDescent="0.25">
      <c r="A15027" s="17"/>
      <c r="E15027" s="3"/>
    </row>
    <row r="15028" spans="1:5" x14ac:dyDescent="0.25">
      <c r="A15028" s="17"/>
      <c r="E15028" s="3"/>
    </row>
    <row r="15029" spans="1:5" x14ac:dyDescent="0.25">
      <c r="A15029" s="17"/>
      <c r="E15029" s="3"/>
    </row>
    <row r="15030" spans="1:5" x14ac:dyDescent="0.25">
      <c r="A15030" s="17"/>
      <c r="E15030" s="3"/>
    </row>
    <row r="15031" spans="1:5" x14ac:dyDescent="0.25">
      <c r="A15031" s="17"/>
      <c r="E15031" s="3"/>
    </row>
    <row r="15032" spans="1:5" x14ac:dyDescent="0.25">
      <c r="A15032" s="17"/>
      <c r="E15032" s="3"/>
    </row>
    <row r="15033" spans="1:5" x14ac:dyDescent="0.25">
      <c r="A15033" s="17"/>
      <c r="E15033" s="3"/>
    </row>
    <row r="15034" spans="1:5" x14ac:dyDescent="0.25">
      <c r="A15034" s="17"/>
      <c r="E15034" s="3"/>
    </row>
    <row r="15035" spans="1:5" x14ac:dyDescent="0.25">
      <c r="A15035" s="17"/>
      <c r="E15035" s="3"/>
    </row>
    <row r="15036" spans="1:5" x14ac:dyDescent="0.25">
      <c r="A15036" s="17"/>
      <c r="E15036" s="3"/>
    </row>
    <row r="15037" spans="1:5" x14ac:dyDescent="0.25">
      <c r="A15037" s="17"/>
      <c r="E15037" s="3"/>
    </row>
    <row r="15038" spans="1:5" x14ac:dyDescent="0.25">
      <c r="A15038" s="17"/>
      <c r="E15038" s="3"/>
    </row>
    <row r="15039" spans="1:5" x14ac:dyDescent="0.25">
      <c r="A15039" s="17"/>
      <c r="E15039" s="3"/>
    </row>
    <row r="15040" spans="1:5" x14ac:dyDescent="0.25">
      <c r="A15040" s="17"/>
      <c r="E15040" s="3"/>
    </row>
    <row r="15041" spans="1:5" x14ac:dyDescent="0.25">
      <c r="A15041" s="17"/>
      <c r="E15041" s="3"/>
    </row>
    <row r="15042" spans="1:5" x14ac:dyDescent="0.25">
      <c r="A15042" s="17"/>
      <c r="E15042" s="3"/>
    </row>
    <row r="15043" spans="1:5" x14ac:dyDescent="0.25">
      <c r="A15043" s="17"/>
      <c r="E15043" s="3"/>
    </row>
    <row r="15044" spans="1:5" x14ac:dyDescent="0.25">
      <c r="A15044" s="17"/>
      <c r="E15044" s="3"/>
    </row>
    <row r="15045" spans="1:5" x14ac:dyDescent="0.25">
      <c r="A15045" s="17"/>
      <c r="E15045" s="3"/>
    </row>
    <row r="15046" spans="1:5" x14ac:dyDescent="0.25">
      <c r="A15046" s="17"/>
      <c r="E15046" s="3"/>
    </row>
    <row r="15047" spans="1:5" x14ac:dyDescent="0.25">
      <c r="A15047" s="17"/>
      <c r="E15047" s="3"/>
    </row>
    <row r="15048" spans="1:5" x14ac:dyDescent="0.25">
      <c r="A15048" s="17"/>
      <c r="E15048" s="3"/>
    </row>
    <row r="15049" spans="1:5" x14ac:dyDescent="0.25">
      <c r="A15049" s="17"/>
      <c r="E15049" s="3"/>
    </row>
    <row r="15050" spans="1:5" x14ac:dyDescent="0.25">
      <c r="A15050" s="17"/>
      <c r="E15050" s="3"/>
    </row>
    <row r="15051" spans="1:5" x14ac:dyDescent="0.25">
      <c r="A15051" s="17"/>
      <c r="E15051" s="3"/>
    </row>
    <row r="15052" spans="1:5" x14ac:dyDescent="0.25">
      <c r="A15052" s="17"/>
      <c r="E15052" s="3"/>
    </row>
    <row r="15053" spans="1:5" x14ac:dyDescent="0.25">
      <c r="A15053" s="17"/>
      <c r="E15053" s="3"/>
    </row>
    <row r="15054" spans="1:5" x14ac:dyDescent="0.25">
      <c r="A15054" s="17"/>
      <c r="E15054" s="3"/>
    </row>
    <row r="15055" spans="1:5" x14ac:dyDescent="0.25">
      <c r="A15055" s="17"/>
      <c r="E15055" s="3"/>
    </row>
    <row r="15056" spans="1:5" x14ac:dyDescent="0.25">
      <c r="A15056" s="17"/>
      <c r="E15056" s="3"/>
    </row>
    <row r="15057" spans="1:5" x14ac:dyDescent="0.25">
      <c r="A15057" s="17"/>
      <c r="E15057" s="3"/>
    </row>
    <row r="15058" spans="1:5" x14ac:dyDescent="0.25">
      <c r="A15058" s="17"/>
      <c r="E15058" s="3"/>
    </row>
    <row r="15059" spans="1:5" x14ac:dyDescent="0.25">
      <c r="A15059" s="17"/>
      <c r="E15059" s="3"/>
    </row>
    <row r="15060" spans="1:5" x14ac:dyDescent="0.25">
      <c r="A15060" s="17"/>
      <c r="E15060" s="3"/>
    </row>
    <row r="15061" spans="1:5" x14ac:dyDescent="0.25">
      <c r="A15061" s="17"/>
      <c r="E15061" s="3"/>
    </row>
    <row r="15062" spans="1:5" x14ac:dyDescent="0.25">
      <c r="A15062" s="17"/>
      <c r="E15062" s="3"/>
    </row>
    <row r="15063" spans="1:5" x14ac:dyDescent="0.25">
      <c r="A15063" s="17"/>
      <c r="E15063" s="3"/>
    </row>
    <row r="15064" spans="1:5" x14ac:dyDescent="0.25">
      <c r="A15064" s="17"/>
      <c r="E15064" s="3"/>
    </row>
    <row r="15065" spans="1:5" x14ac:dyDescent="0.25">
      <c r="A15065" s="17"/>
      <c r="E15065" s="3"/>
    </row>
    <row r="15066" spans="1:5" x14ac:dyDescent="0.25">
      <c r="A15066" s="17"/>
      <c r="E15066" s="3"/>
    </row>
    <row r="15067" spans="1:5" x14ac:dyDescent="0.25">
      <c r="A15067" s="17"/>
      <c r="E15067" s="3"/>
    </row>
    <row r="15068" spans="1:5" x14ac:dyDescent="0.25">
      <c r="A15068" s="17"/>
      <c r="E15068" s="3"/>
    </row>
    <row r="15069" spans="1:5" x14ac:dyDescent="0.25">
      <c r="A15069" s="17"/>
      <c r="E15069" s="3"/>
    </row>
    <row r="15070" spans="1:5" x14ac:dyDescent="0.25">
      <c r="A15070" s="17"/>
      <c r="E15070" s="3"/>
    </row>
    <row r="15071" spans="1:5" x14ac:dyDescent="0.25">
      <c r="A15071" s="17"/>
      <c r="E15071" s="3"/>
    </row>
    <row r="15072" spans="1:5" x14ac:dyDescent="0.25">
      <c r="A15072" s="17"/>
      <c r="E15072" s="3"/>
    </row>
    <row r="15073" spans="1:5" x14ac:dyDescent="0.25">
      <c r="A15073" s="17"/>
      <c r="E15073" s="3"/>
    </row>
    <row r="15074" spans="1:5" x14ac:dyDescent="0.25">
      <c r="A15074" s="17"/>
      <c r="E15074" s="3"/>
    </row>
    <row r="15075" spans="1:5" x14ac:dyDescent="0.25">
      <c r="A15075" s="17"/>
      <c r="E15075" s="3"/>
    </row>
    <row r="15076" spans="1:5" x14ac:dyDescent="0.25">
      <c r="A15076" s="17"/>
      <c r="E15076" s="3"/>
    </row>
    <row r="15077" spans="1:5" x14ac:dyDescent="0.25">
      <c r="A15077" s="17"/>
      <c r="E15077" s="3"/>
    </row>
    <row r="15078" spans="1:5" x14ac:dyDescent="0.25">
      <c r="A15078" s="17"/>
      <c r="E15078" s="3"/>
    </row>
    <row r="15079" spans="1:5" x14ac:dyDescent="0.25">
      <c r="A15079" s="17"/>
      <c r="E15079" s="3"/>
    </row>
    <row r="15080" spans="1:5" x14ac:dyDescent="0.25">
      <c r="A15080" s="17"/>
      <c r="E15080" s="3"/>
    </row>
    <row r="15081" spans="1:5" x14ac:dyDescent="0.25">
      <c r="A15081" s="17"/>
      <c r="E15081" s="3"/>
    </row>
    <row r="15082" spans="1:5" x14ac:dyDescent="0.25">
      <c r="A15082" s="17"/>
      <c r="E15082" s="3"/>
    </row>
    <row r="15083" spans="1:5" x14ac:dyDescent="0.25">
      <c r="A15083" s="17"/>
      <c r="E15083" s="3"/>
    </row>
    <row r="15084" spans="1:5" x14ac:dyDescent="0.25">
      <c r="A15084" s="17"/>
      <c r="E15084" s="3"/>
    </row>
    <row r="15085" spans="1:5" x14ac:dyDescent="0.25">
      <c r="A15085" s="17"/>
      <c r="E15085" s="3"/>
    </row>
    <row r="15086" spans="1:5" x14ac:dyDescent="0.25">
      <c r="A15086" s="17"/>
      <c r="E15086" s="3"/>
    </row>
    <row r="15087" spans="1:5" x14ac:dyDescent="0.25">
      <c r="A15087" s="17"/>
      <c r="E15087" s="3"/>
    </row>
    <row r="15088" spans="1:5" x14ac:dyDescent="0.25">
      <c r="A15088" s="17"/>
      <c r="E15088" s="3"/>
    </row>
    <row r="15089" spans="1:5" x14ac:dyDescent="0.25">
      <c r="A15089" s="17"/>
      <c r="E15089" s="3"/>
    </row>
    <row r="15090" spans="1:5" x14ac:dyDescent="0.25">
      <c r="A15090" s="17"/>
      <c r="E15090" s="3"/>
    </row>
    <row r="15091" spans="1:5" x14ac:dyDescent="0.25">
      <c r="A15091" s="17"/>
      <c r="E15091" s="3"/>
    </row>
    <row r="15092" spans="1:5" x14ac:dyDescent="0.25">
      <c r="A15092" s="17"/>
      <c r="E15092" s="3"/>
    </row>
    <row r="15093" spans="1:5" x14ac:dyDescent="0.25">
      <c r="A15093" s="17"/>
      <c r="E15093" s="3"/>
    </row>
    <row r="15094" spans="1:5" x14ac:dyDescent="0.25">
      <c r="A15094" s="17"/>
      <c r="E15094" s="3"/>
    </row>
    <row r="15095" spans="1:5" x14ac:dyDescent="0.25">
      <c r="A15095" s="17"/>
      <c r="E15095" s="3"/>
    </row>
    <row r="15096" spans="1:5" x14ac:dyDescent="0.25">
      <c r="A15096" s="17"/>
      <c r="E15096" s="3"/>
    </row>
    <row r="15097" spans="1:5" x14ac:dyDescent="0.25">
      <c r="A15097" s="17"/>
      <c r="E15097" s="3"/>
    </row>
    <row r="15098" spans="1:5" x14ac:dyDescent="0.25">
      <c r="A15098" s="17"/>
      <c r="E15098" s="3"/>
    </row>
    <row r="15099" spans="1:5" x14ac:dyDescent="0.25">
      <c r="A15099" s="17"/>
      <c r="E15099" s="3"/>
    </row>
    <row r="15100" spans="1:5" x14ac:dyDescent="0.25">
      <c r="A15100" s="17"/>
      <c r="E15100" s="3"/>
    </row>
    <row r="15101" spans="1:5" x14ac:dyDescent="0.25">
      <c r="A15101" s="17"/>
      <c r="E15101" s="3"/>
    </row>
    <row r="15102" spans="1:5" x14ac:dyDescent="0.25">
      <c r="A15102" s="17"/>
      <c r="E15102" s="3"/>
    </row>
    <row r="15103" spans="1:5" x14ac:dyDescent="0.25">
      <c r="A15103" s="17"/>
      <c r="E15103" s="3"/>
    </row>
    <row r="15104" spans="1:5" x14ac:dyDescent="0.25">
      <c r="A15104" s="17"/>
      <c r="E15104" s="3"/>
    </row>
    <row r="15105" spans="1:5" x14ac:dyDescent="0.25">
      <c r="A15105" s="17"/>
      <c r="E15105" s="3"/>
    </row>
    <row r="15106" spans="1:5" x14ac:dyDescent="0.25">
      <c r="A15106" s="17"/>
      <c r="E15106" s="3"/>
    </row>
    <row r="15107" spans="1:5" x14ac:dyDescent="0.25">
      <c r="A15107" s="17"/>
      <c r="E15107" s="3"/>
    </row>
    <row r="15108" spans="1:5" x14ac:dyDescent="0.25">
      <c r="A15108" s="17"/>
      <c r="E15108" s="3"/>
    </row>
    <row r="15109" spans="1:5" x14ac:dyDescent="0.25">
      <c r="A15109" s="17"/>
      <c r="E15109" s="3"/>
    </row>
    <row r="15110" spans="1:5" x14ac:dyDescent="0.25">
      <c r="A15110" s="17"/>
      <c r="E15110" s="3"/>
    </row>
    <row r="15111" spans="1:5" x14ac:dyDescent="0.25">
      <c r="A15111" s="17"/>
      <c r="E15111" s="3"/>
    </row>
    <row r="15112" spans="1:5" x14ac:dyDescent="0.25">
      <c r="A15112" s="17"/>
      <c r="E15112" s="3"/>
    </row>
    <row r="15113" spans="1:5" x14ac:dyDescent="0.25">
      <c r="A15113" s="17"/>
      <c r="E15113" s="3"/>
    </row>
    <row r="15114" spans="1:5" x14ac:dyDescent="0.25">
      <c r="A15114" s="17"/>
      <c r="E15114" s="3"/>
    </row>
    <row r="15115" spans="1:5" x14ac:dyDescent="0.25">
      <c r="A15115" s="17"/>
      <c r="E15115" s="3"/>
    </row>
    <row r="15116" spans="1:5" x14ac:dyDescent="0.25">
      <c r="A15116" s="17"/>
      <c r="E15116" s="3"/>
    </row>
    <row r="15117" spans="1:5" x14ac:dyDescent="0.25">
      <c r="A15117" s="17"/>
      <c r="E15117" s="3"/>
    </row>
    <row r="15118" spans="1:5" x14ac:dyDescent="0.25">
      <c r="A15118" s="17"/>
      <c r="E15118" s="3"/>
    </row>
    <row r="15119" spans="1:5" x14ac:dyDescent="0.25">
      <c r="A15119" s="17"/>
      <c r="E15119" s="3"/>
    </row>
    <row r="15120" spans="1:5" x14ac:dyDescent="0.25">
      <c r="A15120" s="17"/>
      <c r="E15120" s="3"/>
    </row>
    <row r="15121" spans="1:5" x14ac:dyDescent="0.25">
      <c r="A15121" s="17"/>
      <c r="E15121" s="3"/>
    </row>
    <row r="15122" spans="1:5" x14ac:dyDescent="0.25">
      <c r="A15122" s="17"/>
      <c r="E15122" s="3"/>
    </row>
    <row r="15123" spans="1:5" x14ac:dyDescent="0.25">
      <c r="A15123" s="17"/>
      <c r="E15123" s="3"/>
    </row>
    <row r="15124" spans="1:5" x14ac:dyDescent="0.25">
      <c r="A15124" s="17"/>
      <c r="E15124" s="3"/>
    </row>
    <row r="15125" spans="1:5" x14ac:dyDescent="0.25">
      <c r="A15125" s="17"/>
      <c r="E15125" s="3"/>
    </row>
    <row r="15126" spans="1:5" x14ac:dyDescent="0.25">
      <c r="A15126" s="17"/>
      <c r="E15126" s="3"/>
    </row>
    <row r="15127" spans="1:5" x14ac:dyDescent="0.25">
      <c r="A15127" s="17"/>
      <c r="E15127" s="3"/>
    </row>
    <row r="15128" spans="1:5" x14ac:dyDescent="0.25">
      <c r="A15128" s="17"/>
      <c r="E15128" s="3"/>
    </row>
    <row r="15129" spans="1:5" x14ac:dyDescent="0.25">
      <c r="A15129" s="17"/>
      <c r="E15129" s="3"/>
    </row>
    <row r="15130" spans="1:5" x14ac:dyDescent="0.25">
      <c r="A15130" s="17"/>
      <c r="E15130" s="3"/>
    </row>
    <row r="15131" spans="1:5" x14ac:dyDescent="0.25">
      <c r="A15131" s="17"/>
      <c r="E15131" s="3"/>
    </row>
    <row r="15132" spans="1:5" x14ac:dyDescent="0.25">
      <c r="A15132" s="17"/>
      <c r="E15132" s="3"/>
    </row>
    <row r="15133" spans="1:5" x14ac:dyDescent="0.25">
      <c r="A15133" s="17"/>
      <c r="E15133" s="3"/>
    </row>
    <row r="15134" spans="1:5" x14ac:dyDescent="0.25">
      <c r="A15134" s="17"/>
      <c r="E15134" s="3"/>
    </row>
    <row r="15135" spans="1:5" x14ac:dyDescent="0.25">
      <c r="A15135" s="17"/>
      <c r="E15135" s="3"/>
    </row>
    <row r="15136" spans="1:5" x14ac:dyDescent="0.25">
      <c r="A15136" s="17"/>
      <c r="E15136" s="3"/>
    </row>
    <row r="15137" spans="1:5" x14ac:dyDescent="0.25">
      <c r="A15137" s="17"/>
      <c r="E15137" s="3"/>
    </row>
    <row r="15138" spans="1:5" x14ac:dyDescent="0.25">
      <c r="A15138" s="17"/>
      <c r="E15138" s="3"/>
    </row>
    <row r="15139" spans="1:5" x14ac:dyDescent="0.25">
      <c r="A15139" s="17"/>
      <c r="E15139" s="3"/>
    </row>
    <row r="15140" spans="1:5" x14ac:dyDescent="0.25">
      <c r="A15140" s="17"/>
      <c r="E15140" s="3"/>
    </row>
    <row r="15141" spans="1:5" x14ac:dyDescent="0.25">
      <c r="A15141" s="17"/>
      <c r="E15141" s="3"/>
    </row>
    <row r="15142" spans="1:5" x14ac:dyDescent="0.25">
      <c r="A15142" s="17"/>
      <c r="E15142" s="3"/>
    </row>
    <row r="15143" spans="1:5" x14ac:dyDescent="0.25">
      <c r="A15143" s="17"/>
      <c r="E15143" s="3"/>
    </row>
    <row r="15144" spans="1:5" x14ac:dyDescent="0.25">
      <c r="A15144" s="17"/>
      <c r="E15144" s="3"/>
    </row>
    <row r="15145" spans="1:5" x14ac:dyDescent="0.25">
      <c r="A15145" s="17"/>
      <c r="E15145" s="3"/>
    </row>
    <row r="15146" spans="1:5" x14ac:dyDescent="0.25">
      <c r="A15146" s="17"/>
      <c r="E15146" s="3"/>
    </row>
    <row r="15147" spans="1:5" x14ac:dyDescent="0.25">
      <c r="A15147" s="17"/>
      <c r="E15147" s="3"/>
    </row>
    <row r="15148" spans="1:5" x14ac:dyDescent="0.25">
      <c r="A15148" s="17"/>
      <c r="E15148" s="3"/>
    </row>
    <row r="15149" spans="1:5" x14ac:dyDescent="0.25">
      <c r="A15149" s="17"/>
      <c r="E15149" s="3"/>
    </row>
    <row r="15150" spans="1:5" x14ac:dyDescent="0.25">
      <c r="A15150" s="17"/>
      <c r="E15150" s="3"/>
    </row>
    <row r="15151" spans="1:5" x14ac:dyDescent="0.25">
      <c r="A15151" s="17"/>
      <c r="E15151" s="3"/>
    </row>
    <row r="15152" spans="1:5" x14ac:dyDescent="0.25">
      <c r="A15152" s="17"/>
      <c r="E15152" s="3"/>
    </row>
    <row r="15153" spans="1:5" x14ac:dyDescent="0.25">
      <c r="A15153" s="17"/>
      <c r="E15153" s="3"/>
    </row>
    <row r="15154" spans="1:5" x14ac:dyDescent="0.25">
      <c r="A15154" s="17"/>
      <c r="E15154" s="3"/>
    </row>
    <row r="15155" spans="1:5" x14ac:dyDescent="0.25">
      <c r="A15155" s="17"/>
      <c r="E15155" s="3"/>
    </row>
    <row r="15156" spans="1:5" x14ac:dyDescent="0.25">
      <c r="A15156" s="17"/>
      <c r="E15156" s="3"/>
    </row>
    <row r="15157" spans="1:5" x14ac:dyDescent="0.25">
      <c r="A15157" s="17"/>
      <c r="E15157" s="3"/>
    </row>
    <row r="15158" spans="1:5" x14ac:dyDescent="0.25">
      <c r="A15158" s="17"/>
      <c r="E15158" s="3"/>
    </row>
    <row r="15159" spans="1:5" x14ac:dyDescent="0.25">
      <c r="A15159" s="17"/>
      <c r="E15159" s="3"/>
    </row>
    <row r="15160" spans="1:5" x14ac:dyDescent="0.25">
      <c r="A15160" s="17"/>
      <c r="E15160" s="3"/>
    </row>
    <row r="15161" spans="1:5" x14ac:dyDescent="0.25">
      <c r="A15161" s="17"/>
      <c r="E15161" s="3"/>
    </row>
    <row r="15162" spans="1:5" x14ac:dyDescent="0.25">
      <c r="A15162" s="17"/>
      <c r="E15162" s="3"/>
    </row>
    <row r="15163" spans="1:5" x14ac:dyDescent="0.25">
      <c r="A15163" s="17"/>
      <c r="E15163" s="3"/>
    </row>
    <row r="15164" spans="1:5" x14ac:dyDescent="0.25">
      <c r="A15164" s="17"/>
      <c r="E15164" s="3"/>
    </row>
    <row r="15165" spans="1:5" x14ac:dyDescent="0.25">
      <c r="A15165" s="17"/>
      <c r="E15165" s="3"/>
    </row>
    <row r="15166" spans="1:5" x14ac:dyDescent="0.25">
      <c r="A15166" s="17"/>
      <c r="E15166" s="3"/>
    </row>
    <row r="15167" spans="1:5" x14ac:dyDescent="0.25">
      <c r="A15167" s="17"/>
      <c r="E15167" s="3"/>
    </row>
    <row r="15168" spans="1:5" x14ac:dyDescent="0.25">
      <c r="A15168" s="17"/>
      <c r="E15168" s="3"/>
    </row>
    <row r="15169" spans="1:5" x14ac:dyDescent="0.25">
      <c r="A15169" s="17"/>
      <c r="E15169" s="3"/>
    </row>
    <row r="15170" spans="1:5" x14ac:dyDescent="0.25">
      <c r="A15170" s="17"/>
      <c r="E15170" s="3"/>
    </row>
    <row r="15171" spans="1:5" x14ac:dyDescent="0.25">
      <c r="A15171" s="17"/>
      <c r="E15171" s="3"/>
    </row>
    <row r="15172" spans="1:5" x14ac:dyDescent="0.25">
      <c r="A15172" s="17"/>
      <c r="E15172" s="3"/>
    </row>
    <row r="15173" spans="1:5" x14ac:dyDescent="0.25">
      <c r="A15173" s="17"/>
      <c r="E15173" s="3"/>
    </row>
    <row r="15174" spans="1:5" x14ac:dyDescent="0.25">
      <c r="A15174" s="17"/>
      <c r="E15174" s="3"/>
    </row>
    <row r="15175" spans="1:5" x14ac:dyDescent="0.25">
      <c r="A15175" s="17"/>
      <c r="E15175" s="3"/>
    </row>
    <row r="15176" spans="1:5" x14ac:dyDescent="0.25">
      <c r="A15176" s="17"/>
      <c r="E15176" s="3"/>
    </row>
    <row r="15177" spans="1:5" x14ac:dyDescent="0.25">
      <c r="A15177" s="17"/>
      <c r="E15177" s="3"/>
    </row>
    <row r="15178" spans="1:5" x14ac:dyDescent="0.25">
      <c r="A15178" s="17"/>
      <c r="E15178" s="3"/>
    </row>
    <row r="15179" spans="1:5" x14ac:dyDescent="0.25">
      <c r="A15179" s="17"/>
      <c r="E15179" s="3"/>
    </row>
    <row r="15180" spans="1:5" x14ac:dyDescent="0.25">
      <c r="A15180" s="17"/>
      <c r="E15180" s="3"/>
    </row>
    <row r="15181" spans="1:5" x14ac:dyDescent="0.25">
      <c r="A15181" s="17"/>
      <c r="E15181" s="3"/>
    </row>
    <row r="15182" spans="1:5" x14ac:dyDescent="0.25">
      <c r="A15182" s="17"/>
      <c r="E15182" s="3"/>
    </row>
    <row r="15183" spans="1:5" x14ac:dyDescent="0.25">
      <c r="A15183" s="17"/>
      <c r="E15183" s="3"/>
    </row>
    <row r="15184" spans="1:5" x14ac:dyDescent="0.25">
      <c r="A15184" s="17"/>
      <c r="E15184" s="3"/>
    </row>
    <row r="15185" spans="1:5" x14ac:dyDescent="0.25">
      <c r="A15185" s="17"/>
      <c r="E15185" s="3"/>
    </row>
    <row r="15186" spans="1:5" x14ac:dyDescent="0.25">
      <c r="A15186" s="17"/>
      <c r="E15186" s="3"/>
    </row>
    <row r="15187" spans="1:5" x14ac:dyDescent="0.25">
      <c r="A15187" s="17"/>
      <c r="E15187" s="3"/>
    </row>
    <row r="15188" spans="1:5" x14ac:dyDescent="0.25">
      <c r="A15188" s="17"/>
      <c r="E15188" s="3"/>
    </row>
    <row r="15189" spans="1:5" x14ac:dyDescent="0.25">
      <c r="A15189" s="17"/>
      <c r="E15189" s="3"/>
    </row>
    <row r="15190" spans="1:5" x14ac:dyDescent="0.25">
      <c r="A15190" s="17"/>
      <c r="E15190" s="3"/>
    </row>
    <row r="15191" spans="1:5" x14ac:dyDescent="0.25">
      <c r="A15191" s="17"/>
      <c r="E15191" s="3"/>
    </row>
    <row r="15192" spans="1:5" x14ac:dyDescent="0.25">
      <c r="A15192" s="17"/>
      <c r="E15192" s="3"/>
    </row>
    <row r="15193" spans="1:5" x14ac:dyDescent="0.25">
      <c r="A15193" s="17"/>
      <c r="E15193" s="3"/>
    </row>
    <row r="15194" spans="1:5" x14ac:dyDescent="0.25">
      <c r="A15194" s="17"/>
      <c r="E15194" s="3"/>
    </row>
    <row r="15195" spans="1:5" x14ac:dyDescent="0.25">
      <c r="A15195" s="17"/>
      <c r="E15195" s="3"/>
    </row>
    <row r="15196" spans="1:5" x14ac:dyDescent="0.25">
      <c r="A15196" s="17"/>
      <c r="E15196" s="3"/>
    </row>
    <row r="15197" spans="1:5" x14ac:dyDescent="0.25">
      <c r="A15197" s="17"/>
      <c r="E15197" s="3"/>
    </row>
    <row r="15198" spans="1:5" x14ac:dyDescent="0.25">
      <c r="A15198" s="17"/>
      <c r="E15198" s="3"/>
    </row>
    <row r="15199" spans="1:5" x14ac:dyDescent="0.25">
      <c r="A15199" s="17"/>
      <c r="E15199" s="3"/>
    </row>
    <row r="15200" spans="1:5" x14ac:dyDescent="0.25">
      <c r="A15200" s="17"/>
      <c r="E15200" s="3"/>
    </row>
    <row r="15201" spans="1:5" x14ac:dyDescent="0.25">
      <c r="A15201" s="17"/>
      <c r="E15201" s="3"/>
    </row>
    <row r="15202" spans="1:5" x14ac:dyDescent="0.25">
      <c r="A15202" s="17"/>
      <c r="E15202" s="3"/>
    </row>
    <row r="15203" spans="1:5" x14ac:dyDescent="0.25">
      <c r="A15203" s="17"/>
      <c r="E15203" s="3"/>
    </row>
    <row r="15204" spans="1:5" x14ac:dyDescent="0.25">
      <c r="A15204" s="17"/>
      <c r="E15204" s="3"/>
    </row>
    <row r="15205" spans="1:5" x14ac:dyDescent="0.25">
      <c r="A15205" s="17"/>
      <c r="E15205" s="3"/>
    </row>
    <row r="15206" spans="1:5" x14ac:dyDescent="0.25">
      <c r="A15206" s="17"/>
      <c r="E15206" s="3"/>
    </row>
    <row r="15207" spans="1:5" x14ac:dyDescent="0.25">
      <c r="A15207" s="17"/>
      <c r="E15207" s="3"/>
    </row>
    <row r="15208" spans="1:5" x14ac:dyDescent="0.25">
      <c r="A15208" s="17"/>
      <c r="E15208" s="3"/>
    </row>
    <row r="15209" spans="1:5" x14ac:dyDescent="0.25">
      <c r="A15209" s="17"/>
      <c r="E15209" s="3"/>
    </row>
    <row r="15210" spans="1:5" x14ac:dyDescent="0.25">
      <c r="A15210" s="17"/>
      <c r="E15210" s="3"/>
    </row>
    <row r="15211" spans="1:5" x14ac:dyDescent="0.25">
      <c r="A15211" s="17"/>
      <c r="E15211" s="3"/>
    </row>
    <row r="15212" spans="1:5" x14ac:dyDescent="0.25">
      <c r="A15212" s="17"/>
      <c r="E15212" s="3"/>
    </row>
    <row r="15213" spans="1:5" x14ac:dyDescent="0.25">
      <c r="A15213" s="17"/>
      <c r="E15213" s="3"/>
    </row>
    <row r="15214" spans="1:5" x14ac:dyDescent="0.25">
      <c r="A15214" s="17"/>
      <c r="E15214" s="3"/>
    </row>
    <row r="15215" spans="1:5" x14ac:dyDescent="0.25">
      <c r="A15215" s="17"/>
      <c r="E15215" s="3"/>
    </row>
    <row r="15216" spans="1:5" x14ac:dyDescent="0.25">
      <c r="A15216" s="17"/>
      <c r="E15216" s="3"/>
    </row>
    <row r="15217" spans="1:5" x14ac:dyDescent="0.25">
      <c r="A15217" s="17"/>
      <c r="E15217" s="3"/>
    </row>
    <row r="15218" spans="1:5" x14ac:dyDescent="0.25">
      <c r="A15218" s="17"/>
      <c r="E15218" s="3"/>
    </row>
    <row r="15219" spans="1:5" x14ac:dyDescent="0.25">
      <c r="A15219" s="17"/>
      <c r="E15219" s="3"/>
    </row>
    <row r="15220" spans="1:5" x14ac:dyDescent="0.25">
      <c r="A15220" s="17"/>
      <c r="E15220" s="3"/>
    </row>
    <row r="15221" spans="1:5" x14ac:dyDescent="0.25">
      <c r="A15221" s="17"/>
      <c r="E15221" s="3"/>
    </row>
    <row r="15222" spans="1:5" x14ac:dyDescent="0.25">
      <c r="A15222" s="17"/>
      <c r="E15222" s="3"/>
    </row>
    <row r="15223" spans="1:5" x14ac:dyDescent="0.25">
      <c r="A15223" s="17"/>
      <c r="E15223" s="3"/>
    </row>
    <row r="15224" spans="1:5" x14ac:dyDescent="0.25">
      <c r="A15224" s="17"/>
      <c r="E15224" s="3"/>
    </row>
    <row r="15225" spans="1:5" x14ac:dyDescent="0.25">
      <c r="A15225" s="17"/>
      <c r="E15225" s="3"/>
    </row>
    <row r="15226" spans="1:5" x14ac:dyDescent="0.25">
      <c r="A15226" s="17"/>
      <c r="E15226" s="3"/>
    </row>
    <row r="15227" spans="1:5" x14ac:dyDescent="0.25">
      <c r="A15227" s="17"/>
      <c r="E15227" s="3"/>
    </row>
    <row r="15228" spans="1:5" x14ac:dyDescent="0.25">
      <c r="A15228" s="17"/>
      <c r="E15228" s="3"/>
    </row>
    <row r="15229" spans="1:5" x14ac:dyDescent="0.25">
      <c r="A15229" s="17"/>
      <c r="E15229" s="3"/>
    </row>
    <row r="15230" spans="1:5" x14ac:dyDescent="0.25">
      <c r="A15230" s="17"/>
      <c r="E15230" s="3"/>
    </row>
    <row r="15231" spans="1:5" x14ac:dyDescent="0.25">
      <c r="A15231" s="17"/>
      <c r="E15231" s="3"/>
    </row>
    <row r="15232" spans="1:5" x14ac:dyDescent="0.25">
      <c r="A15232" s="17"/>
      <c r="E15232" s="3"/>
    </row>
    <row r="15233" spans="1:5" x14ac:dyDescent="0.25">
      <c r="A15233" s="17"/>
      <c r="E15233" s="3"/>
    </row>
    <row r="15234" spans="1:5" x14ac:dyDescent="0.25">
      <c r="A15234" s="17"/>
      <c r="E15234" s="3"/>
    </row>
    <row r="15235" spans="1:5" x14ac:dyDescent="0.25">
      <c r="A15235" s="17"/>
      <c r="E15235" s="3"/>
    </row>
    <row r="15236" spans="1:5" x14ac:dyDescent="0.25">
      <c r="A15236" s="17"/>
      <c r="E15236" s="3"/>
    </row>
    <row r="15237" spans="1:5" x14ac:dyDescent="0.25">
      <c r="A15237" s="17"/>
      <c r="E15237" s="3"/>
    </row>
    <row r="15238" spans="1:5" x14ac:dyDescent="0.25">
      <c r="A15238" s="17"/>
      <c r="E15238" s="3"/>
    </row>
    <row r="15239" spans="1:5" x14ac:dyDescent="0.25">
      <c r="A15239" s="17"/>
      <c r="E15239" s="3"/>
    </row>
    <row r="15240" spans="1:5" x14ac:dyDescent="0.25">
      <c r="A15240" s="17"/>
      <c r="E15240" s="3"/>
    </row>
    <row r="15241" spans="1:5" x14ac:dyDescent="0.25">
      <c r="A15241" s="17"/>
      <c r="E15241" s="3"/>
    </row>
    <row r="15242" spans="1:5" x14ac:dyDescent="0.25">
      <c r="A15242" s="17"/>
      <c r="E15242" s="3"/>
    </row>
    <row r="15243" spans="1:5" x14ac:dyDescent="0.25">
      <c r="A15243" s="17"/>
      <c r="E15243" s="3"/>
    </row>
    <row r="15244" spans="1:5" x14ac:dyDescent="0.25">
      <c r="A15244" s="17"/>
      <c r="E15244" s="3"/>
    </row>
    <row r="15245" spans="1:5" x14ac:dyDescent="0.25">
      <c r="A15245" s="17"/>
      <c r="E15245" s="3"/>
    </row>
    <row r="15246" spans="1:5" x14ac:dyDescent="0.25">
      <c r="A15246" s="17"/>
      <c r="E15246" s="3"/>
    </row>
    <row r="15247" spans="1:5" x14ac:dyDescent="0.25">
      <c r="A15247" s="17"/>
      <c r="E15247" s="3"/>
    </row>
    <row r="15248" spans="1:5" x14ac:dyDescent="0.25">
      <c r="A15248" s="17"/>
      <c r="E15248" s="3"/>
    </row>
    <row r="15249" spans="1:5" x14ac:dyDescent="0.25">
      <c r="A15249" s="17"/>
      <c r="E15249" s="3"/>
    </row>
    <row r="15250" spans="1:5" x14ac:dyDescent="0.25">
      <c r="A15250" s="17"/>
      <c r="E15250" s="3"/>
    </row>
    <row r="15251" spans="1:5" x14ac:dyDescent="0.25">
      <c r="A15251" s="17"/>
      <c r="E15251" s="3"/>
    </row>
    <row r="15252" spans="1:5" x14ac:dyDescent="0.25">
      <c r="A15252" s="17"/>
      <c r="E15252" s="3"/>
    </row>
    <row r="15253" spans="1:5" x14ac:dyDescent="0.25">
      <c r="A15253" s="17"/>
      <c r="E15253" s="3"/>
    </row>
    <row r="15254" spans="1:5" x14ac:dyDescent="0.25">
      <c r="A15254" s="17"/>
      <c r="E15254" s="3"/>
    </row>
    <row r="15255" spans="1:5" x14ac:dyDescent="0.25">
      <c r="A15255" s="17"/>
      <c r="E15255" s="3"/>
    </row>
    <row r="15256" spans="1:5" x14ac:dyDescent="0.25">
      <c r="A15256" s="17"/>
      <c r="E15256" s="3"/>
    </row>
    <row r="15257" spans="1:5" x14ac:dyDescent="0.25">
      <c r="A15257" s="17"/>
      <c r="E15257" s="3"/>
    </row>
    <row r="15258" spans="1:5" x14ac:dyDescent="0.25">
      <c r="A15258" s="17"/>
      <c r="E15258" s="3"/>
    </row>
    <row r="15259" spans="1:5" x14ac:dyDescent="0.25">
      <c r="A15259" s="17"/>
      <c r="E15259" s="3"/>
    </row>
    <row r="15260" spans="1:5" x14ac:dyDescent="0.25">
      <c r="A15260" s="17"/>
      <c r="E15260" s="3"/>
    </row>
    <row r="15261" spans="1:5" x14ac:dyDescent="0.25">
      <c r="A15261" s="17"/>
      <c r="E15261" s="3"/>
    </row>
    <row r="15262" spans="1:5" x14ac:dyDescent="0.25">
      <c r="A15262" s="17"/>
      <c r="E15262" s="3"/>
    </row>
    <row r="15263" spans="1:5" x14ac:dyDescent="0.25">
      <c r="A15263" s="17"/>
      <c r="E15263" s="3"/>
    </row>
    <row r="15264" spans="1:5" x14ac:dyDescent="0.25">
      <c r="A15264" s="17"/>
      <c r="E15264" s="3"/>
    </row>
    <row r="15265" spans="1:5" x14ac:dyDescent="0.25">
      <c r="A15265" s="17"/>
      <c r="E15265" s="3"/>
    </row>
    <row r="15266" spans="1:5" x14ac:dyDescent="0.25">
      <c r="A15266" s="17"/>
      <c r="E15266" s="3"/>
    </row>
    <row r="15267" spans="1:5" x14ac:dyDescent="0.25">
      <c r="A15267" s="17"/>
      <c r="E15267" s="3"/>
    </row>
    <row r="15268" spans="1:5" x14ac:dyDescent="0.25">
      <c r="A15268" s="17"/>
      <c r="E15268" s="3"/>
    </row>
    <row r="15269" spans="1:5" x14ac:dyDescent="0.25">
      <c r="A15269" s="17"/>
      <c r="E15269" s="3"/>
    </row>
    <row r="15270" spans="1:5" x14ac:dyDescent="0.25">
      <c r="A15270" s="17"/>
      <c r="E15270" s="3"/>
    </row>
    <row r="15271" spans="1:5" x14ac:dyDescent="0.25">
      <c r="A15271" s="17"/>
      <c r="E15271" s="3"/>
    </row>
    <row r="15272" spans="1:5" x14ac:dyDescent="0.25">
      <c r="A15272" s="17"/>
      <c r="E15272" s="3"/>
    </row>
    <row r="15273" spans="1:5" x14ac:dyDescent="0.25">
      <c r="A15273" s="17"/>
      <c r="E15273" s="3"/>
    </row>
    <row r="15274" spans="1:5" x14ac:dyDescent="0.25">
      <c r="A15274" s="17"/>
      <c r="E15274" s="3"/>
    </row>
    <row r="15275" spans="1:5" x14ac:dyDescent="0.25">
      <c r="A15275" s="17"/>
      <c r="E15275" s="3"/>
    </row>
    <row r="15276" spans="1:5" x14ac:dyDescent="0.25">
      <c r="A15276" s="17"/>
      <c r="E15276" s="3"/>
    </row>
    <row r="15277" spans="1:5" x14ac:dyDescent="0.25">
      <c r="A15277" s="17"/>
      <c r="E15277" s="3"/>
    </row>
    <row r="15278" spans="1:5" x14ac:dyDescent="0.25">
      <c r="A15278" s="17"/>
      <c r="E15278" s="3"/>
    </row>
    <row r="15279" spans="1:5" x14ac:dyDescent="0.25">
      <c r="A15279" s="17"/>
      <c r="C15279" s="3"/>
      <c r="E15279" s="3"/>
    </row>
    <row r="15280" spans="1:5" x14ac:dyDescent="0.25">
      <c r="A15280" s="17"/>
      <c r="E15280" s="3"/>
    </row>
    <row r="15281" spans="1:5" x14ac:dyDescent="0.25">
      <c r="A15281" s="17"/>
      <c r="E15281" s="3"/>
    </row>
    <row r="15282" spans="1:5" x14ac:dyDescent="0.25">
      <c r="A15282" s="17"/>
      <c r="E15282" s="3"/>
    </row>
    <row r="15283" spans="1:5" x14ac:dyDescent="0.25">
      <c r="A15283" s="17"/>
      <c r="E15283" s="3"/>
    </row>
    <row r="15284" spans="1:5" x14ac:dyDescent="0.25">
      <c r="A15284" s="17"/>
      <c r="E15284" s="3"/>
    </row>
    <row r="15285" spans="1:5" x14ac:dyDescent="0.25">
      <c r="A15285" s="17"/>
      <c r="E15285" s="3"/>
    </row>
    <row r="15286" spans="1:5" x14ac:dyDescent="0.25">
      <c r="A15286" s="17"/>
      <c r="E15286" s="3"/>
    </row>
    <row r="15287" spans="1:5" x14ac:dyDescent="0.25">
      <c r="A15287" s="17"/>
      <c r="E15287" s="3"/>
    </row>
    <row r="15288" spans="1:5" x14ac:dyDescent="0.25">
      <c r="A15288" s="17"/>
      <c r="E15288" s="3"/>
    </row>
    <row r="15289" spans="1:5" x14ac:dyDescent="0.25">
      <c r="A15289" s="17"/>
      <c r="E15289" s="3"/>
    </row>
    <row r="15290" spans="1:5" x14ac:dyDescent="0.25">
      <c r="A15290" s="17"/>
      <c r="E15290" s="3"/>
    </row>
    <row r="15291" spans="1:5" x14ac:dyDescent="0.25">
      <c r="A15291" s="17"/>
      <c r="E15291" s="3"/>
    </row>
    <row r="15292" spans="1:5" x14ac:dyDescent="0.25">
      <c r="A15292" s="17"/>
      <c r="E15292" s="3"/>
    </row>
    <row r="15293" spans="1:5" x14ac:dyDescent="0.25">
      <c r="A15293" s="17"/>
      <c r="E15293" s="3"/>
    </row>
    <row r="15294" spans="1:5" x14ac:dyDescent="0.25">
      <c r="A15294" s="17"/>
      <c r="E15294" s="3"/>
    </row>
    <row r="15295" spans="1:5" x14ac:dyDescent="0.25">
      <c r="A15295" s="17"/>
      <c r="E15295" s="3"/>
    </row>
    <row r="15296" spans="1:5" x14ac:dyDescent="0.25">
      <c r="A15296" s="17"/>
      <c r="E15296" s="3"/>
    </row>
    <row r="15297" spans="1:5" x14ac:dyDescent="0.25">
      <c r="A15297" s="17"/>
      <c r="E15297" s="3"/>
    </row>
    <row r="15298" spans="1:5" x14ac:dyDescent="0.25">
      <c r="A15298" s="17"/>
      <c r="E15298" s="3"/>
    </row>
    <row r="15299" spans="1:5" x14ac:dyDescent="0.25">
      <c r="A15299" s="17"/>
      <c r="E15299" s="3"/>
    </row>
    <row r="15300" spans="1:5" x14ac:dyDescent="0.25">
      <c r="A15300" s="17"/>
      <c r="E15300" s="3"/>
    </row>
    <row r="15301" spans="1:5" x14ac:dyDescent="0.25">
      <c r="A15301" s="17"/>
      <c r="E15301" s="3"/>
    </row>
    <row r="15302" spans="1:5" x14ac:dyDescent="0.25">
      <c r="A15302" s="17"/>
      <c r="E15302" s="3"/>
    </row>
    <row r="15303" spans="1:5" x14ac:dyDescent="0.25">
      <c r="A15303" s="17"/>
      <c r="E15303" s="3"/>
    </row>
    <row r="15304" spans="1:5" x14ac:dyDescent="0.25">
      <c r="A15304" s="17"/>
      <c r="E15304" s="3"/>
    </row>
    <row r="15305" spans="1:5" x14ac:dyDescent="0.25">
      <c r="A15305" s="17"/>
      <c r="E15305" s="3"/>
    </row>
    <row r="15306" spans="1:5" x14ac:dyDescent="0.25">
      <c r="A15306" s="17"/>
      <c r="E15306" s="3"/>
    </row>
    <row r="15307" spans="1:5" x14ac:dyDescent="0.25">
      <c r="A15307" s="17"/>
      <c r="E15307" s="3"/>
    </row>
    <row r="15308" spans="1:5" x14ac:dyDescent="0.25">
      <c r="A15308" s="17"/>
      <c r="E15308" s="3"/>
    </row>
    <row r="15309" spans="1:5" x14ac:dyDescent="0.25">
      <c r="A15309" s="17"/>
      <c r="E15309" s="3"/>
    </row>
    <row r="15310" spans="1:5" x14ac:dyDescent="0.25">
      <c r="A15310" s="17"/>
      <c r="E15310" s="3"/>
    </row>
    <row r="15311" spans="1:5" x14ac:dyDescent="0.25">
      <c r="A15311" s="17"/>
      <c r="E15311" s="3"/>
    </row>
    <row r="15312" spans="1:5" x14ac:dyDescent="0.25">
      <c r="A15312" s="17"/>
      <c r="E15312" s="3"/>
    </row>
    <row r="15313" spans="1:5" x14ac:dyDescent="0.25">
      <c r="A15313" s="17"/>
      <c r="E15313" s="3"/>
    </row>
    <row r="15314" spans="1:5" x14ac:dyDescent="0.25">
      <c r="A15314" s="17"/>
      <c r="E15314" s="3"/>
    </row>
    <row r="15315" spans="1:5" x14ac:dyDescent="0.25">
      <c r="A15315" s="17"/>
      <c r="E15315" s="3"/>
    </row>
    <row r="15316" spans="1:5" x14ac:dyDescent="0.25">
      <c r="A15316" s="17"/>
      <c r="E15316" s="3"/>
    </row>
    <row r="15317" spans="1:5" x14ac:dyDescent="0.25">
      <c r="A15317" s="17"/>
      <c r="E15317" s="3"/>
    </row>
    <row r="15318" spans="1:5" x14ac:dyDescent="0.25">
      <c r="A15318" s="17"/>
      <c r="E15318" s="3"/>
    </row>
    <row r="15319" spans="1:5" x14ac:dyDescent="0.25">
      <c r="A15319" s="17"/>
      <c r="E15319" s="3"/>
    </row>
    <row r="15320" spans="1:5" x14ac:dyDescent="0.25">
      <c r="A15320" s="17"/>
      <c r="E15320" s="3"/>
    </row>
    <row r="15321" spans="1:5" x14ac:dyDescent="0.25">
      <c r="A15321" s="17"/>
      <c r="E15321" s="3"/>
    </row>
    <row r="15322" spans="1:5" x14ac:dyDescent="0.25">
      <c r="A15322" s="17"/>
      <c r="E15322" s="3"/>
    </row>
    <row r="15323" spans="1:5" x14ac:dyDescent="0.25">
      <c r="A15323" s="17"/>
      <c r="E15323" s="3"/>
    </row>
    <row r="15324" spans="1:5" x14ac:dyDescent="0.25">
      <c r="A15324" s="17"/>
      <c r="E15324" s="3"/>
    </row>
    <row r="15325" spans="1:5" x14ac:dyDescent="0.25">
      <c r="A15325" s="17"/>
      <c r="E15325" s="3"/>
    </row>
    <row r="15326" spans="1:5" x14ac:dyDescent="0.25">
      <c r="A15326" s="17"/>
      <c r="E15326" s="3"/>
    </row>
    <row r="15327" spans="1:5" x14ac:dyDescent="0.25">
      <c r="A15327" s="17"/>
      <c r="E15327" s="3"/>
    </row>
    <row r="15328" spans="1:5" x14ac:dyDescent="0.25">
      <c r="A15328" s="17"/>
      <c r="E15328" s="3"/>
    </row>
    <row r="15329" spans="1:5" x14ac:dyDescent="0.25">
      <c r="A15329" s="17"/>
      <c r="E15329" s="3"/>
    </row>
    <row r="15330" spans="1:5" x14ac:dyDescent="0.25">
      <c r="A15330" s="17"/>
      <c r="E15330" s="3"/>
    </row>
    <row r="15331" spans="1:5" x14ac:dyDescent="0.25">
      <c r="A15331" s="17"/>
      <c r="E15331" s="3"/>
    </row>
    <row r="15332" spans="1:5" x14ac:dyDescent="0.25">
      <c r="A15332" s="17"/>
      <c r="E15332" s="3"/>
    </row>
    <row r="15333" spans="1:5" x14ac:dyDescent="0.25">
      <c r="A15333" s="17"/>
      <c r="E15333" s="3"/>
    </row>
    <row r="15334" spans="1:5" x14ac:dyDescent="0.25">
      <c r="A15334" s="17"/>
      <c r="E15334" s="3"/>
    </row>
    <row r="15335" spans="1:5" x14ac:dyDescent="0.25">
      <c r="A15335" s="17"/>
      <c r="E15335" s="3"/>
    </row>
    <row r="15336" spans="1:5" x14ac:dyDescent="0.25">
      <c r="A15336" s="17"/>
      <c r="E15336" s="3"/>
    </row>
    <row r="15337" spans="1:5" x14ac:dyDescent="0.25">
      <c r="A15337" s="17"/>
      <c r="E15337" s="3"/>
    </row>
    <row r="15338" spans="1:5" x14ac:dyDescent="0.25">
      <c r="A15338" s="17"/>
      <c r="E15338" s="3"/>
    </row>
    <row r="15339" spans="1:5" x14ac:dyDescent="0.25">
      <c r="A15339" s="17"/>
      <c r="C15339" s="3"/>
      <c r="E15339" s="3"/>
    </row>
    <row r="15340" spans="1:5" x14ac:dyDescent="0.25">
      <c r="A15340" s="17"/>
      <c r="E15340" s="3"/>
    </row>
    <row r="15341" spans="1:5" x14ac:dyDescent="0.25">
      <c r="A15341" s="17"/>
      <c r="E15341" s="3"/>
    </row>
    <row r="15342" spans="1:5" x14ac:dyDescent="0.25">
      <c r="A15342" s="17"/>
      <c r="E15342" s="3"/>
    </row>
    <row r="15343" spans="1:5" x14ac:dyDescent="0.25">
      <c r="A15343" s="17"/>
      <c r="E15343" s="3"/>
    </row>
    <row r="15344" spans="1:5" x14ac:dyDescent="0.25">
      <c r="A15344" s="17"/>
      <c r="E15344" s="3"/>
    </row>
    <row r="15345" spans="1:5" x14ac:dyDescent="0.25">
      <c r="A15345" s="17"/>
      <c r="E15345" s="3"/>
    </row>
    <row r="15346" spans="1:5" x14ac:dyDescent="0.25">
      <c r="A15346" s="17"/>
      <c r="E15346" s="3"/>
    </row>
    <row r="15347" spans="1:5" x14ac:dyDescent="0.25">
      <c r="A15347" s="17"/>
      <c r="E15347" s="3"/>
    </row>
    <row r="15348" spans="1:5" x14ac:dyDescent="0.25">
      <c r="A15348" s="17"/>
      <c r="E15348" s="3"/>
    </row>
    <row r="15349" spans="1:5" x14ac:dyDescent="0.25">
      <c r="A15349" s="17"/>
      <c r="E15349" s="3"/>
    </row>
    <row r="15350" spans="1:5" x14ac:dyDescent="0.25">
      <c r="A15350" s="17"/>
      <c r="E15350" s="3"/>
    </row>
    <row r="15351" spans="1:5" x14ac:dyDescent="0.25">
      <c r="A15351" s="17"/>
      <c r="E15351" s="3"/>
    </row>
    <row r="15352" spans="1:5" x14ac:dyDescent="0.25">
      <c r="A15352" s="17"/>
      <c r="E15352" s="3"/>
    </row>
    <row r="15353" spans="1:5" x14ac:dyDescent="0.25">
      <c r="A15353" s="17"/>
      <c r="E15353" s="3"/>
    </row>
    <row r="15354" spans="1:5" x14ac:dyDescent="0.25">
      <c r="A15354" s="17"/>
      <c r="E15354" s="3"/>
    </row>
    <row r="15355" spans="1:5" x14ac:dyDescent="0.25">
      <c r="A15355" s="17"/>
      <c r="E15355" s="3"/>
    </row>
    <row r="15356" spans="1:5" x14ac:dyDescent="0.25">
      <c r="A15356" s="17"/>
      <c r="E15356" s="3"/>
    </row>
    <row r="15357" spans="1:5" x14ac:dyDescent="0.25">
      <c r="A15357" s="17"/>
      <c r="E15357" s="3"/>
    </row>
    <row r="15358" spans="1:5" x14ac:dyDescent="0.25">
      <c r="A15358" s="17"/>
      <c r="E15358" s="3"/>
    </row>
    <row r="15359" spans="1:5" x14ac:dyDescent="0.25">
      <c r="A15359" s="17"/>
      <c r="E15359" s="3"/>
    </row>
    <row r="15360" spans="1:5" x14ac:dyDescent="0.25">
      <c r="A15360" s="17"/>
      <c r="E15360" s="3"/>
    </row>
    <row r="15361" spans="1:5" x14ac:dyDescent="0.25">
      <c r="A15361" s="17"/>
      <c r="E15361" s="3"/>
    </row>
    <row r="15362" spans="1:5" x14ac:dyDescent="0.25">
      <c r="A15362" s="17"/>
      <c r="E15362" s="3"/>
    </row>
    <row r="15363" spans="1:5" x14ac:dyDescent="0.25">
      <c r="A15363" s="17"/>
      <c r="E15363" s="3"/>
    </row>
    <row r="15364" spans="1:5" x14ac:dyDescent="0.25">
      <c r="A15364" s="17"/>
      <c r="E15364" s="3"/>
    </row>
    <row r="15365" spans="1:5" x14ac:dyDescent="0.25">
      <c r="A15365" s="17"/>
      <c r="E15365" s="3"/>
    </row>
    <row r="15366" spans="1:5" x14ac:dyDescent="0.25">
      <c r="A15366" s="17"/>
      <c r="E15366" s="3"/>
    </row>
    <row r="15367" spans="1:5" x14ac:dyDescent="0.25">
      <c r="A15367" s="17"/>
      <c r="E15367" s="3"/>
    </row>
    <row r="15368" spans="1:5" x14ac:dyDescent="0.25">
      <c r="A15368" s="17"/>
      <c r="E15368" s="3"/>
    </row>
    <row r="15369" spans="1:5" x14ac:dyDescent="0.25">
      <c r="A15369" s="17"/>
      <c r="E15369" s="3"/>
    </row>
    <row r="15370" spans="1:5" x14ac:dyDescent="0.25">
      <c r="A15370" s="17"/>
      <c r="E15370" s="3"/>
    </row>
    <row r="15371" spans="1:5" x14ac:dyDescent="0.25">
      <c r="A15371" s="17"/>
      <c r="E15371" s="3"/>
    </row>
    <row r="15372" spans="1:5" x14ac:dyDescent="0.25">
      <c r="A15372" s="17"/>
      <c r="E15372" s="3"/>
    </row>
    <row r="15373" spans="1:5" x14ac:dyDescent="0.25">
      <c r="A15373" s="17"/>
      <c r="E15373" s="3"/>
    </row>
    <row r="15374" spans="1:5" x14ac:dyDescent="0.25">
      <c r="A15374" s="17"/>
      <c r="E15374" s="3"/>
    </row>
    <row r="15375" spans="1:5" x14ac:dyDescent="0.25">
      <c r="A15375" s="17"/>
      <c r="E15375" s="3"/>
    </row>
    <row r="15376" spans="1:5" x14ac:dyDescent="0.25">
      <c r="A15376" s="17"/>
      <c r="E15376" s="3"/>
    </row>
    <row r="15377" spans="1:5" x14ac:dyDescent="0.25">
      <c r="A15377" s="17"/>
      <c r="E15377" s="3"/>
    </row>
    <row r="15378" spans="1:5" x14ac:dyDescent="0.25">
      <c r="A15378" s="17"/>
      <c r="E15378" s="3"/>
    </row>
    <row r="15379" spans="1:5" x14ac:dyDescent="0.25">
      <c r="A15379" s="17"/>
      <c r="E15379" s="3"/>
    </row>
    <row r="15380" spans="1:5" x14ac:dyDescent="0.25">
      <c r="A15380" s="17"/>
      <c r="E15380" s="3"/>
    </row>
    <row r="15381" spans="1:5" x14ac:dyDescent="0.25">
      <c r="A15381" s="17"/>
      <c r="E15381" s="3"/>
    </row>
    <row r="15382" spans="1:5" x14ac:dyDescent="0.25">
      <c r="A15382" s="17"/>
      <c r="E15382" s="3"/>
    </row>
    <row r="15383" spans="1:5" x14ac:dyDescent="0.25">
      <c r="A15383" s="17"/>
      <c r="E15383" s="3"/>
    </row>
    <row r="15384" spans="1:5" x14ac:dyDescent="0.25">
      <c r="A15384" s="17"/>
      <c r="E15384" s="3"/>
    </row>
    <row r="15385" spans="1:5" x14ac:dyDescent="0.25">
      <c r="A15385" s="17"/>
      <c r="E15385" s="3"/>
    </row>
    <row r="15386" spans="1:5" x14ac:dyDescent="0.25">
      <c r="A15386" s="17"/>
      <c r="E15386" s="3"/>
    </row>
    <row r="15387" spans="1:5" x14ac:dyDescent="0.25">
      <c r="A15387" s="17"/>
      <c r="E15387" s="3"/>
    </row>
    <row r="15388" spans="1:5" x14ac:dyDescent="0.25">
      <c r="A15388" s="17"/>
      <c r="E15388" s="3"/>
    </row>
    <row r="15389" spans="1:5" x14ac:dyDescent="0.25">
      <c r="A15389" s="17"/>
      <c r="E15389" s="3"/>
    </row>
    <row r="15390" spans="1:5" x14ac:dyDescent="0.25">
      <c r="A15390" s="17"/>
      <c r="E15390" s="3"/>
    </row>
    <row r="15391" spans="1:5" x14ac:dyDescent="0.25">
      <c r="A15391" s="17"/>
      <c r="E15391" s="3"/>
    </row>
    <row r="15392" spans="1:5" x14ac:dyDescent="0.25">
      <c r="A15392" s="17"/>
      <c r="E15392" s="3"/>
    </row>
    <row r="15393" spans="1:5" x14ac:dyDescent="0.25">
      <c r="A15393" s="17"/>
      <c r="E15393" s="3"/>
    </row>
    <row r="15394" spans="1:5" x14ac:dyDescent="0.25">
      <c r="A15394" s="17"/>
      <c r="E15394" s="3"/>
    </row>
    <row r="15395" spans="1:5" x14ac:dyDescent="0.25">
      <c r="A15395" s="17"/>
      <c r="E15395" s="3"/>
    </row>
    <row r="15396" spans="1:5" x14ac:dyDescent="0.25">
      <c r="A15396" s="17"/>
      <c r="E15396" s="3"/>
    </row>
    <row r="15397" spans="1:5" x14ac:dyDescent="0.25">
      <c r="A15397" s="17"/>
      <c r="E15397" s="3"/>
    </row>
    <row r="15398" spans="1:5" x14ac:dyDescent="0.25">
      <c r="A15398" s="17"/>
      <c r="E15398" s="3"/>
    </row>
    <row r="15399" spans="1:5" x14ac:dyDescent="0.25">
      <c r="A15399" s="17"/>
      <c r="E15399" s="3"/>
    </row>
    <row r="15400" spans="1:5" x14ac:dyDescent="0.25">
      <c r="A15400" s="17"/>
      <c r="E15400" s="3"/>
    </row>
    <row r="15401" spans="1:5" x14ac:dyDescent="0.25">
      <c r="A15401" s="17"/>
      <c r="E15401" s="3"/>
    </row>
    <row r="15402" spans="1:5" x14ac:dyDescent="0.25">
      <c r="A15402" s="17"/>
      <c r="E15402" s="3"/>
    </row>
    <row r="15403" spans="1:5" x14ac:dyDescent="0.25">
      <c r="A15403" s="17"/>
      <c r="E15403" s="3"/>
    </row>
    <row r="15404" spans="1:5" x14ac:dyDescent="0.25">
      <c r="A15404" s="17"/>
      <c r="E15404" s="3"/>
    </row>
    <row r="15405" spans="1:5" x14ac:dyDescent="0.25">
      <c r="A15405" s="17"/>
      <c r="E15405" s="3"/>
    </row>
    <row r="15406" spans="1:5" x14ac:dyDescent="0.25">
      <c r="A15406" s="17"/>
      <c r="E15406" s="3"/>
    </row>
    <row r="15407" spans="1:5" x14ac:dyDescent="0.25">
      <c r="A15407" s="17"/>
      <c r="E15407" s="3"/>
    </row>
    <row r="15408" spans="1:5" x14ac:dyDescent="0.25">
      <c r="A15408" s="17"/>
      <c r="E15408" s="3"/>
    </row>
    <row r="15409" spans="1:5" x14ac:dyDescent="0.25">
      <c r="A15409" s="17"/>
      <c r="E15409" s="3"/>
    </row>
    <row r="15410" spans="1:5" x14ac:dyDescent="0.25">
      <c r="A15410" s="17"/>
      <c r="E15410" s="3"/>
    </row>
    <row r="15411" spans="1:5" x14ac:dyDescent="0.25">
      <c r="A15411" s="17"/>
      <c r="E15411" s="3"/>
    </row>
    <row r="15412" spans="1:5" x14ac:dyDescent="0.25">
      <c r="A15412" s="17"/>
      <c r="E15412" s="3"/>
    </row>
    <row r="15413" spans="1:5" x14ac:dyDescent="0.25">
      <c r="A15413" s="17"/>
      <c r="E15413" s="3"/>
    </row>
    <row r="15414" spans="1:5" x14ac:dyDescent="0.25">
      <c r="A15414" s="17"/>
      <c r="E15414" s="3"/>
    </row>
    <row r="15415" spans="1:5" x14ac:dyDescent="0.25">
      <c r="A15415" s="17"/>
      <c r="E15415" s="3"/>
    </row>
    <row r="15416" spans="1:5" x14ac:dyDescent="0.25">
      <c r="A15416" s="17"/>
      <c r="E15416" s="3"/>
    </row>
    <row r="15417" spans="1:5" x14ac:dyDescent="0.25">
      <c r="A15417" s="17"/>
      <c r="E15417" s="3"/>
    </row>
    <row r="15418" spans="1:5" x14ac:dyDescent="0.25">
      <c r="A15418" s="17"/>
      <c r="E15418" s="3"/>
    </row>
    <row r="15419" spans="1:5" x14ac:dyDescent="0.25">
      <c r="A15419" s="17"/>
      <c r="E15419" s="3"/>
    </row>
    <row r="15420" spans="1:5" x14ac:dyDescent="0.25">
      <c r="A15420" s="17"/>
      <c r="E15420" s="3"/>
    </row>
    <row r="15421" spans="1:5" x14ac:dyDescent="0.25">
      <c r="A15421" s="17"/>
      <c r="E15421" s="3"/>
    </row>
    <row r="15422" spans="1:5" x14ac:dyDescent="0.25">
      <c r="A15422" s="17"/>
      <c r="E15422" s="3"/>
    </row>
    <row r="15423" spans="1:5" x14ac:dyDescent="0.25">
      <c r="A15423" s="17"/>
      <c r="E15423" s="3"/>
    </row>
    <row r="15424" spans="1:5" x14ac:dyDescent="0.25">
      <c r="A15424" s="17"/>
      <c r="E15424" s="3"/>
    </row>
    <row r="15425" spans="1:5" x14ac:dyDescent="0.25">
      <c r="A15425" s="17"/>
      <c r="E15425" s="3"/>
    </row>
    <row r="15426" spans="1:5" x14ac:dyDescent="0.25">
      <c r="A15426" s="17"/>
      <c r="E15426" s="3"/>
    </row>
    <row r="15427" spans="1:5" x14ac:dyDescent="0.25">
      <c r="A15427" s="17"/>
      <c r="E15427" s="3"/>
    </row>
    <row r="15428" spans="1:5" x14ac:dyDescent="0.25">
      <c r="A15428" s="17"/>
      <c r="E15428" s="3"/>
    </row>
    <row r="15429" spans="1:5" x14ac:dyDescent="0.25">
      <c r="A15429" s="17"/>
      <c r="E15429" s="3"/>
    </row>
    <row r="15430" spans="1:5" x14ac:dyDescent="0.25">
      <c r="A15430" s="17"/>
      <c r="E15430" s="3"/>
    </row>
    <row r="15431" spans="1:5" x14ac:dyDescent="0.25">
      <c r="A15431" s="17"/>
      <c r="E15431" s="3"/>
    </row>
    <row r="15432" spans="1:5" x14ac:dyDescent="0.25">
      <c r="A15432" s="17"/>
      <c r="E15432" s="3"/>
    </row>
    <row r="15433" spans="1:5" x14ac:dyDescent="0.25">
      <c r="A15433" s="17"/>
      <c r="E15433" s="3"/>
    </row>
    <row r="15434" spans="1:5" x14ac:dyDescent="0.25">
      <c r="A15434" s="17"/>
      <c r="E15434" s="3"/>
    </row>
    <row r="15435" spans="1:5" x14ac:dyDescent="0.25">
      <c r="A15435" s="17"/>
      <c r="E15435" s="3"/>
    </row>
    <row r="15436" spans="1:5" x14ac:dyDescent="0.25">
      <c r="A15436" s="17"/>
      <c r="E15436" s="3"/>
    </row>
    <row r="15437" spans="1:5" x14ac:dyDescent="0.25">
      <c r="A15437" s="17"/>
      <c r="E15437" s="3"/>
    </row>
    <row r="15438" spans="1:5" x14ac:dyDescent="0.25">
      <c r="A15438" s="17"/>
      <c r="E15438" s="3"/>
    </row>
    <row r="15439" spans="1:5" x14ac:dyDescent="0.25">
      <c r="A15439" s="17"/>
      <c r="E15439" s="3"/>
    </row>
    <row r="15440" spans="1:5" x14ac:dyDescent="0.25">
      <c r="A15440" s="17"/>
      <c r="E15440" s="3"/>
    </row>
    <row r="15441" spans="1:5" x14ac:dyDescent="0.25">
      <c r="A15441" s="17"/>
      <c r="E15441" s="3"/>
    </row>
    <row r="15442" spans="1:5" x14ac:dyDescent="0.25">
      <c r="A15442" s="17"/>
      <c r="E15442" s="3"/>
    </row>
    <row r="15443" spans="1:5" x14ac:dyDescent="0.25">
      <c r="A15443" s="17"/>
      <c r="E15443" s="3"/>
    </row>
    <row r="15444" spans="1:5" x14ac:dyDescent="0.25">
      <c r="A15444" s="17"/>
      <c r="E15444" s="3"/>
    </row>
    <row r="15445" spans="1:5" x14ac:dyDescent="0.25">
      <c r="A15445" s="17"/>
      <c r="E15445" s="3"/>
    </row>
    <row r="15446" spans="1:5" x14ac:dyDescent="0.25">
      <c r="A15446" s="17"/>
      <c r="E15446" s="3"/>
    </row>
    <row r="15447" spans="1:5" x14ac:dyDescent="0.25">
      <c r="A15447" s="17"/>
      <c r="E15447" s="3"/>
    </row>
    <row r="15448" spans="1:5" x14ac:dyDescent="0.25">
      <c r="A15448" s="17"/>
      <c r="E15448" s="3"/>
    </row>
    <row r="15449" spans="1:5" x14ac:dyDescent="0.25">
      <c r="A15449" s="17"/>
      <c r="E15449" s="3"/>
    </row>
    <row r="15450" spans="1:5" x14ac:dyDescent="0.25">
      <c r="A15450" s="17"/>
      <c r="E15450" s="3"/>
    </row>
    <row r="15451" spans="1:5" x14ac:dyDescent="0.25">
      <c r="A15451" s="17"/>
      <c r="E15451" s="3"/>
    </row>
    <row r="15452" spans="1:5" x14ac:dyDescent="0.25">
      <c r="A15452" s="17"/>
      <c r="E15452" s="3"/>
    </row>
    <row r="15453" spans="1:5" x14ac:dyDescent="0.25">
      <c r="A15453" s="17"/>
      <c r="E15453" s="3"/>
    </row>
    <row r="15454" spans="1:5" x14ac:dyDescent="0.25">
      <c r="A15454" s="17"/>
      <c r="E15454" s="3"/>
    </row>
    <row r="15455" spans="1:5" x14ac:dyDescent="0.25">
      <c r="A15455" s="17"/>
      <c r="E15455" s="3"/>
    </row>
    <row r="15456" spans="1:5" x14ac:dyDescent="0.25">
      <c r="A15456" s="17"/>
      <c r="E15456" s="3"/>
    </row>
    <row r="15457" spans="1:5" x14ac:dyDescent="0.25">
      <c r="A15457" s="17"/>
      <c r="E15457" s="3"/>
    </row>
    <row r="15458" spans="1:5" x14ac:dyDescent="0.25">
      <c r="A15458" s="17"/>
      <c r="E15458" s="3"/>
    </row>
    <row r="15459" spans="1:5" x14ac:dyDescent="0.25">
      <c r="A15459" s="17"/>
      <c r="E15459" s="3"/>
    </row>
    <row r="15460" spans="1:5" x14ac:dyDescent="0.25">
      <c r="A15460" s="17"/>
      <c r="E15460" s="3"/>
    </row>
    <row r="15461" spans="1:5" x14ac:dyDescent="0.25">
      <c r="A15461" s="17"/>
      <c r="E15461" s="3"/>
    </row>
    <row r="15462" spans="1:5" x14ac:dyDescent="0.25">
      <c r="A15462" s="17"/>
      <c r="E15462" s="3"/>
    </row>
    <row r="15463" spans="1:5" x14ac:dyDescent="0.25">
      <c r="A15463" s="17"/>
      <c r="E15463" s="3"/>
    </row>
    <row r="15464" spans="1:5" x14ac:dyDescent="0.25">
      <c r="A15464" s="17"/>
      <c r="E15464" s="3"/>
    </row>
    <row r="15465" spans="1:5" x14ac:dyDescent="0.25">
      <c r="A15465" s="17"/>
      <c r="E15465" s="3"/>
    </row>
    <row r="15466" spans="1:5" x14ac:dyDescent="0.25">
      <c r="A15466" s="17"/>
      <c r="E15466" s="3"/>
    </row>
    <row r="15467" spans="1:5" x14ac:dyDescent="0.25">
      <c r="A15467" s="17"/>
      <c r="E15467" s="3"/>
    </row>
    <row r="15468" spans="1:5" x14ac:dyDescent="0.25">
      <c r="A15468" s="17"/>
      <c r="E15468" s="3"/>
    </row>
    <row r="15469" spans="1:5" x14ac:dyDescent="0.25">
      <c r="A15469" s="17"/>
      <c r="E15469" s="3"/>
    </row>
    <row r="15470" spans="1:5" x14ac:dyDescent="0.25">
      <c r="A15470" s="17"/>
      <c r="E15470" s="3"/>
    </row>
    <row r="15471" spans="1:5" x14ac:dyDescent="0.25">
      <c r="A15471" s="17"/>
      <c r="E15471" s="3"/>
    </row>
    <row r="15472" spans="1:5" x14ac:dyDescent="0.25">
      <c r="A15472" s="17"/>
      <c r="E15472" s="3"/>
    </row>
    <row r="15473" spans="1:5" x14ac:dyDescent="0.25">
      <c r="A15473" s="17"/>
      <c r="E15473" s="3"/>
    </row>
    <row r="15474" spans="1:5" x14ac:dyDescent="0.25">
      <c r="A15474" s="17"/>
      <c r="E15474" s="3"/>
    </row>
    <row r="15475" spans="1:5" x14ac:dyDescent="0.25">
      <c r="A15475" s="17"/>
      <c r="E15475" s="3"/>
    </row>
    <row r="15476" spans="1:5" x14ac:dyDescent="0.25">
      <c r="A15476" s="17"/>
      <c r="E15476" s="3"/>
    </row>
    <row r="15477" spans="1:5" x14ac:dyDescent="0.25">
      <c r="A15477" s="17"/>
      <c r="E15477" s="3"/>
    </row>
    <row r="15478" spans="1:5" x14ac:dyDescent="0.25">
      <c r="A15478" s="17"/>
      <c r="E15478" s="3"/>
    </row>
    <row r="15479" spans="1:5" x14ac:dyDescent="0.25">
      <c r="A15479" s="17"/>
      <c r="E15479" s="3"/>
    </row>
    <row r="15480" spans="1:5" x14ac:dyDescent="0.25">
      <c r="A15480" s="17"/>
      <c r="E15480" s="3"/>
    </row>
    <row r="15481" spans="1:5" x14ac:dyDescent="0.25">
      <c r="A15481" s="17"/>
      <c r="E15481" s="3"/>
    </row>
    <row r="15482" spans="1:5" x14ac:dyDescent="0.25">
      <c r="A15482" s="17"/>
      <c r="E15482" s="3"/>
    </row>
    <row r="15483" spans="1:5" x14ac:dyDescent="0.25">
      <c r="A15483" s="17"/>
      <c r="E15483" s="3"/>
    </row>
    <row r="15484" spans="1:5" x14ac:dyDescent="0.25">
      <c r="A15484" s="17"/>
      <c r="E15484" s="3"/>
    </row>
    <row r="15485" spans="1:5" x14ac:dyDescent="0.25">
      <c r="A15485" s="17"/>
      <c r="E15485" s="3"/>
    </row>
    <row r="15486" spans="1:5" x14ac:dyDescent="0.25">
      <c r="A15486" s="17"/>
      <c r="E15486" s="3"/>
    </row>
    <row r="15487" spans="1:5" x14ac:dyDescent="0.25">
      <c r="A15487" s="17"/>
      <c r="E15487" s="3"/>
    </row>
    <row r="15488" spans="1:5" x14ac:dyDescent="0.25">
      <c r="A15488" s="17"/>
      <c r="E15488" s="3"/>
    </row>
    <row r="15489" spans="1:5" x14ac:dyDescent="0.25">
      <c r="A15489" s="17"/>
      <c r="E15489" s="3"/>
    </row>
    <row r="15490" spans="1:5" x14ac:dyDescent="0.25">
      <c r="A15490" s="17"/>
      <c r="E15490" s="3"/>
    </row>
    <row r="15491" spans="1:5" x14ac:dyDescent="0.25">
      <c r="A15491" s="17"/>
      <c r="E15491" s="3"/>
    </row>
    <row r="15492" spans="1:5" x14ac:dyDescent="0.25">
      <c r="A15492" s="17"/>
      <c r="E15492" s="3"/>
    </row>
    <row r="15493" spans="1:5" x14ac:dyDescent="0.25">
      <c r="A15493" s="17"/>
      <c r="E15493" s="3"/>
    </row>
    <row r="15494" spans="1:5" x14ac:dyDescent="0.25">
      <c r="A15494" s="17"/>
      <c r="E15494" s="3"/>
    </row>
    <row r="15495" spans="1:5" x14ac:dyDescent="0.25">
      <c r="A15495" s="17"/>
      <c r="E15495" s="3"/>
    </row>
    <row r="15496" spans="1:5" x14ac:dyDescent="0.25">
      <c r="A15496" s="17"/>
      <c r="E15496" s="3"/>
    </row>
    <row r="15497" spans="1:5" x14ac:dyDescent="0.25">
      <c r="A15497" s="17"/>
      <c r="E15497" s="3"/>
    </row>
    <row r="15498" spans="1:5" x14ac:dyDescent="0.25">
      <c r="A15498" s="17"/>
      <c r="E15498" s="3"/>
    </row>
    <row r="15499" spans="1:5" x14ac:dyDescent="0.25">
      <c r="A15499" s="17"/>
      <c r="E15499" s="3"/>
    </row>
    <row r="15500" spans="1:5" x14ac:dyDescent="0.25">
      <c r="A15500" s="17"/>
      <c r="E15500" s="3"/>
    </row>
    <row r="15501" spans="1:5" x14ac:dyDescent="0.25">
      <c r="A15501" s="17"/>
      <c r="E15501" s="3"/>
    </row>
    <row r="15502" spans="1:5" x14ac:dyDescent="0.25">
      <c r="A15502" s="17"/>
      <c r="E15502" s="3"/>
    </row>
    <row r="15503" spans="1:5" x14ac:dyDescent="0.25">
      <c r="A15503" s="17"/>
      <c r="E15503" s="3"/>
    </row>
    <row r="15504" spans="1:5" x14ac:dyDescent="0.25">
      <c r="A15504" s="17"/>
      <c r="E15504" s="3"/>
    </row>
    <row r="15505" spans="1:5" x14ac:dyDescent="0.25">
      <c r="A15505" s="17"/>
      <c r="E15505" s="3"/>
    </row>
    <row r="15506" spans="1:5" x14ac:dyDescent="0.25">
      <c r="A15506" s="17"/>
      <c r="E15506" s="3"/>
    </row>
    <row r="15507" spans="1:5" x14ac:dyDescent="0.25">
      <c r="A15507" s="17"/>
      <c r="E15507" s="3"/>
    </row>
    <row r="15508" spans="1:5" x14ac:dyDescent="0.25">
      <c r="A15508" s="17"/>
      <c r="E15508" s="3"/>
    </row>
    <row r="15509" spans="1:5" x14ac:dyDescent="0.25">
      <c r="A15509" s="17"/>
      <c r="E15509" s="3"/>
    </row>
    <row r="15510" spans="1:5" x14ac:dyDescent="0.25">
      <c r="A15510" s="17"/>
      <c r="E15510" s="3"/>
    </row>
    <row r="15511" spans="1:5" x14ac:dyDescent="0.25">
      <c r="A15511" s="17"/>
      <c r="E15511" s="3"/>
    </row>
    <row r="15512" spans="1:5" x14ac:dyDescent="0.25">
      <c r="A15512" s="17"/>
      <c r="E15512" s="3"/>
    </row>
    <row r="15513" spans="1:5" x14ac:dyDescent="0.25">
      <c r="A15513" s="17"/>
      <c r="E15513" s="3"/>
    </row>
    <row r="15514" spans="1:5" x14ac:dyDescent="0.25">
      <c r="A15514" s="17"/>
      <c r="E15514" s="3"/>
    </row>
    <row r="15515" spans="1:5" x14ac:dyDescent="0.25">
      <c r="A15515" s="17"/>
      <c r="E15515" s="3"/>
    </row>
    <row r="15516" spans="1:5" x14ac:dyDescent="0.25">
      <c r="A15516" s="17"/>
      <c r="E15516" s="3"/>
    </row>
    <row r="15517" spans="1:5" x14ac:dyDescent="0.25">
      <c r="A15517" s="17"/>
      <c r="E15517" s="3"/>
    </row>
    <row r="15518" spans="1:5" x14ac:dyDescent="0.25">
      <c r="A15518" s="17"/>
      <c r="E15518" s="3"/>
    </row>
    <row r="15519" spans="1:5" x14ac:dyDescent="0.25">
      <c r="A15519" s="17"/>
      <c r="E15519" s="3"/>
    </row>
    <row r="15520" spans="1:5" x14ac:dyDescent="0.25">
      <c r="A15520" s="17"/>
      <c r="E15520" s="3"/>
    </row>
    <row r="15521" spans="1:5" x14ac:dyDescent="0.25">
      <c r="A15521" s="17"/>
      <c r="E15521" s="3"/>
    </row>
    <row r="15522" spans="1:5" x14ac:dyDescent="0.25">
      <c r="A15522" s="17"/>
      <c r="E15522" s="3"/>
    </row>
    <row r="15523" spans="1:5" x14ac:dyDescent="0.25">
      <c r="A15523" s="17"/>
      <c r="E15523" s="3"/>
    </row>
    <row r="15524" spans="1:5" x14ac:dyDescent="0.25">
      <c r="A15524" s="17"/>
      <c r="E15524" s="3"/>
    </row>
    <row r="15525" spans="1:5" x14ac:dyDescent="0.25">
      <c r="A15525" s="17"/>
      <c r="E15525" s="3"/>
    </row>
    <row r="15526" spans="1:5" x14ac:dyDescent="0.25">
      <c r="A15526" s="17"/>
      <c r="E15526" s="3"/>
    </row>
    <row r="15527" spans="1:5" x14ac:dyDescent="0.25">
      <c r="A15527" s="17"/>
      <c r="E15527" s="3"/>
    </row>
    <row r="15528" spans="1:5" x14ac:dyDescent="0.25">
      <c r="A15528" s="17"/>
      <c r="E15528" s="3"/>
    </row>
    <row r="15529" spans="1:5" x14ac:dyDescent="0.25">
      <c r="A15529" s="17"/>
      <c r="E15529" s="3"/>
    </row>
    <row r="15530" spans="1:5" x14ac:dyDescent="0.25">
      <c r="A15530" s="17"/>
      <c r="E15530" s="3"/>
    </row>
    <row r="15531" spans="1:5" x14ac:dyDescent="0.25">
      <c r="A15531" s="17"/>
      <c r="E15531" s="3"/>
    </row>
    <row r="15532" spans="1:5" x14ac:dyDescent="0.25">
      <c r="A15532" s="17"/>
      <c r="E15532" s="3"/>
    </row>
    <row r="15533" spans="1:5" x14ac:dyDescent="0.25">
      <c r="A15533" s="17"/>
      <c r="E15533" s="3"/>
    </row>
    <row r="15534" spans="1:5" x14ac:dyDescent="0.25">
      <c r="A15534" s="17"/>
      <c r="E15534" s="3"/>
    </row>
    <row r="15535" spans="1:5" x14ac:dyDescent="0.25">
      <c r="A15535" s="17"/>
      <c r="E15535" s="3"/>
    </row>
    <row r="15536" spans="1:5" x14ac:dyDescent="0.25">
      <c r="A15536" s="17"/>
      <c r="E15536" s="3"/>
    </row>
    <row r="15537" spans="1:5" x14ac:dyDescent="0.25">
      <c r="A15537" s="17"/>
      <c r="E15537" s="3"/>
    </row>
    <row r="15538" spans="1:5" x14ac:dyDescent="0.25">
      <c r="A15538" s="17"/>
      <c r="E15538" s="3"/>
    </row>
    <row r="15539" spans="1:5" x14ac:dyDescent="0.25">
      <c r="A15539" s="17"/>
      <c r="E15539" s="3"/>
    </row>
    <row r="15540" spans="1:5" x14ac:dyDescent="0.25">
      <c r="A15540" s="17"/>
      <c r="E15540" s="3"/>
    </row>
    <row r="15541" spans="1:5" x14ac:dyDescent="0.25">
      <c r="A15541" s="17"/>
      <c r="E15541" s="3"/>
    </row>
    <row r="15542" spans="1:5" x14ac:dyDescent="0.25">
      <c r="A15542" s="17"/>
      <c r="E15542" s="3"/>
    </row>
    <row r="15543" spans="1:5" x14ac:dyDescent="0.25">
      <c r="A15543" s="17"/>
      <c r="E15543" s="3"/>
    </row>
    <row r="15544" spans="1:5" x14ac:dyDescent="0.25">
      <c r="A15544" s="17"/>
      <c r="E15544" s="3"/>
    </row>
    <row r="15545" spans="1:5" x14ac:dyDescent="0.25">
      <c r="A15545" s="17"/>
      <c r="E15545" s="3"/>
    </row>
    <row r="15546" spans="1:5" x14ac:dyDescent="0.25">
      <c r="A15546" s="17"/>
      <c r="E15546" s="3"/>
    </row>
    <row r="15547" spans="1:5" x14ac:dyDescent="0.25">
      <c r="A15547" s="17"/>
      <c r="E15547" s="3"/>
    </row>
    <row r="15548" spans="1:5" x14ac:dyDescent="0.25">
      <c r="A15548" s="17"/>
      <c r="E15548" s="3"/>
    </row>
    <row r="15549" spans="1:5" x14ac:dyDescent="0.25">
      <c r="A15549" s="17"/>
      <c r="E15549" s="3"/>
    </row>
    <row r="15550" spans="1:5" x14ac:dyDescent="0.25">
      <c r="A15550" s="17"/>
      <c r="E15550" s="3"/>
    </row>
    <row r="15551" spans="1:5" x14ac:dyDescent="0.25">
      <c r="A15551" s="17"/>
      <c r="E15551" s="3"/>
    </row>
    <row r="15552" spans="1:5" x14ac:dyDescent="0.25">
      <c r="A15552" s="17"/>
      <c r="E15552" s="3"/>
    </row>
    <row r="15553" spans="1:5" x14ac:dyDescent="0.25">
      <c r="A15553" s="17"/>
      <c r="E15553" s="3"/>
    </row>
    <row r="15554" spans="1:5" x14ac:dyDescent="0.25">
      <c r="A15554" s="17"/>
      <c r="E15554" s="3"/>
    </row>
    <row r="15555" spans="1:5" x14ac:dyDescent="0.25">
      <c r="A15555" s="17"/>
      <c r="E15555" s="3"/>
    </row>
    <row r="15556" spans="1:5" x14ac:dyDescent="0.25">
      <c r="A15556" s="17"/>
      <c r="E15556" s="3"/>
    </row>
    <row r="15557" spans="1:5" x14ac:dyDescent="0.25">
      <c r="A15557" s="17"/>
      <c r="E15557" s="3"/>
    </row>
    <row r="15558" spans="1:5" x14ac:dyDescent="0.25">
      <c r="A15558" s="17"/>
      <c r="E15558" s="3"/>
    </row>
    <row r="15559" spans="1:5" x14ac:dyDescent="0.25">
      <c r="A15559" s="17"/>
      <c r="E15559" s="3"/>
    </row>
    <row r="15560" spans="1:5" x14ac:dyDescent="0.25">
      <c r="A15560" s="17"/>
      <c r="E15560" s="3"/>
    </row>
    <row r="15561" spans="1:5" x14ac:dyDescent="0.25">
      <c r="A15561" s="17"/>
      <c r="E15561" s="3"/>
    </row>
    <row r="15562" spans="1:5" x14ac:dyDescent="0.25">
      <c r="A15562" s="17"/>
      <c r="E15562" s="3"/>
    </row>
    <row r="15563" spans="1:5" x14ac:dyDescent="0.25">
      <c r="A15563" s="17"/>
      <c r="E15563" s="3"/>
    </row>
    <row r="15564" spans="1:5" x14ac:dyDescent="0.25">
      <c r="A15564" s="17"/>
      <c r="E15564" s="3"/>
    </row>
    <row r="15565" spans="1:5" x14ac:dyDescent="0.25">
      <c r="A15565" s="17"/>
      <c r="E15565" s="3"/>
    </row>
    <row r="15566" spans="1:5" x14ac:dyDescent="0.25">
      <c r="A15566" s="17"/>
      <c r="E15566" s="3"/>
    </row>
    <row r="15567" spans="1:5" x14ac:dyDescent="0.25">
      <c r="A15567" s="17"/>
      <c r="E15567" s="3"/>
    </row>
    <row r="15568" spans="1:5" x14ac:dyDescent="0.25">
      <c r="A15568" s="17"/>
      <c r="E15568" s="3"/>
    </row>
    <row r="15569" spans="1:5" x14ac:dyDescent="0.25">
      <c r="A15569" s="17"/>
      <c r="E15569" s="3"/>
    </row>
    <row r="15570" spans="1:5" x14ac:dyDescent="0.25">
      <c r="A15570" s="17"/>
      <c r="E15570" s="3"/>
    </row>
    <row r="15571" spans="1:5" x14ac:dyDescent="0.25">
      <c r="A15571" s="17"/>
      <c r="E15571" s="3"/>
    </row>
    <row r="15572" spans="1:5" x14ac:dyDescent="0.25">
      <c r="A15572" s="17"/>
      <c r="E15572" s="3"/>
    </row>
    <row r="15573" spans="1:5" x14ac:dyDescent="0.25">
      <c r="A15573" s="17"/>
      <c r="E15573" s="3"/>
    </row>
    <row r="15574" spans="1:5" x14ac:dyDescent="0.25">
      <c r="A15574" s="17"/>
      <c r="E15574" s="3"/>
    </row>
    <row r="15575" spans="1:5" x14ac:dyDescent="0.25">
      <c r="A15575" s="17"/>
      <c r="E15575" s="3"/>
    </row>
    <row r="15576" spans="1:5" x14ac:dyDescent="0.25">
      <c r="A15576" s="17"/>
      <c r="E15576" s="3"/>
    </row>
    <row r="15577" spans="1:5" x14ac:dyDescent="0.25">
      <c r="A15577" s="17"/>
      <c r="E15577" s="3"/>
    </row>
    <row r="15578" spans="1:5" x14ac:dyDescent="0.25">
      <c r="A15578" s="17"/>
      <c r="E15578" s="3"/>
    </row>
    <row r="15579" spans="1:5" x14ac:dyDescent="0.25">
      <c r="A15579" s="17"/>
      <c r="E15579" s="3"/>
    </row>
    <row r="15580" spans="1:5" x14ac:dyDescent="0.25">
      <c r="A15580" s="17"/>
      <c r="E15580" s="3"/>
    </row>
    <row r="15581" spans="1:5" x14ac:dyDescent="0.25">
      <c r="A15581" s="17"/>
      <c r="E15581" s="3"/>
    </row>
    <row r="15582" spans="1:5" x14ac:dyDescent="0.25">
      <c r="A15582" s="17"/>
      <c r="E15582" s="3"/>
    </row>
    <row r="15583" spans="1:5" x14ac:dyDescent="0.25">
      <c r="A15583" s="17"/>
      <c r="E15583" s="3"/>
    </row>
    <row r="15584" spans="1:5" x14ac:dyDescent="0.25">
      <c r="A15584" s="17"/>
      <c r="E15584" s="3"/>
    </row>
    <row r="15585" spans="1:5" x14ac:dyDescent="0.25">
      <c r="A15585" s="17"/>
      <c r="E15585" s="3"/>
    </row>
    <row r="15586" spans="1:5" x14ac:dyDescent="0.25">
      <c r="A15586" s="17"/>
      <c r="E15586" s="3"/>
    </row>
    <row r="15587" spans="1:5" x14ac:dyDescent="0.25">
      <c r="A15587" s="17"/>
      <c r="E15587" s="3"/>
    </row>
    <row r="15588" spans="1:5" x14ac:dyDescent="0.25">
      <c r="A15588" s="17"/>
      <c r="E15588" s="3"/>
    </row>
    <row r="15589" spans="1:5" x14ac:dyDescent="0.25">
      <c r="A15589" s="17"/>
      <c r="E15589" s="3"/>
    </row>
    <row r="15590" spans="1:5" x14ac:dyDescent="0.25">
      <c r="A15590" s="17"/>
      <c r="E15590" s="3"/>
    </row>
    <row r="15591" spans="1:5" x14ac:dyDescent="0.25">
      <c r="A15591" s="17"/>
      <c r="E15591" s="3"/>
    </row>
    <row r="15592" spans="1:5" x14ac:dyDescent="0.25">
      <c r="A15592" s="17"/>
      <c r="E15592" s="3"/>
    </row>
    <row r="15593" spans="1:5" x14ac:dyDescent="0.25">
      <c r="A15593" s="17"/>
      <c r="E15593" s="3"/>
    </row>
    <row r="15594" spans="1:5" x14ac:dyDescent="0.25">
      <c r="A15594" s="17"/>
      <c r="E15594" s="3"/>
    </row>
    <row r="15595" spans="1:5" x14ac:dyDescent="0.25">
      <c r="A15595" s="17"/>
      <c r="E15595" s="3"/>
    </row>
    <row r="15596" spans="1:5" x14ac:dyDescent="0.25">
      <c r="A15596" s="17"/>
      <c r="E15596" s="3"/>
    </row>
    <row r="15597" spans="1:5" x14ac:dyDescent="0.25">
      <c r="A15597" s="17"/>
      <c r="E15597" s="3"/>
    </row>
    <row r="15598" spans="1:5" x14ac:dyDescent="0.25">
      <c r="A15598" s="17"/>
      <c r="E15598" s="3"/>
    </row>
    <row r="15599" spans="1:5" x14ac:dyDescent="0.25">
      <c r="A15599" s="17"/>
      <c r="E15599" s="3"/>
    </row>
    <row r="15600" spans="1:5" x14ac:dyDescent="0.25">
      <c r="A15600" s="17"/>
      <c r="E15600" s="3"/>
    </row>
    <row r="15601" spans="1:5" x14ac:dyDescent="0.25">
      <c r="A15601" s="17"/>
      <c r="E15601" s="3"/>
    </row>
    <row r="15602" spans="1:5" x14ac:dyDescent="0.25">
      <c r="A15602" s="17"/>
      <c r="E15602" s="3"/>
    </row>
    <row r="15603" spans="1:5" x14ac:dyDescent="0.25">
      <c r="A15603" s="17"/>
      <c r="E15603" s="3"/>
    </row>
    <row r="15604" spans="1:5" x14ac:dyDescent="0.25">
      <c r="A15604" s="17"/>
      <c r="E15604" s="3"/>
    </row>
    <row r="15605" spans="1:5" x14ac:dyDescent="0.25">
      <c r="A15605" s="17"/>
      <c r="E15605" s="3"/>
    </row>
    <row r="15606" spans="1:5" x14ac:dyDescent="0.25">
      <c r="A15606" s="17"/>
      <c r="E15606" s="3"/>
    </row>
    <row r="15607" spans="1:5" x14ac:dyDescent="0.25">
      <c r="A15607" s="17"/>
      <c r="E15607" s="3"/>
    </row>
    <row r="15608" spans="1:5" x14ac:dyDescent="0.25">
      <c r="A15608" s="17"/>
      <c r="E15608" s="3"/>
    </row>
    <row r="15609" spans="1:5" x14ac:dyDescent="0.25">
      <c r="A15609" s="17"/>
      <c r="E15609" s="3"/>
    </row>
    <row r="15610" spans="1:5" x14ac:dyDescent="0.25">
      <c r="A15610" s="17"/>
      <c r="E15610" s="3"/>
    </row>
    <row r="15611" spans="1:5" x14ac:dyDescent="0.25">
      <c r="A15611" s="17"/>
      <c r="E15611" s="3"/>
    </row>
    <row r="15612" spans="1:5" x14ac:dyDescent="0.25">
      <c r="A15612" s="17"/>
      <c r="E15612" s="3"/>
    </row>
    <row r="15613" spans="1:5" x14ac:dyDescent="0.25">
      <c r="A15613" s="17"/>
      <c r="E15613" s="3"/>
    </row>
    <row r="15614" spans="1:5" x14ac:dyDescent="0.25">
      <c r="A15614" s="17"/>
      <c r="E15614" s="3"/>
    </row>
    <row r="15615" spans="1:5" x14ac:dyDescent="0.25">
      <c r="A15615" s="17"/>
      <c r="E15615" s="3"/>
    </row>
    <row r="15616" spans="1:5" x14ac:dyDescent="0.25">
      <c r="A15616" s="17"/>
      <c r="E15616" s="3"/>
    </row>
    <row r="15617" spans="1:5" x14ac:dyDescent="0.25">
      <c r="A15617" s="17"/>
      <c r="E15617" s="3"/>
    </row>
    <row r="15618" spans="1:5" x14ac:dyDescent="0.25">
      <c r="A15618" s="17"/>
      <c r="E15618" s="3"/>
    </row>
    <row r="15619" spans="1:5" x14ac:dyDescent="0.25">
      <c r="A15619" s="17"/>
      <c r="E15619" s="3"/>
    </row>
    <row r="15620" spans="1:5" x14ac:dyDescent="0.25">
      <c r="A15620" s="17"/>
      <c r="E15620" s="3"/>
    </row>
    <row r="15621" spans="1:5" x14ac:dyDescent="0.25">
      <c r="A15621" s="17"/>
      <c r="E15621" s="3"/>
    </row>
    <row r="15622" spans="1:5" x14ac:dyDescent="0.25">
      <c r="A15622" s="17"/>
      <c r="E15622" s="3"/>
    </row>
    <row r="15623" spans="1:5" x14ac:dyDescent="0.25">
      <c r="A15623" s="17"/>
      <c r="E15623" s="3"/>
    </row>
    <row r="15624" spans="1:5" x14ac:dyDescent="0.25">
      <c r="A15624" s="17"/>
      <c r="E15624" s="3"/>
    </row>
    <row r="15625" spans="1:5" x14ac:dyDescent="0.25">
      <c r="A15625" s="17"/>
      <c r="E15625" s="3"/>
    </row>
    <row r="15626" spans="1:5" x14ac:dyDescent="0.25">
      <c r="A15626" s="17"/>
      <c r="E15626" s="3"/>
    </row>
    <row r="15627" spans="1:5" x14ac:dyDescent="0.25">
      <c r="A15627" s="17"/>
      <c r="E15627" s="3"/>
    </row>
    <row r="15628" spans="1:5" x14ac:dyDescent="0.25">
      <c r="A15628" s="17"/>
      <c r="E15628" s="3"/>
    </row>
    <row r="15629" spans="1:5" x14ac:dyDescent="0.25">
      <c r="A15629" s="17"/>
      <c r="E15629" s="3"/>
    </row>
    <row r="15630" spans="1:5" x14ac:dyDescent="0.25">
      <c r="A15630" s="17"/>
      <c r="E15630" s="3"/>
    </row>
    <row r="15631" spans="1:5" x14ac:dyDescent="0.25">
      <c r="A15631" s="17"/>
      <c r="E15631" s="3"/>
    </row>
    <row r="15632" spans="1:5" x14ac:dyDescent="0.25">
      <c r="A15632" s="17"/>
      <c r="E15632" s="3"/>
    </row>
    <row r="15633" spans="1:5" x14ac:dyDescent="0.25">
      <c r="A15633" s="17"/>
      <c r="E15633" s="3"/>
    </row>
    <row r="15634" spans="1:5" x14ac:dyDescent="0.25">
      <c r="A15634" s="17"/>
      <c r="E15634" s="3"/>
    </row>
    <row r="15635" spans="1:5" x14ac:dyDescent="0.25">
      <c r="A15635" s="17"/>
      <c r="E15635" s="3"/>
    </row>
    <row r="15636" spans="1:5" x14ac:dyDescent="0.25">
      <c r="A15636" s="17"/>
      <c r="E15636" s="3"/>
    </row>
    <row r="15637" spans="1:5" x14ac:dyDescent="0.25">
      <c r="A15637" s="17"/>
      <c r="E15637" s="3"/>
    </row>
    <row r="15638" spans="1:5" x14ac:dyDescent="0.25">
      <c r="A15638" s="17"/>
      <c r="E15638" s="3"/>
    </row>
    <row r="15639" spans="1:5" x14ac:dyDescent="0.25">
      <c r="A15639" s="17"/>
      <c r="E15639" s="3"/>
    </row>
    <row r="15640" spans="1:5" x14ac:dyDescent="0.25">
      <c r="A15640" s="17"/>
      <c r="E15640" s="3"/>
    </row>
    <row r="15641" spans="1:5" x14ac:dyDescent="0.25">
      <c r="A15641" s="17"/>
      <c r="E15641" s="3"/>
    </row>
    <row r="15642" spans="1:5" x14ac:dyDescent="0.25">
      <c r="A15642" s="17"/>
      <c r="E15642" s="3"/>
    </row>
    <row r="15643" spans="1:5" x14ac:dyDescent="0.25">
      <c r="A15643" s="17"/>
      <c r="E15643" s="3"/>
    </row>
    <row r="15644" spans="1:5" x14ac:dyDescent="0.25">
      <c r="A15644" s="17"/>
      <c r="E15644" s="3"/>
    </row>
    <row r="15645" spans="1:5" x14ac:dyDescent="0.25">
      <c r="A15645" s="17"/>
      <c r="E15645" s="3"/>
    </row>
    <row r="15646" spans="1:5" x14ac:dyDescent="0.25">
      <c r="A15646" s="17"/>
      <c r="E15646" s="3"/>
    </row>
    <row r="15647" spans="1:5" x14ac:dyDescent="0.25">
      <c r="A15647" s="17"/>
      <c r="E15647" s="3"/>
    </row>
    <row r="15648" spans="1:5" x14ac:dyDescent="0.25">
      <c r="A15648" s="17"/>
      <c r="E15648" s="3"/>
    </row>
    <row r="15649" spans="1:5" x14ac:dyDescent="0.25">
      <c r="A15649" s="17"/>
      <c r="E15649" s="3"/>
    </row>
    <row r="15650" spans="1:5" x14ac:dyDescent="0.25">
      <c r="A15650" s="17"/>
      <c r="E15650" s="3"/>
    </row>
    <row r="15651" spans="1:5" x14ac:dyDescent="0.25">
      <c r="A15651" s="17"/>
      <c r="E15651" s="3"/>
    </row>
    <row r="15652" spans="1:5" x14ac:dyDescent="0.25">
      <c r="A15652" s="17"/>
      <c r="E15652" s="3"/>
    </row>
    <row r="15653" spans="1:5" x14ac:dyDescent="0.25">
      <c r="A15653" s="17"/>
      <c r="E15653" s="3"/>
    </row>
    <row r="15654" spans="1:5" x14ac:dyDescent="0.25">
      <c r="A15654" s="17"/>
      <c r="E15654" s="3"/>
    </row>
    <row r="15655" spans="1:5" x14ac:dyDescent="0.25">
      <c r="A15655" s="17"/>
      <c r="E15655" s="3"/>
    </row>
    <row r="15656" spans="1:5" x14ac:dyDescent="0.25">
      <c r="A15656" s="17"/>
      <c r="E15656" s="3"/>
    </row>
    <row r="15657" spans="1:5" x14ac:dyDescent="0.25">
      <c r="A15657" s="17"/>
      <c r="E15657" s="3"/>
    </row>
    <row r="15658" spans="1:5" x14ac:dyDescent="0.25">
      <c r="A15658" s="17"/>
      <c r="E15658" s="3"/>
    </row>
    <row r="15659" spans="1:5" x14ac:dyDescent="0.25">
      <c r="A15659" s="17"/>
      <c r="E15659" s="3"/>
    </row>
    <row r="15660" spans="1:5" x14ac:dyDescent="0.25">
      <c r="A15660" s="17"/>
      <c r="E15660" s="3"/>
    </row>
    <row r="15661" spans="1:5" x14ac:dyDescent="0.25">
      <c r="A15661" s="17"/>
      <c r="E15661" s="3"/>
    </row>
    <row r="15662" spans="1:5" x14ac:dyDescent="0.25">
      <c r="A15662" s="17"/>
      <c r="E15662" s="3"/>
    </row>
    <row r="15663" spans="1:5" x14ac:dyDescent="0.25">
      <c r="A15663" s="17"/>
      <c r="E15663" s="3"/>
    </row>
    <row r="15664" spans="1:5" x14ac:dyDescent="0.25">
      <c r="A15664" s="17"/>
      <c r="E15664" s="3"/>
    </row>
    <row r="15665" spans="1:5" x14ac:dyDescent="0.25">
      <c r="A15665" s="17"/>
      <c r="E15665" s="3"/>
    </row>
    <row r="15666" spans="1:5" x14ac:dyDescent="0.25">
      <c r="A15666" s="17"/>
      <c r="E15666" s="3"/>
    </row>
    <row r="15667" spans="1:5" x14ac:dyDescent="0.25">
      <c r="A15667" s="17"/>
      <c r="E15667" s="3"/>
    </row>
    <row r="15668" spans="1:5" x14ac:dyDescent="0.25">
      <c r="A15668" s="17"/>
      <c r="E15668" s="3"/>
    </row>
    <row r="15669" spans="1:5" x14ac:dyDescent="0.25">
      <c r="A15669" s="17"/>
      <c r="E15669" s="3"/>
    </row>
    <row r="15670" spans="1:5" x14ac:dyDescent="0.25">
      <c r="A15670" s="17"/>
      <c r="E15670" s="3"/>
    </row>
    <row r="15671" spans="1:5" x14ac:dyDescent="0.25">
      <c r="A15671" s="17"/>
      <c r="E15671" s="3"/>
    </row>
    <row r="15672" spans="1:5" x14ac:dyDescent="0.25">
      <c r="A15672" s="17"/>
      <c r="E15672" s="3"/>
    </row>
    <row r="15673" spans="1:5" x14ac:dyDescent="0.25">
      <c r="A15673" s="17"/>
      <c r="E15673" s="3"/>
    </row>
    <row r="15674" spans="1:5" x14ac:dyDescent="0.25">
      <c r="A15674" s="17"/>
      <c r="E15674" s="3"/>
    </row>
    <row r="15675" spans="1:5" x14ac:dyDescent="0.25">
      <c r="A15675" s="17"/>
      <c r="E15675" s="3"/>
    </row>
    <row r="15676" spans="1:5" x14ac:dyDescent="0.25">
      <c r="A15676" s="17"/>
      <c r="E15676" s="3"/>
    </row>
    <row r="15677" spans="1:5" x14ac:dyDescent="0.25">
      <c r="A15677" s="17"/>
      <c r="E15677" s="3"/>
    </row>
    <row r="15678" spans="1:5" x14ac:dyDescent="0.25">
      <c r="A15678" s="17"/>
      <c r="E15678" s="3"/>
    </row>
    <row r="15679" spans="1:5" x14ac:dyDescent="0.25">
      <c r="A15679" s="17"/>
      <c r="E15679" s="3"/>
    </row>
    <row r="15680" spans="1:5" x14ac:dyDescent="0.25">
      <c r="A15680" s="17"/>
      <c r="E15680" s="3"/>
    </row>
    <row r="15681" spans="1:5" x14ac:dyDescent="0.25">
      <c r="A15681" s="17"/>
      <c r="E15681" s="3"/>
    </row>
    <row r="15682" spans="1:5" x14ac:dyDescent="0.25">
      <c r="A15682" s="17"/>
      <c r="E15682" s="3"/>
    </row>
    <row r="15683" spans="1:5" x14ac:dyDescent="0.25">
      <c r="A15683" s="17"/>
      <c r="E15683" s="3"/>
    </row>
    <row r="15684" spans="1:5" x14ac:dyDescent="0.25">
      <c r="A15684" s="17"/>
      <c r="E15684" s="3"/>
    </row>
    <row r="15685" spans="1:5" x14ac:dyDescent="0.25">
      <c r="A15685" s="17"/>
      <c r="E15685" s="3"/>
    </row>
    <row r="15686" spans="1:5" x14ac:dyDescent="0.25">
      <c r="A15686" s="17"/>
      <c r="E15686" s="3"/>
    </row>
    <row r="15687" spans="1:5" x14ac:dyDescent="0.25">
      <c r="A15687" s="17"/>
      <c r="E15687" s="3"/>
    </row>
    <row r="15688" spans="1:5" x14ac:dyDescent="0.25">
      <c r="A15688" s="17"/>
      <c r="E15688" s="3"/>
    </row>
    <row r="15689" spans="1:5" x14ac:dyDescent="0.25">
      <c r="A15689" s="17"/>
      <c r="E15689" s="3"/>
    </row>
    <row r="15690" spans="1:5" x14ac:dyDescent="0.25">
      <c r="A15690" s="17"/>
      <c r="E15690" s="3"/>
    </row>
    <row r="15691" spans="1:5" x14ac:dyDescent="0.25">
      <c r="A15691" s="17"/>
      <c r="E15691" s="3"/>
    </row>
    <row r="15692" spans="1:5" x14ac:dyDescent="0.25">
      <c r="A15692" s="17"/>
      <c r="E15692" s="3"/>
    </row>
    <row r="15693" spans="1:5" x14ac:dyDescent="0.25">
      <c r="A15693" s="17"/>
      <c r="E15693" s="3"/>
    </row>
    <row r="15694" spans="1:5" x14ac:dyDescent="0.25">
      <c r="A15694" s="17"/>
      <c r="E15694" s="3"/>
    </row>
    <row r="15695" spans="1:5" x14ac:dyDescent="0.25">
      <c r="A15695" s="17"/>
      <c r="E15695" s="3"/>
    </row>
    <row r="15696" spans="1:5" x14ac:dyDescent="0.25">
      <c r="A15696" s="17"/>
      <c r="E15696" s="3"/>
    </row>
    <row r="15697" spans="1:5" x14ac:dyDescent="0.25">
      <c r="A15697" s="17"/>
      <c r="E15697" s="3"/>
    </row>
    <row r="15698" spans="1:5" x14ac:dyDescent="0.25">
      <c r="A15698" s="17"/>
      <c r="E15698" s="3"/>
    </row>
    <row r="15699" spans="1:5" x14ac:dyDescent="0.25">
      <c r="A15699" s="17"/>
      <c r="E15699" s="3"/>
    </row>
    <row r="15700" spans="1:5" x14ac:dyDescent="0.25">
      <c r="A15700" s="17"/>
      <c r="E15700" s="3"/>
    </row>
    <row r="15701" spans="1:5" x14ac:dyDescent="0.25">
      <c r="A15701" s="17"/>
      <c r="E15701" s="3"/>
    </row>
    <row r="15702" spans="1:5" x14ac:dyDescent="0.25">
      <c r="A15702" s="17"/>
      <c r="E15702" s="3"/>
    </row>
    <row r="15703" spans="1:5" x14ac:dyDescent="0.25">
      <c r="A15703" s="17"/>
      <c r="E15703" s="3"/>
    </row>
    <row r="15704" spans="1:5" x14ac:dyDescent="0.25">
      <c r="A15704" s="17"/>
      <c r="E15704" s="3"/>
    </row>
    <row r="15705" spans="1:5" x14ac:dyDescent="0.25">
      <c r="A15705" s="17"/>
      <c r="E15705" s="3"/>
    </row>
    <row r="15706" spans="1:5" x14ac:dyDescent="0.25">
      <c r="A15706" s="17"/>
      <c r="E15706" s="3"/>
    </row>
    <row r="15707" spans="1:5" x14ac:dyDescent="0.25">
      <c r="A15707" s="17"/>
      <c r="E15707" s="3"/>
    </row>
    <row r="15708" spans="1:5" x14ac:dyDescent="0.25">
      <c r="A15708" s="17"/>
      <c r="E15708" s="3"/>
    </row>
    <row r="15709" spans="1:5" x14ac:dyDescent="0.25">
      <c r="A15709" s="17"/>
      <c r="E15709" s="3"/>
    </row>
    <row r="15710" spans="1:5" x14ac:dyDescent="0.25">
      <c r="A15710" s="17"/>
      <c r="E15710" s="3"/>
    </row>
    <row r="15711" spans="1:5" x14ac:dyDescent="0.25">
      <c r="A15711" s="17"/>
      <c r="E15711" s="3"/>
    </row>
    <row r="15712" spans="1:5" x14ac:dyDescent="0.25">
      <c r="A15712" s="17"/>
      <c r="E15712" s="3"/>
    </row>
    <row r="15713" spans="1:5" x14ac:dyDescent="0.25">
      <c r="A15713" s="17"/>
      <c r="E15713" s="3"/>
    </row>
    <row r="15714" spans="1:5" x14ac:dyDescent="0.25">
      <c r="A15714" s="17"/>
      <c r="E15714" s="3"/>
    </row>
    <row r="15715" spans="1:5" x14ac:dyDescent="0.25">
      <c r="A15715" s="17"/>
      <c r="E15715" s="3"/>
    </row>
    <row r="15716" spans="1:5" x14ac:dyDescent="0.25">
      <c r="A15716" s="17"/>
      <c r="E15716" s="3"/>
    </row>
    <row r="15717" spans="1:5" x14ac:dyDescent="0.25">
      <c r="A15717" s="17"/>
      <c r="E15717" s="3"/>
    </row>
    <row r="15718" spans="1:5" x14ac:dyDescent="0.25">
      <c r="A15718" s="17"/>
      <c r="E15718" s="3"/>
    </row>
    <row r="15719" spans="1:5" x14ac:dyDescent="0.25">
      <c r="A15719" s="17"/>
      <c r="E15719" s="3"/>
    </row>
    <row r="15720" spans="1:5" x14ac:dyDescent="0.25">
      <c r="A15720" s="17"/>
      <c r="E15720" s="3"/>
    </row>
    <row r="15721" spans="1:5" x14ac:dyDescent="0.25">
      <c r="A15721" s="17"/>
      <c r="E15721" s="3"/>
    </row>
    <row r="15722" spans="1:5" x14ac:dyDescent="0.25">
      <c r="A15722" s="17"/>
      <c r="E15722" s="3"/>
    </row>
    <row r="15723" spans="1:5" x14ac:dyDescent="0.25">
      <c r="A15723" s="17"/>
      <c r="E15723" s="3"/>
    </row>
    <row r="15724" spans="1:5" x14ac:dyDescent="0.25">
      <c r="A15724" s="17"/>
      <c r="E15724" s="3"/>
    </row>
    <row r="15725" spans="1:5" x14ac:dyDescent="0.25">
      <c r="A15725" s="17"/>
      <c r="E15725" s="3"/>
    </row>
    <row r="15726" spans="1:5" x14ac:dyDescent="0.25">
      <c r="A15726" s="17"/>
      <c r="E15726" s="3"/>
    </row>
    <row r="15727" spans="1:5" x14ac:dyDescent="0.25">
      <c r="A15727" s="17"/>
      <c r="E15727" s="3"/>
    </row>
    <row r="15728" spans="1:5" x14ac:dyDescent="0.25">
      <c r="A15728" s="17"/>
      <c r="E15728" s="3"/>
    </row>
    <row r="15729" spans="1:5" x14ac:dyDescent="0.25">
      <c r="A15729" s="17"/>
      <c r="E15729" s="3"/>
    </row>
    <row r="15730" spans="1:5" x14ac:dyDescent="0.25">
      <c r="A15730" s="17"/>
      <c r="E15730" s="3"/>
    </row>
    <row r="15731" spans="1:5" x14ac:dyDescent="0.25">
      <c r="A15731" s="17"/>
      <c r="E15731" s="3"/>
    </row>
    <row r="15732" spans="1:5" x14ac:dyDescent="0.25">
      <c r="A15732" s="17"/>
      <c r="E15732" s="3"/>
    </row>
    <row r="15733" spans="1:5" x14ac:dyDescent="0.25">
      <c r="A15733" s="17"/>
      <c r="E15733" s="3"/>
    </row>
    <row r="15734" spans="1:5" x14ac:dyDescent="0.25">
      <c r="A15734" s="17"/>
      <c r="E15734" s="3"/>
    </row>
    <row r="15735" spans="1:5" x14ac:dyDescent="0.25">
      <c r="A15735" s="17"/>
      <c r="E15735" s="3"/>
    </row>
    <row r="15736" spans="1:5" x14ac:dyDescent="0.25">
      <c r="A15736" s="17"/>
      <c r="E15736" s="3"/>
    </row>
    <row r="15737" spans="1:5" x14ac:dyDescent="0.25">
      <c r="A15737" s="17"/>
      <c r="E15737" s="3"/>
    </row>
    <row r="15738" spans="1:5" x14ac:dyDescent="0.25">
      <c r="A15738" s="17"/>
      <c r="E15738" s="3"/>
    </row>
    <row r="15739" spans="1:5" x14ac:dyDescent="0.25">
      <c r="A15739" s="17"/>
      <c r="E15739" s="3"/>
    </row>
    <row r="15740" spans="1:5" x14ac:dyDescent="0.25">
      <c r="A15740" s="17"/>
      <c r="E15740" s="3"/>
    </row>
    <row r="15741" spans="1:5" x14ac:dyDescent="0.25">
      <c r="A15741" s="17"/>
      <c r="E15741" s="3"/>
    </row>
    <row r="15742" spans="1:5" x14ac:dyDescent="0.25">
      <c r="A15742" s="17"/>
      <c r="E15742" s="3"/>
    </row>
    <row r="15743" spans="1:5" x14ac:dyDescent="0.25">
      <c r="A15743" s="17"/>
      <c r="E15743" s="3"/>
    </row>
    <row r="15744" spans="1:5" x14ac:dyDescent="0.25">
      <c r="A15744" s="17"/>
      <c r="E15744" s="3"/>
    </row>
    <row r="15745" spans="1:5" x14ac:dyDescent="0.25">
      <c r="A15745" s="17"/>
      <c r="E15745" s="3"/>
    </row>
    <row r="15746" spans="1:5" x14ac:dyDescent="0.25">
      <c r="A15746" s="17"/>
      <c r="E15746" s="3"/>
    </row>
    <row r="15747" spans="1:5" x14ac:dyDescent="0.25">
      <c r="A15747" s="17"/>
      <c r="E15747" s="3"/>
    </row>
    <row r="15748" spans="1:5" x14ac:dyDescent="0.25">
      <c r="A15748" s="17"/>
      <c r="E15748" s="3"/>
    </row>
    <row r="15749" spans="1:5" x14ac:dyDescent="0.25">
      <c r="A15749" s="17"/>
      <c r="E15749" s="3"/>
    </row>
    <row r="15750" spans="1:5" x14ac:dyDescent="0.25">
      <c r="A15750" s="17"/>
      <c r="E15750" s="3"/>
    </row>
    <row r="15751" spans="1:5" x14ac:dyDescent="0.25">
      <c r="A15751" s="17"/>
      <c r="E15751" s="3"/>
    </row>
    <row r="15752" spans="1:5" x14ac:dyDescent="0.25">
      <c r="A15752" s="17"/>
      <c r="E15752" s="3"/>
    </row>
    <row r="15753" spans="1:5" x14ac:dyDescent="0.25">
      <c r="A15753" s="17"/>
      <c r="E15753" s="3"/>
    </row>
    <row r="15754" spans="1:5" x14ac:dyDescent="0.25">
      <c r="A15754" s="17"/>
      <c r="E15754" s="3"/>
    </row>
    <row r="15755" spans="1:5" x14ac:dyDescent="0.25">
      <c r="A15755" s="17"/>
      <c r="E15755" s="3"/>
    </row>
    <row r="15756" spans="1:5" x14ac:dyDescent="0.25">
      <c r="A15756" s="17"/>
      <c r="E15756" s="3"/>
    </row>
    <row r="15757" spans="1:5" x14ac:dyDescent="0.25">
      <c r="A15757" s="17"/>
      <c r="E15757" s="3"/>
    </row>
    <row r="15758" spans="1:5" x14ac:dyDescent="0.25">
      <c r="A15758" s="17"/>
      <c r="E15758" s="3"/>
    </row>
    <row r="15759" spans="1:5" x14ac:dyDescent="0.25">
      <c r="A15759" s="17"/>
      <c r="E15759" s="3"/>
    </row>
    <row r="15760" spans="1:5" x14ac:dyDescent="0.25">
      <c r="A15760" s="17"/>
      <c r="E15760" s="3"/>
    </row>
    <row r="15761" spans="1:5" x14ac:dyDescent="0.25">
      <c r="A15761" s="17"/>
      <c r="E15761" s="3"/>
    </row>
    <row r="15762" spans="1:5" x14ac:dyDescent="0.25">
      <c r="A15762" s="17"/>
      <c r="E15762" s="3"/>
    </row>
    <row r="15763" spans="1:5" x14ac:dyDescent="0.25">
      <c r="A15763" s="17"/>
      <c r="E15763" s="3"/>
    </row>
    <row r="15764" spans="1:5" x14ac:dyDescent="0.25">
      <c r="A15764" s="17"/>
      <c r="E15764" s="3"/>
    </row>
    <row r="15765" spans="1:5" x14ac:dyDescent="0.25">
      <c r="A15765" s="17"/>
      <c r="E15765" s="3"/>
    </row>
    <row r="15766" spans="1:5" x14ac:dyDescent="0.25">
      <c r="A15766" s="17"/>
      <c r="E15766" s="3"/>
    </row>
    <row r="15767" spans="1:5" x14ac:dyDescent="0.25">
      <c r="A15767" s="17"/>
      <c r="E15767" s="3"/>
    </row>
    <row r="15768" spans="1:5" x14ac:dyDescent="0.25">
      <c r="A15768" s="17"/>
      <c r="E15768" s="3"/>
    </row>
    <row r="15769" spans="1:5" x14ac:dyDescent="0.25">
      <c r="A15769" s="17"/>
      <c r="E15769" s="3"/>
    </row>
    <row r="15770" spans="1:5" x14ac:dyDescent="0.25">
      <c r="A15770" s="17"/>
      <c r="E15770" s="3"/>
    </row>
    <row r="15771" spans="1:5" x14ac:dyDescent="0.25">
      <c r="A15771" s="17"/>
      <c r="E15771" s="3"/>
    </row>
    <row r="15772" spans="1:5" x14ac:dyDescent="0.25">
      <c r="A15772" s="17"/>
      <c r="E15772" s="3"/>
    </row>
    <row r="15773" spans="1:5" x14ac:dyDescent="0.25">
      <c r="A15773" s="17"/>
      <c r="E15773" s="3"/>
    </row>
    <row r="15774" spans="1:5" x14ac:dyDescent="0.25">
      <c r="A15774" s="17"/>
      <c r="E15774" s="3"/>
    </row>
    <row r="15775" spans="1:5" x14ac:dyDescent="0.25">
      <c r="A15775" s="17"/>
      <c r="E15775" s="3"/>
    </row>
    <row r="15776" spans="1:5" x14ac:dyDescent="0.25">
      <c r="A15776" s="17"/>
      <c r="E15776" s="3"/>
    </row>
    <row r="15777" spans="1:5" x14ac:dyDescent="0.25">
      <c r="A15777" s="17"/>
      <c r="E15777" s="3"/>
    </row>
    <row r="15778" spans="1:5" x14ac:dyDescent="0.25">
      <c r="A15778" s="17"/>
      <c r="E15778" s="3"/>
    </row>
    <row r="15779" spans="1:5" x14ac:dyDescent="0.25">
      <c r="A15779" s="17"/>
      <c r="E15779" s="3"/>
    </row>
    <row r="15780" spans="1:5" x14ac:dyDescent="0.25">
      <c r="A15780" s="17"/>
      <c r="E15780" s="3"/>
    </row>
    <row r="15781" spans="1:5" x14ac:dyDescent="0.25">
      <c r="A15781" s="17"/>
      <c r="E15781" s="3"/>
    </row>
    <row r="15782" spans="1:5" x14ac:dyDescent="0.25">
      <c r="A15782" s="17"/>
      <c r="E15782" s="3"/>
    </row>
    <row r="15783" spans="1:5" x14ac:dyDescent="0.25">
      <c r="A15783" s="17"/>
      <c r="E15783" s="3"/>
    </row>
    <row r="15784" spans="1:5" x14ac:dyDescent="0.25">
      <c r="A15784" s="17"/>
      <c r="E15784" s="3"/>
    </row>
    <row r="15785" spans="1:5" x14ac:dyDescent="0.25">
      <c r="A15785" s="17"/>
      <c r="E15785" s="3"/>
    </row>
    <row r="15786" spans="1:5" x14ac:dyDescent="0.25">
      <c r="A15786" s="17"/>
      <c r="E15786" s="3"/>
    </row>
    <row r="15787" spans="1:5" x14ac:dyDescent="0.25">
      <c r="A15787" s="17"/>
      <c r="E15787" s="3"/>
    </row>
    <row r="15788" spans="1:5" x14ac:dyDescent="0.25">
      <c r="A15788" s="17"/>
      <c r="E15788" s="3"/>
    </row>
    <row r="15789" spans="1:5" x14ac:dyDescent="0.25">
      <c r="A15789" s="17"/>
      <c r="E15789" s="3"/>
    </row>
    <row r="15790" spans="1:5" x14ac:dyDescent="0.25">
      <c r="A15790" s="17"/>
      <c r="E15790" s="3"/>
    </row>
    <row r="15791" spans="1:5" x14ac:dyDescent="0.25">
      <c r="A15791" s="17"/>
      <c r="E15791" s="3"/>
    </row>
    <row r="15792" spans="1:5" x14ac:dyDescent="0.25">
      <c r="A15792" s="17"/>
      <c r="E15792" s="3"/>
    </row>
    <row r="15793" spans="1:5" x14ac:dyDescent="0.25">
      <c r="A15793" s="17"/>
      <c r="E15793" s="3"/>
    </row>
    <row r="15794" spans="1:5" x14ac:dyDescent="0.25">
      <c r="A15794" s="17"/>
      <c r="E15794" s="3"/>
    </row>
    <row r="15795" spans="1:5" x14ac:dyDescent="0.25">
      <c r="A15795" s="17"/>
      <c r="E15795" s="3"/>
    </row>
    <row r="15796" spans="1:5" x14ac:dyDescent="0.25">
      <c r="A15796" s="17"/>
      <c r="E15796" s="3"/>
    </row>
    <row r="15797" spans="1:5" x14ac:dyDescent="0.25">
      <c r="A15797" s="17"/>
      <c r="E15797" s="3"/>
    </row>
    <row r="15798" spans="1:5" x14ac:dyDescent="0.25">
      <c r="A15798" s="17"/>
      <c r="E15798" s="3"/>
    </row>
    <row r="15799" spans="1:5" x14ac:dyDescent="0.25">
      <c r="A15799" s="17"/>
      <c r="E15799" s="3"/>
    </row>
    <row r="15800" spans="1:5" x14ac:dyDescent="0.25">
      <c r="A15800" s="17"/>
      <c r="E15800" s="3"/>
    </row>
    <row r="15801" spans="1:5" x14ac:dyDescent="0.25">
      <c r="A15801" s="17"/>
      <c r="E15801" s="3"/>
    </row>
    <row r="15802" spans="1:5" x14ac:dyDescent="0.25">
      <c r="A15802" s="17"/>
      <c r="E15802" s="3"/>
    </row>
    <row r="15803" spans="1:5" x14ac:dyDescent="0.25">
      <c r="A15803" s="17"/>
      <c r="E15803" s="3"/>
    </row>
    <row r="15804" spans="1:5" x14ac:dyDescent="0.25">
      <c r="A15804" s="17"/>
      <c r="E15804" s="3"/>
    </row>
    <row r="15805" spans="1:5" x14ac:dyDescent="0.25">
      <c r="A15805" s="17"/>
      <c r="E15805" s="3"/>
    </row>
    <row r="15806" spans="1:5" x14ac:dyDescent="0.25">
      <c r="A15806" s="17"/>
      <c r="E15806" s="3"/>
    </row>
    <row r="15807" spans="1:5" x14ac:dyDescent="0.25">
      <c r="A15807" s="17"/>
      <c r="E15807" s="3"/>
    </row>
    <row r="15808" spans="1:5" x14ac:dyDescent="0.25">
      <c r="A15808" s="17"/>
      <c r="E15808" s="3"/>
    </row>
    <row r="15809" spans="1:5" x14ac:dyDescent="0.25">
      <c r="A15809" s="17"/>
      <c r="E15809" s="3"/>
    </row>
    <row r="15810" spans="1:5" x14ac:dyDescent="0.25">
      <c r="A15810" s="17"/>
      <c r="E15810" s="3"/>
    </row>
    <row r="15811" spans="1:5" x14ac:dyDescent="0.25">
      <c r="A15811" s="17"/>
      <c r="E15811" s="3"/>
    </row>
    <row r="15812" spans="1:5" x14ac:dyDescent="0.25">
      <c r="A15812" s="17"/>
      <c r="E15812" s="3"/>
    </row>
    <row r="15813" spans="1:5" x14ac:dyDescent="0.25">
      <c r="A15813" s="17"/>
      <c r="E15813" s="3"/>
    </row>
    <row r="15814" spans="1:5" x14ac:dyDescent="0.25">
      <c r="A15814" s="17"/>
      <c r="E15814" s="3"/>
    </row>
    <row r="15815" spans="1:5" x14ac:dyDescent="0.25">
      <c r="A15815" s="17"/>
      <c r="E15815" s="3"/>
    </row>
    <row r="15816" spans="1:5" x14ac:dyDescent="0.25">
      <c r="A15816" s="17"/>
      <c r="E15816" s="3"/>
    </row>
    <row r="15817" spans="1:5" x14ac:dyDescent="0.25">
      <c r="A15817" s="17"/>
      <c r="E15817" s="3"/>
    </row>
    <row r="15818" spans="1:5" x14ac:dyDescent="0.25">
      <c r="A15818" s="17"/>
      <c r="E15818" s="3"/>
    </row>
    <row r="15819" spans="1:5" x14ac:dyDescent="0.25">
      <c r="A15819" s="17"/>
      <c r="E15819" s="3"/>
    </row>
    <row r="15820" spans="1:5" x14ac:dyDescent="0.25">
      <c r="A15820" s="17"/>
      <c r="E15820" s="3"/>
    </row>
    <row r="15821" spans="1:5" x14ac:dyDescent="0.25">
      <c r="A15821" s="17"/>
      <c r="E15821" s="3"/>
    </row>
    <row r="15822" spans="1:5" x14ac:dyDescent="0.25">
      <c r="A15822" s="17"/>
      <c r="E15822" s="3"/>
    </row>
    <row r="15823" spans="1:5" x14ac:dyDescent="0.25">
      <c r="A15823" s="17"/>
      <c r="E15823" s="3"/>
    </row>
    <row r="15824" spans="1:5" x14ac:dyDescent="0.25">
      <c r="A15824" s="17"/>
      <c r="E15824" s="3"/>
    </row>
    <row r="15825" spans="1:5" x14ac:dyDescent="0.25">
      <c r="A15825" s="17"/>
      <c r="E15825" s="3"/>
    </row>
    <row r="15826" spans="1:5" x14ac:dyDescent="0.25">
      <c r="A15826" s="17"/>
      <c r="E15826" s="3"/>
    </row>
    <row r="15827" spans="1:5" x14ac:dyDescent="0.25">
      <c r="A15827" s="17"/>
      <c r="E15827" s="3"/>
    </row>
    <row r="15828" spans="1:5" x14ac:dyDescent="0.25">
      <c r="A15828" s="17"/>
      <c r="E15828" s="3"/>
    </row>
    <row r="15829" spans="1:5" x14ac:dyDescent="0.25">
      <c r="A15829" s="17"/>
      <c r="E15829" s="3"/>
    </row>
    <row r="15830" spans="1:5" x14ac:dyDescent="0.25">
      <c r="A15830" s="17"/>
      <c r="E15830" s="3"/>
    </row>
    <row r="15831" spans="1:5" x14ac:dyDescent="0.25">
      <c r="A15831" s="17"/>
      <c r="E15831" s="3"/>
    </row>
    <row r="15832" spans="1:5" x14ac:dyDescent="0.25">
      <c r="A15832" s="17"/>
      <c r="E15832" s="3"/>
    </row>
    <row r="15833" spans="1:5" x14ac:dyDescent="0.25">
      <c r="A15833" s="17"/>
      <c r="E15833" s="3"/>
    </row>
    <row r="15834" spans="1:5" x14ac:dyDescent="0.25">
      <c r="A15834" s="17"/>
      <c r="E15834" s="3"/>
    </row>
    <row r="15835" spans="1:5" x14ac:dyDescent="0.25">
      <c r="A15835" s="17"/>
      <c r="E15835" s="3"/>
    </row>
    <row r="15836" spans="1:5" x14ac:dyDescent="0.25">
      <c r="A15836" s="17"/>
      <c r="E15836" s="3"/>
    </row>
    <row r="15837" spans="1:5" x14ac:dyDescent="0.25">
      <c r="A15837" s="17"/>
      <c r="E15837" s="3"/>
    </row>
    <row r="15838" spans="1:5" x14ac:dyDescent="0.25">
      <c r="A15838" s="17"/>
      <c r="E15838" s="3"/>
    </row>
    <row r="15839" spans="1:5" x14ac:dyDescent="0.25">
      <c r="A15839" s="17"/>
      <c r="E15839" s="3"/>
    </row>
    <row r="15840" spans="1:5" x14ac:dyDescent="0.25">
      <c r="A15840" s="17"/>
      <c r="E15840" s="3"/>
    </row>
    <row r="15841" spans="1:5" x14ac:dyDescent="0.25">
      <c r="A15841" s="17"/>
      <c r="E15841" s="3"/>
    </row>
    <row r="15842" spans="1:5" x14ac:dyDescent="0.25">
      <c r="A15842" s="17"/>
      <c r="E15842" s="3"/>
    </row>
    <row r="15843" spans="1:5" x14ac:dyDescent="0.25">
      <c r="A15843" s="17"/>
      <c r="E15843" s="3"/>
    </row>
    <row r="15844" spans="1:5" x14ac:dyDescent="0.25">
      <c r="A15844" s="17"/>
      <c r="E15844" s="3"/>
    </row>
    <row r="15845" spans="1:5" x14ac:dyDescent="0.25">
      <c r="A15845" s="17"/>
      <c r="E15845" s="3"/>
    </row>
    <row r="15846" spans="1:5" x14ac:dyDescent="0.25">
      <c r="A15846" s="17"/>
      <c r="E15846" s="3"/>
    </row>
    <row r="15847" spans="1:5" x14ac:dyDescent="0.25">
      <c r="A15847" s="17"/>
      <c r="E15847" s="3"/>
    </row>
    <row r="15848" spans="1:5" x14ac:dyDescent="0.25">
      <c r="A15848" s="17"/>
      <c r="E15848" s="3"/>
    </row>
    <row r="15849" spans="1:5" x14ac:dyDescent="0.25">
      <c r="A15849" s="17"/>
      <c r="E15849" s="3"/>
    </row>
    <row r="15850" spans="1:5" x14ac:dyDescent="0.25">
      <c r="A15850" s="17"/>
      <c r="E15850" s="3"/>
    </row>
    <row r="15851" spans="1:5" x14ac:dyDescent="0.25">
      <c r="A15851" s="17"/>
      <c r="E15851" s="3"/>
    </row>
    <row r="15852" spans="1:5" x14ac:dyDescent="0.25">
      <c r="A15852" s="17"/>
      <c r="E15852" s="3"/>
    </row>
    <row r="15853" spans="1:5" x14ac:dyDescent="0.25">
      <c r="A15853" s="17"/>
      <c r="E15853" s="3"/>
    </row>
    <row r="15854" spans="1:5" x14ac:dyDescent="0.25">
      <c r="A15854" s="17"/>
      <c r="E15854" s="3"/>
    </row>
    <row r="15855" spans="1:5" x14ac:dyDescent="0.25">
      <c r="A15855" s="17"/>
      <c r="E15855" s="3"/>
    </row>
    <row r="15856" spans="1:5" x14ac:dyDescent="0.25">
      <c r="A15856" s="17"/>
      <c r="E15856" s="3"/>
    </row>
    <row r="15857" spans="1:5" x14ac:dyDescent="0.25">
      <c r="A15857" s="17"/>
      <c r="E15857" s="3"/>
    </row>
    <row r="15858" spans="1:5" x14ac:dyDescent="0.25">
      <c r="A15858" s="17"/>
      <c r="E15858" s="3"/>
    </row>
    <row r="15859" spans="1:5" x14ac:dyDescent="0.25">
      <c r="A15859" s="17"/>
      <c r="E15859" s="3"/>
    </row>
    <row r="15860" spans="1:5" x14ac:dyDescent="0.25">
      <c r="A15860" s="17"/>
      <c r="E15860" s="3"/>
    </row>
    <row r="15861" spans="1:5" x14ac:dyDescent="0.25">
      <c r="A15861" s="17"/>
      <c r="E15861" s="3"/>
    </row>
    <row r="15862" spans="1:5" x14ac:dyDescent="0.25">
      <c r="A15862" s="17"/>
      <c r="E15862" s="3"/>
    </row>
    <row r="15863" spans="1:5" x14ac:dyDescent="0.25">
      <c r="A15863" s="17"/>
      <c r="E15863" s="3"/>
    </row>
    <row r="15864" spans="1:5" x14ac:dyDescent="0.25">
      <c r="A15864" s="17"/>
      <c r="E15864" s="3"/>
    </row>
    <row r="15865" spans="1:5" x14ac:dyDescent="0.25">
      <c r="A15865" s="17"/>
      <c r="E15865" s="3"/>
    </row>
    <row r="15866" spans="1:5" x14ac:dyDescent="0.25">
      <c r="A15866" s="17"/>
      <c r="E15866" s="3"/>
    </row>
    <row r="15867" spans="1:5" x14ac:dyDescent="0.25">
      <c r="A15867" s="17"/>
      <c r="E15867" s="3"/>
    </row>
    <row r="15868" spans="1:5" x14ac:dyDescent="0.25">
      <c r="A15868" s="17"/>
      <c r="E15868" s="3"/>
    </row>
    <row r="15869" spans="1:5" x14ac:dyDescent="0.25">
      <c r="A15869" s="17"/>
      <c r="E15869" s="3"/>
    </row>
    <row r="15870" spans="1:5" x14ac:dyDescent="0.25">
      <c r="A15870" s="17"/>
      <c r="E15870" s="3"/>
    </row>
    <row r="15871" spans="1:5" x14ac:dyDescent="0.25">
      <c r="A15871" s="17"/>
      <c r="E15871" s="3"/>
    </row>
    <row r="15872" spans="1:5" x14ac:dyDescent="0.25">
      <c r="A15872" s="17"/>
      <c r="E15872" s="3"/>
    </row>
    <row r="15873" spans="1:5" x14ac:dyDescent="0.25">
      <c r="A15873" s="17"/>
      <c r="E15873" s="3"/>
    </row>
    <row r="15874" spans="1:5" x14ac:dyDescent="0.25">
      <c r="A15874" s="17"/>
      <c r="E15874" s="3"/>
    </row>
    <row r="15875" spans="1:5" x14ac:dyDescent="0.25">
      <c r="A15875" s="17"/>
      <c r="E15875" s="3"/>
    </row>
    <row r="15876" spans="1:5" x14ac:dyDescent="0.25">
      <c r="A15876" s="17"/>
      <c r="E15876" s="3"/>
    </row>
    <row r="15877" spans="1:5" x14ac:dyDescent="0.25">
      <c r="A15877" s="17"/>
      <c r="E15877" s="3"/>
    </row>
    <row r="15878" spans="1:5" x14ac:dyDescent="0.25">
      <c r="A15878" s="17"/>
      <c r="E15878" s="3"/>
    </row>
    <row r="15879" spans="1:5" x14ac:dyDescent="0.25">
      <c r="A15879" s="17"/>
      <c r="E15879" s="3"/>
    </row>
    <row r="15880" spans="1:5" x14ac:dyDescent="0.25">
      <c r="A15880" s="17"/>
      <c r="E15880" s="3"/>
    </row>
    <row r="15881" spans="1:5" x14ac:dyDescent="0.25">
      <c r="A15881" s="17"/>
      <c r="E15881" s="3"/>
    </row>
    <row r="15882" spans="1:5" x14ac:dyDescent="0.25">
      <c r="A15882" s="17"/>
      <c r="E15882" s="3"/>
    </row>
    <row r="15883" spans="1:5" x14ac:dyDescent="0.25">
      <c r="A15883" s="17"/>
      <c r="E15883" s="3"/>
    </row>
    <row r="15884" spans="1:5" x14ac:dyDescent="0.25">
      <c r="A15884" s="17"/>
      <c r="E15884" s="3"/>
    </row>
    <row r="15885" spans="1:5" x14ac:dyDescent="0.25">
      <c r="A15885" s="17"/>
      <c r="E15885" s="3"/>
    </row>
    <row r="15886" spans="1:5" x14ac:dyDescent="0.25">
      <c r="A15886" s="17"/>
      <c r="E15886" s="3"/>
    </row>
    <row r="15887" spans="1:5" x14ac:dyDescent="0.25">
      <c r="A15887" s="17"/>
      <c r="E15887" s="3"/>
    </row>
    <row r="15888" spans="1:5" x14ac:dyDescent="0.25">
      <c r="A15888" s="17"/>
      <c r="E15888" s="3"/>
    </row>
    <row r="15889" spans="1:5" x14ac:dyDescent="0.25">
      <c r="A15889" s="17"/>
      <c r="E15889" s="3"/>
    </row>
    <row r="15890" spans="1:5" x14ac:dyDescent="0.25">
      <c r="A15890" s="17"/>
      <c r="E15890" s="3"/>
    </row>
    <row r="15891" spans="1:5" x14ac:dyDescent="0.25">
      <c r="A15891" s="17"/>
      <c r="E15891" s="3"/>
    </row>
    <row r="15892" spans="1:5" x14ac:dyDescent="0.25">
      <c r="A15892" s="17"/>
      <c r="E15892" s="3"/>
    </row>
    <row r="15893" spans="1:5" x14ac:dyDescent="0.25">
      <c r="A15893" s="17"/>
      <c r="E15893" s="3"/>
    </row>
    <row r="15894" spans="1:5" x14ac:dyDescent="0.25">
      <c r="A15894" s="17"/>
      <c r="E15894" s="3"/>
    </row>
    <row r="15895" spans="1:5" x14ac:dyDescent="0.25">
      <c r="A15895" s="17"/>
      <c r="E15895" s="3"/>
    </row>
    <row r="15896" spans="1:5" x14ac:dyDescent="0.25">
      <c r="A15896" s="17"/>
      <c r="E15896" s="3"/>
    </row>
    <row r="15897" spans="1:5" x14ac:dyDescent="0.25">
      <c r="A15897" s="17"/>
      <c r="E15897" s="3"/>
    </row>
    <row r="15898" spans="1:5" x14ac:dyDescent="0.25">
      <c r="A15898" s="17"/>
      <c r="E15898" s="3"/>
    </row>
    <row r="15899" spans="1:5" x14ac:dyDescent="0.25">
      <c r="A15899" s="17"/>
      <c r="E15899" s="3"/>
    </row>
    <row r="15900" spans="1:5" x14ac:dyDescent="0.25">
      <c r="A15900" s="17"/>
      <c r="E15900" s="3"/>
    </row>
    <row r="15901" spans="1:5" x14ac:dyDescent="0.25">
      <c r="A15901" s="17"/>
      <c r="E15901" s="3"/>
    </row>
    <row r="15902" spans="1:5" x14ac:dyDescent="0.25">
      <c r="A15902" s="17"/>
      <c r="E15902" s="3"/>
    </row>
    <row r="15903" spans="1:5" x14ac:dyDescent="0.25">
      <c r="A15903" s="17"/>
      <c r="E15903" s="3"/>
    </row>
    <row r="15904" spans="1:5" x14ac:dyDescent="0.25">
      <c r="A15904" s="17"/>
      <c r="E15904" s="3"/>
    </row>
    <row r="15905" spans="1:5" x14ac:dyDescent="0.25">
      <c r="A15905" s="17"/>
      <c r="E15905" s="3"/>
    </row>
    <row r="15906" spans="1:5" x14ac:dyDescent="0.25">
      <c r="A15906" s="17"/>
      <c r="E15906" s="3"/>
    </row>
    <row r="15907" spans="1:5" x14ac:dyDescent="0.25">
      <c r="A15907" s="17"/>
      <c r="E15907" s="3"/>
    </row>
    <row r="15908" spans="1:5" x14ac:dyDescent="0.25">
      <c r="A15908" s="17"/>
      <c r="E15908" s="3"/>
    </row>
    <row r="15909" spans="1:5" x14ac:dyDescent="0.25">
      <c r="A15909" s="17"/>
      <c r="E15909" s="3"/>
    </row>
    <row r="15910" spans="1:5" x14ac:dyDescent="0.25">
      <c r="A15910" s="17"/>
      <c r="E15910" s="3"/>
    </row>
    <row r="15911" spans="1:5" x14ac:dyDescent="0.25">
      <c r="A15911" s="17"/>
      <c r="E15911" s="3"/>
    </row>
    <row r="15912" spans="1:5" x14ac:dyDescent="0.25">
      <c r="A15912" s="17"/>
      <c r="E15912" s="3"/>
    </row>
    <row r="15913" spans="1:5" x14ac:dyDescent="0.25">
      <c r="A15913" s="17"/>
      <c r="E15913" s="3"/>
    </row>
    <row r="15914" spans="1:5" x14ac:dyDescent="0.25">
      <c r="A15914" s="17"/>
      <c r="E15914" s="3"/>
    </row>
    <row r="15915" spans="1:5" x14ac:dyDescent="0.25">
      <c r="A15915" s="17"/>
      <c r="E15915" s="3"/>
    </row>
    <row r="15916" spans="1:5" x14ac:dyDescent="0.25">
      <c r="A15916" s="17"/>
      <c r="E15916" s="3"/>
    </row>
    <row r="15917" spans="1:5" x14ac:dyDescent="0.25">
      <c r="A15917" s="17"/>
      <c r="E15917" s="3"/>
    </row>
    <row r="15918" spans="1:5" x14ac:dyDescent="0.25">
      <c r="A15918" s="17"/>
      <c r="E15918" s="3"/>
    </row>
    <row r="15919" spans="1:5" x14ac:dyDescent="0.25">
      <c r="A15919" s="17"/>
      <c r="E15919" s="3"/>
    </row>
    <row r="15920" spans="1:5" x14ac:dyDescent="0.25">
      <c r="A15920" s="17"/>
      <c r="E15920" s="3"/>
    </row>
    <row r="15921" spans="1:5" x14ac:dyDescent="0.25">
      <c r="A15921" s="17"/>
      <c r="E15921" s="3"/>
    </row>
    <row r="15922" spans="1:5" x14ac:dyDescent="0.25">
      <c r="A15922" s="17"/>
      <c r="E15922" s="3"/>
    </row>
    <row r="15923" spans="1:5" x14ac:dyDescent="0.25">
      <c r="A15923" s="17"/>
      <c r="E15923" s="3"/>
    </row>
    <row r="15924" spans="1:5" x14ac:dyDescent="0.25">
      <c r="A15924" s="17"/>
      <c r="E15924" s="3"/>
    </row>
    <row r="15925" spans="1:5" x14ac:dyDescent="0.25">
      <c r="A15925" s="17"/>
      <c r="E15925" s="3"/>
    </row>
    <row r="15926" spans="1:5" x14ac:dyDescent="0.25">
      <c r="A15926" s="17"/>
      <c r="E15926" s="3"/>
    </row>
    <row r="15927" spans="1:5" x14ac:dyDescent="0.25">
      <c r="A15927" s="17"/>
      <c r="E15927" s="3"/>
    </row>
    <row r="15928" spans="1:5" x14ac:dyDescent="0.25">
      <c r="A15928" s="17"/>
      <c r="E15928" s="3"/>
    </row>
    <row r="15929" spans="1:5" x14ac:dyDescent="0.25">
      <c r="A15929" s="17"/>
      <c r="E15929" s="3"/>
    </row>
    <row r="15930" spans="1:5" x14ac:dyDescent="0.25">
      <c r="A15930" s="17"/>
      <c r="E15930" s="3"/>
    </row>
    <row r="15931" spans="1:5" x14ac:dyDescent="0.25">
      <c r="A15931" s="17"/>
      <c r="E15931" s="3"/>
    </row>
    <row r="15932" spans="1:5" x14ac:dyDescent="0.25">
      <c r="A15932" s="17"/>
      <c r="E15932" s="3"/>
    </row>
    <row r="15933" spans="1:5" x14ac:dyDescent="0.25">
      <c r="A15933" s="17"/>
      <c r="E15933" s="3"/>
    </row>
    <row r="15934" spans="1:5" x14ac:dyDescent="0.25">
      <c r="A15934" s="17"/>
      <c r="E15934" s="3"/>
    </row>
    <row r="15935" spans="1:5" x14ac:dyDescent="0.25">
      <c r="A15935" s="17"/>
      <c r="E15935" s="3"/>
    </row>
    <row r="15936" spans="1:5" x14ac:dyDescent="0.25">
      <c r="A15936" s="17"/>
      <c r="E15936" s="3"/>
    </row>
    <row r="15937" spans="1:5" x14ac:dyDescent="0.25">
      <c r="A15937" s="17"/>
      <c r="E15937" s="3"/>
    </row>
    <row r="15938" spans="1:5" x14ac:dyDescent="0.25">
      <c r="A15938" s="17"/>
      <c r="E15938" s="3"/>
    </row>
    <row r="15939" spans="1:5" x14ac:dyDescent="0.25">
      <c r="A15939" s="17"/>
      <c r="E15939" s="3"/>
    </row>
    <row r="15940" spans="1:5" x14ac:dyDescent="0.25">
      <c r="A15940" s="17"/>
      <c r="E15940" s="3"/>
    </row>
    <row r="15941" spans="1:5" x14ac:dyDescent="0.25">
      <c r="A15941" s="17"/>
      <c r="E15941" s="3"/>
    </row>
    <row r="15942" spans="1:5" x14ac:dyDescent="0.25">
      <c r="A15942" s="17"/>
      <c r="E15942" s="3"/>
    </row>
    <row r="15943" spans="1:5" x14ac:dyDescent="0.25">
      <c r="A15943" s="17"/>
      <c r="E15943" s="3"/>
    </row>
    <row r="15944" spans="1:5" x14ac:dyDescent="0.25">
      <c r="A15944" s="17"/>
      <c r="E15944" s="3"/>
    </row>
    <row r="15945" spans="1:5" x14ac:dyDescent="0.25">
      <c r="A15945" s="17"/>
      <c r="E15945" s="3"/>
    </row>
    <row r="15946" spans="1:5" x14ac:dyDescent="0.25">
      <c r="A15946" s="17"/>
      <c r="E15946" s="3"/>
    </row>
    <row r="15947" spans="1:5" x14ac:dyDescent="0.25">
      <c r="A15947" s="17"/>
      <c r="E15947" s="3"/>
    </row>
    <row r="15948" spans="1:5" x14ac:dyDescent="0.25">
      <c r="A15948" s="17"/>
      <c r="E15948" s="3"/>
    </row>
    <row r="15949" spans="1:5" x14ac:dyDescent="0.25">
      <c r="A15949" s="17"/>
      <c r="E15949" s="3"/>
    </row>
    <row r="15950" spans="1:5" x14ac:dyDescent="0.25">
      <c r="A15950" s="17"/>
      <c r="E15950" s="3"/>
    </row>
    <row r="15951" spans="1:5" x14ac:dyDescent="0.25">
      <c r="A15951" s="17"/>
      <c r="E15951" s="3"/>
    </row>
    <row r="15952" spans="1:5" x14ac:dyDescent="0.25">
      <c r="A15952" s="17"/>
      <c r="E15952" s="3"/>
    </row>
    <row r="15953" spans="1:5" x14ac:dyDescent="0.25">
      <c r="A15953" s="17"/>
      <c r="E15953" s="3"/>
    </row>
    <row r="15954" spans="1:5" x14ac:dyDescent="0.25">
      <c r="A15954" s="17"/>
      <c r="E15954" s="3"/>
    </row>
    <row r="15955" spans="1:5" x14ac:dyDescent="0.25">
      <c r="A15955" s="17"/>
      <c r="E15955" s="3"/>
    </row>
    <row r="15956" spans="1:5" x14ac:dyDescent="0.25">
      <c r="A15956" s="17"/>
      <c r="E15956" s="3"/>
    </row>
    <row r="15957" spans="1:5" x14ac:dyDescent="0.25">
      <c r="A15957" s="17"/>
      <c r="E15957" s="3"/>
    </row>
    <row r="15958" spans="1:5" x14ac:dyDescent="0.25">
      <c r="A15958" s="17"/>
      <c r="E15958" s="3"/>
    </row>
    <row r="15959" spans="1:5" x14ac:dyDescent="0.25">
      <c r="A15959" s="17"/>
      <c r="E15959" s="3"/>
    </row>
    <row r="15960" spans="1:5" x14ac:dyDescent="0.25">
      <c r="A15960" s="17"/>
      <c r="E15960" s="3"/>
    </row>
    <row r="15961" spans="1:5" x14ac:dyDescent="0.25">
      <c r="A15961" s="17"/>
      <c r="E15961" s="3"/>
    </row>
    <row r="15962" spans="1:5" x14ac:dyDescent="0.25">
      <c r="A15962" s="17"/>
      <c r="E15962" s="3"/>
    </row>
    <row r="15963" spans="1:5" x14ac:dyDescent="0.25">
      <c r="A15963" s="17"/>
      <c r="E15963" s="3"/>
    </row>
    <row r="15964" spans="1:5" x14ac:dyDescent="0.25">
      <c r="A15964" s="17"/>
      <c r="E15964" s="3"/>
    </row>
    <row r="15965" spans="1:5" x14ac:dyDescent="0.25">
      <c r="A15965" s="17"/>
      <c r="E15965" s="3"/>
    </row>
    <row r="15966" spans="1:5" x14ac:dyDescent="0.25">
      <c r="A15966" s="17"/>
      <c r="E15966" s="3"/>
    </row>
    <row r="15967" spans="1:5" x14ac:dyDescent="0.25">
      <c r="A15967" s="17"/>
      <c r="E15967" s="3"/>
    </row>
    <row r="15968" spans="1:5" x14ac:dyDescent="0.25">
      <c r="A15968" s="17"/>
      <c r="E15968" s="3"/>
    </row>
    <row r="15969" spans="1:5" x14ac:dyDescent="0.25">
      <c r="A15969" s="17"/>
      <c r="E15969" s="3"/>
    </row>
    <row r="15970" spans="1:5" x14ac:dyDescent="0.25">
      <c r="A15970" s="17"/>
      <c r="E15970" s="3"/>
    </row>
    <row r="15971" spans="1:5" x14ac:dyDescent="0.25">
      <c r="A15971" s="17"/>
      <c r="E15971" s="3"/>
    </row>
    <row r="15972" spans="1:5" x14ac:dyDescent="0.25">
      <c r="A15972" s="17"/>
      <c r="E15972" s="3"/>
    </row>
    <row r="15973" spans="1:5" x14ac:dyDescent="0.25">
      <c r="A15973" s="17"/>
      <c r="E15973" s="3"/>
    </row>
    <row r="15974" spans="1:5" x14ac:dyDescent="0.25">
      <c r="A15974" s="17"/>
      <c r="E15974" s="3"/>
    </row>
    <row r="15975" spans="1:5" x14ac:dyDescent="0.25">
      <c r="A15975" s="17"/>
      <c r="E15975" s="3"/>
    </row>
    <row r="15976" spans="1:5" x14ac:dyDescent="0.25">
      <c r="A15976" s="17"/>
      <c r="E15976" s="3"/>
    </row>
    <row r="15977" spans="1:5" x14ac:dyDescent="0.25">
      <c r="A15977" s="17"/>
      <c r="E15977" s="3"/>
    </row>
    <row r="15978" spans="1:5" x14ac:dyDescent="0.25">
      <c r="A15978" s="17"/>
      <c r="E15978" s="3"/>
    </row>
    <row r="15979" spans="1:5" x14ac:dyDescent="0.25">
      <c r="A15979" s="17"/>
      <c r="E15979" s="3"/>
    </row>
    <row r="15980" spans="1:5" x14ac:dyDescent="0.25">
      <c r="A15980" s="17"/>
      <c r="E15980" s="3"/>
    </row>
    <row r="15981" spans="1:5" x14ac:dyDescent="0.25">
      <c r="A15981" s="17"/>
      <c r="E15981" s="3"/>
    </row>
    <row r="15982" spans="1:5" x14ac:dyDescent="0.25">
      <c r="A15982" s="17"/>
      <c r="E15982" s="3"/>
    </row>
    <row r="15983" spans="1:5" x14ac:dyDescent="0.25">
      <c r="A15983" s="17"/>
      <c r="E15983" s="3"/>
    </row>
    <row r="15984" spans="1:5" x14ac:dyDescent="0.25">
      <c r="A15984" s="17"/>
      <c r="E15984" s="3"/>
    </row>
    <row r="15985" spans="1:5" x14ac:dyDescent="0.25">
      <c r="A15985" s="17"/>
      <c r="E15985" s="3"/>
    </row>
    <row r="15986" spans="1:5" x14ac:dyDescent="0.25">
      <c r="A15986" s="17"/>
      <c r="E15986" s="3"/>
    </row>
    <row r="15987" spans="1:5" x14ac:dyDescent="0.25">
      <c r="A15987" s="17"/>
      <c r="E15987" s="3"/>
    </row>
    <row r="15988" spans="1:5" x14ac:dyDescent="0.25">
      <c r="A15988" s="17"/>
      <c r="E15988" s="3"/>
    </row>
    <row r="15989" spans="1:5" x14ac:dyDescent="0.25">
      <c r="A15989" s="17"/>
      <c r="E15989" s="3"/>
    </row>
    <row r="15990" spans="1:5" x14ac:dyDescent="0.25">
      <c r="A15990" s="17"/>
      <c r="E15990" s="3"/>
    </row>
    <row r="15991" spans="1:5" x14ac:dyDescent="0.25">
      <c r="A15991" s="17"/>
      <c r="E15991" s="3"/>
    </row>
    <row r="15992" spans="1:5" x14ac:dyDescent="0.25">
      <c r="A15992" s="17"/>
      <c r="E15992" s="3"/>
    </row>
    <row r="15993" spans="1:5" x14ac:dyDescent="0.25">
      <c r="A15993" s="17"/>
      <c r="E15993" s="3"/>
    </row>
    <row r="15994" spans="1:5" x14ac:dyDescent="0.25">
      <c r="A15994" s="17"/>
      <c r="E15994" s="3"/>
    </row>
    <row r="15995" spans="1:5" x14ac:dyDescent="0.25">
      <c r="A15995" s="17"/>
      <c r="E15995" s="3"/>
    </row>
    <row r="15996" spans="1:5" x14ac:dyDescent="0.25">
      <c r="A15996" s="17"/>
      <c r="E15996" s="3"/>
    </row>
    <row r="15997" spans="1:5" x14ac:dyDescent="0.25">
      <c r="A15997" s="17"/>
      <c r="E15997" s="3"/>
    </row>
    <row r="15998" spans="1:5" x14ac:dyDescent="0.25">
      <c r="A15998" s="17"/>
      <c r="E15998" s="3"/>
    </row>
    <row r="15999" spans="1:5" x14ac:dyDescent="0.25">
      <c r="A15999" s="17"/>
      <c r="E15999" s="3"/>
    </row>
    <row r="16000" spans="1:5" x14ac:dyDescent="0.25">
      <c r="A16000" s="17"/>
      <c r="E16000" s="3"/>
    </row>
    <row r="16001" spans="1:5" x14ac:dyDescent="0.25">
      <c r="A16001" s="17"/>
      <c r="E16001" s="3"/>
    </row>
    <row r="16002" spans="1:5" x14ac:dyDescent="0.25">
      <c r="A16002" s="17"/>
      <c r="E16002" s="3"/>
    </row>
    <row r="16003" spans="1:5" x14ac:dyDescent="0.25">
      <c r="A16003" s="17"/>
      <c r="E16003" s="3"/>
    </row>
    <row r="16004" spans="1:5" x14ac:dyDescent="0.25">
      <c r="A16004" s="17"/>
      <c r="E16004" s="3"/>
    </row>
    <row r="16005" spans="1:5" x14ac:dyDescent="0.25">
      <c r="A16005" s="17"/>
      <c r="E16005" s="3"/>
    </row>
    <row r="16006" spans="1:5" x14ac:dyDescent="0.25">
      <c r="A16006" s="17"/>
      <c r="E16006" s="3"/>
    </row>
    <row r="16007" spans="1:5" x14ac:dyDescent="0.25">
      <c r="A16007" s="17"/>
      <c r="E16007" s="3"/>
    </row>
    <row r="16008" spans="1:5" x14ac:dyDescent="0.25">
      <c r="A16008" s="17"/>
      <c r="E16008" s="3"/>
    </row>
    <row r="16009" spans="1:5" x14ac:dyDescent="0.25">
      <c r="A16009" s="17"/>
      <c r="E16009" s="3"/>
    </row>
    <row r="16010" spans="1:5" x14ac:dyDescent="0.25">
      <c r="A16010" s="17"/>
      <c r="E16010" s="3"/>
    </row>
    <row r="16011" spans="1:5" x14ac:dyDescent="0.25">
      <c r="A16011" s="17"/>
      <c r="E16011" s="3"/>
    </row>
    <row r="16012" spans="1:5" x14ac:dyDescent="0.25">
      <c r="A16012" s="17"/>
      <c r="E16012" s="3"/>
    </row>
    <row r="16013" spans="1:5" x14ac:dyDescent="0.25">
      <c r="A16013" s="17"/>
      <c r="E16013" s="3"/>
    </row>
    <row r="16014" spans="1:5" x14ac:dyDescent="0.25">
      <c r="A16014" s="17"/>
      <c r="E16014" s="3"/>
    </row>
    <row r="16015" spans="1:5" x14ac:dyDescent="0.25">
      <c r="A16015" s="17"/>
      <c r="E16015" s="3"/>
    </row>
    <row r="16016" spans="1:5" x14ac:dyDescent="0.25">
      <c r="A16016" s="17"/>
      <c r="E16016" s="3"/>
    </row>
    <row r="16017" spans="1:5" x14ac:dyDescent="0.25">
      <c r="A16017" s="17"/>
      <c r="E16017" s="3"/>
    </row>
    <row r="16018" spans="1:5" x14ac:dyDescent="0.25">
      <c r="A16018" s="17"/>
      <c r="E16018" s="3"/>
    </row>
    <row r="16019" spans="1:5" x14ac:dyDescent="0.25">
      <c r="A16019" s="17"/>
      <c r="E16019" s="3"/>
    </row>
    <row r="16020" spans="1:5" x14ac:dyDescent="0.25">
      <c r="A16020" s="17"/>
      <c r="E16020" s="3"/>
    </row>
    <row r="16021" spans="1:5" x14ac:dyDescent="0.25">
      <c r="A16021" s="17"/>
      <c r="E16021" s="3"/>
    </row>
    <row r="16022" spans="1:5" x14ac:dyDescent="0.25">
      <c r="A16022" s="17"/>
      <c r="E16022" s="3"/>
    </row>
    <row r="16023" spans="1:5" x14ac:dyDescent="0.25">
      <c r="A16023" s="17"/>
      <c r="E16023" s="3"/>
    </row>
    <row r="16024" spans="1:5" x14ac:dyDescent="0.25">
      <c r="A16024" s="17"/>
      <c r="E16024" s="3"/>
    </row>
    <row r="16025" spans="1:5" x14ac:dyDescent="0.25">
      <c r="A16025" s="17"/>
      <c r="E16025" s="3"/>
    </row>
    <row r="16026" spans="1:5" x14ac:dyDescent="0.25">
      <c r="A16026" s="17"/>
      <c r="E16026" s="3"/>
    </row>
    <row r="16027" spans="1:5" x14ac:dyDescent="0.25">
      <c r="A16027" s="17"/>
      <c r="E16027" s="3"/>
    </row>
    <row r="16028" spans="1:5" x14ac:dyDescent="0.25">
      <c r="A16028" s="17"/>
      <c r="E16028" s="3"/>
    </row>
    <row r="16029" spans="1:5" x14ac:dyDescent="0.25">
      <c r="A16029" s="17"/>
      <c r="E16029" s="3"/>
    </row>
    <row r="16030" spans="1:5" x14ac:dyDescent="0.25">
      <c r="A16030" s="17"/>
      <c r="E16030" s="3"/>
    </row>
    <row r="16031" spans="1:5" x14ac:dyDescent="0.25">
      <c r="A16031" s="17"/>
      <c r="E16031" s="3"/>
    </row>
    <row r="16032" spans="1:5" x14ac:dyDescent="0.25">
      <c r="A16032" s="17"/>
      <c r="E16032" s="3"/>
    </row>
    <row r="16033" spans="1:5" x14ac:dyDescent="0.25">
      <c r="A16033" s="17"/>
      <c r="E16033" s="3"/>
    </row>
    <row r="16034" spans="1:5" x14ac:dyDescent="0.25">
      <c r="A16034" s="17"/>
      <c r="E16034" s="3"/>
    </row>
    <row r="16035" spans="1:5" x14ac:dyDescent="0.25">
      <c r="A16035" s="17"/>
      <c r="E16035" s="3"/>
    </row>
    <row r="16036" spans="1:5" x14ac:dyDescent="0.25">
      <c r="A16036" s="17"/>
      <c r="E16036" s="3"/>
    </row>
    <row r="16037" spans="1:5" x14ac:dyDescent="0.25">
      <c r="A16037" s="17"/>
      <c r="E16037" s="3"/>
    </row>
    <row r="16038" spans="1:5" x14ac:dyDescent="0.25">
      <c r="A16038" s="17"/>
      <c r="E16038" s="3"/>
    </row>
    <row r="16039" spans="1:5" x14ac:dyDescent="0.25">
      <c r="A16039" s="17"/>
      <c r="E16039" s="3"/>
    </row>
    <row r="16040" spans="1:5" x14ac:dyDescent="0.25">
      <c r="A16040" s="17"/>
      <c r="E16040" s="3"/>
    </row>
    <row r="16041" spans="1:5" x14ac:dyDescent="0.25">
      <c r="A16041" s="17"/>
      <c r="E16041" s="3"/>
    </row>
    <row r="16042" spans="1:5" x14ac:dyDescent="0.25">
      <c r="A16042" s="17"/>
      <c r="E16042" s="3"/>
    </row>
    <row r="16043" spans="1:5" x14ac:dyDescent="0.25">
      <c r="A16043" s="17"/>
      <c r="E16043" s="3"/>
    </row>
    <row r="16044" spans="1:5" x14ac:dyDescent="0.25">
      <c r="A16044" s="17"/>
      <c r="E16044" s="3"/>
    </row>
    <row r="16045" spans="1:5" x14ac:dyDescent="0.25">
      <c r="A16045" s="17"/>
      <c r="E16045" s="3"/>
    </row>
    <row r="16046" spans="1:5" x14ac:dyDescent="0.25">
      <c r="A16046" s="17"/>
      <c r="E16046" s="3"/>
    </row>
    <row r="16047" spans="1:5" x14ac:dyDescent="0.25">
      <c r="A16047" s="17"/>
      <c r="E16047" s="3"/>
    </row>
    <row r="16048" spans="1:5" x14ac:dyDescent="0.25">
      <c r="A16048" s="17"/>
      <c r="E16048" s="3"/>
    </row>
    <row r="16049" spans="1:5" x14ac:dyDescent="0.25">
      <c r="A16049" s="17"/>
      <c r="E16049" s="3"/>
    </row>
    <row r="16050" spans="1:5" x14ac:dyDescent="0.25">
      <c r="A16050" s="17"/>
      <c r="E16050" s="3"/>
    </row>
    <row r="16051" spans="1:5" x14ac:dyDescent="0.25">
      <c r="A16051" s="17"/>
      <c r="E16051" s="3"/>
    </row>
    <row r="16052" spans="1:5" x14ac:dyDescent="0.25">
      <c r="A16052" s="17"/>
      <c r="E16052" s="3"/>
    </row>
    <row r="16053" spans="1:5" x14ac:dyDescent="0.25">
      <c r="A16053" s="17"/>
      <c r="E16053" s="3"/>
    </row>
    <row r="16054" spans="1:5" x14ac:dyDescent="0.25">
      <c r="A16054" s="17"/>
      <c r="E16054" s="3"/>
    </row>
    <row r="16055" spans="1:5" x14ac:dyDescent="0.25">
      <c r="A16055" s="17"/>
      <c r="E16055" s="3"/>
    </row>
    <row r="16056" spans="1:5" x14ac:dyDescent="0.25">
      <c r="A16056" s="17"/>
      <c r="E16056" s="3"/>
    </row>
    <row r="16057" spans="1:5" x14ac:dyDescent="0.25">
      <c r="A16057" s="17"/>
      <c r="E16057" s="3"/>
    </row>
    <row r="16058" spans="1:5" x14ac:dyDescent="0.25">
      <c r="A16058" s="17"/>
      <c r="E16058" s="3"/>
    </row>
    <row r="16059" spans="1:5" x14ac:dyDescent="0.25">
      <c r="A16059" s="17"/>
      <c r="E16059" s="3"/>
    </row>
    <row r="16060" spans="1:5" x14ac:dyDescent="0.25">
      <c r="A16060" s="17"/>
      <c r="E16060" s="3"/>
    </row>
    <row r="16061" spans="1:5" x14ac:dyDescent="0.25">
      <c r="A16061" s="17"/>
      <c r="E16061" s="3"/>
    </row>
    <row r="16062" spans="1:5" x14ac:dyDescent="0.25">
      <c r="A16062" s="17"/>
      <c r="E16062" s="3"/>
    </row>
    <row r="16063" spans="1:5" x14ac:dyDescent="0.25">
      <c r="A16063" s="17"/>
      <c r="E16063" s="3"/>
    </row>
    <row r="16064" spans="1:5" x14ac:dyDescent="0.25">
      <c r="A16064" s="17"/>
      <c r="E16064" s="3"/>
    </row>
    <row r="16065" spans="1:5" x14ac:dyDescent="0.25">
      <c r="A16065" s="17"/>
      <c r="E16065" s="3"/>
    </row>
    <row r="16066" spans="1:5" x14ac:dyDescent="0.25">
      <c r="A16066" s="17"/>
      <c r="E16066" s="3"/>
    </row>
    <row r="16067" spans="1:5" x14ac:dyDescent="0.25">
      <c r="A16067" s="17"/>
      <c r="E16067" s="3"/>
    </row>
    <row r="16068" spans="1:5" x14ac:dyDescent="0.25">
      <c r="A16068" s="17"/>
      <c r="E16068" s="3"/>
    </row>
    <row r="16069" spans="1:5" x14ac:dyDescent="0.25">
      <c r="A16069" s="17"/>
      <c r="E16069" s="3"/>
    </row>
    <row r="16070" spans="1:5" x14ac:dyDescent="0.25">
      <c r="A16070" s="17"/>
      <c r="E16070" s="3"/>
    </row>
    <row r="16071" spans="1:5" x14ac:dyDescent="0.25">
      <c r="A16071" s="17"/>
      <c r="E16071" s="3"/>
    </row>
    <row r="16072" spans="1:5" x14ac:dyDescent="0.25">
      <c r="A16072" s="17"/>
      <c r="E16072" s="3"/>
    </row>
    <row r="16073" spans="1:5" x14ac:dyDescent="0.25">
      <c r="A16073" s="17"/>
      <c r="E16073" s="3"/>
    </row>
    <row r="16074" spans="1:5" x14ac:dyDescent="0.25">
      <c r="A16074" s="17"/>
      <c r="E16074" s="3"/>
    </row>
    <row r="16075" spans="1:5" x14ac:dyDescent="0.25">
      <c r="A16075" s="17"/>
      <c r="E16075" s="3"/>
    </row>
    <row r="16076" spans="1:5" x14ac:dyDescent="0.25">
      <c r="A16076" s="17"/>
      <c r="E16076" s="3"/>
    </row>
    <row r="16077" spans="1:5" x14ac:dyDescent="0.25">
      <c r="A16077" s="17"/>
      <c r="E16077" s="3"/>
    </row>
    <row r="16078" spans="1:5" x14ac:dyDescent="0.25">
      <c r="A16078" s="17"/>
      <c r="E16078" s="3"/>
    </row>
    <row r="16079" spans="1:5" x14ac:dyDescent="0.25">
      <c r="A16079" s="17"/>
      <c r="E16079" s="3"/>
    </row>
    <row r="16080" spans="1:5" x14ac:dyDescent="0.25">
      <c r="A16080" s="17"/>
      <c r="E16080" s="3"/>
    </row>
    <row r="16081" spans="1:5" x14ac:dyDescent="0.25">
      <c r="A16081" s="17"/>
      <c r="E16081" s="3"/>
    </row>
    <row r="16082" spans="1:5" x14ac:dyDescent="0.25">
      <c r="A16082" s="17"/>
      <c r="E16082" s="3"/>
    </row>
    <row r="16083" spans="1:5" x14ac:dyDescent="0.25">
      <c r="A16083" s="17"/>
      <c r="E16083" s="3"/>
    </row>
    <row r="16084" spans="1:5" x14ac:dyDescent="0.25">
      <c r="A16084" s="17"/>
      <c r="E16084" s="3"/>
    </row>
    <row r="16085" spans="1:5" x14ac:dyDescent="0.25">
      <c r="A16085" s="17"/>
      <c r="E16085" s="3"/>
    </row>
    <row r="16086" spans="1:5" x14ac:dyDescent="0.25">
      <c r="A16086" s="17"/>
      <c r="E16086" s="3"/>
    </row>
    <row r="16087" spans="1:5" x14ac:dyDescent="0.25">
      <c r="A16087" s="17"/>
      <c r="E16087" s="3"/>
    </row>
    <row r="16088" spans="1:5" x14ac:dyDescent="0.25">
      <c r="A16088" s="17"/>
      <c r="E16088" s="3"/>
    </row>
    <row r="16089" spans="1:5" x14ac:dyDescent="0.25">
      <c r="A16089" s="17"/>
      <c r="E16089" s="3"/>
    </row>
    <row r="16090" spans="1:5" x14ac:dyDescent="0.25">
      <c r="A16090" s="17"/>
      <c r="E16090" s="3"/>
    </row>
    <row r="16091" spans="1:5" x14ac:dyDescent="0.25">
      <c r="A16091" s="17"/>
      <c r="E16091" s="3"/>
    </row>
    <row r="16092" spans="1:5" x14ac:dyDescent="0.25">
      <c r="A16092" s="17"/>
      <c r="E16092" s="3"/>
    </row>
    <row r="16093" spans="1:5" x14ac:dyDescent="0.25">
      <c r="A16093" s="17"/>
      <c r="E16093" s="3"/>
    </row>
    <row r="16094" spans="1:5" x14ac:dyDescent="0.25">
      <c r="A16094" s="17"/>
      <c r="E16094" s="3"/>
    </row>
    <row r="16095" spans="1:5" x14ac:dyDescent="0.25">
      <c r="A16095" s="17"/>
      <c r="E16095" s="3"/>
    </row>
    <row r="16096" spans="1:5" x14ac:dyDescent="0.25">
      <c r="A16096" s="17"/>
      <c r="E16096" s="3"/>
    </row>
    <row r="16097" spans="1:5" x14ac:dyDescent="0.25">
      <c r="A16097" s="17"/>
      <c r="E16097" s="3"/>
    </row>
    <row r="16098" spans="1:5" x14ac:dyDescent="0.25">
      <c r="A16098" s="17"/>
      <c r="E16098" s="3"/>
    </row>
    <row r="16099" spans="1:5" x14ac:dyDescent="0.25">
      <c r="A16099" s="17"/>
      <c r="E16099" s="3"/>
    </row>
    <row r="16100" spans="1:5" x14ac:dyDescent="0.25">
      <c r="A16100" s="17"/>
      <c r="E16100" s="3"/>
    </row>
    <row r="16101" spans="1:5" x14ac:dyDescent="0.25">
      <c r="A16101" s="17"/>
      <c r="E16101" s="3"/>
    </row>
    <row r="16102" spans="1:5" x14ac:dyDescent="0.25">
      <c r="A16102" s="17"/>
      <c r="E16102" s="3"/>
    </row>
    <row r="16103" spans="1:5" x14ac:dyDescent="0.25">
      <c r="A16103" s="17"/>
      <c r="E16103" s="3"/>
    </row>
    <row r="16104" spans="1:5" x14ac:dyDescent="0.25">
      <c r="A16104" s="17"/>
      <c r="E16104" s="3"/>
    </row>
    <row r="16105" spans="1:5" x14ac:dyDescent="0.25">
      <c r="A16105" s="17"/>
      <c r="E16105" s="3"/>
    </row>
    <row r="16106" spans="1:5" x14ac:dyDescent="0.25">
      <c r="A16106" s="17"/>
      <c r="E16106" s="3"/>
    </row>
    <row r="16107" spans="1:5" x14ac:dyDescent="0.25">
      <c r="A16107" s="17"/>
      <c r="E16107" s="3"/>
    </row>
    <row r="16108" spans="1:5" x14ac:dyDescent="0.25">
      <c r="A16108" s="17"/>
      <c r="E16108" s="3"/>
    </row>
    <row r="16109" spans="1:5" x14ac:dyDescent="0.25">
      <c r="A16109" s="17"/>
      <c r="E16109" s="3"/>
    </row>
    <row r="16110" spans="1:5" x14ac:dyDescent="0.25">
      <c r="A16110" s="17"/>
      <c r="E16110" s="3"/>
    </row>
    <row r="16111" spans="1:5" x14ac:dyDescent="0.25">
      <c r="A16111" s="17"/>
      <c r="E16111" s="3"/>
    </row>
    <row r="16112" spans="1:5" x14ac:dyDescent="0.25">
      <c r="A16112" s="17"/>
      <c r="E16112" s="3"/>
    </row>
    <row r="16113" spans="1:5" x14ac:dyDescent="0.25">
      <c r="A16113" s="17"/>
      <c r="E16113" s="3"/>
    </row>
    <row r="16114" spans="1:5" x14ac:dyDescent="0.25">
      <c r="A16114" s="17"/>
      <c r="E16114" s="3"/>
    </row>
    <row r="16115" spans="1:5" x14ac:dyDescent="0.25">
      <c r="A16115" s="17"/>
      <c r="E16115" s="3"/>
    </row>
    <row r="16116" spans="1:5" x14ac:dyDescent="0.25">
      <c r="A16116" s="17"/>
      <c r="E16116" s="3"/>
    </row>
    <row r="16117" spans="1:5" x14ac:dyDescent="0.25">
      <c r="A16117" s="17"/>
      <c r="E16117" s="3"/>
    </row>
    <row r="16118" spans="1:5" x14ac:dyDescent="0.25">
      <c r="A16118" s="17"/>
      <c r="E16118" s="3"/>
    </row>
    <row r="16119" spans="1:5" x14ac:dyDescent="0.25">
      <c r="A16119" s="17"/>
      <c r="E16119" s="3"/>
    </row>
    <row r="16120" spans="1:5" x14ac:dyDescent="0.25">
      <c r="A16120" s="17"/>
      <c r="E16120" s="3"/>
    </row>
    <row r="16121" spans="1:5" x14ac:dyDescent="0.25">
      <c r="A16121" s="17"/>
      <c r="E16121" s="3"/>
    </row>
    <row r="16122" spans="1:5" x14ac:dyDescent="0.25">
      <c r="A16122" s="17"/>
      <c r="E16122" s="3"/>
    </row>
    <row r="16123" spans="1:5" x14ac:dyDescent="0.25">
      <c r="A16123" s="17"/>
      <c r="E16123" s="3"/>
    </row>
    <row r="16124" spans="1:5" x14ac:dyDescent="0.25">
      <c r="A16124" s="17"/>
      <c r="E16124" s="3"/>
    </row>
    <row r="16125" spans="1:5" x14ac:dyDescent="0.25">
      <c r="A16125" s="17"/>
      <c r="E16125" s="3"/>
    </row>
    <row r="16126" spans="1:5" x14ac:dyDescent="0.25">
      <c r="A16126" s="17"/>
      <c r="E16126" s="3"/>
    </row>
    <row r="16127" spans="1:5" x14ac:dyDescent="0.25">
      <c r="A16127" s="17"/>
      <c r="E16127" s="3"/>
    </row>
    <row r="16128" spans="1:5" x14ac:dyDescent="0.25">
      <c r="A16128" s="17"/>
      <c r="E16128" s="3"/>
    </row>
    <row r="16129" spans="1:5" x14ac:dyDescent="0.25">
      <c r="A16129" s="17"/>
      <c r="E16129" s="3"/>
    </row>
    <row r="16130" spans="1:5" x14ac:dyDescent="0.25">
      <c r="A16130" s="17"/>
      <c r="E16130" s="3"/>
    </row>
    <row r="16131" spans="1:5" x14ac:dyDescent="0.25">
      <c r="A16131" s="17"/>
      <c r="E16131" s="3"/>
    </row>
    <row r="16132" spans="1:5" x14ac:dyDescent="0.25">
      <c r="A16132" s="17"/>
      <c r="E16132" s="3"/>
    </row>
    <row r="16133" spans="1:5" x14ac:dyDescent="0.25">
      <c r="A16133" s="17"/>
      <c r="E16133" s="3"/>
    </row>
    <row r="16134" spans="1:5" x14ac:dyDescent="0.25">
      <c r="A16134" s="17"/>
      <c r="E16134" s="3"/>
    </row>
    <row r="16135" spans="1:5" x14ac:dyDescent="0.25">
      <c r="A16135" s="17"/>
      <c r="E16135" s="3"/>
    </row>
    <row r="16136" spans="1:5" x14ac:dyDescent="0.25">
      <c r="A16136" s="17"/>
      <c r="E16136" s="3"/>
    </row>
    <row r="16137" spans="1:5" x14ac:dyDescent="0.25">
      <c r="A16137" s="17"/>
      <c r="E16137" s="3"/>
    </row>
    <row r="16138" spans="1:5" x14ac:dyDescent="0.25">
      <c r="A16138" s="17"/>
      <c r="E16138" s="3"/>
    </row>
    <row r="16139" spans="1:5" x14ac:dyDescent="0.25">
      <c r="A16139" s="17"/>
      <c r="E16139" s="3"/>
    </row>
    <row r="16140" spans="1:5" x14ac:dyDescent="0.25">
      <c r="A16140" s="17"/>
      <c r="E16140" s="3"/>
    </row>
    <row r="16141" spans="1:5" x14ac:dyDescent="0.25">
      <c r="A16141" s="17"/>
      <c r="E16141" s="3"/>
    </row>
    <row r="16142" spans="1:5" x14ac:dyDescent="0.25">
      <c r="A16142" s="17"/>
      <c r="E16142" s="3"/>
    </row>
    <row r="16143" spans="1:5" x14ac:dyDescent="0.25">
      <c r="A16143" s="17"/>
      <c r="E16143" s="3"/>
    </row>
    <row r="16144" spans="1:5" x14ac:dyDescent="0.25">
      <c r="A16144" s="17"/>
      <c r="E16144" s="3"/>
    </row>
    <row r="16145" spans="1:5" x14ac:dyDescent="0.25">
      <c r="A16145" s="17"/>
      <c r="E16145" s="3"/>
    </row>
    <row r="16146" spans="1:5" x14ac:dyDescent="0.25">
      <c r="A16146" s="17"/>
      <c r="E16146" s="3"/>
    </row>
    <row r="16147" spans="1:5" x14ac:dyDescent="0.25">
      <c r="A16147" s="17"/>
      <c r="E16147" s="3"/>
    </row>
    <row r="16148" spans="1:5" x14ac:dyDescent="0.25">
      <c r="A16148" s="17"/>
      <c r="E16148" s="3"/>
    </row>
    <row r="16149" spans="1:5" x14ac:dyDescent="0.25">
      <c r="A16149" s="17"/>
      <c r="E16149" s="3"/>
    </row>
    <row r="16150" spans="1:5" x14ac:dyDescent="0.25">
      <c r="A16150" s="17"/>
      <c r="E16150" s="3"/>
    </row>
    <row r="16151" spans="1:5" x14ac:dyDescent="0.25">
      <c r="A16151" s="17"/>
      <c r="E16151" s="3"/>
    </row>
    <row r="16152" spans="1:5" x14ac:dyDescent="0.25">
      <c r="A16152" s="17"/>
      <c r="E16152" s="3"/>
    </row>
    <row r="16153" spans="1:5" x14ac:dyDescent="0.25">
      <c r="A16153" s="17"/>
      <c r="E16153" s="3"/>
    </row>
    <row r="16154" spans="1:5" x14ac:dyDescent="0.25">
      <c r="A16154" s="17"/>
      <c r="E16154" s="3"/>
    </row>
    <row r="16155" spans="1:5" x14ac:dyDescent="0.25">
      <c r="A16155" s="17"/>
      <c r="E16155" s="3"/>
    </row>
    <row r="16156" spans="1:5" x14ac:dyDescent="0.25">
      <c r="A16156" s="17"/>
      <c r="E16156" s="3"/>
    </row>
    <row r="16157" spans="1:5" x14ac:dyDescent="0.25">
      <c r="A16157" s="17"/>
      <c r="E16157" s="3"/>
    </row>
    <row r="16158" spans="1:5" x14ac:dyDescent="0.25">
      <c r="A16158" s="17"/>
      <c r="E16158" s="3"/>
    </row>
    <row r="16159" spans="1:5" x14ac:dyDescent="0.25">
      <c r="A16159" s="17"/>
      <c r="E16159" s="3"/>
    </row>
    <row r="16160" spans="1:5" x14ac:dyDescent="0.25">
      <c r="A16160" s="17"/>
      <c r="E16160" s="3"/>
    </row>
    <row r="16161" spans="1:5" x14ac:dyDescent="0.25">
      <c r="A16161" s="17"/>
      <c r="E16161" s="3"/>
    </row>
    <row r="16162" spans="1:5" x14ac:dyDescent="0.25">
      <c r="A16162" s="17"/>
      <c r="E16162" s="3"/>
    </row>
    <row r="16163" spans="1:5" x14ac:dyDescent="0.25">
      <c r="A16163" s="17"/>
      <c r="E16163" s="3"/>
    </row>
    <row r="16164" spans="1:5" x14ac:dyDescent="0.25">
      <c r="A16164" s="17"/>
      <c r="E16164" s="3"/>
    </row>
    <row r="16165" spans="1:5" x14ac:dyDescent="0.25">
      <c r="A16165" s="17"/>
      <c r="E16165" s="3"/>
    </row>
    <row r="16166" spans="1:5" x14ac:dyDescent="0.25">
      <c r="A16166" s="17"/>
      <c r="E16166" s="3"/>
    </row>
    <row r="16167" spans="1:5" x14ac:dyDescent="0.25">
      <c r="A16167" s="17"/>
      <c r="E16167" s="3"/>
    </row>
    <row r="16168" spans="1:5" x14ac:dyDescent="0.25">
      <c r="A16168" s="17"/>
      <c r="E16168" s="3"/>
    </row>
    <row r="16169" spans="1:5" x14ac:dyDescent="0.25">
      <c r="A16169" s="17"/>
      <c r="E16169" s="3"/>
    </row>
    <row r="16170" spans="1:5" x14ac:dyDescent="0.25">
      <c r="A16170" s="17"/>
      <c r="E16170" s="3"/>
    </row>
    <row r="16171" spans="1:5" x14ac:dyDescent="0.25">
      <c r="A16171" s="17"/>
      <c r="E16171" s="3"/>
    </row>
    <row r="16172" spans="1:5" x14ac:dyDescent="0.25">
      <c r="A16172" s="17"/>
      <c r="E16172" s="3"/>
    </row>
    <row r="16173" spans="1:5" x14ac:dyDescent="0.25">
      <c r="A16173" s="17"/>
      <c r="E16173" s="3"/>
    </row>
    <row r="16174" spans="1:5" x14ac:dyDescent="0.25">
      <c r="A16174" s="17"/>
      <c r="E16174" s="3"/>
    </row>
    <row r="16175" spans="1:5" x14ac:dyDescent="0.25">
      <c r="A16175" s="17"/>
      <c r="E16175" s="3"/>
    </row>
    <row r="16176" spans="1:5" x14ac:dyDescent="0.25">
      <c r="A16176" s="17"/>
      <c r="E16176" s="3"/>
    </row>
    <row r="16177" spans="1:5" x14ac:dyDescent="0.25">
      <c r="A16177" s="17"/>
      <c r="E16177" s="3"/>
    </row>
    <row r="16178" spans="1:5" x14ac:dyDescent="0.25">
      <c r="A16178" s="17"/>
      <c r="E16178" s="3"/>
    </row>
    <row r="16179" spans="1:5" x14ac:dyDescent="0.25">
      <c r="A16179" s="17"/>
      <c r="E16179" s="3"/>
    </row>
    <row r="16180" spans="1:5" x14ac:dyDescent="0.25">
      <c r="A16180" s="17"/>
      <c r="E16180" s="3"/>
    </row>
    <row r="16181" spans="1:5" x14ac:dyDescent="0.25">
      <c r="A16181" s="17"/>
      <c r="E16181" s="3"/>
    </row>
    <row r="16182" spans="1:5" x14ac:dyDescent="0.25">
      <c r="A16182" s="17"/>
      <c r="E16182" s="3"/>
    </row>
    <row r="16183" spans="1:5" x14ac:dyDescent="0.25">
      <c r="A16183" s="17"/>
      <c r="E16183" s="3"/>
    </row>
    <row r="16184" spans="1:5" x14ac:dyDescent="0.25">
      <c r="A16184" s="17"/>
      <c r="E16184" s="3"/>
    </row>
    <row r="16185" spans="1:5" x14ac:dyDescent="0.25">
      <c r="A16185" s="17"/>
      <c r="E16185" s="3"/>
    </row>
    <row r="16186" spans="1:5" x14ac:dyDescent="0.25">
      <c r="A16186" s="17"/>
      <c r="E16186" s="3"/>
    </row>
    <row r="16187" spans="1:5" x14ac:dyDescent="0.25">
      <c r="A16187" s="17"/>
      <c r="E16187" s="3"/>
    </row>
    <row r="16188" spans="1:5" x14ac:dyDescent="0.25">
      <c r="A16188" s="17"/>
      <c r="E16188" s="3"/>
    </row>
    <row r="16189" spans="1:5" x14ac:dyDescent="0.25">
      <c r="A16189" s="17"/>
      <c r="E16189" s="3"/>
    </row>
    <row r="16190" spans="1:5" x14ac:dyDescent="0.25">
      <c r="A16190" s="17"/>
      <c r="E16190" s="3"/>
    </row>
    <row r="16191" spans="1:5" x14ac:dyDescent="0.25">
      <c r="A16191" s="17"/>
      <c r="E16191" s="3"/>
    </row>
    <row r="16192" spans="1:5" x14ac:dyDescent="0.25">
      <c r="A16192" s="17"/>
      <c r="E16192" s="3"/>
    </row>
    <row r="16193" spans="1:5" x14ac:dyDescent="0.25">
      <c r="A16193" s="17"/>
      <c r="E16193" s="3"/>
    </row>
    <row r="16194" spans="1:5" x14ac:dyDescent="0.25">
      <c r="A16194" s="17"/>
      <c r="E16194" s="3"/>
    </row>
    <row r="16195" spans="1:5" x14ac:dyDescent="0.25">
      <c r="A16195" s="17"/>
      <c r="E16195" s="3"/>
    </row>
    <row r="16196" spans="1:5" x14ac:dyDescent="0.25">
      <c r="A16196" s="17"/>
      <c r="E16196" s="3"/>
    </row>
    <row r="16197" spans="1:5" x14ac:dyDescent="0.25">
      <c r="A16197" s="17"/>
      <c r="E16197" s="3"/>
    </row>
    <row r="16198" spans="1:5" x14ac:dyDescent="0.25">
      <c r="A16198" s="17"/>
      <c r="E16198" s="3"/>
    </row>
    <row r="16199" spans="1:5" x14ac:dyDescent="0.25">
      <c r="A16199" s="17"/>
      <c r="E16199" s="3"/>
    </row>
    <row r="16200" spans="1:5" x14ac:dyDescent="0.25">
      <c r="A16200" s="17"/>
      <c r="E16200" s="3"/>
    </row>
    <row r="16201" spans="1:5" x14ac:dyDescent="0.25">
      <c r="A16201" s="17"/>
      <c r="E16201" s="3"/>
    </row>
    <row r="16202" spans="1:5" x14ac:dyDescent="0.25">
      <c r="A16202" s="17"/>
      <c r="E16202" s="3"/>
    </row>
    <row r="16203" spans="1:5" x14ac:dyDescent="0.25">
      <c r="A16203" s="17"/>
      <c r="E16203" s="3"/>
    </row>
    <row r="16204" spans="1:5" x14ac:dyDescent="0.25">
      <c r="A16204" s="17"/>
      <c r="E16204" s="3"/>
    </row>
    <row r="16205" spans="1:5" x14ac:dyDescent="0.25">
      <c r="A16205" s="17"/>
      <c r="E16205" s="3"/>
    </row>
    <row r="16206" spans="1:5" x14ac:dyDescent="0.25">
      <c r="A16206" s="17"/>
      <c r="E16206" s="3"/>
    </row>
    <row r="16207" spans="1:5" x14ac:dyDescent="0.25">
      <c r="A16207" s="17"/>
      <c r="E16207" s="3"/>
    </row>
    <row r="16208" spans="1:5" x14ac:dyDescent="0.25">
      <c r="A16208" s="17"/>
      <c r="E16208" s="3"/>
    </row>
    <row r="16209" spans="1:5" x14ac:dyDescent="0.25">
      <c r="A16209" s="17"/>
      <c r="E16209" s="3"/>
    </row>
    <row r="16210" spans="1:5" x14ac:dyDescent="0.25">
      <c r="A16210" s="17"/>
      <c r="E16210" s="3"/>
    </row>
    <row r="16211" spans="1:5" x14ac:dyDescent="0.25">
      <c r="A16211" s="17"/>
      <c r="E16211" s="3"/>
    </row>
    <row r="16212" spans="1:5" x14ac:dyDescent="0.25">
      <c r="A16212" s="17"/>
      <c r="E16212" s="3"/>
    </row>
    <row r="16213" spans="1:5" x14ac:dyDescent="0.25">
      <c r="A16213" s="17"/>
      <c r="E16213" s="3"/>
    </row>
    <row r="16214" spans="1:5" x14ac:dyDescent="0.25">
      <c r="A16214" s="17"/>
      <c r="E16214" s="3"/>
    </row>
    <row r="16215" spans="1:5" x14ac:dyDescent="0.25">
      <c r="A16215" s="17"/>
      <c r="E16215" s="3"/>
    </row>
    <row r="16216" spans="1:5" x14ac:dyDescent="0.25">
      <c r="A16216" s="17"/>
      <c r="E16216" s="3"/>
    </row>
    <row r="16217" spans="1:5" x14ac:dyDescent="0.25">
      <c r="A16217" s="17"/>
      <c r="E16217" s="3"/>
    </row>
    <row r="16218" spans="1:5" x14ac:dyDescent="0.25">
      <c r="A16218" s="17"/>
      <c r="E16218" s="3"/>
    </row>
    <row r="16219" spans="1:5" x14ac:dyDescent="0.25">
      <c r="A16219" s="17"/>
      <c r="E16219" s="3"/>
    </row>
    <row r="16220" spans="1:5" x14ac:dyDescent="0.25">
      <c r="A16220" s="17"/>
      <c r="E16220" s="3"/>
    </row>
    <row r="16221" spans="1:5" x14ac:dyDescent="0.25">
      <c r="A16221" s="17"/>
      <c r="E16221" s="3"/>
    </row>
    <row r="16222" spans="1:5" x14ac:dyDescent="0.25">
      <c r="A16222" s="17"/>
      <c r="E16222" s="3"/>
    </row>
    <row r="16223" spans="1:5" x14ac:dyDescent="0.25">
      <c r="A16223" s="17"/>
      <c r="E16223" s="3"/>
    </row>
    <row r="16224" spans="1:5" x14ac:dyDescent="0.25">
      <c r="A16224" s="17"/>
      <c r="E16224" s="3"/>
    </row>
    <row r="16225" spans="1:5" x14ac:dyDescent="0.25">
      <c r="A16225" s="17"/>
      <c r="E16225" s="3"/>
    </row>
    <row r="16226" spans="1:5" x14ac:dyDescent="0.25">
      <c r="A16226" s="17"/>
      <c r="E16226" s="3"/>
    </row>
    <row r="16227" spans="1:5" x14ac:dyDescent="0.25">
      <c r="A16227" s="17"/>
      <c r="E16227" s="3"/>
    </row>
    <row r="16228" spans="1:5" x14ac:dyDescent="0.25">
      <c r="A16228" s="17"/>
      <c r="E16228" s="3"/>
    </row>
    <row r="16229" spans="1:5" x14ac:dyDescent="0.25">
      <c r="A16229" s="17"/>
      <c r="E16229" s="3"/>
    </row>
    <row r="16230" spans="1:5" x14ac:dyDescent="0.25">
      <c r="A16230" s="17"/>
      <c r="E16230" s="3"/>
    </row>
    <row r="16231" spans="1:5" x14ac:dyDescent="0.25">
      <c r="A16231" s="17"/>
      <c r="E16231" s="3"/>
    </row>
    <row r="16232" spans="1:5" x14ac:dyDescent="0.25">
      <c r="A16232" s="17"/>
      <c r="E16232" s="3"/>
    </row>
    <row r="16233" spans="1:5" x14ac:dyDescent="0.25">
      <c r="A16233" s="17"/>
      <c r="E16233" s="3"/>
    </row>
    <row r="16234" spans="1:5" x14ac:dyDescent="0.25">
      <c r="A16234" s="17"/>
      <c r="E16234" s="3"/>
    </row>
    <row r="16235" spans="1:5" x14ac:dyDescent="0.25">
      <c r="A16235" s="17"/>
      <c r="E16235" s="3"/>
    </row>
    <row r="16236" spans="1:5" x14ac:dyDescent="0.25">
      <c r="A16236" s="17"/>
      <c r="E16236" s="3"/>
    </row>
    <row r="16237" spans="1:5" x14ac:dyDescent="0.25">
      <c r="A16237" s="17"/>
      <c r="E16237" s="3"/>
    </row>
    <row r="16238" spans="1:5" x14ac:dyDescent="0.25">
      <c r="A16238" s="17"/>
      <c r="E16238" s="3"/>
    </row>
    <row r="16239" spans="1:5" x14ac:dyDescent="0.25">
      <c r="A16239" s="17"/>
      <c r="E16239" s="3"/>
    </row>
    <row r="16240" spans="1:5" x14ac:dyDescent="0.25">
      <c r="A16240" s="17"/>
      <c r="E16240" s="3"/>
    </row>
    <row r="16241" spans="1:5" x14ac:dyDescent="0.25">
      <c r="A16241" s="17"/>
      <c r="E16241" s="3"/>
    </row>
    <row r="16242" spans="1:5" x14ac:dyDescent="0.25">
      <c r="A16242" s="17"/>
      <c r="E16242" s="3"/>
    </row>
    <row r="16243" spans="1:5" x14ac:dyDescent="0.25">
      <c r="A16243" s="17"/>
      <c r="E16243" s="3"/>
    </row>
    <row r="16244" spans="1:5" x14ac:dyDescent="0.25">
      <c r="A16244" s="17"/>
      <c r="E16244" s="3"/>
    </row>
    <row r="16245" spans="1:5" x14ac:dyDescent="0.25">
      <c r="A16245" s="17"/>
      <c r="E16245" s="3"/>
    </row>
    <row r="16246" spans="1:5" x14ac:dyDescent="0.25">
      <c r="A16246" s="17"/>
      <c r="E16246" s="3"/>
    </row>
    <row r="16247" spans="1:5" x14ac:dyDescent="0.25">
      <c r="A16247" s="17"/>
      <c r="E16247" s="3"/>
    </row>
    <row r="16248" spans="1:5" x14ac:dyDescent="0.25">
      <c r="A16248" s="17"/>
      <c r="E16248" s="3"/>
    </row>
    <row r="16249" spans="1:5" x14ac:dyDescent="0.25">
      <c r="A16249" s="17"/>
      <c r="E16249" s="3"/>
    </row>
    <row r="16250" spans="1:5" x14ac:dyDescent="0.25">
      <c r="A16250" s="17"/>
      <c r="E16250" s="3"/>
    </row>
    <row r="16251" spans="1:5" x14ac:dyDescent="0.25">
      <c r="A16251" s="17"/>
      <c r="E16251" s="3"/>
    </row>
    <row r="16252" spans="1:5" x14ac:dyDescent="0.25">
      <c r="A16252" s="17"/>
      <c r="E16252" s="3"/>
    </row>
    <row r="16253" spans="1:5" x14ac:dyDescent="0.25">
      <c r="A16253" s="17"/>
      <c r="E16253" s="3"/>
    </row>
    <row r="16254" spans="1:5" x14ac:dyDescent="0.25">
      <c r="A16254" s="17"/>
      <c r="E16254" s="3"/>
    </row>
    <row r="16255" spans="1:5" x14ac:dyDescent="0.25">
      <c r="A16255" s="17"/>
      <c r="E16255" s="3"/>
    </row>
    <row r="16256" spans="1:5" x14ac:dyDescent="0.25">
      <c r="A16256" s="17"/>
      <c r="E16256" s="3"/>
    </row>
    <row r="16257" spans="1:5" x14ac:dyDescent="0.25">
      <c r="A16257" s="17"/>
      <c r="E16257" s="3"/>
    </row>
    <row r="16258" spans="1:5" x14ac:dyDescent="0.25">
      <c r="A16258" s="17"/>
      <c r="E16258" s="3"/>
    </row>
    <row r="16259" spans="1:5" x14ac:dyDescent="0.25">
      <c r="A16259" s="17"/>
      <c r="E16259" s="3"/>
    </row>
    <row r="16260" spans="1:5" x14ac:dyDescent="0.25">
      <c r="A16260" s="17"/>
      <c r="E16260" s="3"/>
    </row>
    <row r="16261" spans="1:5" x14ac:dyDescent="0.25">
      <c r="A16261" s="17"/>
      <c r="E16261" s="3"/>
    </row>
    <row r="16262" spans="1:5" x14ac:dyDescent="0.25">
      <c r="A16262" s="17"/>
      <c r="E16262" s="3"/>
    </row>
    <row r="16263" spans="1:5" x14ac:dyDescent="0.25">
      <c r="A16263" s="17"/>
      <c r="E16263" s="3"/>
    </row>
    <row r="16264" spans="1:5" x14ac:dyDescent="0.25">
      <c r="A16264" s="17"/>
      <c r="E16264" s="3"/>
    </row>
    <row r="16265" spans="1:5" x14ac:dyDescent="0.25">
      <c r="A16265" s="17"/>
      <c r="E16265" s="3"/>
    </row>
    <row r="16266" spans="1:5" x14ac:dyDescent="0.25">
      <c r="A16266" s="17"/>
      <c r="E16266" s="3"/>
    </row>
    <row r="16267" spans="1:5" x14ac:dyDescent="0.25">
      <c r="A16267" s="17"/>
      <c r="E16267" s="3"/>
    </row>
    <row r="16268" spans="1:5" x14ac:dyDescent="0.25">
      <c r="A16268" s="17"/>
      <c r="E16268" s="3"/>
    </row>
    <row r="16269" spans="1:5" x14ac:dyDescent="0.25">
      <c r="A16269" s="17"/>
      <c r="E16269" s="3"/>
    </row>
    <row r="16270" spans="1:5" x14ac:dyDescent="0.25">
      <c r="A16270" s="17"/>
      <c r="E16270" s="3"/>
    </row>
    <row r="16271" spans="1:5" x14ac:dyDescent="0.25">
      <c r="A16271" s="17"/>
      <c r="E16271" s="3"/>
    </row>
    <row r="16272" spans="1:5" x14ac:dyDescent="0.25">
      <c r="A16272" s="17"/>
      <c r="E16272" s="3"/>
    </row>
    <row r="16273" spans="1:5" x14ac:dyDescent="0.25">
      <c r="A16273" s="17"/>
      <c r="E16273" s="3"/>
    </row>
    <row r="16274" spans="1:5" x14ac:dyDescent="0.25">
      <c r="A16274" s="17"/>
      <c r="E16274" s="3"/>
    </row>
    <row r="16275" spans="1:5" x14ac:dyDescent="0.25">
      <c r="A16275" s="17"/>
      <c r="E16275" s="3"/>
    </row>
    <row r="16276" spans="1:5" x14ac:dyDescent="0.25">
      <c r="A16276" s="17"/>
      <c r="E16276" s="3"/>
    </row>
    <row r="16277" spans="1:5" x14ac:dyDescent="0.25">
      <c r="A16277" s="17"/>
      <c r="E16277" s="3"/>
    </row>
    <row r="16278" spans="1:5" x14ac:dyDescent="0.25">
      <c r="A16278" s="17"/>
      <c r="E16278" s="3"/>
    </row>
    <row r="16279" spans="1:5" x14ac:dyDescent="0.25">
      <c r="A16279" s="17"/>
      <c r="E16279" s="3"/>
    </row>
    <row r="16280" spans="1:5" x14ac:dyDescent="0.25">
      <c r="A16280" s="17"/>
      <c r="E16280" s="3"/>
    </row>
    <row r="16281" spans="1:5" x14ac:dyDescent="0.25">
      <c r="A16281" s="17"/>
      <c r="E16281" s="3"/>
    </row>
    <row r="16282" spans="1:5" x14ac:dyDescent="0.25">
      <c r="A16282" s="17"/>
      <c r="E16282" s="3"/>
    </row>
    <row r="16283" spans="1:5" x14ac:dyDescent="0.25">
      <c r="A16283" s="17"/>
      <c r="E16283" s="3"/>
    </row>
    <row r="16284" spans="1:5" x14ac:dyDescent="0.25">
      <c r="A16284" s="17"/>
      <c r="E16284" s="3"/>
    </row>
    <row r="16285" spans="1:5" x14ac:dyDescent="0.25">
      <c r="A16285" s="17"/>
      <c r="E16285" s="3"/>
    </row>
    <row r="16286" spans="1:5" x14ac:dyDescent="0.25">
      <c r="A16286" s="17"/>
      <c r="E16286" s="3"/>
    </row>
    <row r="16287" spans="1:5" x14ac:dyDescent="0.25">
      <c r="A16287" s="17"/>
      <c r="E16287" s="3"/>
    </row>
    <row r="16288" spans="1:5" x14ac:dyDescent="0.25">
      <c r="A16288" s="17"/>
      <c r="E16288" s="3"/>
    </row>
    <row r="16289" spans="1:5" x14ac:dyDescent="0.25">
      <c r="A16289" s="17"/>
      <c r="E16289" s="3"/>
    </row>
    <row r="16290" spans="1:5" x14ac:dyDescent="0.25">
      <c r="A16290" s="17"/>
      <c r="E16290" s="3"/>
    </row>
    <row r="16291" spans="1:5" x14ac:dyDescent="0.25">
      <c r="A16291" s="17"/>
      <c r="E16291" s="3"/>
    </row>
    <row r="16292" spans="1:5" x14ac:dyDescent="0.25">
      <c r="A16292" s="17"/>
      <c r="E16292" s="3"/>
    </row>
    <row r="16293" spans="1:5" x14ac:dyDescent="0.25">
      <c r="A16293" s="17"/>
      <c r="E16293" s="3"/>
    </row>
    <row r="16294" spans="1:5" x14ac:dyDescent="0.25">
      <c r="A16294" s="17"/>
      <c r="E16294" s="3"/>
    </row>
    <row r="16295" spans="1:5" x14ac:dyDescent="0.25">
      <c r="A16295" s="17"/>
      <c r="E16295" s="3"/>
    </row>
    <row r="16296" spans="1:5" x14ac:dyDescent="0.25">
      <c r="A16296" s="17"/>
      <c r="E16296" s="3"/>
    </row>
    <row r="16297" spans="1:5" x14ac:dyDescent="0.25">
      <c r="A16297" s="17"/>
      <c r="E16297" s="3"/>
    </row>
    <row r="16298" spans="1:5" x14ac:dyDescent="0.25">
      <c r="A16298" s="17"/>
      <c r="E16298" s="3"/>
    </row>
    <row r="16299" spans="1:5" x14ac:dyDescent="0.25">
      <c r="A16299" s="17"/>
      <c r="E16299" s="3"/>
    </row>
    <row r="16300" spans="1:5" x14ac:dyDescent="0.25">
      <c r="A16300" s="17"/>
      <c r="E16300" s="3"/>
    </row>
    <row r="16301" spans="1:5" x14ac:dyDescent="0.25">
      <c r="A16301" s="17"/>
      <c r="E16301" s="3"/>
    </row>
    <row r="16302" spans="1:5" x14ac:dyDescent="0.25">
      <c r="A16302" s="17"/>
      <c r="E16302" s="3"/>
    </row>
    <row r="16303" spans="1:5" x14ac:dyDescent="0.25">
      <c r="A16303" s="17"/>
      <c r="E16303" s="3"/>
    </row>
    <row r="16304" spans="1:5" x14ac:dyDescent="0.25">
      <c r="A16304" s="17"/>
      <c r="E16304" s="3"/>
    </row>
    <row r="16305" spans="1:5" x14ac:dyDescent="0.25">
      <c r="A16305" s="17"/>
      <c r="E16305" s="3"/>
    </row>
    <row r="16306" spans="1:5" x14ac:dyDescent="0.25">
      <c r="A16306" s="17"/>
      <c r="E16306" s="3"/>
    </row>
    <row r="16307" spans="1:5" x14ac:dyDescent="0.25">
      <c r="A16307" s="17"/>
      <c r="E16307" s="3"/>
    </row>
    <row r="16308" spans="1:5" x14ac:dyDescent="0.25">
      <c r="A16308" s="17"/>
      <c r="E16308" s="3"/>
    </row>
    <row r="16309" spans="1:5" x14ac:dyDescent="0.25">
      <c r="A16309" s="17"/>
      <c r="E16309" s="3"/>
    </row>
    <row r="16310" spans="1:5" x14ac:dyDescent="0.25">
      <c r="A16310" s="17"/>
      <c r="E16310" s="3"/>
    </row>
    <row r="16311" spans="1:5" x14ac:dyDescent="0.25">
      <c r="A16311" s="17"/>
      <c r="E16311" s="3"/>
    </row>
    <row r="16312" spans="1:5" x14ac:dyDescent="0.25">
      <c r="A16312" s="17"/>
      <c r="E16312" s="3"/>
    </row>
    <row r="16313" spans="1:5" x14ac:dyDescent="0.25">
      <c r="A16313" s="17"/>
      <c r="E16313" s="3"/>
    </row>
    <row r="16314" spans="1:5" x14ac:dyDescent="0.25">
      <c r="A16314" s="17"/>
      <c r="E16314" s="3"/>
    </row>
    <row r="16315" spans="1:5" x14ac:dyDescent="0.25">
      <c r="A16315" s="17"/>
      <c r="E16315" s="3"/>
    </row>
    <row r="16316" spans="1:5" x14ac:dyDescent="0.25">
      <c r="A16316" s="17"/>
      <c r="E16316" s="3"/>
    </row>
    <row r="16317" spans="1:5" x14ac:dyDescent="0.25">
      <c r="A16317" s="17"/>
      <c r="E16317" s="3"/>
    </row>
    <row r="16318" spans="1:5" x14ac:dyDescent="0.25">
      <c r="A16318" s="17"/>
      <c r="E16318" s="3"/>
    </row>
    <row r="16319" spans="1:5" x14ac:dyDescent="0.25">
      <c r="A16319" s="17"/>
      <c r="E16319" s="3"/>
    </row>
    <row r="16320" spans="1:5" x14ac:dyDescent="0.25">
      <c r="A16320" s="17"/>
      <c r="E16320" s="3"/>
    </row>
    <row r="16321" spans="1:5" x14ac:dyDescent="0.25">
      <c r="A16321" s="17"/>
      <c r="E16321" s="3"/>
    </row>
    <row r="16322" spans="1:5" x14ac:dyDescent="0.25">
      <c r="A16322" s="17"/>
      <c r="E16322" s="3"/>
    </row>
    <row r="16323" spans="1:5" x14ac:dyDescent="0.25">
      <c r="A16323" s="17"/>
      <c r="E16323" s="3"/>
    </row>
    <row r="16324" spans="1:5" x14ac:dyDescent="0.25">
      <c r="A16324" s="17"/>
      <c r="E16324" s="3"/>
    </row>
    <row r="16325" spans="1:5" x14ac:dyDescent="0.25">
      <c r="A16325" s="17"/>
      <c r="E16325" s="3"/>
    </row>
    <row r="16326" spans="1:5" x14ac:dyDescent="0.25">
      <c r="A16326" s="17"/>
      <c r="E16326" s="3"/>
    </row>
    <row r="16327" spans="1:5" x14ac:dyDescent="0.25">
      <c r="A16327" s="17"/>
      <c r="E16327" s="3"/>
    </row>
    <row r="16328" spans="1:5" x14ac:dyDescent="0.25">
      <c r="A16328" s="17"/>
      <c r="E16328" s="3"/>
    </row>
    <row r="16329" spans="1:5" x14ac:dyDescent="0.25">
      <c r="A16329" s="17"/>
      <c r="E16329" s="3"/>
    </row>
    <row r="16330" spans="1:5" x14ac:dyDescent="0.25">
      <c r="A16330" s="17"/>
      <c r="E16330" s="3"/>
    </row>
    <row r="16331" spans="1:5" x14ac:dyDescent="0.25">
      <c r="A16331" s="17"/>
      <c r="E16331" s="3"/>
    </row>
    <row r="16332" spans="1:5" x14ac:dyDescent="0.25">
      <c r="A16332" s="17"/>
      <c r="E16332" s="3"/>
    </row>
    <row r="16333" spans="1:5" x14ac:dyDescent="0.25">
      <c r="A16333" s="17"/>
      <c r="E16333" s="3"/>
    </row>
    <row r="16334" spans="1:5" x14ac:dyDescent="0.25">
      <c r="A16334" s="17"/>
      <c r="E16334" s="3"/>
    </row>
    <row r="16335" spans="1:5" x14ac:dyDescent="0.25">
      <c r="A16335" s="17"/>
      <c r="E16335" s="3"/>
    </row>
    <row r="16336" spans="1:5" x14ac:dyDescent="0.25">
      <c r="A16336" s="17"/>
      <c r="E16336" s="3"/>
    </row>
    <row r="16337" spans="1:5" x14ac:dyDescent="0.25">
      <c r="A16337" s="17"/>
      <c r="E16337" s="3"/>
    </row>
    <row r="16338" spans="1:5" x14ac:dyDescent="0.25">
      <c r="A16338" s="17"/>
      <c r="E16338" s="3"/>
    </row>
    <row r="16339" spans="1:5" x14ac:dyDescent="0.25">
      <c r="A16339" s="17"/>
      <c r="E16339" s="3"/>
    </row>
    <row r="16340" spans="1:5" x14ac:dyDescent="0.25">
      <c r="A16340" s="17"/>
      <c r="E16340" s="3"/>
    </row>
    <row r="16341" spans="1:5" x14ac:dyDescent="0.25">
      <c r="A16341" s="17"/>
      <c r="E16341" s="3"/>
    </row>
    <row r="16342" spans="1:5" x14ac:dyDescent="0.25">
      <c r="A16342" s="17"/>
      <c r="E16342" s="3"/>
    </row>
    <row r="16343" spans="1:5" x14ac:dyDescent="0.25">
      <c r="A16343" s="17"/>
      <c r="E16343" s="3"/>
    </row>
    <row r="16344" spans="1:5" x14ac:dyDescent="0.25">
      <c r="A16344" s="17"/>
      <c r="E16344" s="3"/>
    </row>
    <row r="16345" spans="1:5" x14ac:dyDescent="0.25">
      <c r="A16345" s="17"/>
      <c r="E16345" s="3"/>
    </row>
    <row r="16346" spans="1:5" x14ac:dyDescent="0.25">
      <c r="A16346" s="17"/>
      <c r="E16346" s="3"/>
    </row>
    <row r="16347" spans="1:5" x14ac:dyDescent="0.25">
      <c r="A16347" s="17"/>
      <c r="E16347" s="3"/>
    </row>
    <row r="16348" spans="1:5" x14ac:dyDescent="0.25">
      <c r="A16348" s="17"/>
      <c r="E16348" s="3"/>
    </row>
    <row r="16349" spans="1:5" x14ac:dyDescent="0.25">
      <c r="A16349" s="17"/>
      <c r="E16349" s="3"/>
    </row>
    <row r="16350" spans="1:5" x14ac:dyDescent="0.25">
      <c r="A16350" s="17"/>
      <c r="E16350" s="3"/>
    </row>
    <row r="16351" spans="1:5" x14ac:dyDescent="0.25">
      <c r="A16351" s="17"/>
      <c r="E16351" s="3"/>
    </row>
    <row r="16352" spans="1:5" x14ac:dyDescent="0.25">
      <c r="A16352" s="17"/>
      <c r="E16352" s="3"/>
    </row>
    <row r="16353" spans="1:5" x14ac:dyDescent="0.25">
      <c r="A16353" s="17"/>
      <c r="E16353" s="3"/>
    </row>
    <row r="16354" spans="1:5" x14ac:dyDescent="0.25">
      <c r="A16354" s="17"/>
      <c r="E16354" s="3"/>
    </row>
    <row r="16355" spans="1:5" x14ac:dyDescent="0.25">
      <c r="A16355" s="17"/>
      <c r="E16355" s="3"/>
    </row>
    <row r="16356" spans="1:5" x14ac:dyDescent="0.25">
      <c r="A16356" s="17"/>
      <c r="E16356" s="3"/>
    </row>
    <row r="16357" spans="1:5" x14ac:dyDescent="0.25">
      <c r="A16357" s="17"/>
      <c r="E16357" s="3"/>
    </row>
    <row r="16358" spans="1:5" x14ac:dyDescent="0.25">
      <c r="A16358" s="17"/>
      <c r="E16358" s="3"/>
    </row>
    <row r="16359" spans="1:5" x14ac:dyDescent="0.25">
      <c r="A16359" s="17"/>
      <c r="E16359" s="3"/>
    </row>
    <row r="16360" spans="1:5" x14ac:dyDescent="0.25">
      <c r="A16360" s="17"/>
      <c r="E16360" s="3"/>
    </row>
    <row r="16361" spans="1:5" x14ac:dyDescent="0.25">
      <c r="A16361" s="17"/>
      <c r="E16361" s="3"/>
    </row>
    <row r="16362" spans="1:5" x14ac:dyDescent="0.25">
      <c r="A16362" s="17"/>
      <c r="E16362" s="3"/>
    </row>
    <row r="16363" spans="1:5" x14ac:dyDescent="0.25">
      <c r="A16363" s="17"/>
      <c r="E16363" s="3"/>
    </row>
    <row r="16364" spans="1:5" x14ac:dyDescent="0.25">
      <c r="A16364" s="17"/>
      <c r="E16364" s="3"/>
    </row>
    <row r="16365" spans="1:5" x14ac:dyDescent="0.25">
      <c r="A16365" s="17"/>
      <c r="E16365" s="3"/>
    </row>
    <row r="16366" spans="1:5" x14ac:dyDescent="0.25">
      <c r="A16366" s="17"/>
      <c r="E16366" s="3"/>
    </row>
    <row r="16367" spans="1:5" x14ac:dyDescent="0.25">
      <c r="A16367" s="17"/>
      <c r="E16367" s="3"/>
    </row>
    <row r="16368" spans="1:5" x14ac:dyDescent="0.25">
      <c r="A16368" s="17"/>
      <c r="E16368" s="3"/>
    </row>
    <row r="16369" spans="1:5" x14ac:dyDescent="0.25">
      <c r="A16369" s="17"/>
      <c r="E16369" s="3"/>
    </row>
    <row r="16370" spans="1:5" x14ac:dyDescent="0.25">
      <c r="A16370" s="17"/>
      <c r="E16370" s="3"/>
    </row>
    <row r="16371" spans="1:5" x14ac:dyDescent="0.25">
      <c r="A16371" s="17"/>
      <c r="E16371" s="3"/>
    </row>
    <row r="16372" spans="1:5" x14ac:dyDescent="0.25">
      <c r="A16372" s="17"/>
      <c r="E16372" s="3"/>
    </row>
    <row r="16373" spans="1:5" x14ac:dyDescent="0.25">
      <c r="A16373" s="17"/>
      <c r="E16373" s="3"/>
    </row>
    <row r="16374" spans="1:5" x14ac:dyDescent="0.25">
      <c r="A16374" s="17"/>
      <c r="E16374" s="3"/>
    </row>
    <row r="16375" spans="1:5" x14ac:dyDescent="0.25">
      <c r="A16375" s="17"/>
      <c r="E16375" s="3"/>
    </row>
    <row r="16376" spans="1:5" x14ac:dyDescent="0.25">
      <c r="A16376" s="17"/>
      <c r="E16376" s="3"/>
    </row>
    <row r="16377" spans="1:5" x14ac:dyDescent="0.25">
      <c r="A16377" s="17"/>
      <c r="E16377" s="3"/>
    </row>
    <row r="16378" spans="1:5" x14ac:dyDescent="0.25">
      <c r="A16378" s="17"/>
      <c r="E16378" s="3"/>
    </row>
    <row r="16379" spans="1:5" x14ac:dyDescent="0.25">
      <c r="A16379" s="17"/>
      <c r="E16379" s="3"/>
    </row>
    <row r="16380" spans="1:5" x14ac:dyDescent="0.25">
      <c r="A16380" s="17"/>
      <c r="E16380" s="3"/>
    </row>
    <row r="16381" spans="1:5" x14ac:dyDescent="0.25">
      <c r="A16381" s="17"/>
      <c r="E16381" s="3"/>
    </row>
    <row r="16382" spans="1:5" x14ac:dyDescent="0.25">
      <c r="A16382" s="17"/>
      <c r="E16382" s="3"/>
    </row>
    <row r="16383" spans="1:5" x14ac:dyDescent="0.25">
      <c r="A16383" s="17"/>
      <c r="E16383" s="3"/>
    </row>
    <row r="16384" spans="1:5" x14ac:dyDescent="0.25">
      <c r="A16384" s="17"/>
      <c r="E16384" s="3"/>
    </row>
    <row r="16385" spans="1:5" x14ac:dyDescent="0.25">
      <c r="A16385" s="17"/>
      <c r="E16385" s="3"/>
    </row>
    <row r="16386" spans="1:5" x14ac:dyDescent="0.25">
      <c r="A16386" s="17"/>
      <c r="E16386" s="3"/>
    </row>
    <row r="16387" spans="1:5" x14ac:dyDescent="0.25">
      <c r="A16387" s="17"/>
      <c r="E16387" s="3"/>
    </row>
    <row r="16388" spans="1:5" x14ac:dyDescent="0.25">
      <c r="A16388" s="17"/>
      <c r="E16388" s="3"/>
    </row>
    <row r="16389" spans="1:5" x14ac:dyDescent="0.25">
      <c r="A16389" s="17"/>
      <c r="E16389" s="3"/>
    </row>
    <row r="16390" spans="1:5" x14ac:dyDescent="0.25">
      <c r="A16390" s="17"/>
      <c r="E16390" s="3"/>
    </row>
    <row r="16391" spans="1:5" x14ac:dyDescent="0.25">
      <c r="A16391" s="17"/>
      <c r="E16391" s="3"/>
    </row>
    <row r="16392" spans="1:5" x14ac:dyDescent="0.25">
      <c r="A16392" s="17"/>
      <c r="E16392" s="3"/>
    </row>
    <row r="16393" spans="1:5" x14ac:dyDescent="0.25">
      <c r="A16393" s="17"/>
      <c r="E16393" s="3"/>
    </row>
    <row r="16394" spans="1:5" x14ac:dyDescent="0.25">
      <c r="A16394" s="17"/>
      <c r="E16394" s="3"/>
    </row>
    <row r="16395" spans="1:5" x14ac:dyDescent="0.25">
      <c r="A16395" s="17"/>
      <c r="E16395" s="3"/>
    </row>
    <row r="16396" spans="1:5" x14ac:dyDescent="0.25">
      <c r="A16396" s="17"/>
      <c r="E16396" s="3"/>
    </row>
    <row r="16397" spans="1:5" x14ac:dyDescent="0.25">
      <c r="A16397" s="17"/>
      <c r="E16397" s="3"/>
    </row>
    <row r="16398" spans="1:5" x14ac:dyDescent="0.25">
      <c r="A16398" s="17"/>
      <c r="E16398" s="3"/>
    </row>
    <row r="16399" spans="1:5" x14ac:dyDescent="0.25">
      <c r="A16399" s="17"/>
      <c r="E16399" s="3"/>
    </row>
    <row r="16400" spans="1:5" x14ac:dyDescent="0.25">
      <c r="A16400" s="17"/>
      <c r="E16400" s="3"/>
    </row>
    <row r="16401" spans="1:5" x14ac:dyDescent="0.25">
      <c r="A16401" s="17"/>
      <c r="E16401" s="3"/>
    </row>
    <row r="16402" spans="1:5" x14ac:dyDescent="0.25">
      <c r="A16402" s="17"/>
      <c r="E16402" s="3"/>
    </row>
    <row r="16403" spans="1:5" x14ac:dyDescent="0.25">
      <c r="A16403" s="17"/>
      <c r="E16403" s="3"/>
    </row>
    <row r="16404" spans="1:5" x14ac:dyDescent="0.25">
      <c r="A16404" s="17"/>
      <c r="E16404" s="3"/>
    </row>
    <row r="16405" spans="1:5" x14ac:dyDescent="0.25">
      <c r="A16405" s="17"/>
      <c r="E16405" s="3"/>
    </row>
    <row r="16406" spans="1:5" x14ac:dyDescent="0.25">
      <c r="A16406" s="17"/>
      <c r="E16406" s="3"/>
    </row>
    <row r="16407" spans="1:5" x14ac:dyDescent="0.25">
      <c r="A16407" s="17"/>
      <c r="E16407" s="3"/>
    </row>
    <row r="16408" spans="1:5" x14ac:dyDescent="0.25">
      <c r="A16408" s="17"/>
      <c r="E16408" s="3"/>
    </row>
    <row r="16409" spans="1:5" x14ac:dyDescent="0.25">
      <c r="A16409" s="17"/>
      <c r="C16409" s="3"/>
      <c r="E16409" s="3"/>
    </row>
    <row r="16410" spans="1:5" x14ac:dyDescent="0.25">
      <c r="A16410" s="17"/>
      <c r="E16410" s="3"/>
    </row>
    <row r="16411" spans="1:5" x14ac:dyDescent="0.25">
      <c r="A16411" s="17"/>
      <c r="E16411" s="3"/>
    </row>
    <row r="16412" spans="1:5" x14ac:dyDescent="0.25">
      <c r="A16412" s="17"/>
      <c r="E16412" s="3"/>
    </row>
    <row r="16413" spans="1:5" x14ac:dyDescent="0.25">
      <c r="A16413" s="17"/>
      <c r="E16413" s="3"/>
    </row>
    <row r="16414" spans="1:5" x14ac:dyDescent="0.25">
      <c r="A16414" s="17"/>
      <c r="E16414" s="3"/>
    </row>
    <row r="16415" spans="1:5" x14ac:dyDescent="0.25">
      <c r="A16415" s="17"/>
      <c r="E16415" s="3"/>
    </row>
    <row r="16416" spans="1:5" x14ac:dyDescent="0.25">
      <c r="A16416" s="17"/>
      <c r="E16416" s="3"/>
    </row>
    <row r="16417" spans="1:5" x14ac:dyDescent="0.25">
      <c r="A16417" s="17"/>
      <c r="E16417" s="3"/>
    </row>
    <row r="16418" spans="1:5" x14ac:dyDescent="0.25">
      <c r="A16418" s="17"/>
      <c r="E16418" s="3"/>
    </row>
    <row r="16419" spans="1:5" x14ac:dyDescent="0.25">
      <c r="A16419" s="17"/>
      <c r="E16419" s="3"/>
    </row>
    <row r="16420" spans="1:5" x14ac:dyDescent="0.25">
      <c r="A16420" s="17"/>
      <c r="E16420" s="3"/>
    </row>
    <row r="16421" spans="1:5" x14ac:dyDescent="0.25">
      <c r="A16421" s="17"/>
      <c r="E16421" s="3"/>
    </row>
    <row r="16422" spans="1:5" x14ac:dyDescent="0.25">
      <c r="A16422" s="17"/>
      <c r="E16422" s="3"/>
    </row>
    <row r="16423" spans="1:5" x14ac:dyDescent="0.25">
      <c r="A16423" s="17"/>
      <c r="E16423" s="3"/>
    </row>
    <row r="16424" spans="1:5" x14ac:dyDescent="0.25">
      <c r="A16424" s="17"/>
      <c r="E16424" s="3"/>
    </row>
    <row r="16425" spans="1:5" x14ac:dyDescent="0.25">
      <c r="A16425" s="17"/>
      <c r="E16425" s="3"/>
    </row>
    <row r="16426" spans="1:5" x14ac:dyDescent="0.25">
      <c r="A16426" s="17"/>
      <c r="E16426" s="3"/>
    </row>
    <row r="16427" spans="1:5" x14ac:dyDescent="0.25">
      <c r="A16427" s="17"/>
      <c r="E16427" s="3"/>
    </row>
    <row r="16428" spans="1:5" x14ac:dyDescent="0.25">
      <c r="A16428" s="17"/>
      <c r="E16428" s="3"/>
    </row>
    <row r="16429" spans="1:5" x14ac:dyDescent="0.25">
      <c r="A16429" s="17"/>
      <c r="E16429" s="3"/>
    </row>
    <row r="16430" spans="1:5" x14ac:dyDescent="0.25">
      <c r="A16430" s="17"/>
      <c r="E16430" s="3"/>
    </row>
    <row r="16431" spans="1:5" x14ac:dyDescent="0.25">
      <c r="A16431" s="17"/>
      <c r="E16431" s="3"/>
    </row>
    <row r="16432" spans="1:5" x14ac:dyDescent="0.25">
      <c r="A16432" s="17"/>
      <c r="E16432" s="3"/>
    </row>
    <row r="16433" spans="1:5" x14ac:dyDescent="0.25">
      <c r="A16433" s="17"/>
      <c r="E16433" s="3"/>
    </row>
    <row r="16434" spans="1:5" x14ac:dyDescent="0.25">
      <c r="A16434" s="17"/>
      <c r="E16434" s="3"/>
    </row>
    <row r="16435" spans="1:5" x14ac:dyDescent="0.25">
      <c r="A16435" s="17"/>
      <c r="E16435" s="3"/>
    </row>
    <row r="16436" spans="1:5" x14ac:dyDescent="0.25">
      <c r="A16436" s="17"/>
      <c r="E16436" s="3"/>
    </row>
    <row r="16437" spans="1:5" x14ac:dyDescent="0.25">
      <c r="A16437" s="17"/>
      <c r="E16437" s="3"/>
    </row>
    <row r="16438" spans="1:5" x14ac:dyDescent="0.25">
      <c r="A16438" s="17"/>
      <c r="E16438" s="3"/>
    </row>
    <row r="16439" spans="1:5" x14ac:dyDescent="0.25">
      <c r="A16439" s="17"/>
      <c r="E16439" s="3"/>
    </row>
    <row r="16440" spans="1:5" x14ac:dyDescent="0.25">
      <c r="A16440" s="17"/>
      <c r="E16440" s="3"/>
    </row>
    <row r="16441" spans="1:5" x14ac:dyDescent="0.25">
      <c r="A16441" s="17"/>
      <c r="E16441" s="3"/>
    </row>
    <row r="16442" spans="1:5" x14ac:dyDescent="0.25">
      <c r="A16442" s="17"/>
      <c r="E16442" s="3"/>
    </row>
    <row r="16443" spans="1:5" x14ac:dyDescent="0.25">
      <c r="A16443" s="17"/>
      <c r="E16443" s="3"/>
    </row>
    <row r="16444" spans="1:5" x14ac:dyDescent="0.25">
      <c r="A16444" s="17"/>
      <c r="E16444" s="3"/>
    </row>
    <row r="16445" spans="1:5" x14ac:dyDescent="0.25">
      <c r="A16445" s="17"/>
      <c r="E16445" s="3"/>
    </row>
    <row r="16446" spans="1:5" x14ac:dyDescent="0.25">
      <c r="A16446" s="17"/>
      <c r="E16446" s="3"/>
    </row>
    <row r="16447" spans="1:5" x14ac:dyDescent="0.25">
      <c r="A16447" s="17"/>
      <c r="E16447" s="3"/>
    </row>
    <row r="16448" spans="1:5" x14ac:dyDescent="0.25">
      <c r="A16448" s="17"/>
      <c r="E16448" s="3"/>
    </row>
    <row r="16449" spans="1:5" x14ac:dyDescent="0.25">
      <c r="A16449" s="17"/>
      <c r="E16449" s="3"/>
    </row>
    <row r="16450" spans="1:5" x14ac:dyDescent="0.25">
      <c r="A16450" s="17"/>
      <c r="E16450" s="3"/>
    </row>
    <row r="16451" spans="1:5" x14ac:dyDescent="0.25">
      <c r="A16451" s="17"/>
      <c r="E16451" s="3"/>
    </row>
    <row r="16452" spans="1:5" x14ac:dyDescent="0.25">
      <c r="A16452" s="17"/>
      <c r="E16452" s="3"/>
    </row>
    <row r="16453" spans="1:5" x14ac:dyDescent="0.25">
      <c r="A16453" s="17"/>
      <c r="E16453" s="3"/>
    </row>
    <row r="16454" spans="1:5" x14ac:dyDescent="0.25">
      <c r="A16454" s="17"/>
      <c r="E16454" s="3"/>
    </row>
    <row r="16455" spans="1:5" x14ac:dyDescent="0.25">
      <c r="A16455" s="17"/>
      <c r="E16455" s="3"/>
    </row>
    <row r="16456" spans="1:5" x14ac:dyDescent="0.25">
      <c r="A16456" s="17"/>
      <c r="E16456" s="3"/>
    </row>
    <row r="16457" spans="1:5" x14ac:dyDescent="0.25">
      <c r="A16457" s="17"/>
      <c r="E16457" s="3"/>
    </row>
    <row r="16458" spans="1:5" x14ac:dyDescent="0.25">
      <c r="A16458" s="17"/>
      <c r="E16458" s="3"/>
    </row>
    <row r="16459" spans="1:5" x14ac:dyDescent="0.25">
      <c r="A16459" s="17"/>
      <c r="E16459" s="3"/>
    </row>
    <row r="16460" spans="1:5" x14ac:dyDescent="0.25">
      <c r="A16460" s="17"/>
      <c r="E16460" s="3"/>
    </row>
    <row r="16461" spans="1:5" x14ac:dyDescent="0.25">
      <c r="A16461" s="17"/>
      <c r="E16461" s="3"/>
    </row>
    <row r="16462" spans="1:5" x14ac:dyDescent="0.25">
      <c r="A16462" s="17"/>
      <c r="E16462" s="3"/>
    </row>
    <row r="16463" spans="1:5" x14ac:dyDescent="0.25">
      <c r="A16463" s="17"/>
      <c r="E16463" s="3"/>
    </row>
    <row r="16464" spans="1:5" x14ac:dyDescent="0.25">
      <c r="A16464" s="17"/>
      <c r="E16464" s="3"/>
    </row>
    <row r="16465" spans="1:5" x14ac:dyDescent="0.25">
      <c r="A16465" s="17"/>
      <c r="E16465" s="3"/>
    </row>
    <row r="16466" spans="1:5" x14ac:dyDescent="0.25">
      <c r="A16466" s="17"/>
      <c r="E16466" s="3"/>
    </row>
    <row r="16467" spans="1:5" x14ac:dyDescent="0.25">
      <c r="A16467" s="17"/>
      <c r="E16467" s="3"/>
    </row>
    <row r="16468" spans="1:5" x14ac:dyDescent="0.25">
      <c r="A16468" s="17"/>
      <c r="E16468" s="3"/>
    </row>
    <row r="16469" spans="1:5" x14ac:dyDescent="0.25">
      <c r="A16469" s="17"/>
      <c r="E16469" s="3"/>
    </row>
    <row r="16470" spans="1:5" x14ac:dyDescent="0.25">
      <c r="A16470" s="17"/>
      <c r="E16470" s="3"/>
    </row>
    <row r="16471" spans="1:5" x14ac:dyDescent="0.25">
      <c r="A16471" s="17"/>
      <c r="E16471" s="3"/>
    </row>
    <row r="16472" spans="1:5" x14ac:dyDescent="0.25">
      <c r="A16472" s="17"/>
      <c r="E16472" s="3"/>
    </row>
    <row r="16473" spans="1:5" x14ac:dyDescent="0.25">
      <c r="A16473" s="17"/>
      <c r="E16473" s="3"/>
    </row>
    <row r="16474" spans="1:5" x14ac:dyDescent="0.25">
      <c r="A16474" s="17"/>
      <c r="E16474" s="3"/>
    </row>
    <row r="16475" spans="1:5" x14ac:dyDescent="0.25">
      <c r="A16475" s="17"/>
      <c r="E16475" s="3"/>
    </row>
    <row r="16476" spans="1:5" x14ac:dyDescent="0.25">
      <c r="A16476" s="17"/>
      <c r="E16476" s="3"/>
    </row>
    <row r="16477" spans="1:5" x14ac:dyDescent="0.25">
      <c r="A16477" s="17"/>
      <c r="E16477" s="3"/>
    </row>
    <row r="16478" spans="1:5" x14ac:dyDescent="0.25">
      <c r="A16478" s="17"/>
      <c r="E16478" s="3"/>
    </row>
    <row r="16479" spans="1:5" x14ac:dyDescent="0.25">
      <c r="A16479" s="17"/>
      <c r="E16479" s="3"/>
    </row>
    <row r="16480" spans="1:5" x14ac:dyDescent="0.25">
      <c r="A16480" s="17"/>
      <c r="E16480" s="3"/>
    </row>
    <row r="16481" spans="1:5" x14ac:dyDescent="0.25">
      <c r="A16481" s="17"/>
      <c r="E16481" s="3"/>
    </row>
    <row r="16482" spans="1:5" x14ac:dyDescent="0.25">
      <c r="A16482" s="17"/>
      <c r="E16482" s="3"/>
    </row>
    <row r="16483" spans="1:5" x14ac:dyDescent="0.25">
      <c r="A16483" s="17"/>
      <c r="E16483" s="3"/>
    </row>
    <row r="16484" spans="1:5" x14ac:dyDescent="0.25">
      <c r="A16484" s="17"/>
      <c r="E16484" s="3"/>
    </row>
    <row r="16485" spans="1:5" x14ac:dyDescent="0.25">
      <c r="A16485" s="17"/>
      <c r="E16485" s="3"/>
    </row>
    <row r="16486" spans="1:5" x14ac:dyDescent="0.25">
      <c r="A16486" s="17"/>
      <c r="E16486" s="3"/>
    </row>
    <row r="16487" spans="1:5" x14ac:dyDescent="0.25">
      <c r="A16487" s="17"/>
      <c r="E16487" s="3"/>
    </row>
    <row r="16488" spans="1:5" x14ac:dyDescent="0.25">
      <c r="A16488" s="17"/>
      <c r="E16488" s="3"/>
    </row>
    <row r="16489" spans="1:5" x14ac:dyDescent="0.25">
      <c r="A16489" s="17"/>
      <c r="E16489" s="3"/>
    </row>
    <row r="16490" spans="1:5" x14ac:dyDescent="0.25">
      <c r="A16490" s="17"/>
      <c r="E16490" s="3"/>
    </row>
    <row r="16491" spans="1:5" x14ac:dyDescent="0.25">
      <c r="A16491" s="17"/>
      <c r="E16491" s="3"/>
    </row>
    <row r="16492" spans="1:5" x14ac:dyDescent="0.25">
      <c r="A16492" s="17"/>
      <c r="E16492" s="3"/>
    </row>
    <row r="16493" spans="1:5" x14ac:dyDescent="0.25">
      <c r="A16493" s="17"/>
      <c r="E16493" s="3"/>
    </row>
    <row r="16494" spans="1:5" x14ac:dyDescent="0.25">
      <c r="A16494" s="17"/>
      <c r="E16494" s="3"/>
    </row>
    <row r="16495" spans="1:5" x14ac:dyDescent="0.25">
      <c r="A16495" s="17"/>
      <c r="E16495" s="3"/>
    </row>
    <row r="16496" spans="1:5" x14ac:dyDescent="0.25">
      <c r="A16496" s="17"/>
      <c r="E16496" s="3"/>
    </row>
    <row r="16497" spans="1:5" x14ac:dyDescent="0.25">
      <c r="A16497" s="17"/>
      <c r="E16497" s="3"/>
    </row>
    <row r="16498" spans="1:5" x14ac:dyDescent="0.25">
      <c r="A16498" s="17"/>
      <c r="E16498" s="3"/>
    </row>
    <row r="16499" spans="1:5" x14ac:dyDescent="0.25">
      <c r="A16499" s="17"/>
      <c r="E16499" s="3"/>
    </row>
    <row r="16500" spans="1:5" x14ac:dyDescent="0.25">
      <c r="A16500" s="17"/>
      <c r="E16500" s="3"/>
    </row>
    <row r="16501" spans="1:5" x14ac:dyDescent="0.25">
      <c r="A16501" s="17"/>
      <c r="E16501" s="3"/>
    </row>
    <row r="16502" spans="1:5" x14ac:dyDescent="0.25">
      <c r="A16502" s="17"/>
      <c r="E16502" s="3"/>
    </row>
    <row r="16503" spans="1:5" x14ac:dyDescent="0.25">
      <c r="A16503" s="17"/>
      <c r="E16503" s="3"/>
    </row>
    <row r="16504" spans="1:5" x14ac:dyDescent="0.25">
      <c r="A16504" s="17"/>
      <c r="E16504" s="3"/>
    </row>
    <row r="16505" spans="1:5" x14ac:dyDescent="0.25">
      <c r="A16505" s="17"/>
      <c r="E16505" s="3"/>
    </row>
    <row r="16506" spans="1:5" x14ac:dyDescent="0.25">
      <c r="A16506" s="17"/>
      <c r="E16506" s="3"/>
    </row>
    <row r="16507" spans="1:5" x14ac:dyDescent="0.25">
      <c r="A16507" s="17"/>
      <c r="E16507" s="3"/>
    </row>
    <row r="16508" spans="1:5" x14ac:dyDescent="0.25">
      <c r="A16508" s="17"/>
      <c r="E16508" s="3"/>
    </row>
    <row r="16509" spans="1:5" x14ac:dyDescent="0.25">
      <c r="A16509" s="17"/>
      <c r="E16509" s="3"/>
    </row>
    <row r="16510" spans="1:5" x14ac:dyDescent="0.25">
      <c r="A16510" s="17"/>
      <c r="E16510" s="3"/>
    </row>
    <row r="16511" spans="1:5" x14ac:dyDescent="0.25">
      <c r="A16511" s="17"/>
      <c r="E16511" s="3"/>
    </row>
    <row r="16512" spans="1:5" x14ac:dyDescent="0.25">
      <c r="A16512" s="17"/>
      <c r="E16512" s="3"/>
    </row>
    <row r="16513" spans="1:5" x14ac:dyDescent="0.25">
      <c r="A16513" s="17"/>
      <c r="E16513" s="3"/>
    </row>
    <row r="16514" spans="1:5" x14ac:dyDescent="0.25">
      <c r="A16514" s="17"/>
      <c r="E16514" s="3"/>
    </row>
    <row r="16515" spans="1:5" x14ac:dyDescent="0.25">
      <c r="A16515" s="17"/>
      <c r="E16515" s="3"/>
    </row>
    <row r="16516" spans="1:5" x14ac:dyDescent="0.25">
      <c r="A16516" s="17"/>
      <c r="E16516" s="3"/>
    </row>
    <row r="16517" spans="1:5" x14ac:dyDescent="0.25">
      <c r="A16517" s="17"/>
      <c r="E16517" s="3"/>
    </row>
    <row r="16518" spans="1:5" x14ac:dyDescent="0.25">
      <c r="A16518" s="17"/>
      <c r="E16518" s="3"/>
    </row>
    <row r="16519" spans="1:5" x14ac:dyDescent="0.25">
      <c r="A16519" s="17"/>
      <c r="E16519" s="3"/>
    </row>
    <row r="16520" spans="1:5" x14ac:dyDescent="0.25">
      <c r="A16520" s="17"/>
      <c r="E16520" s="3"/>
    </row>
    <row r="16521" spans="1:5" x14ac:dyDescent="0.25">
      <c r="A16521" s="17"/>
      <c r="E16521" s="3"/>
    </row>
    <row r="16522" spans="1:5" x14ac:dyDescent="0.25">
      <c r="A16522" s="17"/>
      <c r="E16522" s="3"/>
    </row>
    <row r="16523" spans="1:5" x14ac:dyDescent="0.25">
      <c r="A16523" s="17"/>
      <c r="E16523" s="3"/>
    </row>
    <row r="16524" spans="1:5" x14ac:dyDescent="0.25">
      <c r="A16524" s="17"/>
      <c r="E16524" s="3"/>
    </row>
    <row r="16525" spans="1:5" x14ac:dyDescent="0.25">
      <c r="A16525" s="17"/>
      <c r="E16525" s="3"/>
    </row>
    <row r="16526" spans="1:5" x14ac:dyDescent="0.25">
      <c r="A16526" s="17"/>
      <c r="E16526" s="3"/>
    </row>
    <row r="16527" spans="1:5" x14ac:dyDescent="0.25">
      <c r="A16527" s="17"/>
      <c r="E16527" s="3"/>
    </row>
    <row r="16528" spans="1:5" x14ac:dyDescent="0.25">
      <c r="A16528" s="17"/>
      <c r="E16528" s="3"/>
    </row>
    <row r="16529" spans="1:5" x14ac:dyDescent="0.25">
      <c r="A16529" s="17"/>
      <c r="E16529" s="3"/>
    </row>
    <row r="16530" spans="1:5" x14ac:dyDescent="0.25">
      <c r="A16530" s="17"/>
      <c r="E16530" s="3"/>
    </row>
    <row r="16531" spans="1:5" x14ac:dyDescent="0.25">
      <c r="A16531" s="17"/>
      <c r="E16531" s="3"/>
    </row>
    <row r="16532" spans="1:5" x14ac:dyDescent="0.25">
      <c r="A16532" s="17"/>
      <c r="E16532" s="3"/>
    </row>
    <row r="16533" spans="1:5" x14ac:dyDescent="0.25">
      <c r="A16533" s="17"/>
      <c r="E16533" s="3"/>
    </row>
    <row r="16534" spans="1:5" x14ac:dyDescent="0.25">
      <c r="A16534" s="17"/>
      <c r="E16534" s="3"/>
    </row>
    <row r="16535" spans="1:5" x14ac:dyDescent="0.25">
      <c r="A16535" s="17"/>
      <c r="E16535" s="3"/>
    </row>
    <row r="16536" spans="1:5" x14ac:dyDescent="0.25">
      <c r="A16536" s="17"/>
      <c r="E16536" s="3"/>
    </row>
    <row r="16537" spans="1:5" x14ac:dyDescent="0.25">
      <c r="A16537" s="17"/>
      <c r="E16537" s="3"/>
    </row>
    <row r="16538" spans="1:5" x14ac:dyDescent="0.25">
      <c r="A16538" s="17"/>
      <c r="E16538" s="3"/>
    </row>
    <row r="16539" spans="1:5" x14ac:dyDescent="0.25">
      <c r="A16539" s="17"/>
      <c r="E16539" s="3"/>
    </row>
    <row r="16540" spans="1:5" x14ac:dyDescent="0.25">
      <c r="A16540" s="17"/>
      <c r="E16540" s="3"/>
    </row>
    <row r="16541" spans="1:5" x14ac:dyDescent="0.25">
      <c r="A16541" s="17"/>
      <c r="E16541" s="3"/>
    </row>
    <row r="16542" spans="1:5" x14ac:dyDescent="0.25">
      <c r="A16542" s="17"/>
      <c r="E16542" s="3"/>
    </row>
    <row r="16543" spans="1:5" x14ac:dyDescent="0.25">
      <c r="A16543" s="17"/>
      <c r="E16543" s="3"/>
    </row>
    <row r="16544" spans="1:5" x14ac:dyDescent="0.25">
      <c r="A16544" s="17"/>
      <c r="E16544" s="3"/>
    </row>
    <row r="16545" spans="1:5" x14ac:dyDescent="0.25">
      <c r="A16545" s="17"/>
      <c r="E16545" s="3"/>
    </row>
    <row r="16546" spans="1:5" x14ac:dyDescent="0.25">
      <c r="A16546" s="17"/>
      <c r="E16546" s="3"/>
    </row>
    <row r="16547" spans="1:5" x14ac:dyDescent="0.25">
      <c r="A16547" s="17"/>
      <c r="E16547" s="3"/>
    </row>
    <row r="16548" spans="1:5" x14ac:dyDescent="0.25">
      <c r="A16548" s="17"/>
      <c r="E16548" s="3"/>
    </row>
    <row r="16549" spans="1:5" x14ac:dyDescent="0.25">
      <c r="A16549" s="17"/>
      <c r="E16549" s="3"/>
    </row>
    <row r="16550" spans="1:5" x14ac:dyDescent="0.25">
      <c r="A16550" s="17"/>
      <c r="E16550" s="3"/>
    </row>
    <row r="16551" spans="1:5" x14ac:dyDescent="0.25">
      <c r="A16551" s="17"/>
      <c r="E16551" s="3"/>
    </row>
    <row r="16552" spans="1:5" x14ac:dyDescent="0.25">
      <c r="A16552" s="17"/>
      <c r="E16552" s="3"/>
    </row>
    <row r="16553" spans="1:5" x14ac:dyDescent="0.25">
      <c r="A16553" s="17"/>
      <c r="E16553" s="3"/>
    </row>
    <row r="16554" spans="1:5" x14ac:dyDescent="0.25">
      <c r="A16554" s="17"/>
      <c r="E16554" s="3"/>
    </row>
    <row r="16555" spans="1:5" x14ac:dyDescent="0.25">
      <c r="A16555" s="17"/>
      <c r="E16555" s="3"/>
    </row>
    <row r="16556" spans="1:5" x14ac:dyDescent="0.25">
      <c r="A16556" s="17"/>
      <c r="E16556" s="3"/>
    </row>
    <row r="16557" spans="1:5" x14ac:dyDescent="0.25">
      <c r="A16557" s="17"/>
      <c r="E16557" s="3"/>
    </row>
    <row r="16558" spans="1:5" x14ac:dyDescent="0.25">
      <c r="A16558" s="17"/>
      <c r="E16558" s="3"/>
    </row>
    <row r="16559" spans="1:5" x14ac:dyDescent="0.25">
      <c r="A16559" s="17"/>
      <c r="E16559" s="3"/>
    </row>
    <row r="16560" spans="1:5" x14ac:dyDescent="0.25">
      <c r="A16560" s="17"/>
      <c r="E16560" s="3"/>
    </row>
    <row r="16561" spans="1:5" x14ac:dyDescent="0.25">
      <c r="A16561" s="17"/>
      <c r="E16561" s="3"/>
    </row>
    <row r="16562" spans="1:5" x14ac:dyDescent="0.25">
      <c r="A16562" s="17"/>
      <c r="E16562" s="3"/>
    </row>
    <row r="16563" spans="1:5" x14ac:dyDescent="0.25">
      <c r="A16563" s="17"/>
      <c r="E16563" s="3"/>
    </row>
    <row r="16564" spans="1:5" x14ac:dyDescent="0.25">
      <c r="A16564" s="17"/>
      <c r="E16564" s="3"/>
    </row>
    <row r="16565" spans="1:5" x14ac:dyDescent="0.25">
      <c r="A16565" s="17"/>
      <c r="E16565" s="3"/>
    </row>
    <row r="16566" spans="1:5" x14ac:dyDescent="0.25">
      <c r="A16566" s="17"/>
      <c r="E16566" s="3"/>
    </row>
    <row r="16567" spans="1:5" x14ac:dyDescent="0.25">
      <c r="A16567" s="17"/>
      <c r="E16567" s="3"/>
    </row>
    <row r="16568" spans="1:5" x14ac:dyDescent="0.25">
      <c r="A16568" s="17"/>
      <c r="E16568" s="3"/>
    </row>
    <row r="16569" spans="1:5" x14ac:dyDescent="0.25">
      <c r="A16569" s="17"/>
      <c r="E16569" s="3"/>
    </row>
    <row r="16570" spans="1:5" x14ac:dyDescent="0.25">
      <c r="A16570" s="17"/>
      <c r="E16570" s="3"/>
    </row>
    <row r="16571" spans="1:5" x14ac:dyDescent="0.25">
      <c r="A16571" s="17"/>
      <c r="E16571" s="3"/>
    </row>
    <row r="16572" spans="1:5" x14ac:dyDescent="0.25">
      <c r="A16572" s="17"/>
      <c r="E16572" s="3"/>
    </row>
    <row r="16573" spans="1:5" x14ac:dyDescent="0.25">
      <c r="A16573" s="17"/>
      <c r="E16573" s="3"/>
    </row>
    <row r="16574" spans="1:5" x14ac:dyDescent="0.25">
      <c r="A16574" s="17"/>
      <c r="E16574" s="3"/>
    </row>
    <row r="16575" spans="1:5" x14ac:dyDescent="0.25">
      <c r="A16575" s="17"/>
      <c r="E16575" s="3"/>
    </row>
    <row r="16576" spans="1:5" x14ac:dyDescent="0.25">
      <c r="A16576" s="17"/>
      <c r="E16576" s="3"/>
    </row>
    <row r="16577" spans="1:5" x14ac:dyDescent="0.25">
      <c r="A16577" s="17"/>
      <c r="E16577" s="3"/>
    </row>
    <row r="16578" spans="1:5" x14ac:dyDescent="0.25">
      <c r="A16578" s="17"/>
      <c r="E16578" s="3"/>
    </row>
    <row r="16579" spans="1:5" x14ac:dyDescent="0.25">
      <c r="A16579" s="17"/>
      <c r="E16579" s="3"/>
    </row>
    <row r="16580" spans="1:5" x14ac:dyDescent="0.25">
      <c r="A16580" s="17"/>
      <c r="E16580" s="3"/>
    </row>
    <row r="16581" spans="1:5" x14ac:dyDescent="0.25">
      <c r="A16581" s="17"/>
      <c r="E16581" s="3"/>
    </row>
    <row r="16582" spans="1:5" x14ac:dyDescent="0.25">
      <c r="A16582" s="17"/>
      <c r="E16582" s="3"/>
    </row>
    <row r="16583" spans="1:5" x14ac:dyDescent="0.25">
      <c r="A16583" s="17"/>
      <c r="E16583" s="3"/>
    </row>
    <row r="16584" spans="1:5" x14ac:dyDescent="0.25">
      <c r="A16584" s="17"/>
      <c r="E16584" s="3"/>
    </row>
    <row r="16585" spans="1:5" x14ac:dyDescent="0.25">
      <c r="A16585" s="17"/>
      <c r="E16585" s="3"/>
    </row>
    <row r="16586" spans="1:5" x14ac:dyDescent="0.25">
      <c r="A16586" s="17"/>
      <c r="E16586" s="3"/>
    </row>
    <row r="16587" spans="1:5" x14ac:dyDescent="0.25">
      <c r="A16587" s="17"/>
      <c r="E16587" s="3"/>
    </row>
    <row r="16588" spans="1:5" x14ac:dyDescent="0.25">
      <c r="A16588" s="17"/>
      <c r="E16588" s="3"/>
    </row>
    <row r="16589" spans="1:5" x14ac:dyDescent="0.25">
      <c r="A16589" s="17"/>
      <c r="E16589" s="3"/>
    </row>
    <row r="16590" spans="1:5" x14ac:dyDescent="0.25">
      <c r="A16590" s="17"/>
      <c r="E16590" s="3"/>
    </row>
    <row r="16591" spans="1:5" x14ac:dyDescent="0.25">
      <c r="A16591" s="17"/>
      <c r="E16591" s="3"/>
    </row>
    <row r="16592" spans="1:5" x14ac:dyDescent="0.25">
      <c r="A16592" s="17"/>
      <c r="E16592" s="3"/>
    </row>
    <row r="16593" spans="1:5" x14ac:dyDescent="0.25">
      <c r="A16593" s="17"/>
      <c r="E16593" s="3"/>
    </row>
    <row r="16594" spans="1:5" x14ac:dyDescent="0.25">
      <c r="A16594" s="17"/>
      <c r="E16594" s="3"/>
    </row>
    <row r="16595" spans="1:5" x14ac:dyDescent="0.25">
      <c r="A16595" s="17"/>
      <c r="E16595" s="3"/>
    </row>
    <row r="16596" spans="1:5" x14ac:dyDescent="0.25">
      <c r="A16596" s="17"/>
      <c r="E16596" s="3"/>
    </row>
    <row r="16597" spans="1:5" x14ac:dyDescent="0.25">
      <c r="A16597" s="17"/>
      <c r="E16597" s="3"/>
    </row>
    <row r="16598" spans="1:5" x14ac:dyDescent="0.25">
      <c r="A16598" s="17"/>
      <c r="E16598" s="3"/>
    </row>
    <row r="16599" spans="1:5" x14ac:dyDescent="0.25">
      <c r="A16599" s="17"/>
      <c r="E16599" s="3"/>
    </row>
    <row r="16600" spans="1:5" x14ac:dyDescent="0.25">
      <c r="A16600" s="17"/>
      <c r="E16600" s="3"/>
    </row>
    <row r="16601" spans="1:5" x14ac:dyDescent="0.25">
      <c r="A16601" s="17"/>
      <c r="E16601" s="3"/>
    </row>
    <row r="16602" spans="1:5" x14ac:dyDescent="0.25">
      <c r="A16602" s="17"/>
      <c r="E16602" s="3"/>
    </row>
    <row r="16603" spans="1:5" x14ac:dyDescent="0.25">
      <c r="A16603" s="17"/>
      <c r="E16603" s="3"/>
    </row>
    <row r="16604" spans="1:5" x14ac:dyDescent="0.25">
      <c r="A16604" s="17"/>
      <c r="E16604" s="3"/>
    </row>
    <row r="16605" spans="1:5" x14ac:dyDescent="0.25">
      <c r="A16605" s="17"/>
      <c r="E16605" s="3"/>
    </row>
    <row r="16606" spans="1:5" x14ac:dyDescent="0.25">
      <c r="A16606" s="17"/>
      <c r="E16606" s="3"/>
    </row>
    <row r="16607" spans="1:5" x14ac:dyDescent="0.25">
      <c r="A16607" s="17"/>
      <c r="E16607" s="3"/>
    </row>
    <row r="16608" spans="1:5" x14ac:dyDescent="0.25">
      <c r="A16608" s="17"/>
      <c r="E16608" s="3"/>
    </row>
    <row r="16609" spans="1:5" x14ac:dyDescent="0.25">
      <c r="A16609" s="17"/>
      <c r="E16609" s="3"/>
    </row>
    <row r="16610" spans="1:5" x14ac:dyDescent="0.25">
      <c r="A16610" s="17"/>
      <c r="E16610" s="3"/>
    </row>
    <row r="16611" spans="1:5" x14ac:dyDescent="0.25">
      <c r="A16611" s="17"/>
      <c r="E16611" s="3"/>
    </row>
    <row r="16612" spans="1:5" x14ac:dyDescent="0.25">
      <c r="A16612" s="17"/>
      <c r="E16612" s="3"/>
    </row>
    <row r="16613" spans="1:5" x14ac:dyDescent="0.25">
      <c r="A16613" s="17"/>
      <c r="E16613" s="3"/>
    </row>
    <row r="16614" spans="1:5" x14ac:dyDescent="0.25">
      <c r="A16614" s="17"/>
      <c r="E16614" s="3"/>
    </row>
    <row r="16615" spans="1:5" x14ac:dyDescent="0.25">
      <c r="A16615" s="17"/>
      <c r="E16615" s="3"/>
    </row>
    <row r="16616" spans="1:5" x14ac:dyDescent="0.25">
      <c r="A16616" s="17"/>
      <c r="E16616" s="3"/>
    </row>
    <row r="16617" spans="1:5" x14ac:dyDescent="0.25">
      <c r="A16617" s="17"/>
      <c r="E16617" s="3"/>
    </row>
    <row r="16618" spans="1:5" x14ac:dyDescent="0.25">
      <c r="A16618" s="17"/>
      <c r="E16618" s="3"/>
    </row>
    <row r="16619" spans="1:5" x14ac:dyDescent="0.25">
      <c r="A16619" s="17"/>
      <c r="E16619" s="3"/>
    </row>
    <row r="16620" spans="1:5" x14ac:dyDescent="0.25">
      <c r="A16620" s="17"/>
      <c r="E16620" s="3"/>
    </row>
    <row r="16621" spans="1:5" x14ac:dyDescent="0.25">
      <c r="A16621" s="17"/>
      <c r="E16621" s="3"/>
    </row>
    <row r="16622" spans="1:5" x14ac:dyDescent="0.25">
      <c r="A16622" s="17"/>
      <c r="E16622" s="3"/>
    </row>
    <row r="16623" spans="1:5" x14ac:dyDescent="0.25">
      <c r="A16623" s="17"/>
      <c r="E16623" s="3"/>
    </row>
    <row r="16624" spans="1:5" x14ac:dyDescent="0.25">
      <c r="A16624" s="17"/>
      <c r="E16624" s="3"/>
    </row>
    <row r="16625" spans="1:5" x14ac:dyDescent="0.25">
      <c r="A16625" s="17"/>
      <c r="E16625" s="3"/>
    </row>
    <row r="16626" spans="1:5" x14ac:dyDescent="0.25">
      <c r="A16626" s="17"/>
      <c r="E16626" s="3"/>
    </row>
    <row r="16627" spans="1:5" x14ac:dyDescent="0.25">
      <c r="A16627" s="17"/>
      <c r="E16627" s="3"/>
    </row>
    <row r="16628" spans="1:5" x14ac:dyDescent="0.25">
      <c r="A16628" s="17"/>
      <c r="E16628" s="3"/>
    </row>
    <row r="16629" spans="1:5" x14ac:dyDescent="0.25">
      <c r="A16629" s="17"/>
      <c r="E16629" s="3"/>
    </row>
    <row r="16630" spans="1:5" x14ac:dyDescent="0.25">
      <c r="A16630" s="17"/>
      <c r="E16630" s="3"/>
    </row>
    <row r="16631" spans="1:5" x14ac:dyDescent="0.25">
      <c r="A16631" s="17"/>
      <c r="E16631" s="3"/>
    </row>
    <row r="16632" spans="1:5" x14ac:dyDescent="0.25">
      <c r="A16632" s="17"/>
      <c r="E16632" s="3"/>
    </row>
    <row r="16633" spans="1:5" x14ac:dyDescent="0.25">
      <c r="A16633" s="17"/>
      <c r="E16633" s="3"/>
    </row>
    <row r="16634" spans="1:5" x14ac:dyDescent="0.25">
      <c r="A16634" s="17"/>
      <c r="E16634" s="3"/>
    </row>
    <row r="16635" spans="1:5" x14ac:dyDescent="0.25">
      <c r="A16635" s="17"/>
      <c r="E16635" s="3"/>
    </row>
    <row r="16636" spans="1:5" x14ac:dyDescent="0.25">
      <c r="A16636" s="17"/>
      <c r="E16636" s="3"/>
    </row>
    <row r="16637" spans="1:5" x14ac:dyDescent="0.25">
      <c r="A16637" s="17"/>
      <c r="E16637" s="3"/>
    </row>
    <row r="16638" spans="1:5" x14ac:dyDescent="0.25">
      <c r="A16638" s="17"/>
      <c r="E16638" s="3"/>
    </row>
    <row r="16639" spans="1:5" x14ac:dyDescent="0.25">
      <c r="A16639" s="17"/>
      <c r="E16639" s="3"/>
    </row>
    <row r="16640" spans="1:5" x14ac:dyDescent="0.25">
      <c r="A16640" s="17"/>
      <c r="E16640" s="3"/>
    </row>
    <row r="16641" spans="1:5" x14ac:dyDescent="0.25">
      <c r="A16641" s="17"/>
      <c r="E16641" s="3"/>
    </row>
    <row r="16642" spans="1:5" x14ac:dyDescent="0.25">
      <c r="A16642" s="17"/>
      <c r="E16642" s="3"/>
    </row>
    <row r="16643" spans="1:5" x14ac:dyDescent="0.25">
      <c r="A16643" s="17"/>
      <c r="E16643" s="3"/>
    </row>
    <row r="16644" spans="1:5" x14ac:dyDescent="0.25">
      <c r="A16644" s="17"/>
      <c r="E16644" s="3"/>
    </row>
    <row r="16645" spans="1:5" x14ac:dyDescent="0.25">
      <c r="A16645" s="17"/>
      <c r="E16645" s="3"/>
    </row>
    <row r="16646" spans="1:5" x14ac:dyDescent="0.25">
      <c r="A16646" s="17"/>
      <c r="E16646" s="3"/>
    </row>
    <row r="16647" spans="1:5" x14ac:dyDescent="0.25">
      <c r="A16647" s="17"/>
      <c r="E16647" s="3"/>
    </row>
    <row r="16648" spans="1:5" x14ac:dyDescent="0.25">
      <c r="A16648" s="17"/>
      <c r="E16648" s="3"/>
    </row>
    <row r="16649" spans="1:5" x14ac:dyDescent="0.25">
      <c r="A16649" s="17"/>
      <c r="E16649" s="3"/>
    </row>
    <row r="16650" spans="1:5" x14ac:dyDescent="0.25">
      <c r="A16650" s="17"/>
      <c r="E16650" s="3"/>
    </row>
    <row r="16651" spans="1:5" x14ac:dyDescent="0.25">
      <c r="A16651" s="17"/>
      <c r="E16651" s="3"/>
    </row>
    <row r="16652" spans="1:5" x14ac:dyDescent="0.25">
      <c r="A16652" s="17"/>
      <c r="E16652" s="3"/>
    </row>
    <row r="16653" spans="1:5" x14ac:dyDescent="0.25">
      <c r="A16653" s="17"/>
      <c r="E16653" s="3"/>
    </row>
    <row r="16654" spans="1:5" x14ac:dyDescent="0.25">
      <c r="A16654" s="17"/>
      <c r="E16654" s="3"/>
    </row>
    <row r="16655" spans="1:5" x14ac:dyDescent="0.25">
      <c r="A16655" s="17"/>
      <c r="E16655" s="3"/>
    </row>
    <row r="16656" spans="1:5" x14ac:dyDescent="0.25">
      <c r="A16656" s="17"/>
      <c r="E16656" s="3"/>
    </row>
    <row r="16657" spans="1:5" x14ac:dyDescent="0.25">
      <c r="A16657" s="17"/>
      <c r="E16657" s="3"/>
    </row>
    <row r="16658" spans="1:5" x14ac:dyDescent="0.25">
      <c r="A16658" s="17"/>
      <c r="E16658" s="3"/>
    </row>
    <row r="16659" spans="1:5" x14ac:dyDescent="0.25">
      <c r="A16659" s="17"/>
      <c r="E16659" s="3"/>
    </row>
    <row r="16660" spans="1:5" x14ac:dyDescent="0.25">
      <c r="A16660" s="17"/>
      <c r="E16660" s="3"/>
    </row>
    <row r="16661" spans="1:5" x14ac:dyDescent="0.25">
      <c r="A16661" s="17"/>
      <c r="E16661" s="3"/>
    </row>
    <row r="16662" spans="1:5" x14ac:dyDescent="0.25">
      <c r="A16662" s="17"/>
      <c r="E16662" s="3"/>
    </row>
    <row r="16663" spans="1:5" x14ac:dyDescent="0.25">
      <c r="A16663" s="17"/>
      <c r="E16663" s="3"/>
    </row>
    <row r="16664" spans="1:5" x14ac:dyDescent="0.25">
      <c r="A16664" s="17"/>
      <c r="E16664" s="3"/>
    </row>
    <row r="16665" spans="1:5" x14ac:dyDescent="0.25">
      <c r="A16665" s="17"/>
      <c r="E16665" s="3"/>
    </row>
    <row r="16666" spans="1:5" x14ac:dyDescent="0.25">
      <c r="A16666" s="17"/>
      <c r="E16666" s="3"/>
    </row>
    <row r="16667" spans="1:5" x14ac:dyDescent="0.25">
      <c r="A16667" s="17"/>
      <c r="E16667" s="3"/>
    </row>
    <row r="16668" spans="1:5" x14ac:dyDescent="0.25">
      <c r="A16668" s="17"/>
      <c r="E16668" s="3"/>
    </row>
    <row r="16669" spans="1:5" x14ac:dyDescent="0.25">
      <c r="A16669" s="17"/>
      <c r="E16669" s="3"/>
    </row>
    <row r="16670" spans="1:5" x14ac:dyDescent="0.25">
      <c r="A16670" s="17"/>
      <c r="E16670" s="3"/>
    </row>
    <row r="16671" spans="1:5" x14ac:dyDescent="0.25">
      <c r="A16671" s="17"/>
      <c r="E16671" s="3"/>
    </row>
    <row r="16672" spans="1:5" x14ac:dyDescent="0.25">
      <c r="A16672" s="17"/>
      <c r="E16672" s="3"/>
    </row>
    <row r="16673" spans="1:5" x14ac:dyDescent="0.25">
      <c r="A16673" s="17"/>
      <c r="E16673" s="3"/>
    </row>
    <row r="16674" spans="1:5" x14ac:dyDescent="0.25">
      <c r="A16674" s="17"/>
      <c r="E16674" s="3"/>
    </row>
    <row r="16675" spans="1:5" x14ac:dyDescent="0.25">
      <c r="A16675" s="17"/>
      <c r="E16675" s="3"/>
    </row>
    <row r="16676" spans="1:5" x14ac:dyDescent="0.25">
      <c r="A16676" s="17"/>
      <c r="E16676" s="3"/>
    </row>
    <row r="16677" spans="1:5" x14ac:dyDescent="0.25">
      <c r="A16677" s="17"/>
      <c r="E16677" s="3"/>
    </row>
    <row r="16678" spans="1:5" x14ac:dyDescent="0.25">
      <c r="A16678" s="17"/>
      <c r="E16678" s="3"/>
    </row>
    <row r="16679" spans="1:5" x14ac:dyDescent="0.25">
      <c r="A16679" s="17"/>
      <c r="E16679" s="3"/>
    </row>
    <row r="16680" spans="1:5" x14ac:dyDescent="0.25">
      <c r="A16680" s="17"/>
      <c r="E16680" s="3"/>
    </row>
    <row r="16681" spans="1:5" x14ac:dyDescent="0.25">
      <c r="A16681" s="17"/>
      <c r="E16681" s="3"/>
    </row>
    <row r="16682" spans="1:5" x14ac:dyDescent="0.25">
      <c r="A16682" s="17"/>
      <c r="E16682" s="3"/>
    </row>
    <row r="16683" spans="1:5" x14ac:dyDescent="0.25">
      <c r="A16683" s="17"/>
      <c r="E16683" s="3"/>
    </row>
    <row r="16684" spans="1:5" x14ac:dyDescent="0.25">
      <c r="A16684" s="17"/>
      <c r="E16684" s="3"/>
    </row>
    <row r="16685" spans="1:5" x14ac:dyDescent="0.25">
      <c r="A16685" s="17"/>
      <c r="E16685" s="3"/>
    </row>
    <row r="16686" spans="1:5" x14ac:dyDescent="0.25">
      <c r="A16686" s="17"/>
      <c r="E16686" s="3"/>
    </row>
    <row r="16687" spans="1:5" x14ac:dyDescent="0.25">
      <c r="A16687" s="17"/>
      <c r="E16687" s="3"/>
    </row>
    <row r="16688" spans="1:5" x14ac:dyDescent="0.25">
      <c r="A16688" s="17"/>
      <c r="E16688" s="3"/>
    </row>
    <row r="16689" spans="1:5" x14ac:dyDescent="0.25">
      <c r="A16689" s="17"/>
      <c r="E16689" s="3"/>
    </row>
    <row r="16690" spans="1:5" x14ac:dyDescent="0.25">
      <c r="A16690" s="17"/>
      <c r="E16690" s="3"/>
    </row>
    <row r="16691" spans="1:5" x14ac:dyDescent="0.25">
      <c r="A16691" s="17"/>
      <c r="E16691" s="3"/>
    </row>
    <row r="16692" spans="1:5" x14ac:dyDescent="0.25">
      <c r="A16692" s="17"/>
      <c r="E16692" s="3"/>
    </row>
    <row r="16693" spans="1:5" x14ac:dyDescent="0.25">
      <c r="A16693" s="17"/>
      <c r="E16693" s="3"/>
    </row>
    <row r="16694" spans="1:5" x14ac:dyDescent="0.25">
      <c r="A16694" s="17"/>
      <c r="E16694" s="3"/>
    </row>
    <row r="16695" spans="1:5" x14ac:dyDescent="0.25">
      <c r="A16695" s="17"/>
      <c r="E16695" s="3"/>
    </row>
    <row r="16696" spans="1:5" x14ac:dyDescent="0.25">
      <c r="A16696" s="17"/>
      <c r="E16696" s="3"/>
    </row>
    <row r="16697" spans="1:5" x14ac:dyDescent="0.25">
      <c r="A16697" s="17"/>
      <c r="E16697" s="3"/>
    </row>
    <row r="16698" spans="1:5" x14ac:dyDescent="0.25">
      <c r="A16698" s="17"/>
      <c r="E16698" s="3"/>
    </row>
    <row r="16699" spans="1:5" x14ac:dyDescent="0.25">
      <c r="A16699" s="17"/>
      <c r="E16699" s="3"/>
    </row>
    <row r="16700" spans="1:5" x14ac:dyDescent="0.25">
      <c r="A16700" s="17"/>
      <c r="E16700" s="3"/>
    </row>
    <row r="16701" spans="1:5" x14ac:dyDescent="0.25">
      <c r="A16701" s="17"/>
      <c r="E16701" s="3"/>
    </row>
    <row r="16702" spans="1:5" x14ac:dyDescent="0.25">
      <c r="A16702" s="17"/>
      <c r="E16702" s="3"/>
    </row>
    <row r="16703" spans="1:5" x14ac:dyDescent="0.25">
      <c r="A16703" s="17"/>
      <c r="E16703" s="3"/>
    </row>
    <row r="16704" spans="1:5" x14ac:dyDescent="0.25">
      <c r="A16704" s="17"/>
      <c r="E16704" s="3"/>
    </row>
    <row r="16705" spans="1:5" x14ac:dyDescent="0.25">
      <c r="A16705" s="17"/>
      <c r="E16705" s="3"/>
    </row>
    <row r="16706" spans="1:5" x14ac:dyDescent="0.25">
      <c r="A16706" s="17"/>
      <c r="E16706" s="3"/>
    </row>
    <row r="16707" spans="1:5" x14ac:dyDescent="0.25">
      <c r="A16707" s="17"/>
      <c r="E16707" s="3"/>
    </row>
    <row r="16708" spans="1:5" x14ac:dyDescent="0.25">
      <c r="A16708" s="17"/>
      <c r="E16708" s="3"/>
    </row>
    <row r="16709" spans="1:5" x14ac:dyDescent="0.25">
      <c r="A16709" s="17"/>
      <c r="E16709" s="3"/>
    </row>
    <row r="16710" spans="1:5" x14ac:dyDescent="0.25">
      <c r="A16710" s="17"/>
      <c r="E16710" s="3"/>
    </row>
    <row r="16711" spans="1:5" x14ac:dyDescent="0.25">
      <c r="A16711" s="17"/>
      <c r="E16711" s="3"/>
    </row>
    <row r="16712" spans="1:5" x14ac:dyDescent="0.25">
      <c r="A16712" s="17"/>
      <c r="E16712" s="3"/>
    </row>
    <row r="16713" spans="1:5" x14ac:dyDescent="0.25">
      <c r="A16713" s="17"/>
      <c r="E16713" s="3"/>
    </row>
    <row r="16714" spans="1:5" x14ac:dyDescent="0.25">
      <c r="A16714" s="17"/>
      <c r="E16714" s="3"/>
    </row>
    <row r="16715" spans="1:5" x14ac:dyDescent="0.25">
      <c r="A16715" s="17"/>
      <c r="E16715" s="3"/>
    </row>
    <row r="16716" spans="1:5" x14ac:dyDescent="0.25">
      <c r="A16716" s="17"/>
      <c r="E16716" s="3"/>
    </row>
    <row r="16717" spans="1:5" x14ac:dyDescent="0.25">
      <c r="A16717" s="17"/>
      <c r="E16717" s="3"/>
    </row>
    <row r="16718" spans="1:5" x14ac:dyDescent="0.25">
      <c r="A16718" s="17"/>
      <c r="E16718" s="3"/>
    </row>
    <row r="16719" spans="1:5" x14ac:dyDescent="0.25">
      <c r="A16719" s="17"/>
      <c r="E16719" s="3"/>
    </row>
    <row r="16720" spans="1:5" x14ac:dyDescent="0.25">
      <c r="A16720" s="17"/>
      <c r="E16720" s="3"/>
    </row>
    <row r="16721" spans="1:5" x14ac:dyDescent="0.25">
      <c r="A16721" s="17"/>
      <c r="E16721" s="3"/>
    </row>
    <row r="16722" spans="1:5" x14ac:dyDescent="0.25">
      <c r="A16722" s="17"/>
      <c r="E16722" s="3"/>
    </row>
    <row r="16723" spans="1:5" x14ac:dyDescent="0.25">
      <c r="A16723" s="17"/>
      <c r="E16723" s="3"/>
    </row>
    <row r="16724" spans="1:5" x14ac:dyDescent="0.25">
      <c r="A16724" s="17"/>
      <c r="E16724" s="3"/>
    </row>
    <row r="16725" spans="1:5" x14ac:dyDescent="0.25">
      <c r="A16725" s="17"/>
      <c r="E16725" s="3"/>
    </row>
    <row r="16726" spans="1:5" x14ac:dyDescent="0.25">
      <c r="A16726" s="17"/>
      <c r="E16726" s="3"/>
    </row>
    <row r="16727" spans="1:5" x14ac:dyDescent="0.25">
      <c r="A16727" s="17"/>
      <c r="E16727" s="3"/>
    </row>
    <row r="16728" spans="1:5" x14ac:dyDescent="0.25">
      <c r="A16728" s="17"/>
      <c r="E16728" s="3"/>
    </row>
    <row r="16729" spans="1:5" x14ac:dyDescent="0.25">
      <c r="A16729" s="17"/>
      <c r="E16729" s="3"/>
    </row>
    <row r="16730" spans="1:5" x14ac:dyDescent="0.25">
      <c r="A16730" s="17"/>
      <c r="E16730" s="3"/>
    </row>
    <row r="16731" spans="1:5" x14ac:dyDescent="0.25">
      <c r="A16731" s="17"/>
      <c r="E16731" s="3"/>
    </row>
    <row r="16732" spans="1:5" x14ac:dyDescent="0.25">
      <c r="A16732" s="17"/>
      <c r="E16732" s="3"/>
    </row>
    <row r="16733" spans="1:5" x14ac:dyDescent="0.25">
      <c r="A16733" s="17"/>
      <c r="E16733" s="3"/>
    </row>
    <row r="16734" spans="1:5" x14ac:dyDescent="0.25">
      <c r="A16734" s="17"/>
      <c r="E16734" s="3"/>
    </row>
    <row r="16735" spans="1:5" x14ac:dyDescent="0.25">
      <c r="A16735" s="17"/>
      <c r="E16735" s="3"/>
    </row>
    <row r="16736" spans="1:5" x14ac:dyDescent="0.25">
      <c r="A16736" s="17"/>
      <c r="E16736" s="3"/>
    </row>
    <row r="16737" spans="1:5" x14ac:dyDescent="0.25">
      <c r="A16737" s="17"/>
      <c r="E16737" s="3"/>
    </row>
    <row r="16738" spans="1:5" x14ac:dyDescent="0.25">
      <c r="A16738" s="17"/>
      <c r="E16738" s="3"/>
    </row>
    <row r="16739" spans="1:5" x14ac:dyDescent="0.25">
      <c r="A16739" s="17"/>
      <c r="E16739" s="3"/>
    </row>
    <row r="16740" spans="1:5" x14ac:dyDescent="0.25">
      <c r="A16740" s="17"/>
      <c r="E16740" s="3"/>
    </row>
    <row r="16741" spans="1:5" x14ac:dyDescent="0.25">
      <c r="A16741" s="17"/>
      <c r="E16741" s="3"/>
    </row>
    <row r="16742" spans="1:5" x14ac:dyDescent="0.25">
      <c r="A16742" s="17"/>
      <c r="E16742" s="3"/>
    </row>
    <row r="16743" spans="1:5" x14ac:dyDescent="0.25">
      <c r="A16743" s="17"/>
      <c r="E16743" s="3"/>
    </row>
    <row r="16744" spans="1:5" x14ac:dyDescent="0.25">
      <c r="A16744" s="17"/>
      <c r="E16744" s="3"/>
    </row>
    <row r="16745" spans="1:5" x14ac:dyDescent="0.25">
      <c r="A16745" s="17"/>
      <c r="E16745" s="3"/>
    </row>
    <row r="16746" spans="1:5" x14ac:dyDescent="0.25">
      <c r="A16746" s="17"/>
      <c r="E16746" s="3"/>
    </row>
    <row r="16747" spans="1:5" x14ac:dyDescent="0.25">
      <c r="A16747" s="17"/>
      <c r="E16747" s="3"/>
    </row>
    <row r="16748" spans="1:5" x14ac:dyDescent="0.25">
      <c r="A16748" s="17"/>
      <c r="E16748" s="3"/>
    </row>
    <row r="16749" spans="1:5" x14ac:dyDescent="0.25">
      <c r="A16749" s="17"/>
      <c r="E16749" s="3"/>
    </row>
    <row r="16750" spans="1:5" x14ac:dyDescent="0.25">
      <c r="A16750" s="17"/>
      <c r="E16750" s="3"/>
    </row>
    <row r="16751" spans="1:5" x14ac:dyDescent="0.25">
      <c r="A16751" s="17"/>
      <c r="E16751" s="3"/>
    </row>
    <row r="16752" spans="1:5" x14ac:dyDescent="0.25">
      <c r="A16752" s="17"/>
      <c r="E16752" s="3"/>
    </row>
    <row r="16753" spans="1:5" x14ac:dyDescent="0.25">
      <c r="A16753" s="17"/>
      <c r="E16753" s="3"/>
    </row>
    <row r="16754" spans="1:5" x14ac:dyDescent="0.25">
      <c r="A16754" s="17"/>
      <c r="E16754" s="3"/>
    </row>
    <row r="16755" spans="1:5" x14ac:dyDescent="0.25">
      <c r="A16755" s="17"/>
      <c r="E16755" s="3"/>
    </row>
    <row r="16756" spans="1:5" x14ac:dyDescent="0.25">
      <c r="A16756" s="17"/>
      <c r="E16756" s="3"/>
    </row>
    <row r="16757" spans="1:5" x14ac:dyDescent="0.25">
      <c r="A16757" s="17"/>
      <c r="E16757" s="3"/>
    </row>
    <row r="16758" spans="1:5" x14ac:dyDescent="0.25">
      <c r="A16758" s="17"/>
      <c r="E16758" s="3"/>
    </row>
    <row r="16759" spans="1:5" x14ac:dyDescent="0.25">
      <c r="A16759" s="17"/>
      <c r="E16759" s="3"/>
    </row>
    <row r="16760" spans="1:5" x14ac:dyDescent="0.25">
      <c r="A16760" s="17"/>
      <c r="E16760" s="3"/>
    </row>
    <row r="16761" spans="1:5" x14ac:dyDescent="0.25">
      <c r="A16761" s="17"/>
      <c r="E16761" s="3"/>
    </row>
    <row r="16762" spans="1:5" x14ac:dyDescent="0.25">
      <c r="A16762" s="17"/>
      <c r="E16762" s="3"/>
    </row>
    <row r="16763" spans="1:5" x14ac:dyDescent="0.25">
      <c r="A16763" s="17"/>
      <c r="E16763" s="3"/>
    </row>
    <row r="16764" spans="1:5" x14ac:dyDescent="0.25">
      <c r="A16764" s="17"/>
      <c r="E16764" s="3"/>
    </row>
    <row r="16765" spans="1:5" x14ac:dyDescent="0.25">
      <c r="A16765" s="17"/>
      <c r="E16765" s="3"/>
    </row>
    <row r="16766" spans="1:5" x14ac:dyDescent="0.25">
      <c r="A16766" s="17"/>
      <c r="E16766" s="3"/>
    </row>
    <row r="16767" spans="1:5" x14ac:dyDescent="0.25">
      <c r="A16767" s="17"/>
      <c r="E16767" s="3"/>
    </row>
    <row r="16768" spans="1:5" x14ac:dyDescent="0.25">
      <c r="A16768" s="17"/>
      <c r="E16768" s="3"/>
    </row>
    <row r="16769" spans="1:5" x14ac:dyDescent="0.25">
      <c r="A16769" s="17"/>
      <c r="E16769" s="3"/>
    </row>
    <row r="16770" spans="1:5" x14ac:dyDescent="0.25">
      <c r="A16770" s="17"/>
      <c r="E16770" s="3"/>
    </row>
    <row r="16771" spans="1:5" x14ac:dyDescent="0.25">
      <c r="A16771" s="17"/>
      <c r="E16771" s="3"/>
    </row>
    <row r="16772" spans="1:5" x14ac:dyDescent="0.25">
      <c r="A16772" s="17"/>
      <c r="E16772" s="3"/>
    </row>
    <row r="16773" spans="1:5" x14ac:dyDescent="0.25">
      <c r="A16773" s="17"/>
      <c r="E16773" s="3"/>
    </row>
    <row r="16774" spans="1:5" x14ac:dyDescent="0.25">
      <c r="A16774" s="17"/>
      <c r="E16774" s="3"/>
    </row>
    <row r="16775" spans="1:5" x14ac:dyDescent="0.25">
      <c r="A16775" s="17"/>
      <c r="E16775" s="3"/>
    </row>
    <row r="16776" spans="1:5" x14ac:dyDescent="0.25">
      <c r="A16776" s="17"/>
      <c r="E16776" s="3"/>
    </row>
    <row r="16777" spans="1:5" x14ac:dyDescent="0.25">
      <c r="A16777" s="17"/>
      <c r="E16777" s="3"/>
    </row>
    <row r="16778" spans="1:5" x14ac:dyDescent="0.25">
      <c r="A16778" s="17"/>
      <c r="E16778" s="3"/>
    </row>
    <row r="16779" spans="1:5" x14ac:dyDescent="0.25">
      <c r="A16779" s="17"/>
      <c r="E16779" s="3"/>
    </row>
    <row r="16780" spans="1:5" x14ac:dyDescent="0.25">
      <c r="A16780" s="17"/>
      <c r="E16780" s="3"/>
    </row>
    <row r="16781" spans="1:5" x14ac:dyDescent="0.25">
      <c r="A16781" s="17"/>
      <c r="E16781" s="3"/>
    </row>
    <row r="16782" spans="1:5" x14ac:dyDescent="0.25">
      <c r="A16782" s="17"/>
      <c r="E16782" s="3"/>
    </row>
    <row r="16783" spans="1:5" x14ac:dyDescent="0.25">
      <c r="A16783" s="17"/>
      <c r="E16783" s="3"/>
    </row>
    <row r="16784" spans="1:5" x14ac:dyDescent="0.25">
      <c r="A16784" s="17"/>
      <c r="E16784" s="3"/>
    </row>
    <row r="16785" spans="1:5" x14ac:dyDescent="0.25">
      <c r="A16785" s="17"/>
      <c r="E16785" s="3"/>
    </row>
    <row r="16786" spans="1:5" x14ac:dyDescent="0.25">
      <c r="A16786" s="17"/>
      <c r="E16786" s="3"/>
    </row>
    <row r="16787" spans="1:5" x14ac:dyDescent="0.25">
      <c r="A16787" s="17"/>
      <c r="E16787" s="3"/>
    </row>
    <row r="16788" spans="1:5" x14ac:dyDescent="0.25">
      <c r="A16788" s="17"/>
      <c r="E16788" s="3"/>
    </row>
    <row r="16789" spans="1:5" x14ac:dyDescent="0.25">
      <c r="A16789" s="17"/>
      <c r="E16789" s="3"/>
    </row>
    <row r="16790" spans="1:5" x14ac:dyDescent="0.25">
      <c r="A16790" s="17"/>
      <c r="E16790" s="3"/>
    </row>
    <row r="16791" spans="1:5" x14ac:dyDescent="0.25">
      <c r="A16791" s="17"/>
      <c r="E16791" s="3"/>
    </row>
    <row r="16792" spans="1:5" x14ac:dyDescent="0.25">
      <c r="A16792" s="17"/>
      <c r="E16792" s="3"/>
    </row>
    <row r="16793" spans="1:5" x14ac:dyDescent="0.25">
      <c r="A16793" s="17"/>
      <c r="E16793" s="3"/>
    </row>
    <row r="16794" spans="1:5" x14ac:dyDescent="0.25">
      <c r="A16794" s="17"/>
      <c r="E16794" s="3"/>
    </row>
    <row r="16795" spans="1:5" x14ac:dyDescent="0.25">
      <c r="A16795" s="17"/>
      <c r="E16795" s="3"/>
    </row>
    <row r="16796" spans="1:5" x14ac:dyDescent="0.25">
      <c r="A16796" s="17"/>
      <c r="E16796" s="3"/>
    </row>
    <row r="16797" spans="1:5" x14ac:dyDescent="0.25">
      <c r="A16797" s="17"/>
      <c r="E16797" s="3"/>
    </row>
    <row r="16798" spans="1:5" x14ac:dyDescent="0.25">
      <c r="A16798" s="17"/>
      <c r="E16798" s="3"/>
    </row>
    <row r="16799" spans="1:5" x14ac:dyDescent="0.25">
      <c r="A16799" s="17"/>
      <c r="E16799" s="3"/>
    </row>
    <row r="16800" spans="1:5" x14ac:dyDescent="0.25">
      <c r="A16800" s="17"/>
      <c r="E16800" s="3"/>
    </row>
    <row r="16801" spans="1:5" x14ac:dyDescent="0.25">
      <c r="A16801" s="17"/>
      <c r="E16801" s="3"/>
    </row>
    <row r="16802" spans="1:5" x14ac:dyDescent="0.25">
      <c r="A16802" s="17"/>
      <c r="E16802" s="3"/>
    </row>
    <row r="16803" spans="1:5" x14ac:dyDescent="0.25">
      <c r="A16803" s="17"/>
      <c r="E16803" s="3"/>
    </row>
    <row r="16804" spans="1:5" x14ac:dyDescent="0.25">
      <c r="A16804" s="17"/>
      <c r="E16804" s="3"/>
    </row>
    <row r="16805" spans="1:5" x14ac:dyDescent="0.25">
      <c r="A16805" s="17"/>
      <c r="E16805" s="3"/>
    </row>
    <row r="16806" spans="1:5" x14ac:dyDescent="0.25">
      <c r="A16806" s="17"/>
      <c r="E16806" s="3"/>
    </row>
    <row r="16807" spans="1:5" x14ac:dyDescent="0.25">
      <c r="A16807" s="17"/>
      <c r="E16807" s="3"/>
    </row>
    <row r="16808" spans="1:5" x14ac:dyDescent="0.25">
      <c r="A16808" s="17"/>
      <c r="E16808" s="3"/>
    </row>
    <row r="16809" spans="1:5" x14ac:dyDescent="0.25">
      <c r="A16809" s="17"/>
      <c r="E16809" s="3"/>
    </row>
    <row r="16810" spans="1:5" x14ac:dyDescent="0.25">
      <c r="A16810" s="17"/>
      <c r="E16810" s="3"/>
    </row>
    <row r="16811" spans="1:5" x14ac:dyDescent="0.25">
      <c r="A16811" s="17"/>
      <c r="E16811" s="3"/>
    </row>
    <row r="16812" spans="1:5" x14ac:dyDescent="0.25">
      <c r="A16812" s="17"/>
      <c r="E16812" s="3"/>
    </row>
    <row r="16813" spans="1:5" x14ac:dyDescent="0.25">
      <c r="A16813" s="17"/>
      <c r="E16813" s="3"/>
    </row>
    <row r="16814" spans="1:5" x14ac:dyDescent="0.25">
      <c r="A16814" s="17"/>
      <c r="E16814" s="3"/>
    </row>
    <row r="16815" spans="1:5" x14ac:dyDescent="0.25">
      <c r="A16815" s="17"/>
      <c r="E16815" s="3"/>
    </row>
    <row r="16816" spans="1:5" x14ac:dyDescent="0.25">
      <c r="A16816" s="17"/>
      <c r="E16816" s="3"/>
    </row>
    <row r="16817" spans="1:5" x14ac:dyDescent="0.25">
      <c r="A16817" s="17"/>
      <c r="E16817" s="3"/>
    </row>
    <row r="16818" spans="1:5" x14ac:dyDescent="0.25">
      <c r="A16818" s="17"/>
      <c r="E16818" s="3"/>
    </row>
    <row r="16819" spans="1:5" x14ac:dyDescent="0.25">
      <c r="A16819" s="17"/>
      <c r="E16819" s="3"/>
    </row>
    <row r="16820" spans="1:5" x14ac:dyDescent="0.25">
      <c r="A16820" s="17"/>
      <c r="E16820" s="3"/>
    </row>
    <row r="16821" spans="1:5" x14ac:dyDescent="0.25">
      <c r="A16821" s="17"/>
      <c r="E16821" s="3"/>
    </row>
    <row r="16822" spans="1:5" x14ac:dyDescent="0.25">
      <c r="A16822" s="17"/>
      <c r="E16822" s="3"/>
    </row>
    <row r="16823" spans="1:5" x14ac:dyDescent="0.25">
      <c r="A16823" s="17"/>
      <c r="E16823" s="3"/>
    </row>
    <row r="16824" spans="1:5" x14ac:dyDescent="0.25">
      <c r="A16824" s="17"/>
      <c r="E16824" s="3"/>
    </row>
    <row r="16825" spans="1:5" x14ac:dyDescent="0.25">
      <c r="A16825" s="17"/>
      <c r="E16825" s="3"/>
    </row>
    <row r="16826" spans="1:5" x14ac:dyDescent="0.25">
      <c r="A16826" s="17"/>
      <c r="E16826" s="3"/>
    </row>
    <row r="16827" spans="1:5" x14ac:dyDescent="0.25">
      <c r="A16827" s="17"/>
      <c r="E16827" s="3"/>
    </row>
    <row r="16828" spans="1:5" x14ac:dyDescent="0.25">
      <c r="A16828" s="17"/>
      <c r="E16828" s="3"/>
    </row>
    <row r="16829" spans="1:5" x14ac:dyDescent="0.25">
      <c r="A16829" s="17"/>
      <c r="E16829" s="3"/>
    </row>
    <row r="16830" spans="1:5" x14ac:dyDescent="0.25">
      <c r="A16830" s="17"/>
      <c r="E16830" s="3"/>
    </row>
    <row r="16831" spans="1:5" x14ac:dyDescent="0.25">
      <c r="A16831" s="17"/>
      <c r="E16831" s="3"/>
    </row>
    <row r="16832" spans="1:5" x14ac:dyDescent="0.25">
      <c r="A16832" s="17"/>
      <c r="E16832" s="3"/>
    </row>
    <row r="16833" spans="1:5" x14ac:dyDescent="0.25">
      <c r="A16833" s="17"/>
      <c r="E16833" s="3"/>
    </row>
    <row r="16834" spans="1:5" x14ac:dyDescent="0.25">
      <c r="A16834" s="17"/>
      <c r="E16834" s="3"/>
    </row>
    <row r="16835" spans="1:5" x14ac:dyDescent="0.25">
      <c r="A16835" s="17"/>
      <c r="E16835" s="3"/>
    </row>
    <row r="16836" spans="1:5" x14ac:dyDescent="0.25">
      <c r="A16836" s="17"/>
      <c r="E16836" s="3"/>
    </row>
    <row r="16837" spans="1:5" x14ac:dyDescent="0.25">
      <c r="A16837" s="17"/>
      <c r="E16837" s="3"/>
    </row>
    <row r="16838" spans="1:5" x14ac:dyDescent="0.25">
      <c r="A16838" s="17"/>
      <c r="E16838" s="3"/>
    </row>
    <row r="16839" spans="1:5" x14ac:dyDescent="0.25">
      <c r="A16839" s="17"/>
      <c r="E16839" s="3"/>
    </row>
    <row r="16840" spans="1:5" x14ac:dyDescent="0.25">
      <c r="A16840" s="17"/>
      <c r="E16840" s="3"/>
    </row>
    <row r="16841" spans="1:5" x14ac:dyDescent="0.25">
      <c r="A16841" s="17"/>
      <c r="E16841" s="3"/>
    </row>
    <row r="16842" spans="1:5" x14ac:dyDescent="0.25">
      <c r="A16842" s="17"/>
      <c r="E16842" s="3"/>
    </row>
    <row r="16843" spans="1:5" x14ac:dyDescent="0.25">
      <c r="E16843" s="3"/>
    </row>
    <row r="16844" spans="1:5" x14ac:dyDescent="0.25">
      <c r="E16844" s="3"/>
    </row>
    <row r="16845" spans="1:5" x14ac:dyDescent="0.25">
      <c r="E16845" s="3"/>
    </row>
    <row r="16846" spans="1:5" x14ac:dyDescent="0.25">
      <c r="E16846" s="3"/>
    </row>
    <row r="16847" spans="1:5" x14ac:dyDescent="0.25">
      <c r="E16847" s="3"/>
    </row>
    <row r="16848" spans="1:5" x14ac:dyDescent="0.25">
      <c r="E16848" s="3"/>
    </row>
    <row r="16849" spans="5:5" x14ac:dyDescent="0.25">
      <c r="E16849" s="3"/>
    </row>
    <row r="16850" spans="5:5" x14ac:dyDescent="0.25">
      <c r="E16850" s="3"/>
    </row>
    <row r="16851" spans="5:5" x14ac:dyDescent="0.25">
      <c r="E16851" s="3"/>
    </row>
    <row r="16852" spans="5:5" x14ac:dyDescent="0.25">
      <c r="E16852" s="3"/>
    </row>
    <row r="16853" spans="5:5" x14ac:dyDescent="0.25">
      <c r="E16853" s="3"/>
    </row>
    <row r="16854" spans="5:5" x14ac:dyDescent="0.25">
      <c r="E16854" s="3"/>
    </row>
    <row r="16855" spans="5:5" x14ac:dyDescent="0.25">
      <c r="E16855" s="3"/>
    </row>
    <row r="16856" spans="5:5" x14ac:dyDescent="0.25">
      <c r="E16856" s="3"/>
    </row>
    <row r="16857" spans="5:5" x14ac:dyDescent="0.25">
      <c r="E16857" s="3"/>
    </row>
    <row r="16858" spans="5:5" x14ac:dyDescent="0.25">
      <c r="E16858" s="3"/>
    </row>
    <row r="16859" spans="5:5" x14ac:dyDescent="0.25">
      <c r="E16859" s="3"/>
    </row>
    <row r="16860" spans="5:5" x14ac:dyDescent="0.25">
      <c r="E16860" s="3"/>
    </row>
    <row r="16861" spans="5:5" x14ac:dyDescent="0.25">
      <c r="E16861" s="3"/>
    </row>
    <row r="16862" spans="5:5" x14ac:dyDescent="0.25">
      <c r="E16862" s="3"/>
    </row>
    <row r="16863" spans="5:5" x14ac:dyDescent="0.25">
      <c r="E16863" s="3"/>
    </row>
    <row r="16864" spans="5:5" x14ac:dyDescent="0.25">
      <c r="E16864" s="3"/>
    </row>
    <row r="16865" spans="5:5" x14ac:dyDescent="0.25">
      <c r="E16865" s="3"/>
    </row>
    <row r="16866" spans="5:5" x14ac:dyDescent="0.25">
      <c r="E16866" s="3"/>
    </row>
    <row r="16867" spans="5:5" x14ac:dyDescent="0.25">
      <c r="E16867" s="3"/>
    </row>
    <row r="16868" spans="5:5" x14ac:dyDescent="0.25">
      <c r="E16868" s="3"/>
    </row>
    <row r="16869" spans="5:5" x14ac:dyDescent="0.25">
      <c r="E16869" s="3"/>
    </row>
    <row r="16870" spans="5:5" x14ac:dyDescent="0.25">
      <c r="E16870" s="3"/>
    </row>
    <row r="16871" spans="5:5" x14ac:dyDescent="0.25">
      <c r="E16871" s="3"/>
    </row>
    <row r="16872" spans="5:5" x14ac:dyDescent="0.25">
      <c r="E16872" s="3"/>
    </row>
    <row r="16873" spans="5:5" x14ac:dyDescent="0.25">
      <c r="E16873" s="3"/>
    </row>
    <row r="16874" spans="5:5" x14ac:dyDescent="0.25">
      <c r="E16874" s="3"/>
    </row>
    <row r="16875" spans="5:5" x14ac:dyDescent="0.25">
      <c r="E16875" s="3"/>
    </row>
    <row r="16876" spans="5:5" x14ac:dyDescent="0.25">
      <c r="E16876" s="3"/>
    </row>
    <row r="16877" spans="5:5" x14ac:dyDescent="0.25">
      <c r="E16877" s="3"/>
    </row>
    <row r="16878" spans="5:5" x14ac:dyDescent="0.25">
      <c r="E16878" s="3"/>
    </row>
    <row r="16879" spans="5:5" x14ac:dyDescent="0.25">
      <c r="E16879" s="3"/>
    </row>
    <row r="16880" spans="5:5" x14ac:dyDescent="0.25">
      <c r="E16880" s="3"/>
    </row>
    <row r="16881" spans="5:5" x14ac:dyDescent="0.25">
      <c r="E16881" s="3"/>
    </row>
    <row r="16882" spans="5:5" x14ac:dyDescent="0.25">
      <c r="E16882" s="3"/>
    </row>
    <row r="16883" spans="5:5" x14ac:dyDescent="0.25">
      <c r="E16883" s="3"/>
    </row>
    <row r="16884" spans="5:5" x14ac:dyDescent="0.25">
      <c r="E16884" s="3"/>
    </row>
    <row r="16885" spans="5:5" x14ac:dyDescent="0.25">
      <c r="E16885" s="3"/>
    </row>
    <row r="16886" spans="5:5" x14ac:dyDescent="0.25">
      <c r="E16886" s="3"/>
    </row>
    <row r="16887" spans="5:5" x14ac:dyDescent="0.25">
      <c r="E16887" s="3"/>
    </row>
    <row r="16888" spans="5:5" x14ac:dyDescent="0.25">
      <c r="E16888" s="3"/>
    </row>
    <row r="16889" spans="5:5" x14ac:dyDescent="0.25">
      <c r="E16889" s="3"/>
    </row>
    <row r="16890" spans="5:5" x14ac:dyDescent="0.25">
      <c r="E16890" s="3"/>
    </row>
    <row r="16891" spans="5:5" x14ac:dyDescent="0.25">
      <c r="E16891" s="3"/>
    </row>
    <row r="16892" spans="5:5" x14ac:dyDescent="0.25">
      <c r="E16892" s="3"/>
    </row>
    <row r="16893" spans="5:5" x14ac:dyDescent="0.25">
      <c r="E16893" s="3"/>
    </row>
    <row r="16894" spans="5:5" x14ac:dyDescent="0.25">
      <c r="E16894" s="3"/>
    </row>
    <row r="16895" spans="5:5" x14ac:dyDescent="0.25">
      <c r="E16895" s="3"/>
    </row>
    <row r="16896" spans="5:5" x14ac:dyDescent="0.25">
      <c r="E16896" s="3"/>
    </row>
    <row r="16897" spans="5:5" x14ac:dyDescent="0.25">
      <c r="E16897" s="3"/>
    </row>
    <row r="16898" spans="5:5" x14ac:dyDescent="0.25">
      <c r="E16898" s="3"/>
    </row>
    <row r="16899" spans="5:5" x14ac:dyDescent="0.25">
      <c r="E16899" s="3"/>
    </row>
    <row r="16900" spans="5:5" x14ac:dyDescent="0.25">
      <c r="E16900" s="3"/>
    </row>
    <row r="16901" spans="5:5" x14ac:dyDescent="0.25">
      <c r="E16901" s="3"/>
    </row>
    <row r="16902" spans="5:5" x14ac:dyDescent="0.25">
      <c r="E16902" s="3"/>
    </row>
    <row r="16903" spans="5:5" x14ac:dyDescent="0.25">
      <c r="E16903" s="3"/>
    </row>
    <row r="16904" spans="5:5" x14ac:dyDescent="0.25">
      <c r="E16904" s="3"/>
    </row>
    <row r="16905" spans="5:5" x14ac:dyDescent="0.25">
      <c r="E16905" s="3"/>
    </row>
    <row r="16906" spans="5:5" x14ac:dyDescent="0.25">
      <c r="E16906" s="3"/>
    </row>
    <row r="16907" spans="5:5" x14ac:dyDescent="0.25">
      <c r="E16907" s="3"/>
    </row>
    <row r="16908" spans="5:5" x14ac:dyDescent="0.25">
      <c r="E16908" s="3"/>
    </row>
    <row r="16909" spans="5:5" x14ac:dyDescent="0.25">
      <c r="E16909" s="3"/>
    </row>
    <row r="16910" spans="5:5" x14ac:dyDescent="0.25">
      <c r="E16910" s="3"/>
    </row>
    <row r="16911" spans="5:5" x14ac:dyDescent="0.25">
      <c r="E16911" s="3"/>
    </row>
    <row r="16912" spans="5:5" x14ac:dyDescent="0.25">
      <c r="E16912" s="3"/>
    </row>
    <row r="16913" spans="5:5" x14ac:dyDescent="0.25">
      <c r="E16913" s="3"/>
    </row>
    <row r="16914" spans="5:5" x14ac:dyDescent="0.25">
      <c r="E16914" s="3"/>
    </row>
    <row r="16915" spans="5:5" x14ac:dyDescent="0.25">
      <c r="E16915" s="3"/>
    </row>
    <row r="16916" spans="5:5" x14ac:dyDescent="0.25">
      <c r="E16916" s="3"/>
    </row>
    <row r="16917" spans="5:5" x14ac:dyDescent="0.25">
      <c r="E16917" s="3"/>
    </row>
    <row r="16918" spans="5:5" x14ac:dyDescent="0.25">
      <c r="E16918" s="3"/>
    </row>
    <row r="16919" spans="5:5" x14ac:dyDescent="0.25">
      <c r="E16919" s="3"/>
    </row>
    <row r="16920" spans="5:5" x14ac:dyDescent="0.25">
      <c r="E16920" s="3"/>
    </row>
    <row r="16921" spans="5:5" x14ac:dyDescent="0.25">
      <c r="E16921" s="3"/>
    </row>
    <row r="16922" spans="5:5" x14ac:dyDescent="0.25">
      <c r="E16922" s="3"/>
    </row>
    <row r="16923" spans="5:5" x14ac:dyDescent="0.25">
      <c r="E16923" s="3"/>
    </row>
    <row r="16924" spans="5:5" x14ac:dyDescent="0.25">
      <c r="E16924" s="3"/>
    </row>
    <row r="16925" spans="5:5" x14ac:dyDescent="0.25">
      <c r="E16925" s="3"/>
    </row>
    <row r="16926" spans="5:5" x14ac:dyDescent="0.25">
      <c r="E16926" s="3"/>
    </row>
    <row r="16927" spans="5:5" x14ac:dyDescent="0.25">
      <c r="E16927" s="3"/>
    </row>
    <row r="16928" spans="5:5" x14ac:dyDescent="0.25">
      <c r="E16928" s="3"/>
    </row>
    <row r="16929" spans="5:5" x14ac:dyDescent="0.25">
      <c r="E16929" s="3"/>
    </row>
    <row r="16930" spans="5:5" x14ac:dyDescent="0.25">
      <c r="E16930" s="3"/>
    </row>
    <row r="16931" spans="5:5" x14ac:dyDescent="0.25">
      <c r="E16931" s="3"/>
    </row>
    <row r="16932" spans="5:5" x14ac:dyDescent="0.25">
      <c r="E16932" s="3"/>
    </row>
    <row r="16933" spans="5:5" x14ac:dyDescent="0.25">
      <c r="E16933" s="3"/>
    </row>
    <row r="16934" spans="5:5" x14ac:dyDescent="0.25">
      <c r="E16934" s="3"/>
    </row>
    <row r="16935" spans="5:5" x14ac:dyDescent="0.25">
      <c r="E16935" s="3"/>
    </row>
    <row r="16936" spans="5:5" x14ac:dyDescent="0.25">
      <c r="E16936" s="3"/>
    </row>
    <row r="16937" spans="5:5" x14ac:dyDescent="0.25">
      <c r="E16937" s="3"/>
    </row>
    <row r="16938" spans="5:5" x14ac:dyDescent="0.25">
      <c r="E16938" s="3"/>
    </row>
    <row r="16939" spans="5:5" x14ac:dyDescent="0.25">
      <c r="E16939" s="3"/>
    </row>
    <row r="16940" spans="5:5" x14ac:dyDescent="0.25">
      <c r="E16940" s="3"/>
    </row>
    <row r="16941" spans="5:5" x14ac:dyDescent="0.25">
      <c r="E16941" s="3"/>
    </row>
    <row r="16942" spans="5:5" x14ac:dyDescent="0.25">
      <c r="E16942" s="3"/>
    </row>
    <row r="16943" spans="5:5" x14ac:dyDescent="0.25">
      <c r="E16943" s="3"/>
    </row>
    <row r="16944" spans="5:5" x14ac:dyDescent="0.25">
      <c r="E16944" s="3"/>
    </row>
    <row r="16945" spans="5:5" x14ac:dyDescent="0.25">
      <c r="E16945" s="3"/>
    </row>
    <row r="16946" spans="5:5" x14ac:dyDescent="0.25">
      <c r="E16946" s="3"/>
    </row>
    <row r="16947" spans="5:5" x14ac:dyDescent="0.25">
      <c r="E16947" s="3"/>
    </row>
    <row r="16948" spans="5:5" x14ac:dyDescent="0.25">
      <c r="E16948" s="3"/>
    </row>
    <row r="16949" spans="5:5" x14ac:dyDescent="0.25">
      <c r="E16949" s="3"/>
    </row>
    <row r="16950" spans="5:5" x14ac:dyDescent="0.25">
      <c r="E16950" s="3"/>
    </row>
    <row r="16951" spans="5:5" x14ac:dyDescent="0.25">
      <c r="E16951" s="3"/>
    </row>
    <row r="16952" spans="5:5" x14ac:dyDescent="0.25">
      <c r="E16952" s="3"/>
    </row>
    <row r="16953" spans="5:5" x14ac:dyDescent="0.25">
      <c r="E16953" s="3"/>
    </row>
    <row r="16954" spans="5:5" x14ac:dyDescent="0.25">
      <c r="E16954" s="3"/>
    </row>
    <row r="16955" spans="5:5" x14ac:dyDescent="0.25">
      <c r="E16955" s="3"/>
    </row>
    <row r="16956" spans="5:5" x14ac:dyDescent="0.25">
      <c r="E16956" s="3"/>
    </row>
    <row r="16957" spans="5:5" x14ac:dyDescent="0.25">
      <c r="E16957" s="3"/>
    </row>
    <row r="16958" spans="5:5" x14ac:dyDescent="0.25">
      <c r="E16958" s="3"/>
    </row>
    <row r="16959" spans="5:5" x14ac:dyDescent="0.25">
      <c r="E16959" s="3"/>
    </row>
    <row r="16960" spans="5:5" x14ac:dyDescent="0.25">
      <c r="E16960" s="3"/>
    </row>
    <row r="16961" spans="5:5" x14ac:dyDescent="0.25">
      <c r="E16961" s="3"/>
    </row>
    <row r="16962" spans="5:5" x14ac:dyDescent="0.25">
      <c r="E16962" s="3"/>
    </row>
    <row r="16963" spans="5:5" x14ac:dyDescent="0.25">
      <c r="E16963" s="3"/>
    </row>
    <row r="16964" spans="5:5" x14ac:dyDescent="0.25">
      <c r="E16964" s="3"/>
    </row>
    <row r="16965" spans="5:5" x14ac:dyDescent="0.25">
      <c r="E16965" s="3"/>
    </row>
    <row r="16966" spans="5:5" x14ac:dyDescent="0.25">
      <c r="E16966" s="3"/>
    </row>
    <row r="16967" spans="5:5" x14ac:dyDescent="0.25">
      <c r="E16967" s="3"/>
    </row>
    <row r="16968" spans="5:5" x14ac:dyDescent="0.25">
      <c r="E16968" s="3"/>
    </row>
    <row r="16969" spans="5:5" x14ac:dyDescent="0.25">
      <c r="E16969" s="3"/>
    </row>
    <row r="16970" spans="5:5" x14ac:dyDescent="0.25">
      <c r="E16970" s="3"/>
    </row>
    <row r="16971" spans="5:5" x14ac:dyDescent="0.25">
      <c r="E16971" s="3"/>
    </row>
    <row r="16972" spans="5:5" x14ac:dyDescent="0.25">
      <c r="E16972" s="3"/>
    </row>
    <row r="16973" spans="5:5" x14ac:dyDescent="0.25">
      <c r="E16973" s="3"/>
    </row>
    <row r="16974" spans="5:5" x14ac:dyDescent="0.25">
      <c r="E16974" s="3"/>
    </row>
    <row r="16975" spans="5:5" x14ac:dyDescent="0.25">
      <c r="E16975" s="3"/>
    </row>
    <row r="16976" spans="5:5" x14ac:dyDescent="0.25">
      <c r="E16976" s="3"/>
    </row>
    <row r="16977" spans="5:5" x14ac:dyDescent="0.25">
      <c r="E16977" s="3"/>
    </row>
    <row r="16978" spans="5:5" x14ac:dyDescent="0.25">
      <c r="E16978" s="3"/>
    </row>
    <row r="16979" spans="5:5" x14ac:dyDescent="0.25">
      <c r="E16979" s="3"/>
    </row>
    <row r="16980" spans="5:5" x14ac:dyDescent="0.25">
      <c r="E16980" s="3"/>
    </row>
    <row r="16981" spans="5:5" x14ac:dyDescent="0.25">
      <c r="E16981" s="3"/>
    </row>
    <row r="16982" spans="5:5" x14ac:dyDescent="0.25">
      <c r="E16982" s="3"/>
    </row>
    <row r="16983" spans="5:5" x14ac:dyDescent="0.25">
      <c r="E16983" s="3"/>
    </row>
    <row r="16984" spans="5:5" x14ac:dyDescent="0.25">
      <c r="E16984" s="3"/>
    </row>
    <row r="16985" spans="5:5" x14ac:dyDescent="0.25">
      <c r="E16985" s="3"/>
    </row>
    <row r="16986" spans="5:5" x14ac:dyDescent="0.25">
      <c r="E16986" s="3"/>
    </row>
    <row r="16987" spans="5:5" x14ac:dyDescent="0.25">
      <c r="E16987" s="3"/>
    </row>
    <row r="16988" spans="5:5" x14ac:dyDescent="0.25">
      <c r="E16988" s="3"/>
    </row>
    <row r="16989" spans="5:5" x14ac:dyDescent="0.25">
      <c r="E16989" s="3"/>
    </row>
    <row r="16990" spans="5:5" x14ac:dyDescent="0.25">
      <c r="E16990" s="3"/>
    </row>
    <row r="16991" spans="5:5" x14ac:dyDescent="0.25">
      <c r="E16991" s="3"/>
    </row>
    <row r="16992" spans="5:5" x14ac:dyDescent="0.25">
      <c r="E16992" s="3"/>
    </row>
    <row r="16993" spans="5:5" x14ac:dyDescent="0.25">
      <c r="E16993" s="3"/>
    </row>
    <row r="16994" spans="5:5" x14ac:dyDescent="0.25">
      <c r="E16994" s="3"/>
    </row>
    <row r="16995" spans="5:5" x14ac:dyDescent="0.25">
      <c r="E16995" s="3"/>
    </row>
    <row r="16996" spans="5:5" x14ac:dyDescent="0.25">
      <c r="E16996" s="3"/>
    </row>
    <row r="16997" spans="5:5" x14ac:dyDescent="0.25">
      <c r="E16997" s="3"/>
    </row>
    <row r="16998" spans="5:5" x14ac:dyDescent="0.25">
      <c r="E16998" s="3"/>
    </row>
    <row r="16999" spans="5:5" x14ac:dyDescent="0.25">
      <c r="E16999" s="3"/>
    </row>
    <row r="17000" spans="5:5" x14ac:dyDescent="0.25">
      <c r="E17000" s="3"/>
    </row>
    <row r="17001" spans="5:5" x14ac:dyDescent="0.25">
      <c r="E17001" s="3"/>
    </row>
    <row r="17002" spans="5:5" x14ac:dyDescent="0.25">
      <c r="E17002" s="3"/>
    </row>
    <row r="17003" spans="5:5" x14ac:dyDescent="0.25">
      <c r="E17003" s="3"/>
    </row>
    <row r="17004" spans="5:5" x14ac:dyDescent="0.25">
      <c r="E17004" s="3"/>
    </row>
    <row r="17005" spans="5:5" x14ac:dyDescent="0.25">
      <c r="E17005" s="3"/>
    </row>
    <row r="17006" spans="5:5" x14ac:dyDescent="0.25">
      <c r="E17006" s="3"/>
    </row>
    <row r="17007" spans="5:5" x14ac:dyDescent="0.25">
      <c r="E17007" s="3"/>
    </row>
    <row r="17008" spans="5:5" x14ac:dyDescent="0.25">
      <c r="E17008" s="3"/>
    </row>
    <row r="17009" spans="5:5" x14ac:dyDescent="0.25">
      <c r="E17009" s="3"/>
    </row>
    <row r="17010" spans="5:5" x14ac:dyDescent="0.25">
      <c r="E17010" s="3"/>
    </row>
    <row r="17011" spans="5:5" x14ac:dyDescent="0.25">
      <c r="E17011" s="3"/>
    </row>
    <row r="17012" spans="5:5" x14ac:dyDescent="0.25">
      <c r="E17012" s="3"/>
    </row>
    <row r="17013" spans="5:5" x14ac:dyDescent="0.25">
      <c r="E17013" s="3"/>
    </row>
    <row r="17014" spans="5:5" x14ac:dyDescent="0.25">
      <c r="E17014" s="3"/>
    </row>
    <row r="17015" spans="5:5" x14ac:dyDescent="0.25">
      <c r="E17015" s="3"/>
    </row>
    <row r="17016" spans="5:5" x14ac:dyDescent="0.25">
      <c r="E17016" s="3"/>
    </row>
    <row r="17017" spans="5:5" x14ac:dyDescent="0.25">
      <c r="E17017" s="3"/>
    </row>
    <row r="17018" spans="5:5" x14ac:dyDescent="0.25">
      <c r="E17018" s="3"/>
    </row>
    <row r="17019" spans="5:5" x14ac:dyDescent="0.25">
      <c r="E17019" s="3"/>
    </row>
    <row r="17020" spans="5:5" x14ac:dyDescent="0.25">
      <c r="E17020" s="3"/>
    </row>
    <row r="17021" spans="5:5" x14ac:dyDescent="0.25">
      <c r="E17021" s="3"/>
    </row>
    <row r="17022" spans="5:5" x14ac:dyDescent="0.25">
      <c r="E17022" s="3"/>
    </row>
    <row r="17023" spans="5:5" x14ac:dyDescent="0.25">
      <c r="E17023" s="3"/>
    </row>
    <row r="17024" spans="5:5" x14ac:dyDescent="0.25">
      <c r="E17024" s="3"/>
    </row>
    <row r="17025" spans="5:5" x14ac:dyDescent="0.25">
      <c r="E17025" s="3"/>
    </row>
    <row r="17026" spans="5:5" x14ac:dyDescent="0.25">
      <c r="E17026" s="3"/>
    </row>
    <row r="17027" spans="5:5" x14ac:dyDescent="0.25">
      <c r="E17027" s="3"/>
    </row>
    <row r="17028" spans="5:5" x14ac:dyDescent="0.25">
      <c r="E17028" s="3"/>
    </row>
    <row r="17029" spans="5:5" x14ac:dyDescent="0.25">
      <c r="E17029" s="3"/>
    </row>
    <row r="17030" spans="5:5" x14ac:dyDescent="0.25">
      <c r="E17030" s="3"/>
    </row>
    <row r="17031" spans="5:5" x14ac:dyDescent="0.25">
      <c r="E17031" s="3"/>
    </row>
    <row r="17032" spans="5:5" x14ac:dyDescent="0.25">
      <c r="E17032" s="3"/>
    </row>
    <row r="17033" spans="5:5" x14ac:dyDescent="0.25">
      <c r="E17033" s="3"/>
    </row>
    <row r="17034" spans="5:5" x14ac:dyDescent="0.25">
      <c r="E17034" s="3"/>
    </row>
    <row r="17035" spans="5:5" x14ac:dyDescent="0.25">
      <c r="E17035" s="3"/>
    </row>
    <row r="17036" spans="5:5" x14ac:dyDescent="0.25">
      <c r="E17036" s="3"/>
    </row>
    <row r="17037" spans="5:5" x14ac:dyDescent="0.25">
      <c r="E17037" s="3"/>
    </row>
    <row r="17038" spans="5:5" x14ac:dyDescent="0.25">
      <c r="E17038" s="3"/>
    </row>
    <row r="17039" spans="5:5" x14ac:dyDescent="0.25">
      <c r="E17039" s="3"/>
    </row>
    <row r="17040" spans="5:5" x14ac:dyDescent="0.25">
      <c r="E17040" s="3"/>
    </row>
    <row r="17041" spans="5:5" x14ac:dyDescent="0.25">
      <c r="E17041" s="3"/>
    </row>
    <row r="17042" spans="5:5" x14ac:dyDescent="0.25">
      <c r="E17042" s="3"/>
    </row>
    <row r="17043" spans="5:5" x14ac:dyDescent="0.25">
      <c r="E17043" s="3"/>
    </row>
    <row r="17044" spans="5:5" x14ac:dyDescent="0.25">
      <c r="E17044" s="3"/>
    </row>
    <row r="17045" spans="5:5" x14ac:dyDescent="0.25">
      <c r="E17045" s="3"/>
    </row>
    <row r="17046" spans="5:5" x14ac:dyDescent="0.25">
      <c r="E17046" s="3"/>
    </row>
    <row r="17047" spans="5:5" x14ac:dyDescent="0.25">
      <c r="E17047" s="3"/>
    </row>
    <row r="17048" spans="5:5" x14ac:dyDescent="0.25">
      <c r="E17048" s="3"/>
    </row>
    <row r="17049" spans="5:5" x14ac:dyDescent="0.25">
      <c r="E17049" s="3"/>
    </row>
    <row r="17050" spans="5:5" x14ac:dyDescent="0.25">
      <c r="E17050" s="3"/>
    </row>
    <row r="17051" spans="5:5" x14ac:dyDescent="0.25">
      <c r="E17051" s="3"/>
    </row>
    <row r="17052" spans="5:5" x14ac:dyDescent="0.25">
      <c r="E17052" s="3"/>
    </row>
    <row r="17053" spans="5:5" x14ac:dyDescent="0.25">
      <c r="E17053" s="3"/>
    </row>
    <row r="17054" spans="5:5" x14ac:dyDescent="0.25">
      <c r="E17054" s="3"/>
    </row>
    <row r="17055" spans="5:5" x14ac:dyDescent="0.25">
      <c r="E17055" s="3"/>
    </row>
    <row r="17056" spans="5:5" x14ac:dyDescent="0.25">
      <c r="E17056" s="3"/>
    </row>
    <row r="17057" spans="5:5" x14ac:dyDescent="0.25">
      <c r="E17057" s="3"/>
    </row>
    <row r="17058" spans="5:5" x14ac:dyDescent="0.25">
      <c r="E17058" s="3"/>
    </row>
    <row r="17059" spans="5:5" x14ac:dyDescent="0.25">
      <c r="E17059" s="3"/>
    </row>
    <row r="17060" spans="5:5" x14ac:dyDescent="0.25">
      <c r="E17060" s="3"/>
    </row>
    <row r="17061" spans="5:5" x14ac:dyDescent="0.25">
      <c r="E17061" s="3"/>
    </row>
    <row r="17062" spans="5:5" x14ac:dyDescent="0.25">
      <c r="E17062" s="3"/>
    </row>
    <row r="17063" spans="5:5" x14ac:dyDescent="0.25">
      <c r="E17063" s="3"/>
    </row>
    <row r="17064" spans="5:5" x14ac:dyDescent="0.25">
      <c r="E17064" s="3"/>
    </row>
    <row r="17065" spans="5:5" x14ac:dyDescent="0.25">
      <c r="E17065" s="3"/>
    </row>
    <row r="17066" spans="5:5" x14ac:dyDescent="0.25">
      <c r="E17066" s="3"/>
    </row>
    <row r="17067" spans="5:5" x14ac:dyDescent="0.25">
      <c r="E17067" s="3"/>
    </row>
    <row r="17068" spans="5:5" x14ac:dyDescent="0.25">
      <c r="E17068" s="3"/>
    </row>
    <row r="17069" spans="5:5" x14ac:dyDescent="0.25">
      <c r="E17069" s="3"/>
    </row>
    <row r="17070" spans="5:5" x14ac:dyDescent="0.25">
      <c r="E17070" s="3"/>
    </row>
    <row r="17071" spans="5:5" x14ac:dyDescent="0.25">
      <c r="E17071" s="3"/>
    </row>
    <row r="17072" spans="5:5" x14ac:dyDescent="0.25">
      <c r="E17072" s="3"/>
    </row>
    <row r="17073" spans="5:5" x14ac:dyDescent="0.25">
      <c r="E17073" s="3"/>
    </row>
    <row r="17074" spans="5:5" x14ac:dyDescent="0.25">
      <c r="E17074" s="3"/>
    </row>
    <row r="17075" spans="5:5" x14ac:dyDescent="0.25">
      <c r="E17075" s="3"/>
    </row>
    <row r="17076" spans="5:5" x14ac:dyDescent="0.25">
      <c r="E17076" s="3"/>
    </row>
    <row r="17077" spans="5:5" x14ac:dyDescent="0.25">
      <c r="E17077" s="3"/>
    </row>
    <row r="17078" spans="5:5" x14ac:dyDescent="0.25">
      <c r="E17078" s="3"/>
    </row>
    <row r="17079" spans="5:5" x14ac:dyDescent="0.25">
      <c r="E17079" s="3"/>
    </row>
    <row r="17080" spans="5:5" x14ac:dyDescent="0.25">
      <c r="E17080" s="3"/>
    </row>
    <row r="17081" spans="5:5" x14ac:dyDescent="0.25">
      <c r="E17081" s="3"/>
    </row>
    <row r="17082" spans="5:5" x14ac:dyDescent="0.25">
      <c r="E17082" s="3"/>
    </row>
    <row r="17083" spans="5:5" x14ac:dyDescent="0.25">
      <c r="E17083" s="3"/>
    </row>
    <row r="17084" spans="5:5" x14ac:dyDescent="0.25">
      <c r="E17084" s="3"/>
    </row>
    <row r="17085" spans="5:5" x14ac:dyDescent="0.25">
      <c r="E17085" s="3"/>
    </row>
    <row r="17086" spans="5:5" x14ac:dyDescent="0.25">
      <c r="E17086" s="3"/>
    </row>
    <row r="17087" spans="5:5" x14ac:dyDescent="0.25">
      <c r="E17087" s="3"/>
    </row>
    <row r="17088" spans="5:5" x14ac:dyDescent="0.25">
      <c r="E17088" s="3"/>
    </row>
    <row r="17089" spans="5:5" x14ac:dyDescent="0.25">
      <c r="E17089" s="3"/>
    </row>
    <row r="17090" spans="5:5" x14ac:dyDescent="0.25">
      <c r="E17090" s="3"/>
    </row>
    <row r="17091" spans="5:5" x14ac:dyDescent="0.25">
      <c r="E17091" s="3"/>
    </row>
    <row r="17092" spans="5:5" x14ac:dyDescent="0.25">
      <c r="E17092" s="3"/>
    </row>
    <row r="17093" spans="5:5" x14ac:dyDescent="0.25">
      <c r="E17093" s="3"/>
    </row>
    <row r="17094" spans="5:5" x14ac:dyDescent="0.25">
      <c r="E17094" s="3"/>
    </row>
    <row r="17095" spans="5:5" x14ac:dyDescent="0.25">
      <c r="E17095" s="3"/>
    </row>
    <row r="17096" spans="5:5" x14ac:dyDescent="0.25">
      <c r="E17096" s="3"/>
    </row>
    <row r="17097" spans="5:5" x14ac:dyDescent="0.25">
      <c r="E17097" s="3"/>
    </row>
    <row r="17098" spans="5:5" x14ac:dyDescent="0.25">
      <c r="E17098" s="3"/>
    </row>
    <row r="17099" spans="5:5" x14ac:dyDescent="0.25">
      <c r="E17099" s="3"/>
    </row>
    <row r="17100" spans="5:5" x14ac:dyDescent="0.25">
      <c r="E17100" s="3"/>
    </row>
    <row r="17101" spans="5:5" x14ac:dyDescent="0.25">
      <c r="E17101" s="3"/>
    </row>
    <row r="17102" spans="5:5" x14ac:dyDescent="0.25">
      <c r="E17102" s="3"/>
    </row>
    <row r="17103" spans="5:5" x14ac:dyDescent="0.25">
      <c r="E17103" s="3"/>
    </row>
    <row r="17104" spans="5:5" x14ac:dyDescent="0.25">
      <c r="E17104" s="3"/>
    </row>
    <row r="17105" spans="5:5" x14ac:dyDescent="0.25">
      <c r="E17105" s="3"/>
    </row>
    <row r="17106" spans="5:5" x14ac:dyDescent="0.25">
      <c r="E17106" s="3"/>
    </row>
    <row r="17107" spans="5:5" x14ac:dyDescent="0.25">
      <c r="E17107" s="3"/>
    </row>
    <row r="17108" spans="5:5" x14ac:dyDescent="0.25">
      <c r="E17108" s="3"/>
    </row>
    <row r="17109" spans="5:5" x14ac:dyDescent="0.25">
      <c r="E17109" s="3"/>
    </row>
    <row r="17110" spans="5:5" x14ac:dyDescent="0.25">
      <c r="E17110" s="3"/>
    </row>
    <row r="17111" spans="5:5" x14ac:dyDescent="0.25">
      <c r="E17111" s="3"/>
    </row>
    <row r="17112" spans="5:5" x14ac:dyDescent="0.25">
      <c r="E17112" s="3"/>
    </row>
    <row r="17113" spans="5:5" x14ac:dyDescent="0.25">
      <c r="E17113" s="3"/>
    </row>
    <row r="17114" spans="5:5" x14ac:dyDescent="0.25">
      <c r="E17114" s="3"/>
    </row>
    <row r="17115" spans="5:5" x14ac:dyDescent="0.25">
      <c r="E17115" s="3"/>
    </row>
    <row r="17116" spans="5:5" x14ac:dyDescent="0.25">
      <c r="E17116" s="3"/>
    </row>
    <row r="17117" spans="5:5" x14ac:dyDescent="0.25">
      <c r="E17117" s="3"/>
    </row>
    <row r="17118" spans="5:5" x14ac:dyDescent="0.25">
      <c r="E17118" s="3"/>
    </row>
    <row r="17119" spans="5:5" x14ac:dyDescent="0.25">
      <c r="E17119" s="3"/>
    </row>
    <row r="17120" spans="5:5" x14ac:dyDescent="0.25">
      <c r="E17120" s="3"/>
    </row>
    <row r="17121" spans="5:5" x14ac:dyDescent="0.25">
      <c r="E17121" s="3"/>
    </row>
    <row r="17122" spans="5:5" x14ac:dyDescent="0.25">
      <c r="E17122" s="3"/>
    </row>
    <row r="17123" spans="5:5" x14ac:dyDescent="0.25">
      <c r="E17123" s="3"/>
    </row>
    <row r="17124" spans="5:5" x14ac:dyDescent="0.25">
      <c r="E17124" s="3"/>
    </row>
    <row r="17125" spans="5:5" x14ac:dyDescent="0.25">
      <c r="E17125" s="3"/>
    </row>
    <row r="17126" spans="5:5" x14ac:dyDescent="0.25">
      <c r="E17126" s="3"/>
    </row>
    <row r="17127" spans="5:5" x14ac:dyDescent="0.25">
      <c r="E17127" s="3"/>
    </row>
    <row r="17128" spans="5:5" x14ac:dyDescent="0.25">
      <c r="E17128" s="3"/>
    </row>
    <row r="17129" spans="5:5" x14ac:dyDescent="0.25">
      <c r="E17129" s="3"/>
    </row>
    <row r="17130" spans="5:5" x14ac:dyDescent="0.25">
      <c r="E17130" s="3"/>
    </row>
    <row r="17131" spans="5:5" x14ac:dyDescent="0.25">
      <c r="E17131" s="3"/>
    </row>
    <row r="17132" spans="5:5" x14ac:dyDescent="0.25">
      <c r="E17132" s="3"/>
    </row>
    <row r="17133" spans="5:5" x14ac:dyDescent="0.25">
      <c r="E17133" s="3"/>
    </row>
    <row r="17134" spans="5:5" x14ac:dyDescent="0.25">
      <c r="E17134" s="3"/>
    </row>
    <row r="17135" spans="5:5" x14ac:dyDescent="0.25">
      <c r="E17135" s="3"/>
    </row>
    <row r="17136" spans="5:5" x14ac:dyDescent="0.25">
      <c r="E17136" s="3"/>
    </row>
    <row r="17137" spans="5:5" x14ac:dyDescent="0.25">
      <c r="E17137" s="3"/>
    </row>
    <row r="17138" spans="5:5" x14ac:dyDescent="0.25">
      <c r="E17138" s="3"/>
    </row>
    <row r="17139" spans="5:5" x14ac:dyDescent="0.25">
      <c r="E17139" s="3"/>
    </row>
    <row r="17140" spans="5:5" x14ac:dyDescent="0.25">
      <c r="E17140" s="3"/>
    </row>
    <row r="17141" spans="5:5" x14ac:dyDescent="0.25">
      <c r="E17141" s="3"/>
    </row>
    <row r="17142" spans="5:5" x14ac:dyDescent="0.25">
      <c r="E17142" s="3"/>
    </row>
    <row r="17143" spans="5:5" x14ac:dyDescent="0.25">
      <c r="E17143" s="3"/>
    </row>
    <row r="17144" spans="5:5" x14ac:dyDescent="0.25">
      <c r="E17144" s="3"/>
    </row>
    <row r="17145" spans="5:5" x14ac:dyDescent="0.25">
      <c r="E17145" s="3"/>
    </row>
    <row r="17146" spans="5:5" x14ac:dyDescent="0.25">
      <c r="E17146" s="3"/>
    </row>
    <row r="17147" spans="5:5" x14ac:dyDescent="0.25">
      <c r="E17147" s="3"/>
    </row>
    <row r="17148" spans="5:5" x14ac:dyDescent="0.25">
      <c r="E17148" s="3"/>
    </row>
    <row r="17149" spans="5:5" x14ac:dyDescent="0.25">
      <c r="E17149" s="3"/>
    </row>
    <row r="17150" spans="5:5" x14ac:dyDescent="0.25">
      <c r="E17150" s="3"/>
    </row>
    <row r="17151" spans="5:5" x14ac:dyDescent="0.25">
      <c r="E17151" s="3"/>
    </row>
    <row r="17152" spans="5:5" x14ac:dyDescent="0.25">
      <c r="E17152" s="3"/>
    </row>
    <row r="17153" spans="5:5" x14ac:dyDescent="0.25">
      <c r="E17153" s="3"/>
    </row>
    <row r="17154" spans="5:5" x14ac:dyDescent="0.25">
      <c r="E17154" s="3"/>
    </row>
    <row r="17155" spans="5:5" x14ac:dyDescent="0.25">
      <c r="E17155" s="3"/>
    </row>
    <row r="17156" spans="5:5" x14ac:dyDescent="0.25">
      <c r="E17156" s="3"/>
    </row>
    <row r="17157" spans="5:5" x14ac:dyDescent="0.25">
      <c r="E17157" s="3"/>
    </row>
    <row r="17158" spans="5:5" x14ac:dyDescent="0.25">
      <c r="E17158" s="3"/>
    </row>
    <row r="17159" spans="5:5" x14ac:dyDescent="0.25">
      <c r="E17159" s="3"/>
    </row>
    <row r="17160" spans="5:5" x14ac:dyDescent="0.25">
      <c r="E17160" s="3"/>
    </row>
    <row r="17161" spans="5:5" x14ac:dyDescent="0.25">
      <c r="E17161" s="3"/>
    </row>
    <row r="17162" spans="5:5" x14ac:dyDescent="0.25">
      <c r="E17162" s="3"/>
    </row>
    <row r="17163" spans="5:5" x14ac:dyDescent="0.25">
      <c r="E17163" s="3"/>
    </row>
    <row r="17164" spans="5:5" x14ac:dyDescent="0.25">
      <c r="E17164" s="3"/>
    </row>
    <row r="17165" spans="5:5" x14ac:dyDescent="0.25">
      <c r="E17165" s="3"/>
    </row>
    <row r="17166" spans="5:5" x14ac:dyDescent="0.25">
      <c r="E17166" s="3"/>
    </row>
    <row r="17167" spans="5:5" x14ac:dyDescent="0.25">
      <c r="E17167" s="3"/>
    </row>
    <row r="17168" spans="5:5" x14ac:dyDescent="0.25">
      <c r="E17168" s="3"/>
    </row>
    <row r="17169" spans="5:5" x14ac:dyDescent="0.25">
      <c r="E17169" s="3"/>
    </row>
    <row r="17170" spans="5:5" x14ac:dyDescent="0.25">
      <c r="E17170" s="3"/>
    </row>
    <row r="17171" spans="5:5" x14ac:dyDescent="0.25">
      <c r="E17171" s="3"/>
    </row>
    <row r="17172" spans="5:5" x14ac:dyDescent="0.25">
      <c r="E17172" s="3"/>
    </row>
    <row r="17173" spans="5:5" x14ac:dyDescent="0.25">
      <c r="E17173" s="3"/>
    </row>
    <row r="17174" spans="5:5" x14ac:dyDescent="0.25">
      <c r="E17174" s="3"/>
    </row>
    <row r="17175" spans="5:5" x14ac:dyDescent="0.25">
      <c r="E17175" s="3"/>
    </row>
    <row r="17176" spans="5:5" x14ac:dyDescent="0.25">
      <c r="E17176" s="3"/>
    </row>
    <row r="17177" spans="5:5" x14ac:dyDescent="0.25">
      <c r="E17177" s="3"/>
    </row>
    <row r="17178" spans="5:5" x14ac:dyDescent="0.25">
      <c r="E17178" s="3"/>
    </row>
    <row r="17179" spans="5:5" x14ac:dyDescent="0.25">
      <c r="E17179" s="3"/>
    </row>
    <row r="17180" spans="5:5" x14ac:dyDescent="0.25">
      <c r="E17180" s="3"/>
    </row>
    <row r="17181" spans="5:5" x14ac:dyDescent="0.25">
      <c r="E17181" s="3"/>
    </row>
    <row r="17182" spans="5:5" x14ac:dyDescent="0.25">
      <c r="E17182" s="3"/>
    </row>
    <row r="17183" spans="5:5" x14ac:dyDescent="0.25">
      <c r="E17183" s="3"/>
    </row>
    <row r="17184" spans="5:5" x14ac:dyDescent="0.25">
      <c r="E17184" s="3"/>
    </row>
    <row r="17185" spans="5:5" x14ac:dyDescent="0.25">
      <c r="E17185" s="3"/>
    </row>
    <row r="17186" spans="5:5" x14ac:dyDescent="0.25">
      <c r="E17186" s="3"/>
    </row>
    <row r="17187" spans="5:5" x14ac:dyDescent="0.25">
      <c r="E17187" s="3"/>
    </row>
    <row r="17188" spans="5:5" x14ac:dyDescent="0.25">
      <c r="E17188" s="3"/>
    </row>
    <row r="17189" spans="5:5" x14ac:dyDescent="0.25">
      <c r="E17189" s="3"/>
    </row>
    <row r="17190" spans="5:5" x14ac:dyDescent="0.25">
      <c r="E17190" s="3"/>
    </row>
    <row r="17191" spans="5:5" x14ac:dyDescent="0.25">
      <c r="E17191" s="3"/>
    </row>
    <row r="17192" spans="5:5" x14ac:dyDescent="0.25">
      <c r="E17192" s="3"/>
    </row>
    <row r="17193" spans="5:5" x14ac:dyDescent="0.25">
      <c r="E17193" s="3"/>
    </row>
    <row r="17194" spans="5:5" x14ac:dyDescent="0.25">
      <c r="E17194" s="3"/>
    </row>
    <row r="17195" spans="5:5" x14ac:dyDescent="0.25">
      <c r="E17195" s="3"/>
    </row>
    <row r="17196" spans="5:5" x14ac:dyDescent="0.25">
      <c r="E17196" s="3"/>
    </row>
    <row r="17197" spans="5:5" x14ac:dyDescent="0.25">
      <c r="E17197" s="3"/>
    </row>
    <row r="17198" spans="5:5" x14ac:dyDescent="0.25">
      <c r="E17198" s="3"/>
    </row>
    <row r="17199" spans="5:5" x14ac:dyDescent="0.25">
      <c r="E17199" s="3"/>
    </row>
    <row r="17200" spans="5:5" x14ac:dyDescent="0.25">
      <c r="E17200" s="3"/>
    </row>
    <row r="17201" spans="5:5" x14ac:dyDescent="0.25">
      <c r="E17201" s="3"/>
    </row>
    <row r="17202" spans="5:5" x14ac:dyDescent="0.25">
      <c r="E17202" s="3"/>
    </row>
    <row r="17203" spans="5:5" x14ac:dyDescent="0.25">
      <c r="E17203" s="3"/>
    </row>
    <row r="17204" spans="5:5" x14ac:dyDescent="0.25">
      <c r="E17204" s="3"/>
    </row>
    <row r="17205" spans="5:5" x14ac:dyDescent="0.25">
      <c r="E17205" s="3"/>
    </row>
    <row r="17206" spans="5:5" x14ac:dyDescent="0.25">
      <c r="E17206" s="3"/>
    </row>
    <row r="17207" spans="5:5" x14ac:dyDescent="0.25">
      <c r="E17207" s="3"/>
    </row>
    <row r="17208" spans="5:5" x14ac:dyDescent="0.25">
      <c r="E17208" s="3"/>
    </row>
    <row r="17209" spans="5:5" x14ac:dyDescent="0.25">
      <c r="E17209" s="3"/>
    </row>
    <row r="17210" spans="5:5" x14ac:dyDescent="0.25">
      <c r="E17210" s="3"/>
    </row>
    <row r="17211" spans="5:5" x14ac:dyDescent="0.25">
      <c r="E17211" s="3"/>
    </row>
    <row r="17212" spans="5:5" x14ac:dyDescent="0.25">
      <c r="E17212" s="3"/>
    </row>
    <row r="17213" spans="5:5" x14ac:dyDescent="0.25">
      <c r="E17213" s="3"/>
    </row>
    <row r="17214" spans="5:5" x14ac:dyDescent="0.25">
      <c r="E17214" s="3"/>
    </row>
    <row r="17215" spans="5:5" x14ac:dyDescent="0.25">
      <c r="E17215" s="3"/>
    </row>
    <row r="17216" spans="5:5" x14ac:dyDescent="0.25">
      <c r="E17216" s="3"/>
    </row>
    <row r="17217" spans="5:5" x14ac:dyDescent="0.25">
      <c r="E17217" s="3"/>
    </row>
    <row r="17218" spans="5:5" x14ac:dyDescent="0.25">
      <c r="E17218" s="3"/>
    </row>
    <row r="17219" spans="5:5" x14ac:dyDescent="0.25">
      <c r="E17219" s="3"/>
    </row>
    <row r="17220" spans="5:5" x14ac:dyDescent="0.25">
      <c r="E17220" s="3"/>
    </row>
    <row r="17221" spans="5:5" x14ac:dyDescent="0.25">
      <c r="E17221" s="3"/>
    </row>
    <row r="17222" spans="5:5" x14ac:dyDescent="0.25">
      <c r="E17222" s="3"/>
    </row>
    <row r="17223" spans="5:5" x14ac:dyDescent="0.25">
      <c r="E17223" s="3"/>
    </row>
    <row r="17224" spans="5:5" x14ac:dyDescent="0.25">
      <c r="E17224" s="3"/>
    </row>
    <row r="17225" spans="5:5" x14ac:dyDescent="0.25">
      <c r="E17225" s="3"/>
    </row>
    <row r="17226" spans="5:5" x14ac:dyDescent="0.25">
      <c r="E17226" s="3"/>
    </row>
    <row r="17227" spans="5:5" x14ac:dyDescent="0.25">
      <c r="E17227" s="3"/>
    </row>
    <row r="17228" spans="5:5" x14ac:dyDescent="0.25">
      <c r="E17228" s="3"/>
    </row>
    <row r="17229" spans="5:5" x14ac:dyDescent="0.25">
      <c r="E17229" s="3"/>
    </row>
    <row r="17230" spans="5:5" x14ac:dyDescent="0.25">
      <c r="E17230" s="3"/>
    </row>
    <row r="17231" spans="5:5" x14ac:dyDescent="0.25">
      <c r="E17231" s="3"/>
    </row>
    <row r="17232" spans="5:5" x14ac:dyDescent="0.25">
      <c r="E17232" s="3"/>
    </row>
    <row r="17233" spans="5:5" x14ac:dyDescent="0.25">
      <c r="E17233" s="3"/>
    </row>
    <row r="17234" spans="5:5" x14ac:dyDescent="0.25">
      <c r="E17234" s="3"/>
    </row>
    <row r="17235" spans="5:5" x14ac:dyDescent="0.25">
      <c r="E17235" s="3"/>
    </row>
    <row r="17236" spans="5:5" x14ac:dyDescent="0.25">
      <c r="E17236" s="3"/>
    </row>
    <row r="17237" spans="5:5" x14ac:dyDescent="0.25">
      <c r="E17237" s="3"/>
    </row>
    <row r="17238" spans="5:5" x14ac:dyDescent="0.25">
      <c r="E17238" s="3"/>
    </row>
    <row r="17239" spans="5:5" x14ac:dyDescent="0.25">
      <c r="E17239" s="3"/>
    </row>
    <row r="17240" spans="5:5" x14ac:dyDescent="0.25">
      <c r="E17240" s="3"/>
    </row>
    <row r="17241" spans="5:5" x14ac:dyDescent="0.25">
      <c r="E17241" s="3"/>
    </row>
    <row r="17242" spans="5:5" x14ac:dyDescent="0.25">
      <c r="E17242" s="3"/>
    </row>
    <row r="17243" spans="5:5" x14ac:dyDescent="0.25">
      <c r="E17243" s="3"/>
    </row>
    <row r="17244" spans="5:5" x14ac:dyDescent="0.25">
      <c r="E17244" s="3"/>
    </row>
    <row r="17245" spans="5:5" x14ac:dyDescent="0.25">
      <c r="E17245" s="3"/>
    </row>
    <row r="17246" spans="5:5" x14ac:dyDescent="0.25">
      <c r="E17246" s="3"/>
    </row>
    <row r="17247" spans="5:5" x14ac:dyDescent="0.25">
      <c r="E17247" s="3"/>
    </row>
    <row r="17248" spans="5:5" x14ac:dyDescent="0.25">
      <c r="E17248" s="3"/>
    </row>
    <row r="17249" spans="5:5" x14ac:dyDescent="0.25">
      <c r="E17249" s="3"/>
    </row>
    <row r="17250" spans="5:5" x14ac:dyDescent="0.25">
      <c r="E17250" s="3"/>
    </row>
    <row r="17251" spans="5:5" x14ac:dyDescent="0.25">
      <c r="E17251" s="3"/>
    </row>
    <row r="17252" spans="5:5" x14ac:dyDescent="0.25">
      <c r="E17252" s="3"/>
    </row>
    <row r="17253" spans="5:5" x14ac:dyDescent="0.25">
      <c r="E17253" s="3"/>
    </row>
    <row r="17254" spans="5:5" x14ac:dyDescent="0.25">
      <c r="E17254" s="3"/>
    </row>
    <row r="17255" spans="5:5" x14ac:dyDescent="0.25">
      <c r="E17255" s="3"/>
    </row>
    <row r="17256" spans="5:5" x14ac:dyDescent="0.25">
      <c r="E17256" s="3"/>
    </row>
    <row r="17257" spans="5:5" x14ac:dyDescent="0.25">
      <c r="E17257" s="3"/>
    </row>
    <row r="17258" spans="5:5" x14ac:dyDescent="0.25">
      <c r="E17258" s="3"/>
    </row>
    <row r="17259" spans="5:5" x14ac:dyDescent="0.25">
      <c r="E17259" s="3"/>
    </row>
    <row r="17260" spans="5:5" x14ac:dyDescent="0.25">
      <c r="E17260" s="3"/>
    </row>
    <row r="17261" spans="5:5" x14ac:dyDescent="0.25">
      <c r="E17261" s="3"/>
    </row>
    <row r="17262" spans="5:5" x14ac:dyDescent="0.25">
      <c r="E17262" s="3"/>
    </row>
    <row r="17263" spans="5:5" x14ac:dyDescent="0.25">
      <c r="E17263" s="3"/>
    </row>
    <row r="17264" spans="5:5" x14ac:dyDescent="0.25">
      <c r="E17264" s="3"/>
    </row>
    <row r="17265" spans="5:5" x14ac:dyDescent="0.25">
      <c r="E17265" s="3"/>
    </row>
    <row r="17266" spans="5:5" x14ac:dyDescent="0.25">
      <c r="E17266" s="3"/>
    </row>
    <row r="17267" spans="5:5" x14ac:dyDescent="0.25">
      <c r="E17267" s="3"/>
    </row>
    <row r="17268" spans="5:5" x14ac:dyDescent="0.25">
      <c r="E17268" s="3"/>
    </row>
    <row r="17269" spans="5:5" x14ac:dyDescent="0.25">
      <c r="E17269" s="3"/>
    </row>
    <row r="17270" spans="5:5" x14ac:dyDescent="0.25">
      <c r="E17270" s="3"/>
    </row>
    <row r="17271" spans="5:5" x14ac:dyDescent="0.25">
      <c r="E17271" s="3"/>
    </row>
    <row r="17272" spans="5:5" x14ac:dyDescent="0.25">
      <c r="E17272" s="3"/>
    </row>
    <row r="17273" spans="5:5" x14ac:dyDescent="0.25">
      <c r="E17273" s="3"/>
    </row>
    <row r="17274" spans="5:5" x14ac:dyDescent="0.25">
      <c r="E17274" s="3"/>
    </row>
    <row r="17275" spans="5:5" x14ac:dyDescent="0.25">
      <c r="E17275" s="3"/>
    </row>
    <row r="17276" spans="5:5" x14ac:dyDescent="0.25">
      <c r="E17276" s="3"/>
    </row>
    <row r="17277" spans="5:5" x14ac:dyDescent="0.25">
      <c r="E17277" s="3"/>
    </row>
    <row r="17278" spans="5:5" x14ac:dyDescent="0.25">
      <c r="E17278" s="3"/>
    </row>
    <row r="17279" spans="5:5" x14ac:dyDescent="0.25">
      <c r="E17279" s="3"/>
    </row>
    <row r="17280" spans="5:5" x14ac:dyDescent="0.25">
      <c r="E17280" s="3"/>
    </row>
    <row r="17281" spans="5:5" x14ac:dyDescent="0.25">
      <c r="E17281" s="3"/>
    </row>
    <row r="17282" spans="5:5" x14ac:dyDescent="0.25">
      <c r="E17282" s="3"/>
    </row>
    <row r="17283" spans="5:5" x14ac:dyDescent="0.25">
      <c r="E17283" s="3"/>
    </row>
    <row r="17284" spans="5:5" x14ac:dyDescent="0.25">
      <c r="E17284" s="3"/>
    </row>
    <row r="17285" spans="5:5" x14ac:dyDescent="0.25">
      <c r="E17285" s="3"/>
    </row>
    <row r="17286" spans="5:5" x14ac:dyDescent="0.25">
      <c r="E17286" s="3"/>
    </row>
    <row r="17287" spans="5:5" x14ac:dyDescent="0.25">
      <c r="E17287" s="3"/>
    </row>
    <row r="17288" spans="5:5" x14ac:dyDescent="0.25">
      <c r="E17288" s="3"/>
    </row>
    <row r="17289" spans="5:5" x14ac:dyDescent="0.25">
      <c r="E17289" s="3"/>
    </row>
    <row r="17290" spans="5:5" x14ac:dyDescent="0.25">
      <c r="E17290" s="3"/>
    </row>
    <row r="17291" spans="5:5" x14ac:dyDescent="0.25">
      <c r="E17291" s="3"/>
    </row>
    <row r="17292" spans="5:5" x14ac:dyDescent="0.25">
      <c r="E17292" s="3"/>
    </row>
    <row r="17293" spans="5:5" x14ac:dyDescent="0.25">
      <c r="E17293" s="3"/>
    </row>
    <row r="17294" spans="5:5" x14ac:dyDescent="0.25">
      <c r="E17294" s="3"/>
    </row>
    <row r="17295" spans="5:5" x14ac:dyDescent="0.25">
      <c r="E17295" s="3"/>
    </row>
    <row r="17296" spans="5:5" x14ac:dyDescent="0.25">
      <c r="E17296" s="3"/>
    </row>
    <row r="17297" spans="5:5" x14ac:dyDescent="0.25">
      <c r="E17297" s="3"/>
    </row>
    <row r="17298" spans="5:5" x14ac:dyDescent="0.25">
      <c r="E17298" s="3"/>
    </row>
    <row r="17299" spans="5:5" x14ac:dyDescent="0.25">
      <c r="E17299" s="3"/>
    </row>
    <row r="17300" spans="5:5" x14ac:dyDescent="0.25">
      <c r="E17300" s="3"/>
    </row>
    <row r="17301" spans="5:5" x14ac:dyDescent="0.25">
      <c r="E17301" s="3"/>
    </row>
    <row r="17302" spans="5:5" x14ac:dyDescent="0.25">
      <c r="E17302" s="3"/>
    </row>
    <row r="17303" spans="5:5" x14ac:dyDescent="0.25">
      <c r="E17303" s="3"/>
    </row>
    <row r="17304" spans="5:5" x14ac:dyDescent="0.25">
      <c r="E17304" s="3"/>
    </row>
    <row r="17305" spans="5:5" x14ac:dyDescent="0.25">
      <c r="E17305" s="3"/>
    </row>
    <row r="17306" spans="5:5" x14ac:dyDescent="0.25">
      <c r="E17306" s="3"/>
    </row>
    <row r="17307" spans="5:5" x14ac:dyDescent="0.25">
      <c r="E17307" s="3"/>
    </row>
    <row r="17308" spans="5:5" x14ac:dyDescent="0.25">
      <c r="E17308" s="3"/>
    </row>
    <row r="17309" spans="5:5" x14ac:dyDescent="0.25">
      <c r="E17309" s="3"/>
    </row>
    <row r="17310" spans="5:5" x14ac:dyDescent="0.25">
      <c r="E17310" s="3"/>
    </row>
    <row r="17311" spans="5:5" x14ac:dyDescent="0.25">
      <c r="E17311" s="3"/>
    </row>
    <row r="17312" spans="5:5" x14ac:dyDescent="0.25">
      <c r="E17312" s="3"/>
    </row>
    <row r="17313" spans="5:5" x14ac:dyDescent="0.25">
      <c r="E17313" s="3"/>
    </row>
    <row r="17314" spans="5:5" x14ac:dyDescent="0.25">
      <c r="E17314" s="3"/>
    </row>
    <row r="17315" spans="5:5" x14ac:dyDescent="0.25">
      <c r="E17315" s="3"/>
    </row>
    <row r="17316" spans="5:5" x14ac:dyDescent="0.25">
      <c r="E17316" s="3"/>
    </row>
    <row r="17317" spans="5:5" x14ac:dyDescent="0.25">
      <c r="E17317" s="3"/>
    </row>
    <row r="17318" spans="5:5" x14ac:dyDescent="0.25">
      <c r="E17318" s="3"/>
    </row>
    <row r="17319" spans="5:5" x14ac:dyDescent="0.25">
      <c r="E17319" s="3"/>
    </row>
    <row r="17320" spans="5:5" x14ac:dyDescent="0.25">
      <c r="E17320" s="3"/>
    </row>
    <row r="17321" spans="5:5" x14ac:dyDescent="0.25">
      <c r="E17321" s="3"/>
    </row>
    <row r="17322" spans="5:5" x14ac:dyDescent="0.25">
      <c r="E17322" s="3"/>
    </row>
    <row r="17323" spans="5:5" x14ac:dyDescent="0.25">
      <c r="E17323" s="3"/>
    </row>
    <row r="17324" spans="5:5" x14ac:dyDescent="0.25">
      <c r="E17324" s="3"/>
    </row>
    <row r="17325" spans="5:5" x14ac:dyDescent="0.25">
      <c r="E17325" s="3"/>
    </row>
    <row r="17326" spans="5:5" x14ac:dyDescent="0.25">
      <c r="E17326" s="3"/>
    </row>
    <row r="17327" spans="5:5" x14ac:dyDescent="0.25">
      <c r="E17327" s="3"/>
    </row>
    <row r="17328" spans="5:5" x14ac:dyDescent="0.25">
      <c r="E17328" s="3"/>
    </row>
    <row r="17329" spans="5:5" x14ac:dyDescent="0.25">
      <c r="E17329" s="3"/>
    </row>
    <row r="17330" spans="5:5" x14ac:dyDescent="0.25">
      <c r="E17330" s="3"/>
    </row>
    <row r="17331" spans="5:5" x14ac:dyDescent="0.25">
      <c r="E17331" s="3"/>
    </row>
    <row r="17332" spans="5:5" x14ac:dyDescent="0.25">
      <c r="E17332" s="3"/>
    </row>
    <row r="17333" spans="5:5" x14ac:dyDescent="0.25">
      <c r="E17333" s="3"/>
    </row>
    <row r="17334" spans="5:5" x14ac:dyDescent="0.25">
      <c r="E17334" s="3"/>
    </row>
    <row r="17335" spans="5:5" x14ac:dyDescent="0.25">
      <c r="E17335" s="3"/>
    </row>
    <row r="17336" spans="5:5" x14ac:dyDescent="0.25">
      <c r="E17336" s="3"/>
    </row>
    <row r="17337" spans="5:5" x14ac:dyDescent="0.25">
      <c r="E17337" s="3"/>
    </row>
    <row r="17338" spans="5:5" x14ac:dyDescent="0.25">
      <c r="E17338" s="3"/>
    </row>
    <row r="17339" spans="5:5" x14ac:dyDescent="0.25">
      <c r="E17339" s="3"/>
    </row>
    <row r="17340" spans="5:5" x14ac:dyDescent="0.25">
      <c r="E17340" s="3"/>
    </row>
    <row r="17341" spans="5:5" x14ac:dyDescent="0.25">
      <c r="E17341" s="3"/>
    </row>
    <row r="17342" spans="5:5" x14ac:dyDescent="0.25">
      <c r="E17342" s="3"/>
    </row>
    <row r="17343" spans="5:5" x14ac:dyDescent="0.25">
      <c r="E17343" s="3"/>
    </row>
    <row r="17344" spans="5:5" x14ac:dyDescent="0.25">
      <c r="E17344" s="3"/>
    </row>
    <row r="17345" spans="5:5" x14ac:dyDescent="0.25">
      <c r="E17345" s="3"/>
    </row>
    <row r="17346" spans="5:5" x14ac:dyDescent="0.25">
      <c r="E17346" s="3"/>
    </row>
    <row r="17347" spans="5:5" x14ac:dyDescent="0.25">
      <c r="E17347" s="3"/>
    </row>
    <row r="17348" spans="5:5" x14ac:dyDescent="0.25">
      <c r="E17348" s="3"/>
    </row>
    <row r="17349" spans="5:5" x14ac:dyDescent="0.25">
      <c r="E17349" s="3"/>
    </row>
    <row r="17350" spans="5:5" x14ac:dyDescent="0.25">
      <c r="E17350" s="3"/>
    </row>
    <row r="17351" spans="5:5" x14ac:dyDescent="0.25">
      <c r="E17351" s="3"/>
    </row>
    <row r="17352" spans="5:5" x14ac:dyDescent="0.25">
      <c r="E17352" s="3"/>
    </row>
    <row r="17353" spans="5:5" x14ac:dyDescent="0.25">
      <c r="E17353" s="3"/>
    </row>
    <row r="17354" spans="5:5" x14ac:dyDescent="0.25">
      <c r="E17354" s="3"/>
    </row>
    <row r="17355" spans="5:5" x14ac:dyDescent="0.25">
      <c r="E17355" s="3"/>
    </row>
    <row r="17356" spans="5:5" x14ac:dyDescent="0.25">
      <c r="E17356" s="3"/>
    </row>
    <row r="17357" spans="5:5" x14ac:dyDescent="0.25">
      <c r="E17357" s="3"/>
    </row>
    <row r="17358" spans="5:5" x14ac:dyDescent="0.25">
      <c r="E17358" s="3"/>
    </row>
    <row r="17359" spans="5:5" x14ac:dyDescent="0.25">
      <c r="E17359" s="3"/>
    </row>
    <row r="17360" spans="5:5" x14ac:dyDescent="0.25">
      <c r="E17360" s="3"/>
    </row>
    <row r="17361" spans="5:5" x14ac:dyDescent="0.25">
      <c r="E17361" s="3"/>
    </row>
    <row r="17362" spans="5:5" x14ac:dyDescent="0.25">
      <c r="E17362" s="3"/>
    </row>
    <row r="17363" spans="5:5" x14ac:dyDescent="0.25">
      <c r="E17363" s="3"/>
    </row>
    <row r="17364" spans="5:5" x14ac:dyDescent="0.25">
      <c r="E17364" s="3"/>
    </row>
    <row r="17365" spans="5:5" x14ac:dyDescent="0.25">
      <c r="E17365" s="3"/>
    </row>
    <row r="17366" spans="5:5" x14ac:dyDescent="0.25">
      <c r="E17366" s="3"/>
    </row>
    <row r="17367" spans="5:5" x14ac:dyDescent="0.25">
      <c r="E17367" s="3"/>
    </row>
    <row r="17368" spans="5:5" x14ac:dyDescent="0.25">
      <c r="E17368" s="3"/>
    </row>
    <row r="17369" spans="5:5" x14ac:dyDescent="0.25">
      <c r="E17369" s="3"/>
    </row>
    <row r="17370" spans="5:5" x14ac:dyDescent="0.25">
      <c r="E17370" s="3"/>
    </row>
    <row r="17371" spans="5:5" x14ac:dyDescent="0.25">
      <c r="E17371" s="3"/>
    </row>
    <row r="17372" spans="5:5" x14ac:dyDescent="0.25">
      <c r="E17372" s="3"/>
    </row>
    <row r="17373" spans="5:5" x14ac:dyDescent="0.25">
      <c r="E17373" s="3"/>
    </row>
    <row r="17374" spans="5:5" x14ac:dyDescent="0.25">
      <c r="E17374" s="3"/>
    </row>
    <row r="17375" spans="5:5" x14ac:dyDescent="0.25">
      <c r="E17375" s="3"/>
    </row>
    <row r="17376" spans="5:5" x14ac:dyDescent="0.25">
      <c r="E17376" s="3"/>
    </row>
    <row r="17377" spans="5:5" x14ac:dyDescent="0.25">
      <c r="E17377" s="3"/>
    </row>
    <row r="17378" spans="5:5" x14ac:dyDescent="0.25">
      <c r="E17378" s="3"/>
    </row>
    <row r="17379" spans="5:5" x14ac:dyDescent="0.25">
      <c r="E17379" s="3"/>
    </row>
    <row r="17380" spans="5:5" x14ac:dyDescent="0.25">
      <c r="E17380" s="3"/>
    </row>
    <row r="17381" spans="5:5" x14ac:dyDescent="0.25">
      <c r="E17381" s="3"/>
    </row>
    <row r="17382" spans="5:5" x14ac:dyDescent="0.25">
      <c r="E17382" s="3"/>
    </row>
    <row r="17383" spans="5:5" x14ac:dyDescent="0.25">
      <c r="E17383" s="3"/>
    </row>
    <row r="17384" spans="5:5" x14ac:dyDescent="0.25">
      <c r="E17384" s="3"/>
    </row>
    <row r="17385" spans="5:5" x14ac:dyDescent="0.25">
      <c r="E17385" s="3"/>
    </row>
    <row r="17386" spans="5:5" x14ac:dyDescent="0.25">
      <c r="E17386" s="3"/>
    </row>
    <row r="17387" spans="5:5" x14ac:dyDescent="0.25">
      <c r="E17387" s="3"/>
    </row>
    <row r="17388" spans="5:5" x14ac:dyDescent="0.25">
      <c r="E17388" s="3"/>
    </row>
    <row r="17389" spans="5:5" x14ac:dyDescent="0.25">
      <c r="E17389" s="3"/>
    </row>
    <row r="17390" spans="5:5" x14ac:dyDescent="0.25">
      <c r="E17390" s="3"/>
    </row>
    <row r="17391" spans="5:5" x14ac:dyDescent="0.25">
      <c r="E17391" s="3"/>
    </row>
    <row r="17392" spans="5:5" x14ac:dyDescent="0.25">
      <c r="E17392" s="3"/>
    </row>
    <row r="17393" spans="5:5" x14ac:dyDescent="0.25">
      <c r="E17393" s="3"/>
    </row>
    <row r="17394" spans="5:5" x14ac:dyDescent="0.25">
      <c r="E17394" s="3"/>
    </row>
    <row r="17395" spans="5:5" x14ac:dyDescent="0.25">
      <c r="E17395" s="3"/>
    </row>
    <row r="17396" spans="5:5" x14ac:dyDescent="0.25">
      <c r="E17396" s="3"/>
    </row>
    <row r="17397" spans="5:5" x14ac:dyDescent="0.25">
      <c r="E17397" s="3"/>
    </row>
    <row r="17398" spans="5:5" x14ac:dyDescent="0.25">
      <c r="E17398" s="3"/>
    </row>
    <row r="17399" spans="5:5" x14ac:dyDescent="0.25">
      <c r="E17399" s="3"/>
    </row>
    <row r="17400" spans="5:5" x14ac:dyDescent="0.25">
      <c r="E17400" s="3"/>
    </row>
    <row r="17401" spans="5:5" x14ac:dyDescent="0.25">
      <c r="E17401" s="3"/>
    </row>
    <row r="17402" spans="5:5" x14ac:dyDescent="0.25">
      <c r="E17402" s="3"/>
    </row>
    <row r="17403" spans="5:5" x14ac:dyDescent="0.25">
      <c r="E17403" s="3"/>
    </row>
    <row r="17404" spans="5:5" x14ac:dyDescent="0.25">
      <c r="E17404" s="3"/>
    </row>
    <row r="17405" spans="5:5" x14ac:dyDescent="0.25">
      <c r="E17405" s="3"/>
    </row>
    <row r="17406" spans="5:5" x14ac:dyDescent="0.25">
      <c r="E17406" s="3"/>
    </row>
    <row r="17407" spans="5:5" x14ac:dyDescent="0.25">
      <c r="E17407" s="3"/>
    </row>
    <row r="17408" spans="5:5" x14ac:dyDescent="0.25">
      <c r="E17408" s="3"/>
    </row>
    <row r="17409" spans="5:5" x14ac:dyDescent="0.25">
      <c r="E17409" s="3"/>
    </row>
    <row r="17410" spans="5:5" x14ac:dyDescent="0.25">
      <c r="E17410" s="3"/>
    </row>
    <row r="17411" spans="5:5" x14ac:dyDescent="0.25">
      <c r="E17411" s="3"/>
    </row>
    <row r="17412" spans="5:5" x14ac:dyDescent="0.25">
      <c r="E17412" s="3"/>
    </row>
    <row r="17413" spans="5:5" x14ac:dyDescent="0.25">
      <c r="E17413" s="3"/>
    </row>
    <row r="17414" spans="5:5" x14ac:dyDescent="0.25">
      <c r="E17414" s="3"/>
    </row>
    <row r="17415" spans="5:5" x14ac:dyDescent="0.25">
      <c r="E17415" s="3"/>
    </row>
    <row r="17416" spans="5:5" x14ac:dyDescent="0.25">
      <c r="E17416" s="3"/>
    </row>
    <row r="17417" spans="5:5" x14ac:dyDescent="0.25">
      <c r="E17417" s="3"/>
    </row>
    <row r="17418" spans="5:5" x14ac:dyDescent="0.25">
      <c r="E17418" s="3"/>
    </row>
    <row r="17419" spans="5:5" x14ac:dyDescent="0.25">
      <c r="E17419" s="3"/>
    </row>
    <row r="17420" spans="5:5" x14ac:dyDescent="0.25">
      <c r="E17420" s="3"/>
    </row>
    <row r="17421" spans="5:5" x14ac:dyDescent="0.25">
      <c r="E17421" s="3"/>
    </row>
    <row r="17422" spans="5:5" x14ac:dyDescent="0.25">
      <c r="E17422" s="3"/>
    </row>
    <row r="17423" spans="5:5" x14ac:dyDescent="0.25">
      <c r="E17423" s="3"/>
    </row>
    <row r="17424" spans="5:5" x14ac:dyDescent="0.25">
      <c r="E17424" s="3"/>
    </row>
    <row r="17425" spans="5:5" x14ac:dyDescent="0.25">
      <c r="E17425" s="3"/>
    </row>
    <row r="17426" spans="5:5" x14ac:dyDescent="0.25">
      <c r="E17426" s="3"/>
    </row>
    <row r="17427" spans="5:5" x14ac:dyDescent="0.25">
      <c r="E17427" s="3"/>
    </row>
    <row r="17428" spans="5:5" x14ac:dyDescent="0.25">
      <c r="E17428" s="3"/>
    </row>
    <row r="17429" spans="5:5" x14ac:dyDescent="0.25">
      <c r="E17429" s="3"/>
    </row>
    <row r="17430" spans="5:5" x14ac:dyDescent="0.25">
      <c r="E17430" s="3"/>
    </row>
    <row r="17431" spans="5:5" x14ac:dyDescent="0.25">
      <c r="E17431" s="3"/>
    </row>
    <row r="17432" spans="5:5" x14ac:dyDescent="0.25">
      <c r="E17432" s="3"/>
    </row>
    <row r="17433" spans="5:5" x14ac:dyDescent="0.25">
      <c r="E17433" s="3"/>
    </row>
    <row r="17434" spans="5:5" x14ac:dyDescent="0.25">
      <c r="E17434" s="3"/>
    </row>
    <row r="17435" spans="5:5" x14ac:dyDescent="0.25">
      <c r="E17435" s="3"/>
    </row>
    <row r="17436" spans="5:5" x14ac:dyDescent="0.25">
      <c r="E17436" s="3"/>
    </row>
    <row r="17437" spans="5:5" x14ac:dyDescent="0.25">
      <c r="E17437" s="3"/>
    </row>
    <row r="17438" spans="5:5" x14ac:dyDescent="0.25">
      <c r="E17438" s="3"/>
    </row>
    <row r="17439" spans="5:5" x14ac:dyDescent="0.25">
      <c r="E17439" s="3"/>
    </row>
    <row r="17440" spans="5:5" x14ac:dyDescent="0.25">
      <c r="E17440" s="3"/>
    </row>
    <row r="17441" spans="5:5" x14ac:dyDescent="0.25">
      <c r="E17441" s="3"/>
    </row>
    <row r="17442" spans="5:5" x14ac:dyDescent="0.25">
      <c r="E17442" s="3"/>
    </row>
    <row r="17443" spans="5:5" x14ac:dyDescent="0.25">
      <c r="E17443" s="3"/>
    </row>
    <row r="17444" spans="5:5" x14ac:dyDescent="0.25">
      <c r="E17444" s="3"/>
    </row>
    <row r="17445" spans="5:5" x14ac:dyDescent="0.25">
      <c r="E17445" s="3"/>
    </row>
    <row r="17446" spans="5:5" x14ac:dyDescent="0.25">
      <c r="E17446" s="3"/>
    </row>
    <row r="17447" spans="5:5" x14ac:dyDescent="0.25">
      <c r="E17447" s="3"/>
    </row>
    <row r="17448" spans="5:5" x14ac:dyDescent="0.25">
      <c r="E17448" s="3"/>
    </row>
    <row r="17449" spans="5:5" x14ac:dyDescent="0.25">
      <c r="E17449" s="3"/>
    </row>
    <row r="17450" spans="5:5" x14ac:dyDescent="0.25">
      <c r="E17450" s="3"/>
    </row>
    <row r="17451" spans="5:5" x14ac:dyDescent="0.25">
      <c r="E17451" s="3"/>
    </row>
    <row r="17452" spans="5:5" x14ac:dyDescent="0.25">
      <c r="E17452" s="3"/>
    </row>
    <row r="17453" spans="5:5" x14ac:dyDescent="0.25">
      <c r="E17453" s="3"/>
    </row>
    <row r="17454" spans="5:5" x14ac:dyDescent="0.25">
      <c r="E17454" s="3"/>
    </row>
    <row r="17455" spans="5:5" x14ac:dyDescent="0.25">
      <c r="E17455" s="3"/>
    </row>
    <row r="17456" spans="5:5" x14ac:dyDescent="0.25">
      <c r="E17456" s="3"/>
    </row>
    <row r="17457" spans="5:5" x14ac:dyDescent="0.25">
      <c r="E17457" s="3"/>
    </row>
    <row r="17458" spans="5:5" x14ac:dyDescent="0.25">
      <c r="E17458" s="3"/>
    </row>
    <row r="17459" spans="5:5" x14ac:dyDescent="0.25">
      <c r="E17459" s="3"/>
    </row>
    <row r="17460" spans="5:5" x14ac:dyDescent="0.25">
      <c r="E17460" s="3"/>
    </row>
    <row r="17461" spans="5:5" x14ac:dyDescent="0.25">
      <c r="E17461" s="3"/>
    </row>
    <row r="17462" spans="5:5" x14ac:dyDescent="0.25">
      <c r="E17462" s="3"/>
    </row>
    <row r="17463" spans="5:5" x14ac:dyDescent="0.25">
      <c r="E17463" s="3"/>
    </row>
    <row r="17464" spans="5:5" x14ac:dyDescent="0.25">
      <c r="E17464" s="3"/>
    </row>
    <row r="17465" spans="5:5" x14ac:dyDescent="0.25">
      <c r="E17465" s="3"/>
    </row>
    <row r="17466" spans="5:5" x14ac:dyDescent="0.25">
      <c r="E17466" s="3"/>
    </row>
    <row r="17467" spans="5:5" x14ac:dyDescent="0.25">
      <c r="E17467" s="3"/>
    </row>
    <row r="17468" spans="5:5" x14ac:dyDescent="0.25">
      <c r="E17468" s="3"/>
    </row>
    <row r="17469" spans="5:5" x14ac:dyDescent="0.25">
      <c r="E17469" s="3"/>
    </row>
    <row r="17470" spans="5:5" x14ac:dyDescent="0.25">
      <c r="E17470" s="3"/>
    </row>
    <row r="17471" spans="5:5" x14ac:dyDescent="0.25">
      <c r="E17471" s="3"/>
    </row>
    <row r="17472" spans="5:5" x14ac:dyDescent="0.25">
      <c r="E17472" s="3"/>
    </row>
    <row r="17473" spans="5:5" x14ac:dyDescent="0.25">
      <c r="E17473" s="3"/>
    </row>
    <row r="17474" spans="5:5" x14ac:dyDescent="0.25">
      <c r="E17474" s="3"/>
    </row>
    <row r="17475" spans="5:5" x14ac:dyDescent="0.25">
      <c r="E17475" s="3"/>
    </row>
    <row r="17476" spans="5:5" x14ac:dyDescent="0.25">
      <c r="E17476" s="3"/>
    </row>
    <row r="17477" spans="5:5" x14ac:dyDescent="0.25">
      <c r="E17477" s="3"/>
    </row>
    <row r="17478" spans="5:5" x14ac:dyDescent="0.25">
      <c r="E17478" s="3"/>
    </row>
    <row r="17479" spans="5:5" x14ac:dyDescent="0.25">
      <c r="E17479" s="3"/>
    </row>
    <row r="17480" spans="5:5" x14ac:dyDescent="0.25">
      <c r="E17480" s="3"/>
    </row>
    <row r="17481" spans="5:5" x14ac:dyDescent="0.25">
      <c r="E17481" s="3"/>
    </row>
    <row r="17482" spans="5:5" x14ac:dyDescent="0.25">
      <c r="E17482" s="3"/>
    </row>
    <row r="17483" spans="5:5" x14ac:dyDescent="0.25">
      <c r="E17483" s="3"/>
    </row>
    <row r="17484" spans="5:5" x14ac:dyDescent="0.25">
      <c r="E17484" s="3"/>
    </row>
    <row r="17485" spans="5:5" x14ac:dyDescent="0.25">
      <c r="E17485" s="3"/>
    </row>
    <row r="17486" spans="5:5" x14ac:dyDescent="0.25">
      <c r="E17486" s="3"/>
    </row>
    <row r="17487" spans="5:5" x14ac:dyDescent="0.25">
      <c r="E17487" s="3"/>
    </row>
    <row r="17488" spans="5:5" x14ac:dyDescent="0.25">
      <c r="E17488" s="3"/>
    </row>
    <row r="17489" spans="5:5" x14ac:dyDescent="0.25">
      <c r="E17489" s="3"/>
    </row>
    <row r="17490" spans="5:5" x14ac:dyDescent="0.25">
      <c r="E17490" s="3"/>
    </row>
    <row r="17491" spans="5:5" x14ac:dyDescent="0.25">
      <c r="E17491" s="3"/>
    </row>
    <row r="17492" spans="5:5" x14ac:dyDescent="0.25">
      <c r="E17492" s="3"/>
    </row>
    <row r="17493" spans="5:5" x14ac:dyDescent="0.25">
      <c r="E17493" s="3"/>
    </row>
    <row r="17494" spans="5:5" x14ac:dyDescent="0.25">
      <c r="E17494" s="3"/>
    </row>
    <row r="17495" spans="5:5" x14ac:dyDescent="0.25">
      <c r="E17495" s="3"/>
    </row>
    <row r="17496" spans="5:5" x14ac:dyDescent="0.25">
      <c r="E17496" s="3"/>
    </row>
    <row r="17497" spans="5:5" x14ac:dyDescent="0.25">
      <c r="E17497" s="3"/>
    </row>
    <row r="17498" spans="5:5" x14ac:dyDescent="0.25">
      <c r="E17498" s="3"/>
    </row>
    <row r="17499" spans="5:5" x14ac:dyDescent="0.25">
      <c r="E17499" s="3"/>
    </row>
    <row r="17500" spans="5:5" x14ac:dyDescent="0.25">
      <c r="E17500" s="3"/>
    </row>
    <row r="17501" spans="5:5" x14ac:dyDescent="0.25">
      <c r="E17501" s="3"/>
    </row>
    <row r="17502" spans="5:5" x14ac:dyDescent="0.25">
      <c r="E17502" s="3"/>
    </row>
    <row r="17503" spans="5:5" x14ac:dyDescent="0.25">
      <c r="E17503" s="3"/>
    </row>
    <row r="17504" spans="5:5" x14ac:dyDescent="0.25">
      <c r="E17504" s="3"/>
    </row>
    <row r="17505" spans="5:5" x14ac:dyDescent="0.25">
      <c r="E17505" s="3"/>
    </row>
    <row r="17506" spans="5:5" x14ac:dyDescent="0.25">
      <c r="E17506" s="3"/>
    </row>
    <row r="17507" spans="5:5" x14ac:dyDescent="0.25">
      <c r="E17507" s="3"/>
    </row>
    <row r="17508" spans="5:5" x14ac:dyDescent="0.25">
      <c r="E17508" s="3"/>
    </row>
    <row r="17509" spans="5:5" x14ac:dyDescent="0.25">
      <c r="E17509" s="3"/>
    </row>
    <row r="17510" spans="5:5" x14ac:dyDescent="0.25">
      <c r="E17510" s="3"/>
    </row>
    <row r="17511" spans="5:5" x14ac:dyDescent="0.25">
      <c r="E17511" s="3"/>
    </row>
    <row r="17512" spans="5:5" x14ac:dyDescent="0.25">
      <c r="E17512" s="3"/>
    </row>
    <row r="17513" spans="5:5" x14ac:dyDescent="0.25">
      <c r="E17513" s="3"/>
    </row>
    <row r="17514" spans="5:5" x14ac:dyDescent="0.25">
      <c r="E17514" s="3"/>
    </row>
    <row r="17515" spans="5:5" x14ac:dyDescent="0.25">
      <c r="E17515" s="3"/>
    </row>
    <row r="17516" spans="5:5" x14ac:dyDescent="0.25">
      <c r="E17516" s="3"/>
    </row>
    <row r="17517" spans="5:5" x14ac:dyDescent="0.25">
      <c r="E17517" s="3"/>
    </row>
    <row r="17518" spans="5:5" x14ac:dyDescent="0.25">
      <c r="E17518" s="3"/>
    </row>
    <row r="17519" spans="5:5" x14ac:dyDescent="0.25">
      <c r="E17519" s="3"/>
    </row>
    <row r="17520" spans="5:5" x14ac:dyDescent="0.25">
      <c r="E17520" s="3"/>
    </row>
    <row r="17521" spans="5:5" x14ac:dyDescent="0.25">
      <c r="E17521" s="3"/>
    </row>
    <row r="17522" spans="5:5" x14ac:dyDescent="0.25">
      <c r="E17522" s="3"/>
    </row>
    <row r="17523" spans="5:5" x14ac:dyDescent="0.25">
      <c r="E17523" s="3"/>
    </row>
    <row r="17524" spans="5:5" x14ac:dyDescent="0.25">
      <c r="E17524" s="3"/>
    </row>
    <row r="17525" spans="5:5" x14ac:dyDescent="0.25">
      <c r="E17525" s="3"/>
    </row>
    <row r="17526" spans="5:5" x14ac:dyDescent="0.25">
      <c r="E17526" s="3"/>
    </row>
    <row r="17527" spans="5:5" x14ac:dyDescent="0.25">
      <c r="E17527" s="3"/>
    </row>
    <row r="17528" spans="5:5" x14ac:dyDescent="0.25">
      <c r="E17528" s="3"/>
    </row>
    <row r="17529" spans="5:5" x14ac:dyDescent="0.25">
      <c r="E17529" s="3"/>
    </row>
    <row r="17530" spans="5:5" x14ac:dyDescent="0.25">
      <c r="E17530" s="3"/>
    </row>
    <row r="17531" spans="5:5" x14ac:dyDescent="0.25">
      <c r="E17531" s="3"/>
    </row>
    <row r="17532" spans="5:5" x14ac:dyDescent="0.25">
      <c r="E17532" s="3"/>
    </row>
    <row r="17533" spans="5:5" x14ac:dyDescent="0.25">
      <c r="E17533" s="3"/>
    </row>
    <row r="17534" spans="5:5" x14ac:dyDescent="0.25">
      <c r="E17534" s="3"/>
    </row>
    <row r="17535" spans="5:5" x14ac:dyDescent="0.25">
      <c r="E17535" s="3"/>
    </row>
    <row r="17536" spans="5:5" x14ac:dyDescent="0.25">
      <c r="E17536" s="3"/>
    </row>
    <row r="17537" spans="5:5" x14ac:dyDescent="0.25">
      <c r="E17537" s="3"/>
    </row>
    <row r="17538" spans="5:5" x14ac:dyDescent="0.25">
      <c r="E17538" s="3"/>
    </row>
    <row r="17539" spans="5:5" x14ac:dyDescent="0.25">
      <c r="E17539" s="3"/>
    </row>
    <row r="17540" spans="5:5" x14ac:dyDescent="0.25">
      <c r="E17540" s="3"/>
    </row>
    <row r="17541" spans="5:5" x14ac:dyDescent="0.25">
      <c r="E17541" s="3"/>
    </row>
    <row r="17542" spans="5:5" x14ac:dyDescent="0.25">
      <c r="E17542" s="3"/>
    </row>
    <row r="17543" spans="5:5" x14ac:dyDescent="0.25">
      <c r="E17543" s="3"/>
    </row>
    <row r="17544" spans="5:5" x14ac:dyDescent="0.25">
      <c r="E17544" s="3"/>
    </row>
    <row r="17545" spans="5:5" x14ac:dyDescent="0.25">
      <c r="E17545" s="3"/>
    </row>
    <row r="17546" spans="5:5" x14ac:dyDescent="0.25">
      <c r="E17546" s="3"/>
    </row>
    <row r="17547" spans="5:5" x14ac:dyDescent="0.25">
      <c r="E17547" s="3"/>
    </row>
    <row r="17548" spans="5:5" x14ac:dyDescent="0.25">
      <c r="E17548" s="3"/>
    </row>
    <row r="17549" spans="5:5" x14ac:dyDescent="0.25">
      <c r="E17549" s="3"/>
    </row>
    <row r="17550" spans="5:5" x14ac:dyDescent="0.25">
      <c r="E17550" s="3"/>
    </row>
    <row r="17551" spans="5:5" x14ac:dyDescent="0.25">
      <c r="E17551" s="3"/>
    </row>
    <row r="17552" spans="5:5" x14ac:dyDescent="0.25">
      <c r="E17552" s="3"/>
    </row>
    <row r="17553" spans="5:5" x14ac:dyDescent="0.25">
      <c r="E17553" s="3"/>
    </row>
    <row r="17554" spans="5:5" x14ac:dyDescent="0.25">
      <c r="E17554" s="3"/>
    </row>
    <row r="17555" spans="5:5" x14ac:dyDescent="0.25">
      <c r="E17555" s="3"/>
    </row>
    <row r="17556" spans="5:5" x14ac:dyDescent="0.25">
      <c r="E17556" s="3"/>
    </row>
    <row r="17557" spans="5:5" x14ac:dyDescent="0.25">
      <c r="E17557" s="3"/>
    </row>
    <row r="17558" spans="5:5" x14ac:dyDescent="0.25">
      <c r="E17558" s="3"/>
    </row>
    <row r="17559" spans="5:5" x14ac:dyDescent="0.25">
      <c r="E17559" s="3"/>
    </row>
    <row r="17560" spans="5:5" x14ac:dyDescent="0.25">
      <c r="E17560" s="3"/>
    </row>
    <row r="17561" spans="5:5" x14ac:dyDescent="0.25">
      <c r="E17561" s="3"/>
    </row>
    <row r="17562" spans="5:5" x14ac:dyDescent="0.25">
      <c r="E17562" s="3"/>
    </row>
    <row r="17563" spans="5:5" x14ac:dyDescent="0.25">
      <c r="E17563" s="3"/>
    </row>
    <row r="17564" spans="5:5" x14ac:dyDescent="0.25">
      <c r="E17564" s="3"/>
    </row>
    <row r="17565" spans="5:5" x14ac:dyDescent="0.25">
      <c r="E17565" s="3"/>
    </row>
    <row r="17566" spans="5:5" x14ac:dyDescent="0.25">
      <c r="E17566" s="3"/>
    </row>
    <row r="17567" spans="5:5" x14ac:dyDescent="0.25">
      <c r="E17567" s="3"/>
    </row>
    <row r="17568" spans="5:5" x14ac:dyDescent="0.25">
      <c r="E17568" s="3"/>
    </row>
    <row r="17569" spans="5:5" x14ac:dyDescent="0.25">
      <c r="E17569" s="3"/>
    </row>
    <row r="17570" spans="5:5" x14ac:dyDescent="0.25">
      <c r="E17570" s="3"/>
    </row>
    <row r="17571" spans="5:5" x14ac:dyDescent="0.25">
      <c r="E17571" s="3"/>
    </row>
    <row r="17572" spans="5:5" x14ac:dyDescent="0.25">
      <c r="E17572" s="3"/>
    </row>
    <row r="17573" spans="5:5" x14ac:dyDescent="0.25">
      <c r="E17573" s="3"/>
    </row>
    <row r="17574" spans="5:5" x14ac:dyDescent="0.25">
      <c r="E17574" s="3"/>
    </row>
    <row r="17575" spans="5:5" x14ac:dyDescent="0.25">
      <c r="E17575" s="3"/>
    </row>
    <row r="17576" spans="5:5" x14ac:dyDescent="0.25">
      <c r="E17576" s="3"/>
    </row>
    <row r="17577" spans="5:5" x14ac:dyDescent="0.25">
      <c r="E17577" s="3"/>
    </row>
    <row r="17578" spans="5:5" x14ac:dyDescent="0.25">
      <c r="E17578" s="3"/>
    </row>
    <row r="17579" spans="5:5" x14ac:dyDescent="0.25">
      <c r="E17579" s="3"/>
    </row>
    <row r="17580" spans="5:5" x14ac:dyDescent="0.25">
      <c r="E17580" s="3"/>
    </row>
    <row r="17581" spans="5:5" x14ac:dyDescent="0.25">
      <c r="E17581" s="3"/>
    </row>
    <row r="17582" spans="5:5" x14ac:dyDescent="0.25">
      <c r="E17582" s="3"/>
    </row>
    <row r="17583" spans="5:5" x14ac:dyDescent="0.25">
      <c r="E17583" s="3"/>
    </row>
    <row r="17584" spans="5:5" x14ac:dyDescent="0.25">
      <c r="E17584" s="3"/>
    </row>
    <row r="17585" spans="5:5" x14ac:dyDescent="0.25">
      <c r="E17585" s="3"/>
    </row>
    <row r="17586" spans="5:5" x14ac:dyDescent="0.25">
      <c r="E17586" s="3"/>
    </row>
    <row r="17587" spans="5:5" x14ac:dyDescent="0.25">
      <c r="E17587" s="3"/>
    </row>
    <row r="17588" spans="5:5" x14ac:dyDescent="0.25">
      <c r="E17588" s="3"/>
    </row>
    <row r="17589" spans="5:5" x14ac:dyDescent="0.25">
      <c r="E17589" s="3"/>
    </row>
    <row r="17590" spans="5:5" x14ac:dyDescent="0.25">
      <c r="E17590" s="3"/>
    </row>
    <row r="17591" spans="5:5" x14ac:dyDescent="0.25">
      <c r="E17591" s="3"/>
    </row>
    <row r="17592" spans="5:5" x14ac:dyDescent="0.25">
      <c r="E17592" s="3"/>
    </row>
    <row r="17593" spans="5:5" x14ac:dyDescent="0.25">
      <c r="E17593" s="3"/>
    </row>
    <row r="17594" spans="5:5" x14ac:dyDescent="0.25">
      <c r="E17594" s="3"/>
    </row>
    <row r="17595" spans="5:5" x14ac:dyDescent="0.25">
      <c r="E17595" s="3"/>
    </row>
    <row r="17596" spans="5:5" x14ac:dyDescent="0.25">
      <c r="E17596" s="3"/>
    </row>
    <row r="17597" spans="5:5" x14ac:dyDescent="0.25">
      <c r="E17597" s="3"/>
    </row>
    <row r="17598" spans="5:5" x14ac:dyDescent="0.25">
      <c r="E17598" s="3"/>
    </row>
    <row r="17599" spans="5:5" x14ac:dyDescent="0.25">
      <c r="E17599" s="3"/>
    </row>
    <row r="17600" spans="5:5" x14ac:dyDescent="0.25">
      <c r="E17600" s="3"/>
    </row>
    <row r="17601" spans="5:5" x14ac:dyDescent="0.25">
      <c r="E17601" s="3"/>
    </row>
    <row r="17602" spans="5:5" x14ac:dyDescent="0.25">
      <c r="E17602" s="3"/>
    </row>
    <row r="17603" spans="5:5" x14ac:dyDescent="0.25">
      <c r="E17603" s="3"/>
    </row>
    <row r="17604" spans="5:5" x14ac:dyDescent="0.25">
      <c r="E17604" s="3"/>
    </row>
    <row r="17605" spans="5:5" x14ac:dyDescent="0.25">
      <c r="E17605" s="3"/>
    </row>
    <row r="17606" spans="5:5" x14ac:dyDescent="0.25">
      <c r="E17606" s="3"/>
    </row>
    <row r="17607" spans="5:5" x14ac:dyDescent="0.25">
      <c r="E17607" s="3"/>
    </row>
    <row r="17608" spans="5:5" x14ac:dyDescent="0.25">
      <c r="E17608" s="3"/>
    </row>
    <row r="17609" spans="5:5" x14ac:dyDescent="0.25">
      <c r="E17609" s="3"/>
    </row>
    <row r="17610" spans="5:5" x14ac:dyDescent="0.25">
      <c r="E17610" s="3"/>
    </row>
    <row r="17611" spans="5:5" x14ac:dyDescent="0.25">
      <c r="E17611" s="3"/>
    </row>
    <row r="17612" spans="5:5" x14ac:dyDescent="0.25">
      <c r="E17612" s="3"/>
    </row>
    <row r="17613" spans="5:5" x14ac:dyDescent="0.25">
      <c r="E17613" s="3"/>
    </row>
    <row r="17614" spans="5:5" x14ac:dyDescent="0.25">
      <c r="E17614" s="3"/>
    </row>
    <row r="17615" spans="5:5" x14ac:dyDescent="0.25">
      <c r="E17615" s="3"/>
    </row>
    <row r="17616" spans="5:5" x14ac:dyDescent="0.25">
      <c r="E17616" s="3"/>
    </row>
    <row r="17617" spans="5:5" x14ac:dyDescent="0.25">
      <c r="E17617" s="3"/>
    </row>
    <row r="17618" spans="5:5" x14ac:dyDescent="0.25">
      <c r="E17618" s="3"/>
    </row>
    <row r="17619" spans="5:5" x14ac:dyDescent="0.25">
      <c r="E17619" s="3"/>
    </row>
    <row r="17620" spans="5:5" x14ac:dyDescent="0.25">
      <c r="E17620" s="3"/>
    </row>
    <row r="17621" spans="5:5" x14ac:dyDescent="0.25">
      <c r="E17621" s="3"/>
    </row>
    <row r="17622" spans="5:5" x14ac:dyDescent="0.25">
      <c r="E17622" s="3"/>
    </row>
    <row r="17623" spans="5:5" x14ac:dyDescent="0.25">
      <c r="E17623" s="3"/>
    </row>
    <row r="17624" spans="5:5" x14ac:dyDescent="0.25">
      <c r="E17624" s="3"/>
    </row>
    <row r="17625" spans="5:5" x14ac:dyDescent="0.25">
      <c r="E17625" s="3"/>
    </row>
    <row r="17626" spans="5:5" x14ac:dyDescent="0.25">
      <c r="E17626" s="3"/>
    </row>
    <row r="17627" spans="5:5" x14ac:dyDescent="0.25">
      <c r="E17627" s="3"/>
    </row>
    <row r="17628" spans="5:5" x14ac:dyDescent="0.25">
      <c r="E17628" s="3"/>
    </row>
    <row r="17629" spans="5:5" x14ac:dyDescent="0.25">
      <c r="E17629" s="3"/>
    </row>
    <row r="17630" spans="5:5" x14ac:dyDescent="0.25">
      <c r="E17630" s="3"/>
    </row>
    <row r="17631" spans="5:5" x14ac:dyDescent="0.25">
      <c r="E17631" s="3"/>
    </row>
    <row r="17632" spans="5:5" x14ac:dyDescent="0.25">
      <c r="E17632" s="3"/>
    </row>
    <row r="17633" spans="5:5" x14ac:dyDescent="0.25">
      <c r="E17633" s="3"/>
    </row>
    <row r="17634" spans="5:5" x14ac:dyDescent="0.25">
      <c r="E17634" s="3"/>
    </row>
    <row r="17635" spans="5:5" x14ac:dyDescent="0.25">
      <c r="E17635" s="3"/>
    </row>
    <row r="17636" spans="5:5" x14ac:dyDescent="0.25">
      <c r="E17636" s="3"/>
    </row>
    <row r="17637" spans="5:5" x14ac:dyDescent="0.25">
      <c r="E17637" s="3"/>
    </row>
    <row r="17638" spans="5:5" x14ac:dyDescent="0.25">
      <c r="E17638" s="3"/>
    </row>
    <row r="17639" spans="5:5" x14ac:dyDescent="0.25">
      <c r="E17639" s="3"/>
    </row>
    <row r="17640" spans="5:5" x14ac:dyDescent="0.25">
      <c r="E17640" s="3"/>
    </row>
    <row r="17641" spans="5:5" x14ac:dyDescent="0.25">
      <c r="E17641" s="3"/>
    </row>
    <row r="17642" spans="5:5" x14ac:dyDescent="0.25">
      <c r="E17642" s="3"/>
    </row>
    <row r="17643" spans="5:5" x14ac:dyDescent="0.25">
      <c r="E17643" s="3"/>
    </row>
    <row r="17644" spans="5:5" x14ac:dyDescent="0.25">
      <c r="E17644" s="3"/>
    </row>
    <row r="17645" spans="5:5" x14ac:dyDescent="0.25">
      <c r="E17645" s="3"/>
    </row>
    <row r="17646" spans="5:5" x14ac:dyDescent="0.25">
      <c r="E17646" s="3"/>
    </row>
    <row r="17647" spans="5:5" x14ac:dyDescent="0.25">
      <c r="E17647" s="3"/>
    </row>
    <row r="17648" spans="5:5" x14ac:dyDescent="0.25">
      <c r="E17648" s="3"/>
    </row>
    <row r="17649" spans="5:5" x14ac:dyDescent="0.25">
      <c r="E17649" s="3"/>
    </row>
    <row r="17650" spans="5:5" x14ac:dyDescent="0.25">
      <c r="E17650" s="3"/>
    </row>
    <row r="17651" spans="5:5" x14ac:dyDescent="0.25">
      <c r="E17651" s="3"/>
    </row>
    <row r="17652" spans="5:5" x14ac:dyDescent="0.25">
      <c r="E17652" s="3"/>
    </row>
    <row r="17653" spans="5:5" x14ac:dyDescent="0.25">
      <c r="E17653" s="3"/>
    </row>
    <row r="17654" spans="5:5" x14ac:dyDescent="0.25">
      <c r="E17654" s="3"/>
    </row>
    <row r="17655" spans="5:5" x14ac:dyDescent="0.25">
      <c r="E17655" s="3"/>
    </row>
    <row r="17656" spans="5:5" x14ac:dyDescent="0.25">
      <c r="E17656" s="3"/>
    </row>
    <row r="17657" spans="5:5" x14ac:dyDescent="0.25">
      <c r="E17657" s="3"/>
    </row>
    <row r="17658" spans="5:5" x14ac:dyDescent="0.25">
      <c r="E17658" s="3"/>
    </row>
    <row r="17659" spans="5:5" x14ac:dyDescent="0.25">
      <c r="E17659" s="3"/>
    </row>
    <row r="17660" spans="5:5" x14ac:dyDescent="0.25">
      <c r="E17660" s="3"/>
    </row>
    <row r="17661" spans="5:5" x14ac:dyDescent="0.25">
      <c r="E17661" s="3"/>
    </row>
    <row r="17662" spans="5:5" x14ac:dyDescent="0.25">
      <c r="E17662" s="3"/>
    </row>
    <row r="17663" spans="5:5" x14ac:dyDescent="0.25">
      <c r="E17663" s="3"/>
    </row>
    <row r="17664" spans="5:5" x14ac:dyDescent="0.25">
      <c r="E17664" s="3"/>
    </row>
    <row r="17665" spans="5:5" x14ac:dyDescent="0.25">
      <c r="E17665" s="3"/>
    </row>
    <row r="17666" spans="5:5" x14ac:dyDescent="0.25">
      <c r="E17666" s="3"/>
    </row>
    <row r="17667" spans="5:5" x14ac:dyDescent="0.25">
      <c r="E17667" s="3"/>
    </row>
    <row r="17668" spans="5:5" x14ac:dyDescent="0.25">
      <c r="E17668" s="3"/>
    </row>
    <row r="17669" spans="5:5" x14ac:dyDescent="0.25">
      <c r="E17669" s="3"/>
    </row>
    <row r="17670" spans="5:5" x14ac:dyDescent="0.25">
      <c r="E17670" s="3"/>
    </row>
    <row r="17671" spans="5:5" x14ac:dyDescent="0.25">
      <c r="E17671" s="3"/>
    </row>
    <row r="17672" spans="5:5" x14ac:dyDescent="0.25">
      <c r="E17672" s="3"/>
    </row>
    <row r="17673" spans="5:5" x14ac:dyDescent="0.25">
      <c r="E17673" s="3"/>
    </row>
    <row r="17674" spans="5:5" x14ac:dyDescent="0.25">
      <c r="E17674" s="3"/>
    </row>
    <row r="17675" spans="5:5" x14ac:dyDescent="0.25">
      <c r="E17675" s="3"/>
    </row>
    <row r="17676" spans="5:5" x14ac:dyDescent="0.25">
      <c r="E17676" s="3"/>
    </row>
    <row r="17677" spans="5:5" x14ac:dyDescent="0.25">
      <c r="E17677" s="3"/>
    </row>
    <row r="17678" spans="5:5" x14ac:dyDescent="0.25">
      <c r="E17678" s="3"/>
    </row>
    <row r="17679" spans="5:5" x14ac:dyDescent="0.25">
      <c r="E17679" s="3"/>
    </row>
    <row r="17680" spans="5:5" x14ac:dyDescent="0.25">
      <c r="E17680" s="3"/>
    </row>
    <row r="17681" spans="5:5" x14ac:dyDescent="0.25">
      <c r="E17681" s="3"/>
    </row>
    <row r="17682" spans="5:5" x14ac:dyDescent="0.25">
      <c r="E17682" s="3"/>
    </row>
    <row r="17683" spans="5:5" x14ac:dyDescent="0.25">
      <c r="E17683" s="3"/>
    </row>
    <row r="17684" spans="5:5" x14ac:dyDescent="0.25">
      <c r="E17684" s="3"/>
    </row>
    <row r="17685" spans="5:5" x14ac:dyDescent="0.25">
      <c r="E17685" s="3"/>
    </row>
    <row r="17686" spans="5:5" x14ac:dyDescent="0.25">
      <c r="E17686" s="3"/>
    </row>
    <row r="17687" spans="5:5" x14ac:dyDescent="0.25">
      <c r="E17687" s="3"/>
    </row>
    <row r="17688" spans="5:5" x14ac:dyDescent="0.25">
      <c r="E17688" s="3"/>
    </row>
    <row r="17689" spans="5:5" x14ac:dyDescent="0.25">
      <c r="E17689" s="3"/>
    </row>
    <row r="17690" spans="5:5" x14ac:dyDescent="0.25">
      <c r="E17690" s="3"/>
    </row>
    <row r="17691" spans="5:5" x14ac:dyDescent="0.25">
      <c r="E17691" s="3"/>
    </row>
    <row r="17692" spans="5:5" x14ac:dyDescent="0.25">
      <c r="E17692" s="3"/>
    </row>
    <row r="17693" spans="5:5" x14ac:dyDescent="0.25">
      <c r="E17693" s="3"/>
    </row>
    <row r="17694" spans="5:5" x14ac:dyDescent="0.25">
      <c r="E17694" s="3"/>
    </row>
    <row r="17695" spans="5:5" x14ac:dyDescent="0.25">
      <c r="E17695" s="3"/>
    </row>
    <row r="17696" spans="5:5" x14ac:dyDescent="0.25">
      <c r="E17696" s="3"/>
    </row>
    <row r="17697" spans="5:5" x14ac:dyDescent="0.25">
      <c r="E17697" s="3"/>
    </row>
    <row r="17698" spans="5:5" x14ac:dyDescent="0.25">
      <c r="E17698" s="3"/>
    </row>
    <row r="17699" spans="5:5" x14ac:dyDescent="0.25">
      <c r="E17699" s="3"/>
    </row>
    <row r="17700" spans="5:5" x14ac:dyDescent="0.25">
      <c r="E17700" s="3"/>
    </row>
    <row r="17701" spans="5:5" x14ac:dyDescent="0.25">
      <c r="E17701" s="3"/>
    </row>
    <row r="17702" spans="5:5" x14ac:dyDescent="0.25">
      <c r="E17702" s="3"/>
    </row>
    <row r="17703" spans="5:5" x14ac:dyDescent="0.25">
      <c r="E17703" s="3"/>
    </row>
    <row r="17704" spans="5:5" x14ac:dyDescent="0.25">
      <c r="E17704" s="3"/>
    </row>
    <row r="17705" spans="5:5" x14ac:dyDescent="0.25">
      <c r="E17705" s="3"/>
    </row>
    <row r="17706" spans="5:5" x14ac:dyDescent="0.25">
      <c r="E17706" s="3"/>
    </row>
    <row r="17707" spans="5:5" x14ac:dyDescent="0.25">
      <c r="E17707" s="3"/>
    </row>
    <row r="17708" spans="5:5" x14ac:dyDescent="0.25">
      <c r="E17708" s="3"/>
    </row>
    <row r="17709" spans="5:5" x14ac:dyDescent="0.25">
      <c r="E17709" s="3"/>
    </row>
    <row r="17710" spans="5:5" x14ac:dyDescent="0.25">
      <c r="E17710" s="3"/>
    </row>
    <row r="17711" spans="5:5" x14ac:dyDescent="0.25">
      <c r="E17711" s="3"/>
    </row>
    <row r="17712" spans="5:5" x14ac:dyDescent="0.25">
      <c r="E17712" s="3"/>
    </row>
    <row r="17713" spans="5:5" x14ac:dyDescent="0.25">
      <c r="E17713" s="3"/>
    </row>
    <row r="17714" spans="5:5" x14ac:dyDescent="0.25">
      <c r="E17714" s="3"/>
    </row>
    <row r="17715" spans="5:5" x14ac:dyDescent="0.25">
      <c r="E17715" s="3"/>
    </row>
    <row r="17716" spans="5:5" x14ac:dyDescent="0.25">
      <c r="E17716" s="3"/>
    </row>
    <row r="17717" spans="5:5" x14ac:dyDescent="0.25">
      <c r="E17717" s="3"/>
    </row>
    <row r="17718" spans="5:5" x14ac:dyDescent="0.25">
      <c r="E17718" s="3"/>
    </row>
    <row r="17719" spans="5:5" x14ac:dyDescent="0.25">
      <c r="E17719" s="3"/>
    </row>
    <row r="17720" spans="5:5" x14ac:dyDescent="0.25">
      <c r="E17720" s="3"/>
    </row>
    <row r="17721" spans="5:5" x14ac:dyDescent="0.25">
      <c r="E17721" s="3"/>
    </row>
    <row r="17722" spans="5:5" x14ac:dyDescent="0.25">
      <c r="E17722" s="3"/>
    </row>
    <row r="17723" spans="5:5" x14ac:dyDescent="0.25">
      <c r="E17723" s="3"/>
    </row>
    <row r="17724" spans="5:5" x14ac:dyDescent="0.25">
      <c r="E17724" s="3"/>
    </row>
    <row r="17725" spans="5:5" x14ac:dyDescent="0.25">
      <c r="E17725" s="3"/>
    </row>
    <row r="17726" spans="5:5" x14ac:dyDescent="0.25">
      <c r="E17726" s="3"/>
    </row>
    <row r="17727" spans="5:5" x14ac:dyDescent="0.25">
      <c r="E17727" s="3"/>
    </row>
    <row r="17728" spans="5:5" x14ac:dyDescent="0.25">
      <c r="E17728" s="3"/>
    </row>
    <row r="17729" spans="5:5" x14ac:dyDescent="0.25">
      <c r="E17729" s="3"/>
    </row>
    <row r="17730" spans="5:5" x14ac:dyDescent="0.25">
      <c r="E17730" s="3"/>
    </row>
    <row r="17731" spans="5:5" x14ac:dyDescent="0.25">
      <c r="E17731" s="3"/>
    </row>
    <row r="17732" spans="5:5" x14ac:dyDescent="0.25">
      <c r="E17732" s="3"/>
    </row>
    <row r="17733" spans="5:5" x14ac:dyDescent="0.25">
      <c r="E17733" s="3"/>
    </row>
    <row r="17734" spans="5:5" x14ac:dyDescent="0.25">
      <c r="E17734" s="3"/>
    </row>
    <row r="17735" spans="5:5" x14ac:dyDescent="0.25">
      <c r="E17735" s="3"/>
    </row>
    <row r="17736" spans="5:5" x14ac:dyDescent="0.25">
      <c r="E17736" s="3"/>
    </row>
    <row r="17737" spans="5:5" x14ac:dyDescent="0.25">
      <c r="E17737" s="3"/>
    </row>
    <row r="17738" spans="5:5" x14ac:dyDescent="0.25">
      <c r="E17738" s="3"/>
    </row>
    <row r="17739" spans="5:5" x14ac:dyDescent="0.25">
      <c r="E17739" s="3"/>
    </row>
    <row r="17740" spans="5:5" x14ac:dyDescent="0.25">
      <c r="E17740" s="3"/>
    </row>
    <row r="17741" spans="5:5" x14ac:dyDescent="0.25">
      <c r="E17741" s="3"/>
    </row>
    <row r="17742" spans="5:5" x14ac:dyDescent="0.25">
      <c r="E17742" s="3"/>
    </row>
    <row r="17743" spans="5:5" x14ac:dyDescent="0.25">
      <c r="E17743" s="3"/>
    </row>
    <row r="17744" spans="5:5" x14ac:dyDescent="0.25">
      <c r="E17744" s="3"/>
    </row>
    <row r="17745" spans="5:5" x14ac:dyDescent="0.25">
      <c r="E17745" s="3"/>
    </row>
    <row r="17746" spans="5:5" x14ac:dyDescent="0.25">
      <c r="E17746" s="3"/>
    </row>
    <row r="17747" spans="5:5" x14ac:dyDescent="0.25">
      <c r="E17747" s="3"/>
    </row>
    <row r="17748" spans="5:5" x14ac:dyDescent="0.25">
      <c r="E17748" s="3"/>
    </row>
    <row r="17749" spans="5:5" x14ac:dyDescent="0.25">
      <c r="E17749" s="3"/>
    </row>
    <row r="17750" spans="5:5" x14ac:dyDescent="0.25">
      <c r="E17750" s="3"/>
    </row>
    <row r="17751" spans="5:5" x14ac:dyDescent="0.25">
      <c r="E17751" s="3"/>
    </row>
    <row r="17752" spans="5:5" x14ac:dyDescent="0.25">
      <c r="E17752" s="3"/>
    </row>
    <row r="17753" spans="5:5" x14ac:dyDescent="0.25">
      <c r="E17753" s="3"/>
    </row>
    <row r="17754" spans="5:5" x14ac:dyDescent="0.25">
      <c r="E17754" s="3"/>
    </row>
    <row r="17755" spans="5:5" x14ac:dyDescent="0.25">
      <c r="E17755" s="3"/>
    </row>
    <row r="17756" spans="5:5" x14ac:dyDescent="0.25">
      <c r="E17756" s="3"/>
    </row>
    <row r="17757" spans="5:5" x14ac:dyDescent="0.25">
      <c r="E17757" s="3"/>
    </row>
    <row r="17758" spans="5:5" x14ac:dyDescent="0.25">
      <c r="E17758" s="3"/>
    </row>
    <row r="17759" spans="5:5" x14ac:dyDescent="0.25">
      <c r="E17759" s="3"/>
    </row>
    <row r="17760" spans="5:5" x14ac:dyDescent="0.25">
      <c r="E17760" s="3"/>
    </row>
    <row r="17761" spans="5:5" x14ac:dyDescent="0.25">
      <c r="E17761" s="3"/>
    </row>
    <row r="17762" spans="5:5" x14ac:dyDescent="0.25">
      <c r="E17762" s="3"/>
    </row>
    <row r="17763" spans="5:5" x14ac:dyDescent="0.25">
      <c r="E17763" s="3"/>
    </row>
    <row r="17764" spans="5:5" x14ac:dyDescent="0.25">
      <c r="E17764" s="3"/>
    </row>
    <row r="17765" spans="5:5" x14ac:dyDescent="0.25">
      <c r="E17765" s="3"/>
    </row>
    <row r="17766" spans="5:5" x14ac:dyDescent="0.25">
      <c r="E17766" s="3"/>
    </row>
    <row r="17767" spans="5:5" x14ac:dyDescent="0.25">
      <c r="E17767" s="3"/>
    </row>
    <row r="17768" spans="5:5" x14ac:dyDescent="0.25">
      <c r="E17768" s="3"/>
    </row>
    <row r="17769" spans="5:5" x14ac:dyDescent="0.25">
      <c r="E17769" s="3"/>
    </row>
    <row r="17770" spans="5:5" x14ac:dyDescent="0.25">
      <c r="E17770" s="3"/>
    </row>
    <row r="17771" spans="5:5" x14ac:dyDescent="0.25">
      <c r="E17771" s="3"/>
    </row>
    <row r="17772" spans="5:5" x14ac:dyDescent="0.25">
      <c r="E17772" s="3"/>
    </row>
    <row r="17773" spans="5:5" x14ac:dyDescent="0.25">
      <c r="E17773" s="3"/>
    </row>
    <row r="17774" spans="5:5" x14ac:dyDescent="0.25">
      <c r="E17774" s="3"/>
    </row>
    <row r="17775" spans="5:5" x14ac:dyDescent="0.25">
      <c r="E17775" s="3"/>
    </row>
    <row r="17776" spans="5:5" x14ac:dyDescent="0.25">
      <c r="E17776" s="3"/>
    </row>
    <row r="17777" spans="5:5" x14ac:dyDescent="0.25">
      <c r="E17777" s="3"/>
    </row>
    <row r="17778" spans="5:5" x14ac:dyDescent="0.25">
      <c r="E17778" s="3"/>
    </row>
    <row r="17779" spans="5:5" x14ac:dyDescent="0.25">
      <c r="E17779" s="3"/>
    </row>
    <row r="17780" spans="5:5" x14ac:dyDescent="0.25">
      <c r="E17780" s="3"/>
    </row>
    <row r="17781" spans="5:5" x14ac:dyDescent="0.25">
      <c r="E17781" s="3"/>
    </row>
    <row r="17782" spans="5:5" x14ac:dyDescent="0.25">
      <c r="E17782" s="3"/>
    </row>
    <row r="17783" spans="5:5" x14ac:dyDescent="0.25">
      <c r="E17783" s="3"/>
    </row>
    <row r="17784" spans="5:5" x14ac:dyDescent="0.25">
      <c r="E17784" s="3"/>
    </row>
    <row r="17785" spans="5:5" x14ac:dyDescent="0.25">
      <c r="E17785" s="3"/>
    </row>
    <row r="17786" spans="5:5" x14ac:dyDescent="0.25">
      <c r="E17786" s="3"/>
    </row>
    <row r="17787" spans="5:5" x14ac:dyDescent="0.25">
      <c r="E17787" s="3"/>
    </row>
    <row r="17788" spans="5:5" x14ac:dyDescent="0.25">
      <c r="E17788" s="3"/>
    </row>
    <row r="17789" spans="5:5" x14ac:dyDescent="0.25">
      <c r="E17789" s="3"/>
    </row>
    <row r="17790" spans="5:5" x14ac:dyDescent="0.25">
      <c r="E17790" s="3"/>
    </row>
    <row r="17791" spans="5:5" x14ac:dyDescent="0.25">
      <c r="E17791" s="3"/>
    </row>
    <row r="17792" spans="5:5" x14ac:dyDescent="0.25">
      <c r="E17792" s="3"/>
    </row>
    <row r="17793" spans="5:5" x14ac:dyDescent="0.25">
      <c r="E17793" s="3"/>
    </row>
    <row r="17794" spans="5:5" x14ac:dyDescent="0.25">
      <c r="E17794" s="3"/>
    </row>
    <row r="17795" spans="5:5" x14ac:dyDescent="0.25">
      <c r="E17795" s="3"/>
    </row>
    <row r="17796" spans="5:5" x14ac:dyDescent="0.25">
      <c r="E17796" s="3"/>
    </row>
    <row r="17797" spans="5:5" x14ac:dyDescent="0.25">
      <c r="E17797" s="3"/>
    </row>
    <row r="17798" spans="5:5" x14ac:dyDescent="0.25">
      <c r="E17798" s="3"/>
    </row>
    <row r="17799" spans="5:5" x14ac:dyDescent="0.25">
      <c r="E17799" s="3"/>
    </row>
    <row r="17800" spans="5:5" x14ac:dyDescent="0.25">
      <c r="E17800" s="3"/>
    </row>
    <row r="17801" spans="5:5" x14ac:dyDescent="0.25">
      <c r="E17801" s="3"/>
    </row>
    <row r="17802" spans="5:5" x14ac:dyDescent="0.25">
      <c r="E17802" s="3"/>
    </row>
    <row r="17803" spans="5:5" x14ac:dyDescent="0.25">
      <c r="E17803" s="3"/>
    </row>
    <row r="17804" spans="5:5" x14ac:dyDescent="0.25">
      <c r="E17804" s="3"/>
    </row>
    <row r="17805" spans="5:5" x14ac:dyDescent="0.25">
      <c r="E17805" s="3"/>
    </row>
    <row r="17806" spans="5:5" x14ac:dyDescent="0.25">
      <c r="E17806" s="3"/>
    </row>
    <row r="17807" spans="5:5" x14ac:dyDescent="0.25">
      <c r="E17807" s="3"/>
    </row>
    <row r="17808" spans="5:5" x14ac:dyDescent="0.25">
      <c r="E17808" s="3"/>
    </row>
    <row r="17809" spans="5:5" x14ac:dyDescent="0.25">
      <c r="E17809" s="3"/>
    </row>
    <row r="17810" spans="5:5" x14ac:dyDescent="0.25">
      <c r="E17810" s="3"/>
    </row>
    <row r="17811" spans="5:5" x14ac:dyDescent="0.25">
      <c r="E17811" s="3"/>
    </row>
    <row r="17812" spans="5:5" x14ac:dyDescent="0.25">
      <c r="E17812" s="3"/>
    </row>
    <row r="17813" spans="5:5" x14ac:dyDescent="0.25">
      <c r="E17813" s="3"/>
    </row>
    <row r="17814" spans="5:5" x14ac:dyDescent="0.25">
      <c r="E17814" s="3"/>
    </row>
    <row r="17815" spans="5:5" x14ac:dyDescent="0.25">
      <c r="E17815" s="3"/>
    </row>
    <row r="17816" spans="5:5" x14ac:dyDescent="0.25">
      <c r="E17816" s="3"/>
    </row>
    <row r="17817" spans="5:5" x14ac:dyDescent="0.25">
      <c r="E17817" s="3"/>
    </row>
    <row r="17818" spans="5:5" x14ac:dyDescent="0.25">
      <c r="E17818" s="3"/>
    </row>
    <row r="17819" spans="5:5" x14ac:dyDescent="0.25">
      <c r="E17819" s="3"/>
    </row>
    <row r="17820" spans="5:5" x14ac:dyDescent="0.25">
      <c r="E17820" s="3"/>
    </row>
    <row r="17821" spans="5:5" x14ac:dyDescent="0.25">
      <c r="E17821" s="3"/>
    </row>
    <row r="17822" spans="5:5" x14ac:dyDescent="0.25">
      <c r="E17822" s="3"/>
    </row>
    <row r="17823" spans="5:5" x14ac:dyDescent="0.25">
      <c r="E17823" s="3"/>
    </row>
    <row r="17824" spans="5:5" x14ac:dyDescent="0.25">
      <c r="E17824" s="3"/>
    </row>
    <row r="17825" spans="5:5" x14ac:dyDescent="0.25">
      <c r="E17825" s="3"/>
    </row>
    <row r="17826" spans="5:5" x14ac:dyDescent="0.25">
      <c r="E17826" s="3"/>
    </row>
    <row r="17827" spans="5:5" x14ac:dyDescent="0.25">
      <c r="E17827" s="3"/>
    </row>
    <row r="17828" spans="5:5" x14ac:dyDescent="0.25">
      <c r="E17828" s="3"/>
    </row>
    <row r="17829" spans="5:5" x14ac:dyDescent="0.25">
      <c r="E17829" s="3"/>
    </row>
    <row r="17830" spans="5:5" x14ac:dyDescent="0.25">
      <c r="E17830" s="3"/>
    </row>
    <row r="17831" spans="5:5" x14ac:dyDescent="0.25">
      <c r="E17831" s="3"/>
    </row>
    <row r="17832" spans="5:5" x14ac:dyDescent="0.25">
      <c r="E17832" s="3"/>
    </row>
    <row r="17833" spans="5:5" x14ac:dyDescent="0.25">
      <c r="E17833" s="3"/>
    </row>
    <row r="17834" spans="5:5" x14ac:dyDescent="0.25">
      <c r="E17834" s="3"/>
    </row>
    <row r="17835" spans="5:5" x14ac:dyDescent="0.25">
      <c r="E17835" s="3"/>
    </row>
    <row r="17836" spans="5:5" x14ac:dyDescent="0.25">
      <c r="E17836" s="3"/>
    </row>
    <row r="17837" spans="5:5" x14ac:dyDescent="0.25">
      <c r="E17837" s="3"/>
    </row>
    <row r="17838" spans="5:5" x14ac:dyDescent="0.25">
      <c r="E17838" s="3"/>
    </row>
    <row r="17839" spans="5:5" x14ac:dyDescent="0.25">
      <c r="E17839" s="3"/>
    </row>
    <row r="17840" spans="5:5" x14ac:dyDescent="0.25">
      <c r="E17840" s="3"/>
    </row>
    <row r="17841" spans="5:5" x14ac:dyDescent="0.25">
      <c r="E17841" s="3"/>
    </row>
    <row r="17842" spans="5:5" x14ac:dyDescent="0.25">
      <c r="E17842" s="3"/>
    </row>
    <row r="17843" spans="5:5" x14ac:dyDescent="0.25">
      <c r="E17843" s="3"/>
    </row>
    <row r="17844" spans="5:5" x14ac:dyDescent="0.25">
      <c r="E17844" s="3"/>
    </row>
    <row r="17845" spans="5:5" x14ac:dyDescent="0.25">
      <c r="E17845" s="3"/>
    </row>
    <row r="17846" spans="5:5" x14ac:dyDescent="0.25">
      <c r="E17846" s="3"/>
    </row>
    <row r="17847" spans="5:5" x14ac:dyDescent="0.25">
      <c r="E17847" s="3"/>
    </row>
    <row r="17848" spans="5:5" x14ac:dyDescent="0.25">
      <c r="E17848" s="3"/>
    </row>
    <row r="17849" spans="5:5" x14ac:dyDescent="0.25">
      <c r="E17849" s="3"/>
    </row>
    <row r="17850" spans="5:5" x14ac:dyDescent="0.25">
      <c r="E17850" s="3"/>
    </row>
    <row r="17851" spans="5:5" x14ac:dyDescent="0.25">
      <c r="E17851" s="3"/>
    </row>
    <row r="17852" spans="5:5" x14ac:dyDescent="0.25">
      <c r="E17852" s="3"/>
    </row>
    <row r="17853" spans="5:5" x14ac:dyDescent="0.25">
      <c r="E17853" s="3"/>
    </row>
    <row r="17854" spans="5:5" x14ac:dyDescent="0.25">
      <c r="E17854" s="3"/>
    </row>
    <row r="17855" spans="5:5" x14ac:dyDescent="0.25">
      <c r="E17855" s="3"/>
    </row>
    <row r="17856" spans="5:5" x14ac:dyDescent="0.25">
      <c r="E17856" s="3"/>
    </row>
    <row r="17857" spans="5:5" x14ac:dyDescent="0.25">
      <c r="E17857" s="3"/>
    </row>
    <row r="17858" spans="5:5" x14ac:dyDescent="0.25">
      <c r="E17858" s="3"/>
    </row>
    <row r="17859" spans="5:5" x14ac:dyDescent="0.25">
      <c r="E17859" s="3"/>
    </row>
    <row r="17860" spans="5:5" x14ac:dyDescent="0.25">
      <c r="E17860" s="3"/>
    </row>
    <row r="17861" spans="5:5" x14ac:dyDescent="0.25">
      <c r="E17861" s="3"/>
    </row>
    <row r="17862" spans="5:5" x14ac:dyDescent="0.25">
      <c r="E17862" s="3"/>
    </row>
    <row r="17863" spans="5:5" x14ac:dyDescent="0.25">
      <c r="E17863" s="3"/>
    </row>
    <row r="17864" spans="5:5" x14ac:dyDescent="0.25">
      <c r="E17864" s="3"/>
    </row>
    <row r="17865" spans="5:5" x14ac:dyDescent="0.25">
      <c r="E17865" s="3"/>
    </row>
    <row r="17866" spans="5:5" x14ac:dyDescent="0.25">
      <c r="E17866" s="3"/>
    </row>
    <row r="17867" spans="5:5" x14ac:dyDescent="0.25">
      <c r="E17867" s="3"/>
    </row>
    <row r="17868" spans="5:5" x14ac:dyDescent="0.25">
      <c r="E17868" s="3"/>
    </row>
    <row r="17869" spans="5:5" x14ac:dyDescent="0.25">
      <c r="E17869" s="3"/>
    </row>
    <row r="17870" spans="5:5" x14ac:dyDescent="0.25">
      <c r="E17870" s="3"/>
    </row>
    <row r="17871" spans="5:5" x14ac:dyDescent="0.25">
      <c r="E17871" s="3"/>
    </row>
    <row r="17872" spans="5:5" x14ac:dyDescent="0.25">
      <c r="E17872" s="3"/>
    </row>
    <row r="17873" spans="5:5" x14ac:dyDescent="0.25">
      <c r="E17873" s="3"/>
    </row>
    <row r="17874" spans="5:5" x14ac:dyDescent="0.25">
      <c r="E17874" s="3"/>
    </row>
    <row r="17875" spans="5:5" x14ac:dyDescent="0.25">
      <c r="E17875" s="3"/>
    </row>
    <row r="17876" spans="5:5" x14ac:dyDescent="0.25">
      <c r="E17876" s="3"/>
    </row>
    <row r="17877" spans="5:5" x14ac:dyDescent="0.25">
      <c r="E17877" s="3"/>
    </row>
    <row r="17878" spans="5:5" x14ac:dyDescent="0.25">
      <c r="E17878" s="3"/>
    </row>
    <row r="17879" spans="5:5" x14ac:dyDescent="0.25">
      <c r="E17879" s="3"/>
    </row>
    <row r="17880" spans="5:5" x14ac:dyDescent="0.25">
      <c r="E17880" s="3"/>
    </row>
    <row r="17881" spans="5:5" x14ac:dyDescent="0.25">
      <c r="E17881" s="3"/>
    </row>
    <row r="17882" spans="5:5" x14ac:dyDescent="0.25">
      <c r="E17882" s="3"/>
    </row>
    <row r="17883" spans="5:5" x14ac:dyDescent="0.25">
      <c r="E17883" s="3"/>
    </row>
    <row r="17884" spans="5:5" x14ac:dyDescent="0.25">
      <c r="E17884" s="3"/>
    </row>
    <row r="17885" spans="5:5" x14ac:dyDescent="0.25">
      <c r="E17885" s="3"/>
    </row>
    <row r="17886" spans="5:5" x14ac:dyDescent="0.25">
      <c r="E17886" s="3"/>
    </row>
    <row r="17887" spans="5:5" x14ac:dyDescent="0.25">
      <c r="E17887" s="3"/>
    </row>
    <row r="17888" spans="5:5" x14ac:dyDescent="0.25">
      <c r="E17888" s="3"/>
    </row>
    <row r="17889" spans="5:5" x14ac:dyDescent="0.25">
      <c r="E17889" s="3"/>
    </row>
    <row r="17890" spans="5:5" x14ac:dyDescent="0.25">
      <c r="E17890" s="3"/>
    </row>
    <row r="17891" spans="5:5" x14ac:dyDescent="0.25">
      <c r="E17891" s="3"/>
    </row>
    <row r="17892" spans="5:5" x14ac:dyDescent="0.25">
      <c r="E17892" s="3"/>
    </row>
    <row r="17893" spans="5:5" x14ac:dyDescent="0.25">
      <c r="E17893" s="3"/>
    </row>
    <row r="17894" spans="5:5" x14ac:dyDescent="0.25">
      <c r="E17894" s="3"/>
    </row>
    <row r="17895" spans="5:5" x14ac:dyDescent="0.25">
      <c r="E17895" s="3"/>
    </row>
    <row r="17896" spans="5:5" x14ac:dyDescent="0.25">
      <c r="E17896" s="3"/>
    </row>
    <row r="17897" spans="5:5" x14ac:dyDescent="0.25">
      <c r="E17897" s="3"/>
    </row>
    <row r="17898" spans="5:5" x14ac:dyDescent="0.25">
      <c r="E17898" s="3"/>
    </row>
    <row r="17899" spans="5:5" x14ac:dyDescent="0.25">
      <c r="E17899" s="3"/>
    </row>
    <row r="17900" spans="5:5" x14ac:dyDescent="0.25">
      <c r="E17900" s="3"/>
    </row>
    <row r="17901" spans="5:5" x14ac:dyDescent="0.25">
      <c r="E17901" s="3"/>
    </row>
    <row r="17902" spans="5:5" x14ac:dyDescent="0.25">
      <c r="E17902" s="3"/>
    </row>
    <row r="17903" spans="5:5" x14ac:dyDescent="0.25">
      <c r="E17903" s="3"/>
    </row>
    <row r="17904" spans="5:5" x14ac:dyDescent="0.25">
      <c r="E17904" s="3"/>
    </row>
    <row r="17905" spans="5:5" x14ac:dyDescent="0.25">
      <c r="E17905" s="3"/>
    </row>
    <row r="17906" spans="5:5" x14ac:dyDescent="0.25">
      <c r="E17906" s="3"/>
    </row>
    <row r="17907" spans="5:5" x14ac:dyDescent="0.25">
      <c r="E17907" s="3"/>
    </row>
    <row r="17908" spans="5:5" x14ac:dyDescent="0.25">
      <c r="E17908" s="3"/>
    </row>
    <row r="17909" spans="5:5" x14ac:dyDescent="0.25">
      <c r="E17909" s="3"/>
    </row>
    <row r="17910" spans="5:5" x14ac:dyDescent="0.25">
      <c r="E17910" s="3"/>
    </row>
    <row r="17911" spans="5:5" x14ac:dyDescent="0.25">
      <c r="E17911" s="3"/>
    </row>
    <row r="17912" spans="5:5" x14ac:dyDescent="0.25">
      <c r="E17912" s="3"/>
    </row>
    <row r="17913" spans="5:5" x14ac:dyDescent="0.25">
      <c r="E17913" s="3"/>
    </row>
    <row r="17914" spans="5:5" x14ac:dyDescent="0.25">
      <c r="E17914" s="3"/>
    </row>
    <row r="17915" spans="5:5" x14ac:dyDescent="0.25">
      <c r="E17915" s="3"/>
    </row>
    <row r="17916" spans="5:5" x14ac:dyDescent="0.25">
      <c r="E17916" s="3"/>
    </row>
    <row r="17917" spans="5:5" x14ac:dyDescent="0.25">
      <c r="E17917" s="3"/>
    </row>
    <row r="17918" spans="5:5" x14ac:dyDescent="0.25">
      <c r="E17918" s="3"/>
    </row>
    <row r="17919" spans="5:5" x14ac:dyDescent="0.25">
      <c r="E17919" s="3"/>
    </row>
    <row r="17920" spans="5:5" x14ac:dyDescent="0.25">
      <c r="E17920" s="3"/>
    </row>
    <row r="17921" spans="5:5" x14ac:dyDescent="0.25">
      <c r="E17921" s="3"/>
    </row>
    <row r="17922" spans="5:5" x14ac:dyDescent="0.25">
      <c r="E17922" s="3"/>
    </row>
    <row r="17923" spans="5:5" x14ac:dyDescent="0.25">
      <c r="E17923" s="3"/>
    </row>
    <row r="17924" spans="5:5" x14ac:dyDescent="0.25">
      <c r="E17924" s="3"/>
    </row>
    <row r="17925" spans="5:5" x14ac:dyDescent="0.25">
      <c r="E17925" s="3"/>
    </row>
    <row r="17926" spans="5:5" x14ac:dyDescent="0.25">
      <c r="E17926" s="3"/>
    </row>
    <row r="17927" spans="5:5" x14ac:dyDescent="0.25">
      <c r="E17927" s="3"/>
    </row>
    <row r="17928" spans="5:5" x14ac:dyDescent="0.25">
      <c r="E17928" s="3"/>
    </row>
    <row r="17929" spans="5:5" x14ac:dyDescent="0.25">
      <c r="E17929" s="3"/>
    </row>
    <row r="17930" spans="5:5" x14ac:dyDescent="0.25">
      <c r="E17930" s="3"/>
    </row>
    <row r="17931" spans="5:5" x14ac:dyDescent="0.25">
      <c r="E17931" s="3"/>
    </row>
    <row r="17932" spans="5:5" x14ac:dyDescent="0.25">
      <c r="E17932" s="3"/>
    </row>
    <row r="17933" spans="5:5" x14ac:dyDescent="0.25">
      <c r="E17933" s="3"/>
    </row>
    <row r="17934" spans="5:5" x14ac:dyDescent="0.25">
      <c r="E17934" s="3"/>
    </row>
    <row r="17935" spans="5:5" x14ac:dyDescent="0.25">
      <c r="E17935" s="3"/>
    </row>
    <row r="17936" spans="5:5" x14ac:dyDescent="0.25">
      <c r="E17936" s="3"/>
    </row>
    <row r="17937" spans="5:5" x14ac:dyDescent="0.25">
      <c r="E17937" s="3"/>
    </row>
    <row r="17938" spans="5:5" x14ac:dyDescent="0.25">
      <c r="E17938" s="3"/>
    </row>
    <row r="17939" spans="5:5" x14ac:dyDescent="0.25">
      <c r="E17939" s="3"/>
    </row>
    <row r="17940" spans="5:5" x14ac:dyDescent="0.25">
      <c r="E17940" s="3"/>
    </row>
    <row r="17941" spans="5:5" x14ac:dyDescent="0.25">
      <c r="E17941" s="3"/>
    </row>
    <row r="17942" spans="5:5" x14ac:dyDescent="0.25">
      <c r="E17942" s="3"/>
    </row>
    <row r="17943" spans="5:5" x14ac:dyDescent="0.25">
      <c r="E17943" s="3"/>
    </row>
    <row r="17944" spans="5:5" x14ac:dyDescent="0.25">
      <c r="E17944" s="3"/>
    </row>
    <row r="17945" spans="5:5" x14ac:dyDescent="0.25">
      <c r="E17945" s="3"/>
    </row>
    <row r="17946" spans="5:5" x14ac:dyDescent="0.25">
      <c r="E17946" s="3"/>
    </row>
    <row r="17947" spans="5:5" x14ac:dyDescent="0.25">
      <c r="E17947" s="3"/>
    </row>
    <row r="17948" spans="5:5" x14ac:dyDescent="0.25">
      <c r="E17948" s="3"/>
    </row>
    <row r="17949" spans="5:5" x14ac:dyDescent="0.25">
      <c r="E17949" s="3"/>
    </row>
    <row r="17950" spans="5:5" x14ac:dyDescent="0.25">
      <c r="E17950" s="3"/>
    </row>
    <row r="17951" spans="5:5" x14ac:dyDescent="0.25">
      <c r="E17951" s="3"/>
    </row>
    <row r="17952" spans="5:5" x14ac:dyDescent="0.25">
      <c r="E17952" s="3"/>
    </row>
    <row r="17953" spans="5:5" x14ac:dyDescent="0.25">
      <c r="E17953" s="3"/>
    </row>
    <row r="17954" spans="5:5" x14ac:dyDescent="0.25">
      <c r="E17954" s="3"/>
    </row>
    <row r="17955" spans="5:5" x14ac:dyDescent="0.25">
      <c r="E17955" s="3"/>
    </row>
    <row r="17956" spans="5:5" x14ac:dyDescent="0.25">
      <c r="E17956" s="3"/>
    </row>
    <row r="17957" spans="5:5" x14ac:dyDescent="0.25">
      <c r="E17957" s="3"/>
    </row>
    <row r="17958" spans="5:5" x14ac:dyDescent="0.25">
      <c r="E17958" s="3"/>
    </row>
    <row r="17959" spans="5:5" x14ac:dyDescent="0.25">
      <c r="E17959" s="3"/>
    </row>
    <row r="17960" spans="5:5" x14ac:dyDescent="0.25">
      <c r="E17960" s="3"/>
    </row>
    <row r="17961" spans="5:5" x14ac:dyDescent="0.25">
      <c r="E17961" s="3"/>
    </row>
    <row r="17962" spans="5:5" x14ac:dyDescent="0.25">
      <c r="E17962" s="3"/>
    </row>
    <row r="17963" spans="5:5" x14ac:dyDescent="0.25">
      <c r="E17963" s="3"/>
    </row>
    <row r="17964" spans="5:5" x14ac:dyDescent="0.25">
      <c r="E17964" s="3"/>
    </row>
    <row r="17965" spans="5:5" x14ac:dyDescent="0.25">
      <c r="E17965" s="3"/>
    </row>
    <row r="17966" spans="5:5" x14ac:dyDescent="0.25">
      <c r="E17966" s="3"/>
    </row>
    <row r="17967" spans="5:5" x14ac:dyDescent="0.25">
      <c r="E17967" s="3"/>
    </row>
    <row r="17968" spans="5:5" x14ac:dyDescent="0.25">
      <c r="E17968" s="3"/>
    </row>
    <row r="17969" spans="5:5" x14ac:dyDescent="0.25">
      <c r="E17969" s="3"/>
    </row>
    <row r="17970" spans="5:5" x14ac:dyDescent="0.25">
      <c r="E17970" s="3"/>
    </row>
    <row r="17971" spans="5:5" x14ac:dyDescent="0.25">
      <c r="E17971" s="3"/>
    </row>
    <row r="17972" spans="5:5" x14ac:dyDescent="0.25">
      <c r="E17972" s="3"/>
    </row>
    <row r="17973" spans="5:5" x14ac:dyDescent="0.25">
      <c r="E17973" s="3"/>
    </row>
    <row r="17974" spans="5:5" x14ac:dyDescent="0.25">
      <c r="E17974" s="3"/>
    </row>
    <row r="17975" spans="5:5" x14ac:dyDescent="0.25">
      <c r="E17975" s="3"/>
    </row>
    <row r="17976" spans="5:5" x14ac:dyDescent="0.25">
      <c r="E17976" s="3"/>
    </row>
    <row r="17977" spans="5:5" x14ac:dyDescent="0.25">
      <c r="E17977" s="3"/>
    </row>
    <row r="17978" spans="5:5" x14ac:dyDescent="0.25">
      <c r="E17978" s="3"/>
    </row>
    <row r="17979" spans="5:5" x14ac:dyDescent="0.25">
      <c r="E17979" s="3"/>
    </row>
    <row r="17980" spans="5:5" x14ac:dyDescent="0.25">
      <c r="E17980" s="3"/>
    </row>
    <row r="17981" spans="5:5" x14ac:dyDescent="0.25">
      <c r="E17981" s="3"/>
    </row>
    <row r="17982" spans="5:5" x14ac:dyDescent="0.25">
      <c r="E17982" s="3"/>
    </row>
    <row r="17983" spans="5:5" x14ac:dyDescent="0.25">
      <c r="E17983" s="3"/>
    </row>
    <row r="17984" spans="5:5" x14ac:dyDescent="0.25">
      <c r="E17984" s="3"/>
    </row>
    <row r="17985" spans="5:5" x14ac:dyDescent="0.25">
      <c r="E17985" s="3"/>
    </row>
    <row r="17986" spans="5:5" x14ac:dyDescent="0.25">
      <c r="E17986" s="3"/>
    </row>
    <row r="17987" spans="5:5" x14ac:dyDescent="0.25">
      <c r="E17987" s="3"/>
    </row>
    <row r="17988" spans="5:5" x14ac:dyDescent="0.25">
      <c r="E17988" s="3"/>
    </row>
    <row r="17989" spans="5:5" x14ac:dyDescent="0.25">
      <c r="E17989" s="3"/>
    </row>
    <row r="17990" spans="5:5" x14ac:dyDescent="0.25">
      <c r="E17990" s="3"/>
    </row>
    <row r="17991" spans="5:5" x14ac:dyDescent="0.25">
      <c r="E17991" s="3"/>
    </row>
    <row r="17992" spans="5:5" x14ac:dyDescent="0.25">
      <c r="E17992" s="3"/>
    </row>
    <row r="17993" spans="5:5" x14ac:dyDescent="0.25">
      <c r="E17993" s="3"/>
    </row>
    <row r="17994" spans="5:5" x14ac:dyDescent="0.25">
      <c r="E17994" s="3"/>
    </row>
    <row r="17995" spans="5:5" x14ac:dyDescent="0.25">
      <c r="E17995" s="3"/>
    </row>
    <row r="17996" spans="5:5" x14ac:dyDescent="0.25">
      <c r="E17996" s="3"/>
    </row>
    <row r="17997" spans="5:5" x14ac:dyDescent="0.25">
      <c r="E17997" s="3"/>
    </row>
    <row r="17998" spans="5:5" x14ac:dyDescent="0.25">
      <c r="E17998" s="3"/>
    </row>
    <row r="17999" spans="5:5" x14ac:dyDescent="0.25">
      <c r="E17999" s="3"/>
    </row>
    <row r="18000" spans="5:5" x14ac:dyDescent="0.25">
      <c r="E18000" s="3"/>
    </row>
    <row r="18001" spans="5:5" x14ac:dyDescent="0.25">
      <c r="E18001" s="3"/>
    </row>
    <row r="18002" spans="5:5" x14ac:dyDescent="0.25">
      <c r="E18002" s="3"/>
    </row>
    <row r="18003" spans="5:5" x14ac:dyDescent="0.25">
      <c r="E18003" s="3"/>
    </row>
    <row r="18004" spans="5:5" x14ac:dyDescent="0.25">
      <c r="E18004" s="3"/>
    </row>
    <row r="18005" spans="5:5" x14ac:dyDescent="0.25">
      <c r="E18005" s="3"/>
    </row>
    <row r="18006" spans="5:5" x14ac:dyDescent="0.25">
      <c r="E18006" s="3"/>
    </row>
    <row r="18007" spans="5:5" x14ac:dyDescent="0.25">
      <c r="E18007" s="3"/>
    </row>
    <row r="18008" spans="5:5" x14ac:dyDescent="0.25">
      <c r="E18008" s="3"/>
    </row>
    <row r="18009" spans="5:5" x14ac:dyDescent="0.25">
      <c r="E18009" s="3"/>
    </row>
    <row r="18010" spans="5:5" x14ac:dyDescent="0.25">
      <c r="E18010" s="3"/>
    </row>
    <row r="18011" spans="5:5" x14ac:dyDescent="0.25">
      <c r="E18011" s="3"/>
    </row>
    <row r="18012" spans="5:5" x14ac:dyDescent="0.25">
      <c r="E18012" s="3"/>
    </row>
    <row r="18013" spans="5:5" x14ac:dyDescent="0.25">
      <c r="E18013" s="3"/>
    </row>
    <row r="18014" spans="5:5" x14ac:dyDescent="0.25">
      <c r="E18014" s="3"/>
    </row>
    <row r="18015" spans="5:5" x14ac:dyDescent="0.25">
      <c r="E18015" s="3"/>
    </row>
    <row r="18016" spans="5:5" x14ac:dyDescent="0.25">
      <c r="E18016" s="3"/>
    </row>
    <row r="18017" spans="5:5" x14ac:dyDescent="0.25">
      <c r="E18017" s="3"/>
    </row>
    <row r="18018" spans="5:5" x14ac:dyDescent="0.25">
      <c r="E18018" s="3"/>
    </row>
    <row r="18019" spans="5:5" x14ac:dyDescent="0.25">
      <c r="E18019" s="3"/>
    </row>
    <row r="18020" spans="5:5" x14ac:dyDescent="0.25">
      <c r="E18020" s="3"/>
    </row>
    <row r="18021" spans="5:5" x14ac:dyDescent="0.25">
      <c r="E18021" s="3"/>
    </row>
    <row r="18022" spans="5:5" x14ac:dyDescent="0.25">
      <c r="E18022" s="3"/>
    </row>
    <row r="18023" spans="5:5" x14ac:dyDescent="0.25">
      <c r="E18023" s="3"/>
    </row>
    <row r="18024" spans="5:5" x14ac:dyDescent="0.25">
      <c r="E18024" s="3"/>
    </row>
    <row r="18025" spans="5:5" x14ac:dyDescent="0.25">
      <c r="E18025" s="3"/>
    </row>
    <row r="18026" spans="5:5" x14ac:dyDescent="0.25">
      <c r="E18026" s="3"/>
    </row>
    <row r="18027" spans="5:5" x14ac:dyDescent="0.25">
      <c r="E18027" s="3"/>
    </row>
    <row r="18028" spans="5:5" x14ac:dyDescent="0.25">
      <c r="E18028" s="3"/>
    </row>
    <row r="18029" spans="5:5" x14ac:dyDescent="0.25">
      <c r="E18029" s="3"/>
    </row>
    <row r="18030" spans="5:5" x14ac:dyDescent="0.25">
      <c r="E18030" s="3"/>
    </row>
    <row r="18031" spans="5:5" x14ac:dyDescent="0.25">
      <c r="E18031" s="3"/>
    </row>
    <row r="18032" spans="5:5" x14ac:dyDescent="0.25">
      <c r="E18032" s="3"/>
    </row>
    <row r="18033" spans="5:5" x14ac:dyDescent="0.25">
      <c r="E18033" s="3"/>
    </row>
    <row r="18034" spans="5:5" x14ac:dyDescent="0.25">
      <c r="E18034" s="3"/>
    </row>
    <row r="18035" spans="5:5" x14ac:dyDescent="0.25">
      <c r="E18035" s="3"/>
    </row>
    <row r="18036" spans="5:5" x14ac:dyDescent="0.25">
      <c r="E18036" s="3"/>
    </row>
    <row r="18037" spans="5:5" x14ac:dyDescent="0.25">
      <c r="E18037" s="3"/>
    </row>
    <row r="18038" spans="5:5" x14ac:dyDescent="0.25">
      <c r="E18038" s="3"/>
    </row>
    <row r="18039" spans="5:5" x14ac:dyDescent="0.25">
      <c r="E18039" s="3"/>
    </row>
    <row r="18040" spans="5:5" x14ac:dyDescent="0.25">
      <c r="E18040" s="3"/>
    </row>
    <row r="18041" spans="5:5" x14ac:dyDescent="0.25">
      <c r="E18041" s="3"/>
    </row>
    <row r="18042" spans="5:5" x14ac:dyDescent="0.25">
      <c r="E18042" s="3"/>
    </row>
    <row r="18043" spans="5:5" x14ac:dyDescent="0.25">
      <c r="E18043" s="3"/>
    </row>
    <row r="18044" spans="5:5" x14ac:dyDescent="0.25">
      <c r="E18044" s="3"/>
    </row>
    <row r="18045" spans="5:5" x14ac:dyDescent="0.25">
      <c r="E18045" s="3"/>
    </row>
    <row r="18046" spans="5:5" x14ac:dyDescent="0.25">
      <c r="E18046" s="3"/>
    </row>
    <row r="18047" spans="5:5" x14ac:dyDescent="0.25">
      <c r="E18047" s="3"/>
    </row>
    <row r="18048" spans="5:5" x14ac:dyDescent="0.25">
      <c r="E18048" s="3"/>
    </row>
    <row r="18049" spans="5:5" x14ac:dyDescent="0.25">
      <c r="E18049" s="3"/>
    </row>
    <row r="18050" spans="5:5" x14ac:dyDescent="0.25">
      <c r="E18050" s="3"/>
    </row>
    <row r="18051" spans="5:5" x14ac:dyDescent="0.25">
      <c r="E18051" s="3"/>
    </row>
    <row r="18052" spans="5:5" x14ac:dyDescent="0.25">
      <c r="E18052" s="3"/>
    </row>
    <row r="18053" spans="5:5" x14ac:dyDescent="0.25">
      <c r="E18053" s="3"/>
    </row>
    <row r="18054" spans="5:5" x14ac:dyDescent="0.25">
      <c r="E18054" s="3"/>
    </row>
    <row r="18055" spans="5:5" x14ac:dyDescent="0.25">
      <c r="E18055" s="3"/>
    </row>
    <row r="18056" spans="5:5" x14ac:dyDescent="0.25">
      <c r="E18056" s="3"/>
    </row>
    <row r="18057" spans="5:5" x14ac:dyDescent="0.25">
      <c r="E18057" s="3"/>
    </row>
    <row r="18058" spans="5:5" x14ac:dyDescent="0.25">
      <c r="E18058" s="3"/>
    </row>
    <row r="18059" spans="5:5" x14ac:dyDescent="0.25">
      <c r="E18059" s="3"/>
    </row>
    <row r="18060" spans="5:5" x14ac:dyDescent="0.25">
      <c r="E18060" s="3"/>
    </row>
    <row r="18061" spans="5:5" x14ac:dyDescent="0.25">
      <c r="E18061" s="3"/>
    </row>
    <row r="18062" spans="5:5" x14ac:dyDescent="0.25">
      <c r="E18062" s="3"/>
    </row>
    <row r="18063" spans="5:5" x14ac:dyDescent="0.25">
      <c r="E18063" s="3"/>
    </row>
    <row r="18064" spans="5:5" x14ac:dyDescent="0.25">
      <c r="E18064" s="3"/>
    </row>
    <row r="18065" spans="5:5" x14ac:dyDescent="0.25">
      <c r="E18065" s="3"/>
    </row>
    <row r="18066" spans="5:5" x14ac:dyDescent="0.25">
      <c r="E18066" s="3"/>
    </row>
    <row r="18067" spans="5:5" x14ac:dyDescent="0.25">
      <c r="E18067" s="3"/>
    </row>
    <row r="18068" spans="5:5" x14ac:dyDescent="0.25">
      <c r="E18068" s="3"/>
    </row>
    <row r="18069" spans="5:5" x14ac:dyDescent="0.25">
      <c r="E18069" s="3"/>
    </row>
    <row r="18070" spans="5:5" x14ac:dyDescent="0.25">
      <c r="E18070" s="3"/>
    </row>
    <row r="18071" spans="5:5" x14ac:dyDescent="0.25">
      <c r="E18071" s="3"/>
    </row>
    <row r="18072" spans="5:5" x14ac:dyDescent="0.25">
      <c r="E18072" s="3"/>
    </row>
    <row r="18073" spans="5:5" x14ac:dyDescent="0.25">
      <c r="E18073" s="3"/>
    </row>
    <row r="18074" spans="5:5" x14ac:dyDescent="0.25">
      <c r="E18074" s="3"/>
    </row>
    <row r="18075" spans="5:5" x14ac:dyDescent="0.25">
      <c r="E18075" s="3"/>
    </row>
    <row r="18076" spans="5:5" x14ac:dyDescent="0.25">
      <c r="E18076" s="3"/>
    </row>
    <row r="18077" spans="5:5" x14ac:dyDescent="0.25">
      <c r="E18077" s="3"/>
    </row>
    <row r="18078" spans="5:5" x14ac:dyDescent="0.25">
      <c r="E18078" s="3"/>
    </row>
    <row r="18079" spans="5:5" x14ac:dyDescent="0.25">
      <c r="E18079" s="3"/>
    </row>
    <row r="18080" spans="5:5" x14ac:dyDescent="0.25">
      <c r="E18080" s="3"/>
    </row>
    <row r="18081" spans="5:5" x14ac:dyDescent="0.25">
      <c r="E18081" s="3"/>
    </row>
    <row r="18082" spans="5:5" x14ac:dyDescent="0.25">
      <c r="E18082" s="3"/>
    </row>
    <row r="18083" spans="5:5" x14ac:dyDescent="0.25">
      <c r="E18083" s="3"/>
    </row>
    <row r="18084" spans="5:5" x14ac:dyDescent="0.25">
      <c r="E18084" s="3"/>
    </row>
    <row r="18085" spans="5:5" x14ac:dyDescent="0.25">
      <c r="E18085" s="3"/>
    </row>
    <row r="18086" spans="5:5" x14ac:dyDescent="0.25">
      <c r="E18086" s="3"/>
    </row>
    <row r="18087" spans="5:5" x14ac:dyDescent="0.25">
      <c r="E18087" s="3"/>
    </row>
    <row r="18088" spans="5:5" x14ac:dyDescent="0.25">
      <c r="E18088" s="3"/>
    </row>
    <row r="18089" spans="5:5" x14ac:dyDescent="0.25">
      <c r="E18089" s="3"/>
    </row>
    <row r="18090" spans="5:5" x14ac:dyDescent="0.25">
      <c r="E18090" s="3"/>
    </row>
    <row r="18091" spans="5:5" x14ac:dyDescent="0.25">
      <c r="E18091" s="3"/>
    </row>
    <row r="18092" spans="5:5" x14ac:dyDescent="0.25">
      <c r="E18092" s="3"/>
    </row>
    <row r="18093" spans="5:5" x14ac:dyDescent="0.25">
      <c r="E18093" s="3"/>
    </row>
    <row r="18094" spans="5:5" x14ac:dyDescent="0.25">
      <c r="E18094" s="3"/>
    </row>
    <row r="18095" spans="5:5" x14ac:dyDescent="0.25">
      <c r="E18095" s="3"/>
    </row>
    <row r="18096" spans="5:5" x14ac:dyDescent="0.25">
      <c r="E18096" s="3"/>
    </row>
    <row r="18097" spans="5:5" x14ac:dyDescent="0.25">
      <c r="E18097" s="3"/>
    </row>
    <row r="18098" spans="5:5" x14ac:dyDescent="0.25">
      <c r="E18098" s="3"/>
    </row>
    <row r="18099" spans="5:5" x14ac:dyDescent="0.25">
      <c r="E18099" s="3"/>
    </row>
    <row r="18100" spans="5:5" x14ac:dyDescent="0.25">
      <c r="E18100" s="3"/>
    </row>
    <row r="18101" spans="5:5" x14ac:dyDescent="0.25">
      <c r="E18101" s="3"/>
    </row>
    <row r="18102" spans="5:5" x14ac:dyDescent="0.25">
      <c r="E18102" s="3"/>
    </row>
    <row r="18103" spans="5:5" x14ac:dyDescent="0.25">
      <c r="E18103" s="3"/>
    </row>
    <row r="18104" spans="5:5" x14ac:dyDescent="0.25">
      <c r="E18104" s="3"/>
    </row>
    <row r="18105" spans="5:5" x14ac:dyDescent="0.25">
      <c r="E18105" s="3"/>
    </row>
    <row r="18106" spans="5:5" x14ac:dyDescent="0.25">
      <c r="E18106" s="3"/>
    </row>
    <row r="18107" spans="5:5" x14ac:dyDescent="0.25">
      <c r="E18107" s="3"/>
    </row>
    <row r="18108" spans="5:5" x14ac:dyDescent="0.25">
      <c r="E18108" s="3"/>
    </row>
    <row r="18109" spans="5:5" x14ac:dyDescent="0.25">
      <c r="E18109" s="3"/>
    </row>
    <row r="18110" spans="5:5" x14ac:dyDescent="0.25">
      <c r="E18110" s="3"/>
    </row>
    <row r="18111" spans="5:5" x14ac:dyDescent="0.25">
      <c r="E18111" s="3"/>
    </row>
    <row r="18112" spans="5:5" x14ac:dyDescent="0.25">
      <c r="E18112" s="3"/>
    </row>
    <row r="18113" spans="5:5" x14ac:dyDescent="0.25">
      <c r="E18113" s="3"/>
    </row>
    <row r="18114" spans="5:5" x14ac:dyDescent="0.25">
      <c r="E18114" s="3"/>
    </row>
    <row r="18115" spans="5:5" x14ac:dyDescent="0.25">
      <c r="E18115" s="3"/>
    </row>
    <row r="18116" spans="5:5" x14ac:dyDescent="0.25">
      <c r="E18116" s="3"/>
    </row>
    <row r="18117" spans="5:5" x14ac:dyDescent="0.25">
      <c r="E18117" s="3"/>
    </row>
    <row r="18118" spans="5:5" x14ac:dyDescent="0.25">
      <c r="E18118" s="3"/>
    </row>
    <row r="18119" spans="5:5" x14ac:dyDescent="0.25">
      <c r="E18119" s="3"/>
    </row>
    <row r="18120" spans="5:5" x14ac:dyDescent="0.25">
      <c r="E18120" s="3"/>
    </row>
    <row r="18121" spans="5:5" x14ac:dyDescent="0.25">
      <c r="E18121" s="3"/>
    </row>
    <row r="18122" spans="5:5" x14ac:dyDescent="0.25">
      <c r="E18122" s="3"/>
    </row>
    <row r="18123" spans="5:5" x14ac:dyDescent="0.25">
      <c r="E18123" s="3"/>
    </row>
    <row r="18124" spans="5:5" x14ac:dyDescent="0.25">
      <c r="E18124" s="3"/>
    </row>
    <row r="18125" spans="5:5" x14ac:dyDescent="0.25">
      <c r="E18125" s="3"/>
    </row>
    <row r="18126" spans="5:5" x14ac:dyDescent="0.25">
      <c r="E18126" s="3"/>
    </row>
    <row r="18127" spans="5:5" x14ac:dyDescent="0.25">
      <c r="E18127" s="3"/>
    </row>
    <row r="18128" spans="5:5" x14ac:dyDescent="0.25">
      <c r="E18128" s="3"/>
    </row>
    <row r="18129" spans="5:5" x14ac:dyDescent="0.25">
      <c r="E18129" s="3"/>
    </row>
    <row r="18130" spans="5:5" x14ac:dyDescent="0.25">
      <c r="E18130" s="3"/>
    </row>
    <row r="18131" spans="5:5" x14ac:dyDescent="0.25">
      <c r="E18131" s="3"/>
    </row>
    <row r="18132" spans="5:5" x14ac:dyDescent="0.25">
      <c r="E18132" s="3"/>
    </row>
    <row r="18133" spans="5:5" x14ac:dyDescent="0.25">
      <c r="E18133" s="3"/>
    </row>
    <row r="18134" spans="5:5" x14ac:dyDescent="0.25">
      <c r="E18134" s="3"/>
    </row>
    <row r="18135" spans="5:5" x14ac:dyDescent="0.25">
      <c r="E18135" s="3"/>
    </row>
    <row r="18136" spans="5:5" x14ac:dyDescent="0.25">
      <c r="E18136" s="3"/>
    </row>
    <row r="18137" spans="5:5" x14ac:dyDescent="0.25">
      <c r="E18137" s="3"/>
    </row>
    <row r="18138" spans="5:5" x14ac:dyDescent="0.25">
      <c r="E18138" s="3"/>
    </row>
    <row r="18139" spans="5:5" x14ac:dyDescent="0.25">
      <c r="E18139" s="3"/>
    </row>
    <row r="18140" spans="5:5" x14ac:dyDescent="0.25">
      <c r="E18140" s="3"/>
    </row>
    <row r="18141" spans="5:5" x14ac:dyDescent="0.25">
      <c r="E18141" s="3"/>
    </row>
    <row r="18142" spans="5:5" x14ac:dyDescent="0.25">
      <c r="E18142" s="3"/>
    </row>
    <row r="18143" spans="5:5" x14ac:dyDescent="0.25">
      <c r="E18143" s="3"/>
    </row>
    <row r="18144" spans="5:5" x14ac:dyDescent="0.25">
      <c r="E18144" s="3"/>
    </row>
    <row r="18145" spans="5:5" x14ac:dyDescent="0.25">
      <c r="E18145" s="3"/>
    </row>
    <row r="18146" spans="5:5" x14ac:dyDescent="0.25">
      <c r="E18146" s="3"/>
    </row>
    <row r="18147" spans="5:5" x14ac:dyDescent="0.25">
      <c r="E18147" s="3"/>
    </row>
    <row r="18148" spans="5:5" x14ac:dyDescent="0.25">
      <c r="E18148" s="3"/>
    </row>
    <row r="18149" spans="5:5" x14ac:dyDescent="0.25">
      <c r="E18149" s="3"/>
    </row>
    <row r="18150" spans="5:5" x14ac:dyDescent="0.25">
      <c r="E18150" s="3"/>
    </row>
    <row r="18151" spans="5:5" x14ac:dyDescent="0.25">
      <c r="E18151" s="3"/>
    </row>
    <row r="18152" spans="5:5" x14ac:dyDescent="0.25">
      <c r="E18152" s="3"/>
    </row>
    <row r="18153" spans="5:5" x14ac:dyDescent="0.25">
      <c r="E18153" s="3"/>
    </row>
    <row r="18154" spans="5:5" x14ac:dyDescent="0.25">
      <c r="E18154" s="3"/>
    </row>
    <row r="18155" spans="5:5" x14ac:dyDescent="0.25">
      <c r="E18155" s="3"/>
    </row>
    <row r="18156" spans="5:5" x14ac:dyDescent="0.25">
      <c r="E18156" s="3"/>
    </row>
    <row r="18157" spans="5:5" x14ac:dyDescent="0.25">
      <c r="E18157" s="3"/>
    </row>
    <row r="18158" spans="5:5" x14ac:dyDescent="0.25">
      <c r="E18158" s="3"/>
    </row>
    <row r="18159" spans="5:5" x14ac:dyDescent="0.25">
      <c r="E18159" s="3"/>
    </row>
    <row r="18160" spans="5:5" x14ac:dyDescent="0.25">
      <c r="E18160" s="3"/>
    </row>
    <row r="18161" spans="5:5" x14ac:dyDescent="0.25">
      <c r="E18161" s="3"/>
    </row>
    <row r="18162" spans="5:5" x14ac:dyDescent="0.25">
      <c r="E18162" s="3"/>
    </row>
    <row r="18163" spans="5:5" x14ac:dyDescent="0.25">
      <c r="E18163" s="3"/>
    </row>
    <row r="18164" spans="5:5" x14ac:dyDescent="0.25">
      <c r="E18164" s="3"/>
    </row>
    <row r="18165" spans="5:5" x14ac:dyDescent="0.25">
      <c r="E18165" s="3"/>
    </row>
    <row r="18166" spans="5:5" x14ac:dyDescent="0.25">
      <c r="E18166" s="3"/>
    </row>
    <row r="18167" spans="5:5" x14ac:dyDescent="0.25">
      <c r="E18167" s="3"/>
    </row>
    <row r="18168" spans="5:5" x14ac:dyDescent="0.25">
      <c r="E18168" s="3"/>
    </row>
    <row r="18169" spans="5:5" x14ac:dyDescent="0.25">
      <c r="E18169" s="3"/>
    </row>
    <row r="18170" spans="5:5" x14ac:dyDescent="0.25">
      <c r="E18170" s="3"/>
    </row>
    <row r="18171" spans="5:5" x14ac:dyDescent="0.25">
      <c r="E18171" s="3"/>
    </row>
    <row r="18172" spans="5:5" x14ac:dyDescent="0.25">
      <c r="E18172" s="3"/>
    </row>
    <row r="18173" spans="5:5" x14ac:dyDescent="0.25">
      <c r="E18173" s="3"/>
    </row>
    <row r="18174" spans="5:5" x14ac:dyDescent="0.25">
      <c r="E18174" s="3"/>
    </row>
    <row r="18175" spans="5:5" x14ac:dyDescent="0.25">
      <c r="E18175" s="3"/>
    </row>
    <row r="18176" spans="5:5" x14ac:dyDescent="0.25">
      <c r="E18176" s="3"/>
    </row>
    <row r="18177" spans="5:5" x14ac:dyDescent="0.25">
      <c r="E18177" s="3"/>
    </row>
    <row r="18178" spans="5:5" x14ac:dyDescent="0.25">
      <c r="E18178" s="3"/>
    </row>
    <row r="18179" spans="5:5" x14ac:dyDescent="0.25">
      <c r="E18179" s="3"/>
    </row>
    <row r="18180" spans="5:5" x14ac:dyDescent="0.25">
      <c r="E18180" s="3"/>
    </row>
    <row r="18181" spans="5:5" x14ac:dyDescent="0.25">
      <c r="E18181" s="3"/>
    </row>
    <row r="18182" spans="5:5" x14ac:dyDescent="0.25">
      <c r="E18182" s="3"/>
    </row>
    <row r="18183" spans="5:5" x14ac:dyDescent="0.25">
      <c r="E18183" s="3"/>
    </row>
    <row r="18184" spans="5:5" x14ac:dyDescent="0.25">
      <c r="E18184" s="3"/>
    </row>
    <row r="18185" spans="5:5" x14ac:dyDescent="0.25">
      <c r="E18185" s="3"/>
    </row>
    <row r="18186" spans="5:5" x14ac:dyDescent="0.25">
      <c r="E18186" s="3"/>
    </row>
    <row r="18187" spans="5:5" x14ac:dyDescent="0.25">
      <c r="E18187" s="3"/>
    </row>
    <row r="18188" spans="5:5" x14ac:dyDescent="0.25">
      <c r="E18188" s="3"/>
    </row>
    <row r="18189" spans="5:5" x14ac:dyDescent="0.25">
      <c r="E18189" s="3"/>
    </row>
    <row r="18190" spans="5:5" x14ac:dyDescent="0.25">
      <c r="E18190" s="3"/>
    </row>
    <row r="18191" spans="5:5" x14ac:dyDescent="0.25">
      <c r="E18191" s="3"/>
    </row>
    <row r="18192" spans="5:5" x14ac:dyDescent="0.25">
      <c r="E18192" s="3"/>
    </row>
    <row r="18193" spans="5:5" x14ac:dyDescent="0.25">
      <c r="E18193" s="3"/>
    </row>
    <row r="18194" spans="5:5" x14ac:dyDescent="0.25">
      <c r="E18194" s="3"/>
    </row>
    <row r="18195" spans="5:5" x14ac:dyDescent="0.25">
      <c r="E18195" s="3"/>
    </row>
    <row r="18196" spans="5:5" x14ac:dyDescent="0.25">
      <c r="E18196" s="3"/>
    </row>
    <row r="18197" spans="5:5" x14ac:dyDescent="0.25">
      <c r="E18197" s="3"/>
    </row>
    <row r="18198" spans="5:5" x14ac:dyDescent="0.25">
      <c r="E18198" s="3"/>
    </row>
    <row r="18199" spans="5:5" x14ac:dyDescent="0.25">
      <c r="E18199" s="3"/>
    </row>
    <row r="18200" spans="5:5" x14ac:dyDescent="0.25">
      <c r="E18200" s="3"/>
    </row>
    <row r="18201" spans="5:5" x14ac:dyDescent="0.25">
      <c r="E18201" s="3"/>
    </row>
    <row r="18202" spans="5:5" x14ac:dyDescent="0.25">
      <c r="E18202" s="3"/>
    </row>
    <row r="18203" spans="5:5" x14ac:dyDescent="0.25">
      <c r="E18203" s="3"/>
    </row>
    <row r="18204" spans="5:5" x14ac:dyDescent="0.25">
      <c r="E18204" s="3"/>
    </row>
    <row r="18205" spans="5:5" x14ac:dyDescent="0.25">
      <c r="E18205" s="3"/>
    </row>
    <row r="18206" spans="5:5" x14ac:dyDescent="0.25">
      <c r="E18206" s="3"/>
    </row>
    <row r="18207" spans="5:5" x14ac:dyDescent="0.25">
      <c r="E18207" s="3"/>
    </row>
    <row r="18208" spans="5:5" x14ac:dyDescent="0.25">
      <c r="E18208" s="3"/>
    </row>
    <row r="18209" spans="5:5" x14ac:dyDescent="0.25">
      <c r="E18209" s="3"/>
    </row>
    <row r="18210" spans="5:5" x14ac:dyDescent="0.25">
      <c r="E18210" s="3"/>
    </row>
    <row r="18211" spans="5:5" x14ac:dyDescent="0.25">
      <c r="E18211" s="3"/>
    </row>
    <row r="18212" spans="5:5" x14ac:dyDescent="0.25">
      <c r="E18212" s="3"/>
    </row>
    <row r="18213" spans="5:5" x14ac:dyDescent="0.25">
      <c r="E18213" s="3"/>
    </row>
    <row r="18214" spans="5:5" x14ac:dyDescent="0.25">
      <c r="E18214" s="3"/>
    </row>
    <row r="18215" spans="5:5" x14ac:dyDescent="0.25">
      <c r="E18215" s="3"/>
    </row>
    <row r="18216" spans="5:5" x14ac:dyDescent="0.25">
      <c r="E18216" s="3"/>
    </row>
    <row r="18217" spans="5:5" x14ac:dyDescent="0.25">
      <c r="E18217" s="3"/>
    </row>
    <row r="18218" spans="5:5" x14ac:dyDescent="0.25">
      <c r="E18218" s="3"/>
    </row>
    <row r="18219" spans="5:5" x14ac:dyDescent="0.25">
      <c r="E18219" s="3"/>
    </row>
    <row r="18220" spans="5:5" x14ac:dyDescent="0.25">
      <c r="E18220" s="3"/>
    </row>
    <row r="18221" spans="5:5" x14ac:dyDescent="0.25">
      <c r="E18221" s="3"/>
    </row>
    <row r="18222" spans="5:5" x14ac:dyDescent="0.25">
      <c r="E18222" s="3"/>
    </row>
    <row r="18223" spans="5:5" x14ac:dyDescent="0.25">
      <c r="E18223" s="3"/>
    </row>
    <row r="18224" spans="5:5" x14ac:dyDescent="0.25">
      <c r="E18224" s="3"/>
    </row>
    <row r="18225" spans="5:5" x14ac:dyDescent="0.25">
      <c r="E18225" s="3"/>
    </row>
    <row r="18226" spans="5:5" x14ac:dyDescent="0.25">
      <c r="E18226" s="3"/>
    </row>
    <row r="18227" spans="5:5" x14ac:dyDescent="0.25">
      <c r="E18227" s="3"/>
    </row>
    <row r="18228" spans="5:5" x14ac:dyDescent="0.25">
      <c r="E18228" s="3"/>
    </row>
    <row r="18229" spans="5:5" x14ac:dyDescent="0.25">
      <c r="E18229" s="3"/>
    </row>
    <row r="18230" spans="5:5" x14ac:dyDescent="0.25">
      <c r="E18230" s="3"/>
    </row>
    <row r="18231" spans="5:5" x14ac:dyDescent="0.25">
      <c r="E18231" s="3"/>
    </row>
    <row r="18232" spans="5:5" x14ac:dyDescent="0.25">
      <c r="E18232" s="3"/>
    </row>
    <row r="18233" spans="5:5" x14ac:dyDescent="0.25">
      <c r="E18233" s="3"/>
    </row>
    <row r="18234" spans="5:5" x14ac:dyDescent="0.25">
      <c r="E18234" s="3"/>
    </row>
    <row r="18235" spans="5:5" x14ac:dyDescent="0.25">
      <c r="E18235" s="3"/>
    </row>
    <row r="18236" spans="5:5" x14ac:dyDescent="0.25">
      <c r="E18236" s="3"/>
    </row>
    <row r="18237" spans="5:5" x14ac:dyDescent="0.25">
      <c r="E18237" s="3"/>
    </row>
    <row r="18238" spans="5:5" x14ac:dyDescent="0.25">
      <c r="E18238" s="3"/>
    </row>
    <row r="18239" spans="5:5" x14ac:dyDescent="0.25">
      <c r="E18239" s="3"/>
    </row>
    <row r="18240" spans="5:5" x14ac:dyDescent="0.25">
      <c r="E18240" s="3"/>
    </row>
    <row r="18241" spans="5:5" x14ac:dyDescent="0.25">
      <c r="E18241" s="3"/>
    </row>
    <row r="18242" spans="5:5" x14ac:dyDescent="0.25">
      <c r="E18242" s="3"/>
    </row>
    <row r="18243" spans="5:5" x14ac:dyDescent="0.25">
      <c r="E18243" s="3"/>
    </row>
    <row r="18244" spans="5:5" x14ac:dyDescent="0.25">
      <c r="E18244" s="3"/>
    </row>
    <row r="18245" spans="5:5" x14ac:dyDescent="0.25">
      <c r="E18245" s="3"/>
    </row>
    <row r="18246" spans="5:5" x14ac:dyDescent="0.25">
      <c r="E18246" s="3"/>
    </row>
    <row r="18247" spans="5:5" x14ac:dyDescent="0.25">
      <c r="E18247" s="3"/>
    </row>
    <row r="18248" spans="5:5" x14ac:dyDescent="0.25">
      <c r="E18248" s="3"/>
    </row>
    <row r="18249" spans="5:5" x14ac:dyDescent="0.25">
      <c r="E18249" s="3"/>
    </row>
    <row r="18250" spans="5:5" x14ac:dyDescent="0.25">
      <c r="E18250" s="3"/>
    </row>
    <row r="18251" spans="5:5" x14ac:dyDescent="0.25">
      <c r="E18251" s="3"/>
    </row>
    <row r="18252" spans="5:5" x14ac:dyDescent="0.25">
      <c r="E18252" s="3"/>
    </row>
    <row r="18253" spans="5:5" x14ac:dyDescent="0.25">
      <c r="E18253" s="3"/>
    </row>
    <row r="18254" spans="5:5" x14ac:dyDescent="0.25">
      <c r="E18254" s="3"/>
    </row>
    <row r="18255" spans="5:5" x14ac:dyDescent="0.25">
      <c r="E18255" s="3"/>
    </row>
    <row r="18256" spans="5:5" x14ac:dyDescent="0.25">
      <c r="E18256" s="3"/>
    </row>
    <row r="18257" spans="5:5" x14ac:dyDescent="0.25">
      <c r="E18257" s="3"/>
    </row>
    <row r="18258" spans="5:5" x14ac:dyDescent="0.25">
      <c r="E18258" s="3"/>
    </row>
    <row r="18259" spans="5:5" x14ac:dyDescent="0.25">
      <c r="E18259" s="3"/>
    </row>
    <row r="18260" spans="5:5" x14ac:dyDescent="0.25">
      <c r="E18260" s="3"/>
    </row>
    <row r="18261" spans="5:5" x14ac:dyDescent="0.25">
      <c r="E18261" s="3"/>
    </row>
    <row r="18262" spans="5:5" x14ac:dyDescent="0.25">
      <c r="E18262" s="3"/>
    </row>
    <row r="18263" spans="5:5" x14ac:dyDescent="0.25">
      <c r="E18263" s="3"/>
    </row>
    <row r="18264" spans="5:5" x14ac:dyDescent="0.25">
      <c r="E18264" s="3"/>
    </row>
    <row r="18265" spans="5:5" x14ac:dyDescent="0.25">
      <c r="E18265" s="3"/>
    </row>
    <row r="18266" spans="5:5" x14ac:dyDescent="0.25">
      <c r="E18266" s="3"/>
    </row>
    <row r="18267" spans="5:5" x14ac:dyDescent="0.25">
      <c r="E18267" s="3"/>
    </row>
    <row r="18268" spans="5:5" x14ac:dyDescent="0.25">
      <c r="E18268" s="3"/>
    </row>
    <row r="18269" spans="5:5" x14ac:dyDescent="0.25">
      <c r="E18269" s="3"/>
    </row>
    <row r="18270" spans="5:5" x14ac:dyDescent="0.25">
      <c r="E18270" s="3"/>
    </row>
    <row r="18271" spans="5:5" x14ac:dyDescent="0.25">
      <c r="E18271" s="3"/>
    </row>
    <row r="18272" spans="5:5" x14ac:dyDescent="0.25">
      <c r="E18272" s="3"/>
    </row>
    <row r="18273" spans="5:5" x14ac:dyDescent="0.25">
      <c r="E18273" s="3"/>
    </row>
    <row r="18274" spans="5:5" x14ac:dyDescent="0.25">
      <c r="E18274" s="3"/>
    </row>
    <row r="18275" spans="5:5" x14ac:dyDescent="0.25">
      <c r="E18275" s="3"/>
    </row>
    <row r="18276" spans="5:5" x14ac:dyDescent="0.25">
      <c r="E18276" s="3"/>
    </row>
    <row r="18277" spans="5:5" x14ac:dyDescent="0.25">
      <c r="E18277" s="3"/>
    </row>
    <row r="18278" spans="5:5" x14ac:dyDescent="0.25">
      <c r="E18278" s="3"/>
    </row>
    <row r="18279" spans="5:5" x14ac:dyDescent="0.25">
      <c r="E18279" s="3"/>
    </row>
    <row r="18280" spans="5:5" x14ac:dyDescent="0.25">
      <c r="E18280" s="3"/>
    </row>
    <row r="18281" spans="5:5" x14ac:dyDescent="0.25">
      <c r="E18281" s="3"/>
    </row>
    <row r="18282" spans="5:5" x14ac:dyDescent="0.25">
      <c r="E18282" s="3"/>
    </row>
    <row r="18283" spans="5:5" x14ac:dyDescent="0.25">
      <c r="E18283" s="3"/>
    </row>
    <row r="18284" spans="5:5" x14ac:dyDescent="0.25">
      <c r="E18284" s="3"/>
    </row>
    <row r="18285" spans="5:5" x14ac:dyDescent="0.25">
      <c r="E18285" s="3"/>
    </row>
    <row r="18286" spans="5:5" x14ac:dyDescent="0.25">
      <c r="E18286" s="3"/>
    </row>
    <row r="18287" spans="5:5" x14ac:dyDescent="0.25">
      <c r="E18287" s="3"/>
    </row>
    <row r="18288" spans="5:5" x14ac:dyDescent="0.25">
      <c r="E18288" s="3"/>
    </row>
    <row r="18289" spans="5:5" x14ac:dyDescent="0.25">
      <c r="E18289" s="3"/>
    </row>
    <row r="18290" spans="5:5" x14ac:dyDescent="0.25">
      <c r="E18290" s="3"/>
    </row>
    <row r="18291" spans="5:5" x14ac:dyDescent="0.25">
      <c r="E18291" s="3"/>
    </row>
    <row r="18292" spans="5:5" x14ac:dyDescent="0.25">
      <c r="E18292" s="3"/>
    </row>
    <row r="18293" spans="5:5" x14ac:dyDescent="0.25">
      <c r="E18293" s="3"/>
    </row>
    <row r="18294" spans="5:5" x14ac:dyDescent="0.25">
      <c r="E18294" s="3"/>
    </row>
    <row r="18295" spans="5:5" x14ac:dyDescent="0.25">
      <c r="E18295" s="3"/>
    </row>
    <row r="18296" spans="5:5" x14ac:dyDescent="0.25">
      <c r="E18296" s="3"/>
    </row>
    <row r="18297" spans="5:5" x14ac:dyDescent="0.25">
      <c r="E18297" s="3"/>
    </row>
    <row r="18298" spans="5:5" x14ac:dyDescent="0.25">
      <c r="E18298" s="3"/>
    </row>
    <row r="18299" spans="5:5" x14ac:dyDescent="0.25">
      <c r="E18299" s="3"/>
    </row>
    <row r="18300" spans="5:5" x14ac:dyDescent="0.25">
      <c r="E18300" s="3"/>
    </row>
    <row r="18301" spans="5:5" x14ac:dyDescent="0.25">
      <c r="E18301" s="3"/>
    </row>
    <row r="18302" spans="5:5" x14ac:dyDescent="0.25">
      <c r="E18302" s="3"/>
    </row>
    <row r="18303" spans="5:5" x14ac:dyDescent="0.25">
      <c r="E18303" s="3"/>
    </row>
    <row r="18304" spans="5:5" x14ac:dyDescent="0.25">
      <c r="E18304" s="3"/>
    </row>
    <row r="18305" spans="5:5" x14ac:dyDescent="0.25">
      <c r="E18305" s="3"/>
    </row>
    <row r="18306" spans="5:5" x14ac:dyDescent="0.25">
      <c r="E18306" s="3"/>
    </row>
    <row r="18307" spans="5:5" x14ac:dyDescent="0.25">
      <c r="E18307" s="3"/>
    </row>
    <row r="18308" spans="5:5" x14ac:dyDescent="0.25">
      <c r="E18308" s="3"/>
    </row>
    <row r="18309" spans="5:5" x14ac:dyDescent="0.25">
      <c r="E18309" s="3"/>
    </row>
    <row r="18310" spans="5:5" x14ac:dyDescent="0.25">
      <c r="E18310" s="3"/>
    </row>
    <row r="18311" spans="5:5" x14ac:dyDescent="0.25">
      <c r="E18311" s="3"/>
    </row>
    <row r="18312" spans="5:5" x14ac:dyDescent="0.25">
      <c r="E18312" s="3"/>
    </row>
    <row r="18313" spans="5:5" x14ac:dyDescent="0.25">
      <c r="E18313" s="3"/>
    </row>
    <row r="18314" spans="5:5" x14ac:dyDescent="0.25">
      <c r="E18314" s="3"/>
    </row>
    <row r="18315" spans="5:5" x14ac:dyDescent="0.25">
      <c r="E18315" s="3"/>
    </row>
    <row r="18316" spans="5:5" x14ac:dyDescent="0.25">
      <c r="E18316" s="3"/>
    </row>
    <row r="18317" spans="5:5" x14ac:dyDescent="0.25">
      <c r="E18317" s="3"/>
    </row>
    <row r="18318" spans="5:5" x14ac:dyDescent="0.25">
      <c r="E18318" s="3"/>
    </row>
    <row r="18319" spans="5:5" x14ac:dyDescent="0.25">
      <c r="E18319" s="3"/>
    </row>
    <row r="18320" spans="5:5" x14ac:dyDescent="0.25">
      <c r="E18320" s="3"/>
    </row>
    <row r="18321" spans="5:5" x14ac:dyDescent="0.25">
      <c r="E18321" s="3"/>
    </row>
    <row r="18322" spans="5:5" x14ac:dyDescent="0.25">
      <c r="E18322" s="3"/>
    </row>
    <row r="18323" spans="5:5" x14ac:dyDescent="0.25">
      <c r="E18323" s="3"/>
    </row>
    <row r="18324" spans="5:5" x14ac:dyDescent="0.25">
      <c r="E18324" s="3"/>
    </row>
    <row r="18325" spans="5:5" x14ac:dyDescent="0.25">
      <c r="E18325" s="3"/>
    </row>
    <row r="18326" spans="5:5" x14ac:dyDescent="0.25">
      <c r="E18326" s="3"/>
    </row>
    <row r="18327" spans="5:5" x14ac:dyDescent="0.25">
      <c r="E18327" s="3"/>
    </row>
    <row r="18328" spans="5:5" x14ac:dyDescent="0.25">
      <c r="E18328" s="3"/>
    </row>
    <row r="18329" spans="5:5" x14ac:dyDescent="0.25">
      <c r="E18329" s="3"/>
    </row>
    <row r="18330" spans="5:5" x14ac:dyDescent="0.25">
      <c r="E18330" s="3"/>
    </row>
    <row r="18331" spans="5:5" x14ac:dyDescent="0.25">
      <c r="E18331" s="3"/>
    </row>
    <row r="18332" spans="5:5" x14ac:dyDescent="0.25">
      <c r="E18332" s="3"/>
    </row>
    <row r="18333" spans="5:5" x14ac:dyDescent="0.25">
      <c r="E18333" s="3"/>
    </row>
    <row r="18334" spans="5:5" x14ac:dyDescent="0.25">
      <c r="E18334" s="3"/>
    </row>
    <row r="18335" spans="5:5" x14ac:dyDescent="0.25">
      <c r="E18335" s="3"/>
    </row>
    <row r="18336" spans="5:5" x14ac:dyDescent="0.25">
      <c r="E18336" s="3"/>
    </row>
    <row r="18337" spans="5:5" x14ac:dyDescent="0.25">
      <c r="E18337" s="3"/>
    </row>
    <row r="18338" spans="5:5" x14ac:dyDescent="0.25">
      <c r="E18338" s="3"/>
    </row>
    <row r="18339" spans="5:5" x14ac:dyDescent="0.25">
      <c r="E18339" s="3"/>
    </row>
    <row r="18340" spans="5:5" x14ac:dyDescent="0.25">
      <c r="E18340" s="3"/>
    </row>
    <row r="18341" spans="5:5" x14ac:dyDescent="0.25">
      <c r="E18341" s="3"/>
    </row>
    <row r="18342" spans="5:5" x14ac:dyDescent="0.25">
      <c r="E18342" s="3"/>
    </row>
    <row r="18343" spans="5:5" x14ac:dyDescent="0.25">
      <c r="E18343" s="3"/>
    </row>
    <row r="18344" spans="5:5" x14ac:dyDescent="0.25">
      <c r="E18344" s="3"/>
    </row>
    <row r="18345" spans="5:5" x14ac:dyDescent="0.25">
      <c r="E18345" s="3"/>
    </row>
    <row r="18346" spans="5:5" x14ac:dyDescent="0.25">
      <c r="E18346" s="3"/>
    </row>
    <row r="18347" spans="5:5" x14ac:dyDescent="0.25">
      <c r="E18347" s="3"/>
    </row>
    <row r="18348" spans="5:5" x14ac:dyDescent="0.25">
      <c r="E18348" s="3"/>
    </row>
    <row r="18349" spans="5:5" x14ac:dyDescent="0.25">
      <c r="E18349" s="3"/>
    </row>
    <row r="18350" spans="5:5" x14ac:dyDescent="0.25">
      <c r="E18350" s="3"/>
    </row>
    <row r="18351" spans="5:5" x14ac:dyDescent="0.25">
      <c r="E18351" s="3"/>
    </row>
    <row r="18352" spans="5:5" x14ac:dyDescent="0.25">
      <c r="E18352" s="3"/>
    </row>
    <row r="18353" spans="5:5" x14ac:dyDescent="0.25">
      <c r="E18353" s="3"/>
    </row>
    <row r="18354" spans="5:5" x14ac:dyDescent="0.25">
      <c r="E18354" s="3"/>
    </row>
    <row r="18355" spans="5:5" x14ac:dyDescent="0.25">
      <c r="E18355" s="3"/>
    </row>
    <row r="18356" spans="5:5" x14ac:dyDescent="0.25">
      <c r="E18356" s="3"/>
    </row>
    <row r="18357" spans="5:5" x14ac:dyDescent="0.25">
      <c r="E18357" s="3"/>
    </row>
    <row r="18358" spans="5:5" x14ac:dyDescent="0.25">
      <c r="E18358" s="3"/>
    </row>
    <row r="18359" spans="5:5" x14ac:dyDescent="0.25">
      <c r="E18359" s="3"/>
    </row>
    <row r="18360" spans="5:5" x14ac:dyDescent="0.25">
      <c r="E18360" s="3"/>
    </row>
    <row r="18361" spans="5:5" x14ac:dyDescent="0.25">
      <c r="E18361" s="3"/>
    </row>
    <row r="18362" spans="5:5" x14ac:dyDescent="0.25">
      <c r="E18362" s="3"/>
    </row>
    <row r="18363" spans="5:5" x14ac:dyDescent="0.25">
      <c r="E18363" s="3"/>
    </row>
    <row r="18364" spans="5:5" x14ac:dyDescent="0.25">
      <c r="E18364" s="3"/>
    </row>
    <row r="18365" spans="5:5" x14ac:dyDescent="0.25">
      <c r="E18365" s="3"/>
    </row>
    <row r="18366" spans="5:5" x14ac:dyDescent="0.25">
      <c r="E18366" s="3"/>
    </row>
    <row r="18367" spans="5:5" x14ac:dyDescent="0.25">
      <c r="E18367" s="3"/>
    </row>
    <row r="18368" spans="5:5" x14ac:dyDescent="0.25">
      <c r="E18368" s="3"/>
    </row>
    <row r="18369" spans="5:5" x14ac:dyDescent="0.25">
      <c r="E18369" s="3"/>
    </row>
    <row r="18370" spans="5:5" x14ac:dyDescent="0.25">
      <c r="E18370" s="3"/>
    </row>
    <row r="18371" spans="5:5" x14ac:dyDescent="0.25">
      <c r="E18371" s="3"/>
    </row>
    <row r="18372" spans="5:5" x14ac:dyDescent="0.25">
      <c r="E18372" s="3"/>
    </row>
    <row r="18373" spans="5:5" x14ac:dyDescent="0.25">
      <c r="E18373" s="3"/>
    </row>
    <row r="18374" spans="5:5" x14ac:dyDescent="0.25">
      <c r="E18374" s="3"/>
    </row>
    <row r="18375" spans="5:5" x14ac:dyDescent="0.25">
      <c r="E18375" s="3"/>
    </row>
    <row r="18376" spans="5:5" x14ac:dyDescent="0.25">
      <c r="E18376" s="3"/>
    </row>
    <row r="18377" spans="5:5" x14ac:dyDescent="0.25">
      <c r="E18377" s="3"/>
    </row>
    <row r="18378" spans="5:5" x14ac:dyDescent="0.25">
      <c r="E18378" s="3"/>
    </row>
    <row r="18379" spans="5:5" x14ac:dyDescent="0.25">
      <c r="E18379" s="3"/>
    </row>
    <row r="18380" spans="5:5" x14ac:dyDescent="0.25">
      <c r="E18380" s="3"/>
    </row>
    <row r="18381" spans="5:5" x14ac:dyDescent="0.25">
      <c r="E18381" s="3"/>
    </row>
    <row r="18382" spans="5:5" x14ac:dyDescent="0.25">
      <c r="E18382" s="3"/>
    </row>
    <row r="18383" spans="5:5" x14ac:dyDescent="0.25">
      <c r="E18383" s="3"/>
    </row>
    <row r="18384" spans="5:5" x14ac:dyDescent="0.25">
      <c r="E18384" s="3"/>
    </row>
    <row r="18385" spans="5:5" x14ac:dyDescent="0.25">
      <c r="E18385" s="3"/>
    </row>
    <row r="18386" spans="5:5" x14ac:dyDescent="0.25">
      <c r="E18386" s="3"/>
    </row>
    <row r="18387" spans="5:5" x14ac:dyDescent="0.25">
      <c r="E18387" s="3"/>
    </row>
    <row r="18388" spans="5:5" x14ac:dyDescent="0.25">
      <c r="E18388" s="3"/>
    </row>
    <row r="18389" spans="5:5" x14ac:dyDescent="0.25">
      <c r="E18389" s="3"/>
    </row>
    <row r="18390" spans="5:5" x14ac:dyDescent="0.25">
      <c r="E18390" s="3"/>
    </row>
    <row r="18391" spans="5:5" x14ac:dyDescent="0.25">
      <c r="E18391" s="3"/>
    </row>
    <row r="18392" spans="5:5" x14ac:dyDescent="0.25">
      <c r="E18392" s="3"/>
    </row>
    <row r="18393" spans="5:5" x14ac:dyDescent="0.25">
      <c r="E18393" s="3"/>
    </row>
    <row r="18394" spans="5:5" x14ac:dyDescent="0.25">
      <c r="E18394" s="3"/>
    </row>
    <row r="18395" spans="5:5" x14ac:dyDescent="0.25">
      <c r="E18395" s="3"/>
    </row>
    <row r="18396" spans="5:5" x14ac:dyDescent="0.25">
      <c r="E18396" s="3"/>
    </row>
    <row r="18397" spans="5:5" x14ac:dyDescent="0.25">
      <c r="E18397" s="3"/>
    </row>
    <row r="18398" spans="5:5" x14ac:dyDescent="0.25">
      <c r="E18398" s="3"/>
    </row>
    <row r="18399" spans="5:5" x14ac:dyDescent="0.25">
      <c r="E18399" s="3"/>
    </row>
    <row r="18400" spans="5:5" x14ac:dyDescent="0.25">
      <c r="E18400" s="3"/>
    </row>
    <row r="18401" spans="5:5" x14ac:dyDescent="0.25">
      <c r="E18401" s="3"/>
    </row>
    <row r="18402" spans="5:5" x14ac:dyDescent="0.25">
      <c r="E18402" s="3"/>
    </row>
    <row r="18403" spans="5:5" x14ac:dyDescent="0.25">
      <c r="E18403" s="3"/>
    </row>
    <row r="18404" spans="5:5" x14ac:dyDescent="0.25">
      <c r="E18404" s="3"/>
    </row>
    <row r="18405" spans="5:5" x14ac:dyDescent="0.25">
      <c r="E18405" s="3"/>
    </row>
    <row r="18406" spans="5:5" x14ac:dyDescent="0.25">
      <c r="E18406" s="3"/>
    </row>
    <row r="18407" spans="5:5" x14ac:dyDescent="0.25">
      <c r="E18407" s="3"/>
    </row>
    <row r="18408" spans="5:5" x14ac:dyDescent="0.25">
      <c r="E18408" s="3"/>
    </row>
    <row r="18409" spans="5:5" x14ac:dyDescent="0.25">
      <c r="E18409" s="3"/>
    </row>
    <row r="18410" spans="5:5" x14ac:dyDescent="0.25">
      <c r="E18410" s="3"/>
    </row>
    <row r="18411" spans="5:5" x14ac:dyDescent="0.25">
      <c r="E18411" s="3"/>
    </row>
    <row r="18412" spans="5:5" x14ac:dyDescent="0.25">
      <c r="E18412" s="3"/>
    </row>
    <row r="18413" spans="5:5" x14ac:dyDescent="0.25">
      <c r="E18413" s="3"/>
    </row>
    <row r="18414" spans="5:5" x14ac:dyDescent="0.25">
      <c r="E18414" s="3"/>
    </row>
    <row r="18415" spans="5:5" x14ac:dyDescent="0.25">
      <c r="E18415" s="3"/>
    </row>
    <row r="18416" spans="5:5" x14ac:dyDescent="0.25">
      <c r="E18416" s="3"/>
    </row>
    <row r="18417" spans="5:5" x14ac:dyDescent="0.25">
      <c r="E18417" s="3"/>
    </row>
    <row r="18418" spans="5:5" x14ac:dyDescent="0.25">
      <c r="E18418" s="3"/>
    </row>
    <row r="18419" spans="5:5" x14ac:dyDescent="0.25">
      <c r="E18419" s="3"/>
    </row>
    <row r="18420" spans="5:5" x14ac:dyDescent="0.25">
      <c r="E18420" s="3"/>
    </row>
    <row r="18421" spans="5:5" x14ac:dyDescent="0.25">
      <c r="E18421" s="3"/>
    </row>
    <row r="18422" spans="5:5" x14ac:dyDescent="0.25">
      <c r="E18422" s="3"/>
    </row>
    <row r="18423" spans="5:5" x14ac:dyDescent="0.25">
      <c r="E18423" s="3"/>
    </row>
    <row r="18424" spans="5:5" x14ac:dyDescent="0.25">
      <c r="E18424" s="3"/>
    </row>
    <row r="18425" spans="5:5" x14ac:dyDescent="0.25">
      <c r="E18425" s="3"/>
    </row>
    <row r="18426" spans="5:5" x14ac:dyDescent="0.25">
      <c r="E18426" s="3"/>
    </row>
    <row r="18427" spans="5:5" x14ac:dyDescent="0.25">
      <c r="E18427" s="3"/>
    </row>
    <row r="18428" spans="5:5" x14ac:dyDescent="0.25">
      <c r="E18428" s="3"/>
    </row>
    <row r="18429" spans="5:5" x14ac:dyDescent="0.25">
      <c r="E18429" s="3"/>
    </row>
    <row r="18430" spans="5:5" x14ac:dyDescent="0.25">
      <c r="E18430" s="3"/>
    </row>
    <row r="18431" spans="5:5" x14ac:dyDescent="0.25">
      <c r="E18431" s="3"/>
    </row>
    <row r="18432" spans="5:5" x14ac:dyDescent="0.25">
      <c r="E18432" s="3"/>
    </row>
    <row r="18433" spans="5:5" x14ac:dyDescent="0.25">
      <c r="E18433" s="3"/>
    </row>
    <row r="18434" spans="5:5" x14ac:dyDescent="0.25">
      <c r="E18434" s="3"/>
    </row>
    <row r="18435" spans="5:5" x14ac:dyDescent="0.25">
      <c r="E18435" s="3"/>
    </row>
    <row r="18436" spans="5:5" x14ac:dyDescent="0.25">
      <c r="E18436" s="3"/>
    </row>
    <row r="18437" spans="5:5" x14ac:dyDescent="0.25">
      <c r="E18437" s="3"/>
    </row>
    <row r="18438" spans="5:5" x14ac:dyDescent="0.25">
      <c r="E18438" s="3"/>
    </row>
    <row r="18439" spans="5:5" x14ac:dyDescent="0.25">
      <c r="E18439" s="3"/>
    </row>
    <row r="18440" spans="5:5" x14ac:dyDescent="0.25">
      <c r="E18440" s="3"/>
    </row>
    <row r="18441" spans="5:5" x14ac:dyDescent="0.25">
      <c r="E18441" s="3"/>
    </row>
    <row r="18442" spans="5:5" x14ac:dyDescent="0.25">
      <c r="E18442" s="3"/>
    </row>
    <row r="18443" spans="5:5" x14ac:dyDescent="0.25">
      <c r="E18443" s="3"/>
    </row>
    <row r="18444" spans="5:5" x14ac:dyDescent="0.25">
      <c r="E18444" s="3"/>
    </row>
    <row r="18445" spans="5:5" x14ac:dyDescent="0.25">
      <c r="E18445" s="3"/>
    </row>
    <row r="18446" spans="5:5" x14ac:dyDescent="0.25">
      <c r="E18446" s="3"/>
    </row>
    <row r="18447" spans="5:5" x14ac:dyDescent="0.25">
      <c r="E18447" s="3"/>
    </row>
    <row r="18448" spans="5:5" x14ac:dyDescent="0.25">
      <c r="E18448" s="3"/>
    </row>
    <row r="18449" spans="5:5" x14ac:dyDescent="0.25">
      <c r="E18449" s="3"/>
    </row>
    <row r="18450" spans="5:5" x14ac:dyDescent="0.25">
      <c r="E18450" s="3"/>
    </row>
    <row r="18451" spans="5:5" x14ac:dyDescent="0.25">
      <c r="E18451" s="3"/>
    </row>
    <row r="18452" spans="5:5" x14ac:dyDescent="0.25">
      <c r="E18452" s="3"/>
    </row>
    <row r="18453" spans="5:5" x14ac:dyDescent="0.25">
      <c r="E18453" s="3"/>
    </row>
    <row r="18454" spans="5:5" x14ac:dyDescent="0.25">
      <c r="E18454" s="3"/>
    </row>
    <row r="18455" spans="5:5" x14ac:dyDescent="0.25">
      <c r="E18455" s="3"/>
    </row>
    <row r="18456" spans="5:5" x14ac:dyDescent="0.25">
      <c r="E18456" s="3"/>
    </row>
    <row r="18457" spans="5:5" x14ac:dyDescent="0.25">
      <c r="E18457" s="3"/>
    </row>
    <row r="18458" spans="5:5" x14ac:dyDescent="0.25">
      <c r="E18458" s="3"/>
    </row>
    <row r="18459" spans="5:5" x14ac:dyDescent="0.25">
      <c r="E18459" s="3"/>
    </row>
    <row r="18460" spans="5:5" x14ac:dyDescent="0.25">
      <c r="E18460" s="3"/>
    </row>
    <row r="18461" spans="5:5" x14ac:dyDescent="0.25">
      <c r="E18461" s="3"/>
    </row>
    <row r="18462" spans="5:5" x14ac:dyDescent="0.25">
      <c r="E18462" s="3"/>
    </row>
    <row r="18463" spans="5:5" x14ac:dyDescent="0.25">
      <c r="E18463" s="3"/>
    </row>
    <row r="18464" spans="5:5" x14ac:dyDescent="0.25">
      <c r="E18464" s="3"/>
    </row>
    <row r="18465" spans="5:5" x14ac:dyDescent="0.25">
      <c r="E18465" s="3"/>
    </row>
    <row r="18466" spans="5:5" x14ac:dyDescent="0.25">
      <c r="E18466" s="3"/>
    </row>
    <row r="18467" spans="5:5" x14ac:dyDescent="0.25">
      <c r="E18467" s="3"/>
    </row>
    <row r="18468" spans="5:5" x14ac:dyDescent="0.25">
      <c r="E18468" s="3"/>
    </row>
    <row r="18469" spans="5:5" x14ac:dyDescent="0.25">
      <c r="E18469" s="3"/>
    </row>
    <row r="18470" spans="5:5" x14ac:dyDescent="0.25">
      <c r="E18470" s="3"/>
    </row>
    <row r="18471" spans="5:5" x14ac:dyDescent="0.25">
      <c r="E18471" s="3"/>
    </row>
    <row r="18472" spans="5:5" x14ac:dyDescent="0.25">
      <c r="E18472" s="3"/>
    </row>
    <row r="18473" spans="5:5" x14ac:dyDescent="0.25">
      <c r="E18473" s="3"/>
    </row>
    <row r="18474" spans="5:5" x14ac:dyDescent="0.25">
      <c r="E18474" s="3"/>
    </row>
    <row r="18475" spans="5:5" x14ac:dyDescent="0.25">
      <c r="E18475" s="3"/>
    </row>
    <row r="18476" spans="5:5" x14ac:dyDescent="0.25">
      <c r="E18476" s="3"/>
    </row>
    <row r="18477" spans="5:5" x14ac:dyDescent="0.25">
      <c r="E18477" s="3"/>
    </row>
    <row r="18478" spans="5:5" x14ac:dyDescent="0.25">
      <c r="E18478" s="3"/>
    </row>
    <row r="18479" spans="5:5" x14ac:dyDescent="0.25">
      <c r="E18479" s="3"/>
    </row>
    <row r="18480" spans="5:5" x14ac:dyDescent="0.25">
      <c r="E18480" s="3"/>
    </row>
    <row r="18481" spans="5:5" x14ac:dyDescent="0.25">
      <c r="E18481" s="3"/>
    </row>
    <row r="18482" spans="5:5" x14ac:dyDescent="0.25">
      <c r="E18482" s="3"/>
    </row>
    <row r="18483" spans="5:5" x14ac:dyDescent="0.25">
      <c r="E18483" s="3"/>
    </row>
    <row r="18484" spans="5:5" x14ac:dyDescent="0.25">
      <c r="E18484" s="3"/>
    </row>
    <row r="18485" spans="5:5" x14ac:dyDescent="0.25">
      <c r="E18485" s="3"/>
    </row>
    <row r="18486" spans="5:5" x14ac:dyDescent="0.25">
      <c r="E18486" s="3"/>
    </row>
    <row r="18487" spans="5:5" x14ac:dyDescent="0.25">
      <c r="E18487" s="3"/>
    </row>
    <row r="18488" spans="5:5" x14ac:dyDescent="0.25">
      <c r="E18488" s="3"/>
    </row>
    <row r="18489" spans="5:5" x14ac:dyDescent="0.25">
      <c r="E18489" s="3"/>
    </row>
    <row r="18490" spans="5:5" x14ac:dyDescent="0.25">
      <c r="E18490" s="3"/>
    </row>
    <row r="18491" spans="5:5" x14ac:dyDescent="0.25">
      <c r="E18491" s="3"/>
    </row>
    <row r="18492" spans="5:5" x14ac:dyDescent="0.25">
      <c r="E18492" s="3"/>
    </row>
    <row r="18493" spans="5:5" x14ac:dyDescent="0.25">
      <c r="E18493" s="3"/>
    </row>
    <row r="18494" spans="5:5" x14ac:dyDescent="0.25">
      <c r="E18494" s="3"/>
    </row>
    <row r="18495" spans="5:5" x14ac:dyDescent="0.25">
      <c r="E18495" s="3"/>
    </row>
    <row r="18496" spans="5:5" x14ac:dyDescent="0.25">
      <c r="E18496" s="3"/>
    </row>
    <row r="18497" spans="5:5" x14ac:dyDescent="0.25">
      <c r="E18497" s="3"/>
    </row>
    <row r="18498" spans="5:5" x14ac:dyDescent="0.25">
      <c r="E18498" s="3"/>
    </row>
    <row r="18499" spans="5:5" x14ac:dyDescent="0.25">
      <c r="E18499" s="3"/>
    </row>
    <row r="18500" spans="5:5" x14ac:dyDescent="0.25">
      <c r="E18500" s="3"/>
    </row>
    <row r="18501" spans="5:5" x14ac:dyDescent="0.25">
      <c r="E18501" s="3"/>
    </row>
    <row r="18502" spans="5:5" x14ac:dyDescent="0.25">
      <c r="E18502" s="3"/>
    </row>
    <row r="18503" spans="5:5" x14ac:dyDescent="0.25">
      <c r="E18503" s="3"/>
    </row>
    <row r="18504" spans="5:5" x14ac:dyDescent="0.25">
      <c r="E18504" s="3"/>
    </row>
    <row r="18505" spans="5:5" x14ac:dyDescent="0.25">
      <c r="E18505" s="3"/>
    </row>
    <row r="18506" spans="5:5" x14ac:dyDescent="0.25">
      <c r="E18506" s="3"/>
    </row>
    <row r="18507" spans="5:5" x14ac:dyDescent="0.25">
      <c r="E18507" s="3"/>
    </row>
    <row r="18508" spans="5:5" x14ac:dyDescent="0.25">
      <c r="E18508" s="3"/>
    </row>
    <row r="18509" spans="5:5" x14ac:dyDescent="0.25">
      <c r="E18509" s="3"/>
    </row>
    <row r="18510" spans="5:5" x14ac:dyDescent="0.25">
      <c r="E18510" s="3"/>
    </row>
    <row r="18511" spans="5:5" x14ac:dyDescent="0.25">
      <c r="E18511" s="3"/>
    </row>
    <row r="18512" spans="5:5" x14ac:dyDescent="0.25">
      <c r="E18512" s="3"/>
    </row>
    <row r="18513" spans="5:5" x14ac:dyDescent="0.25">
      <c r="E18513" s="3"/>
    </row>
    <row r="18514" spans="5:5" x14ac:dyDescent="0.25">
      <c r="E18514" s="3"/>
    </row>
    <row r="18515" spans="5:5" x14ac:dyDescent="0.25">
      <c r="E18515" s="3"/>
    </row>
    <row r="18516" spans="5:5" x14ac:dyDescent="0.25">
      <c r="E18516" s="3"/>
    </row>
    <row r="18517" spans="5:5" x14ac:dyDescent="0.25">
      <c r="E18517" s="3"/>
    </row>
    <row r="18518" spans="5:5" x14ac:dyDescent="0.25">
      <c r="E18518" s="3"/>
    </row>
    <row r="18519" spans="5:5" x14ac:dyDescent="0.25">
      <c r="E18519" s="3"/>
    </row>
    <row r="18520" spans="5:5" x14ac:dyDescent="0.25">
      <c r="E18520" s="3"/>
    </row>
    <row r="18521" spans="5:5" x14ac:dyDescent="0.25">
      <c r="E18521" s="3"/>
    </row>
    <row r="18522" spans="5:5" x14ac:dyDescent="0.25">
      <c r="E18522" s="3"/>
    </row>
    <row r="18523" spans="5:5" x14ac:dyDescent="0.25">
      <c r="E18523" s="3"/>
    </row>
    <row r="18524" spans="5:5" x14ac:dyDescent="0.25">
      <c r="E18524" s="3"/>
    </row>
    <row r="18525" spans="5:5" x14ac:dyDescent="0.25">
      <c r="E18525" s="3"/>
    </row>
    <row r="18526" spans="5:5" x14ac:dyDescent="0.25">
      <c r="E18526" s="3"/>
    </row>
    <row r="18527" spans="5:5" x14ac:dyDescent="0.25">
      <c r="E18527" s="3"/>
    </row>
    <row r="18528" spans="5:5" x14ac:dyDescent="0.25">
      <c r="E18528" s="3"/>
    </row>
    <row r="18529" spans="5:5" x14ac:dyDescent="0.25">
      <c r="E18529" s="3"/>
    </row>
    <row r="18530" spans="5:5" x14ac:dyDescent="0.25">
      <c r="E18530" s="3"/>
    </row>
    <row r="18531" spans="5:5" x14ac:dyDescent="0.25">
      <c r="E18531" s="3"/>
    </row>
    <row r="18532" spans="5:5" x14ac:dyDescent="0.25">
      <c r="E18532" s="3"/>
    </row>
    <row r="18533" spans="5:5" x14ac:dyDescent="0.25">
      <c r="E18533" s="3"/>
    </row>
    <row r="18534" spans="5:5" x14ac:dyDescent="0.25">
      <c r="E18534" s="3"/>
    </row>
    <row r="18535" spans="5:5" x14ac:dyDescent="0.25">
      <c r="E18535" s="3"/>
    </row>
    <row r="18536" spans="5:5" x14ac:dyDescent="0.25">
      <c r="E18536" s="3"/>
    </row>
    <row r="18537" spans="5:5" x14ac:dyDescent="0.25">
      <c r="E18537" s="3"/>
    </row>
    <row r="18538" spans="5:5" x14ac:dyDescent="0.25">
      <c r="E18538" s="3"/>
    </row>
    <row r="18539" spans="5:5" x14ac:dyDescent="0.25">
      <c r="E18539" s="3"/>
    </row>
    <row r="18540" spans="5:5" x14ac:dyDescent="0.25">
      <c r="E18540" s="3"/>
    </row>
    <row r="18541" spans="5:5" x14ac:dyDescent="0.25">
      <c r="E18541" s="3"/>
    </row>
    <row r="18542" spans="5:5" x14ac:dyDescent="0.25">
      <c r="E18542" s="3"/>
    </row>
    <row r="18543" spans="5:5" x14ac:dyDescent="0.25">
      <c r="E18543" s="3"/>
    </row>
    <row r="18544" spans="5:5" x14ac:dyDescent="0.25">
      <c r="E18544" s="3"/>
    </row>
    <row r="18545" spans="5:5" x14ac:dyDescent="0.25">
      <c r="E18545" s="3"/>
    </row>
    <row r="18546" spans="5:5" x14ac:dyDescent="0.25">
      <c r="E18546" s="3"/>
    </row>
    <row r="18547" spans="5:5" x14ac:dyDescent="0.25">
      <c r="E18547" s="3"/>
    </row>
    <row r="18548" spans="5:5" x14ac:dyDescent="0.25">
      <c r="E18548" s="3"/>
    </row>
    <row r="18549" spans="5:5" x14ac:dyDescent="0.25">
      <c r="E18549" s="3"/>
    </row>
    <row r="18550" spans="5:5" x14ac:dyDescent="0.25">
      <c r="E18550" s="3"/>
    </row>
    <row r="18551" spans="5:5" x14ac:dyDescent="0.25">
      <c r="E18551" s="3"/>
    </row>
    <row r="18552" spans="5:5" x14ac:dyDescent="0.25">
      <c r="E18552" s="3"/>
    </row>
    <row r="18553" spans="5:5" x14ac:dyDescent="0.25">
      <c r="E18553" s="3"/>
    </row>
    <row r="18554" spans="5:5" x14ac:dyDescent="0.25">
      <c r="E18554" s="3"/>
    </row>
    <row r="18555" spans="5:5" x14ac:dyDescent="0.25">
      <c r="E18555" s="3"/>
    </row>
    <row r="18556" spans="5:5" x14ac:dyDescent="0.25">
      <c r="E18556" s="3"/>
    </row>
    <row r="18557" spans="5:5" x14ac:dyDescent="0.25">
      <c r="E18557" s="3"/>
    </row>
    <row r="18558" spans="5:5" x14ac:dyDescent="0.25">
      <c r="E18558" s="3"/>
    </row>
    <row r="18559" spans="5:5" x14ac:dyDescent="0.25">
      <c r="E18559" s="3"/>
    </row>
    <row r="18560" spans="5:5" x14ac:dyDescent="0.25">
      <c r="E18560" s="3"/>
    </row>
    <row r="18561" spans="5:5" x14ac:dyDescent="0.25">
      <c r="E18561" s="3"/>
    </row>
    <row r="18562" spans="5:5" x14ac:dyDescent="0.25">
      <c r="E18562" s="3"/>
    </row>
    <row r="18563" spans="5:5" x14ac:dyDescent="0.25">
      <c r="E18563" s="3"/>
    </row>
    <row r="18564" spans="5:5" x14ac:dyDescent="0.25">
      <c r="E18564" s="3"/>
    </row>
    <row r="18565" spans="5:5" x14ac:dyDescent="0.25">
      <c r="E18565" s="3"/>
    </row>
    <row r="18566" spans="5:5" x14ac:dyDescent="0.25">
      <c r="E18566" s="3"/>
    </row>
    <row r="18567" spans="5:5" x14ac:dyDescent="0.25">
      <c r="E18567" s="3"/>
    </row>
    <row r="18568" spans="5:5" x14ac:dyDescent="0.25">
      <c r="E18568" s="3"/>
    </row>
    <row r="18569" spans="5:5" x14ac:dyDescent="0.25">
      <c r="E18569" s="3"/>
    </row>
    <row r="18570" spans="5:5" x14ac:dyDescent="0.25">
      <c r="E18570" s="3"/>
    </row>
    <row r="18571" spans="5:5" x14ac:dyDescent="0.25">
      <c r="E18571" s="3"/>
    </row>
    <row r="18572" spans="5:5" x14ac:dyDescent="0.25">
      <c r="E18572" s="3"/>
    </row>
    <row r="18573" spans="5:5" x14ac:dyDescent="0.25">
      <c r="E18573" s="3"/>
    </row>
    <row r="18574" spans="5:5" x14ac:dyDescent="0.25">
      <c r="E18574" s="3"/>
    </row>
    <row r="18575" spans="5:5" x14ac:dyDescent="0.25">
      <c r="E18575" s="3"/>
    </row>
    <row r="18576" spans="5:5" x14ac:dyDescent="0.25">
      <c r="E18576" s="3"/>
    </row>
    <row r="18577" spans="5:5" x14ac:dyDescent="0.25">
      <c r="E18577" s="3"/>
    </row>
    <row r="18578" spans="5:5" x14ac:dyDescent="0.25">
      <c r="E18578" s="3"/>
    </row>
    <row r="18579" spans="5:5" x14ac:dyDescent="0.25">
      <c r="E18579" s="3"/>
    </row>
    <row r="18580" spans="5:5" x14ac:dyDescent="0.25">
      <c r="E18580" s="3"/>
    </row>
    <row r="18581" spans="5:5" x14ac:dyDescent="0.25">
      <c r="E18581" s="3"/>
    </row>
    <row r="18582" spans="5:5" x14ac:dyDescent="0.25">
      <c r="E18582" s="3"/>
    </row>
    <row r="18583" spans="5:5" x14ac:dyDescent="0.25">
      <c r="E18583" s="3"/>
    </row>
    <row r="18584" spans="5:5" x14ac:dyDescent="0.25">
      <c r="E18584" s="3"/>
    </row>
    <row r="18585" spans="5:5" x14ac:dyDescent="0.25">
      <c r="E18585" s="3"/>
    </row>
    <row r="18586" spans="5:5" x14ac:dyDescent="0.25">
      <c r="E18586" s="3"/>
    </row>
    <row r="18587" spans="5:5" x14ac:dyDescent="0.25">
      <c r="E18587" s="3"/>
    </row>
    <row r="18588" spans="5:5" x14ac:dyDescent="0.25">
      <c r="E18588" s="3"/>
    </row>
    <row r="18589" spans="5:5" x14ac:dyDescent="0.25">
      <c r="E18589" s="3"/>
    </row>
    <row r="18590" spans="5:5" x14ac:dyDescent="0.25">
      <c r="E18590" s="3"/>
    </row>
    <row r="18591" spans="5:5" x14ac:dyDescent="0.25">
      <c r="E18591" s="3"/>
    </row>
    <row r="18592" spans="5:5" x14ac:dyDescent="0.25">
      <c r="E18592" s="3"/>
    </row>
    <row r="18593" spans="5:5" x14ac:dyDescent="0.25">
      <c r="E18593" s="3"/>
    </row>
    <row r="18594" spans="5:5" x14ac:dyDescent="0.25">
      <c r="E18594" s="3"/>
    </row>
    <row r="18595" spans="5:5" x14ac:dyDescent="0.25">
      <c r="E18595" s="3"/>
    </row>
    <row r="18596" spans="5:5" x14ac:dyDescent="0.25">
      <c r="E18596" s="3"/>
    </row>
    <row r="18597" spans="5:5" x14ac:dyDescent="0.25">
      <c r="E18597" s="3"/>
    </row>
    <row r="18598" spans="5:5" x14ac:dyDescent="0.25">
      <c r="E18598" s="3"/>
    </row>
    <row r="18599" spans="5:5" x14ac:dyDescent="0.25">
      <c r="E18599" s="3"/>
    </row>
    <row r="18600" spans="5:5" x14ac:dyDescent="0.25">
      <c r="E18600" s="3"/>
    </row>
    <row r="18601" spans="5:5" x14ac:dyDescent="0.25">
      <c r="E18601" s="3"/>
    </row>
    <row r="18602" spans="5:5" x14ac:dyDescent="0.25">
      <c r="E18602" s="3"/>
    </row>
    <row r="18603" spans="5:5" x14ac:dyDescent="0.25">
      <c r="E18603" s="3"/>
    </row>
    <row r="18604" spans="5:5" x14ac:dyDescent="0.25">
      <c r="E18604" s="3"/>
    </row>
    <row r="18605" spans="5:5" x14ac:dyDescent="0.25">
      <c r="E18605" s="3"/>
    </row>
    <row r="18606" spans="5:5" x14ac:dyDescent="0.25">
      <c r="E18606" s="3"/>
    </row>
    <row r="18607" spans="5:5" x14ac:dyDescent="0.25">
      <c r="E18607" s="3"/>
    </row>
    <row r="18608" spans="5:5" x14ac:dyDescent="0.25">
      <c r="E18608" s="3"/>
    </row>
    <row r="18609" spans="5:5" x14ac:dyDescent="0.25">
      <c r="E18609" s="3"/>
    </row>
    <row r="18610" spans="5:5" x14ac:dyDescent="0.25">
      <c r="E18610" s="3"/>
    </row>
    <row r="18611" spans="5:5" x14ac:dyDescent="0.25">
      <c r="E18611" s="3"/>
    </row>
    <row r="18612" spans="5:5" x14ac:dyDescent="0.25">
      <c r="E18612" s="3"/>
    </row>
    <row r="18613" spans="5:5" x14ac:dyDescent="0.25">
      <c r="E18613" s="3"/>
    </row>
    <row r="18614" spans="5:5" x14ac:dyDescent="0.25">
      <c r="E18614" s="3"/>
    </row>
    <row r="18615" spans="5:5" x14ac:dyDescent="0.25">
      <c r="E18615" s="3"/>
    </row>
    <row r="18616" spans="5:5" x14ac:dyDescent="0.25">
      <c r="E18616" s="3"/>
    </row>
    <row r="18617" spans="5:5" x14ac:dyDescent="0.25">
      <c r="E18617" s="3"/>
    </row>
    <row r="18618" spans="5:5" x14ac:dyDescent="0.25">
      <c r="E18618" s="3"/>
    </row>
    <row r="18619" spans="5:5" x14ac:dyDescent="0.25">
      <c r="E18619" s="3"/>
    </row>
    <row r="18620" spans="5:5" x14ac:dyDescent="0.25">
      <c r="E18620" s="3"/>
    </row>
    <row r="18621" spans="5:5" x14ac:dyDescent="0.25">
      <c r="E18621" s="3"/>
    </row>
    <row r="18622" spans="5:5" x14ac:dyDescent="0.25">
      <c r="E18622" s="3"/>
    </row>
    <row r="18623" spans="5:5" x14ac:dyDescent="0.25">
      <c r="E18623" s="3"/>
    </row>
    <row r="18624" spans="5:5" x14ac:dyDescent="0.25">
      <c r="E18624" s="3"/>
    </row>
    <row r="18625" spans="5:5" x14ac:dyDescent="0.25">
      <c r="E18625" s="3"/>
    </row>
    <row r="18626" spans="5:5" x14ac:dyDescent="0.25">
      <c r="E18626" s="3"/>
    </row>
    <row r="18627" spans="5:5" x14ac:dyDescent="0.25">
      <c r="E18627" s="3"/>
    </row>
    <row r="18628" spans="5:5" x14ac:dyDescent="0.25">
      <c r="E18628" s="3"/>
    </row>
    <row r="18629" spans="5:5" x14ac:dyDescent="0.25">
      <c r="E18629" s="3"/>
    </row>
    <row r="18630" spans="5:5" x14ac:dyDescent="0.25">
      <c r="E18630" s="3"/>
    </row>
    <row r="18631" spans="5:5" x14ac:dyDescent="0.25">
      <c r="E18631" s="3"/>
    </row>
    <row r="18632" spans="5:5" x14ac:dyDescent="0.25">
      <c r="E18632" s="3"/>
    </row>
    <row r="18633" spans="5:5" x14ac:dyDescent="0.25">
      <c r="E18633" s="3"/>
    </row>
    <row r="18634" spans="5:5" x14ac:dyDescent="0.25">
      <c r="E18634" s="3"/>
    </row>
    <row r="18635" spans="5:5" x14ac:dyDescent="0.25">
      <c r="E18635" s="3"/>
    </row>
    <row r="18636" spans="5:5" x14ac:dyDescent="0.25">
      <c r="E18636" s="3"/>
    </row>
    <row r="18637" spans="5:5" x14ac:dyDescent="0.25">
      <c r="E18637" s="3"/>
    </row>
    <row r="18638" spans="5:5" x14ac:dyDescent="0.25">
      <c r="E18638" s="3"/>
    </row>
    <row r="18639" spans="5:5" x14ac:dyDescent="0.25">
      <c r="E18639" s="3"/>
    </row>
    <row r="18640" spans="5:5" x14ac:dyDescent="0.25">
      <c r="E18640" s="3"/>
    </row>
    <row r="18641" spans="5:5" x14ac:dyDescent="0.25">
      <c r="E18641" s="3"/>
    </row>
    <row r="18642" spans="5:5" x14ac:dyDescent="0.25">
      <c r="E18642" s="3"/>
    </row>
    <row r="18643" spans="5:5" x14ac:dyDescent="0.25">
      <c r="E18643" s="3"/>
    </row>
    <row r="18644" spans="5:5" x14ac:dyDescent="0.25">
      <c r="E18644" s="3"/>
    </row>
    <row r="18645" spans="5:5" x14ac:dyDescent="0.25">
      <c r="E18645" s="3"/>
    </row>
    <row r="18646" spans="5:5" x14ac:dyDescent="0.25">
      <c r="E18646" s="3"/>
    </row>
    <row r="18647" spans="5:5" x14ac:dyDescent="0.25">
      <c r="E18647" s="3"/>
    </row>
    <row r="18648" spans="5:5" x14ac:dyDescent="0.25">
      <c r="E18648" s="3"/>
    </row>
    <row r="18649" spans="5:5" x14ac:dyDescent="0.25">
      <c r="E18649" s="3"/>
    </row>
    <row r="18650" spans="5:5" x14ac:dyDescent="0.25">
      <c r="E18650" s="3"/>
    </row>
    <row r="18651" spans="5:5" x14ac:dyDescent="0.25">
      <c r="E18651" s="3"/>
    </row>
    <row r="18652" spans="5:5" x14ac:dyDescent="0.25">
      <c r="E18652" s="3"/>
    </row>
    <row r="18653" spans="5:5" x14ac:dyDescent="0.25">
      <c r="E18653" s="3"/>
    </row>
    <row r="18654" spans="5:5" x14ac:dyDescent="0.25">
      <c r="E18654" s="3"/>
    </row>
    <row r="18655" spans="5:5" x14ac:dyDescent="0.25">
      <c r="E18655" s="3"/>
    </row>
    <row r="18656" spans="5:5" x14ac:dyDescent="0.25">
      <c r="E18656" s="3"/>
    </row>
    <row r="18657" spans="5:5" x14ac:dyDescent="0.25">
      <c r="E18657" s="3"/>
    </row>
    <row r="18658" spans="5:5" x14ac:dyDescent="0.25">
      <c r="E18658" s="3"/>
    </row>
    <row r="18659" spans="5:5" x14ac:dyDescent="0.25">
      <c r="E18659" s="3"/>
    </row>
    <row r="18660" spans="5:5" x14ac:dyDescent="0.25">
      <c r="E18660" s="3"/>
    </row>
    <row r="18661" spans="5:5" x14ac:dyDescent="0.25">
      <c r="E18661" s="3"/>
    </row>
    <row r="18662" spans="5:5" x14ac:dyDescent="0.25">
      <c r="E18662" s="3"/>
    </row>
    <row r="18663" spans="5:5" x14ac:dyDescent="0.25">
      <c r="E18663" s="3"/>
    </row>
    <row r="18664" spans="5:5" x14ac:dyDescent="0.25">
      <c r="E18664" s="3"/>
    </row>
    <row r="18665" spans="5:5" x14ac:dyDescent="0.25">
      <c r="E18665" s="3"/>
    </row>
    <row r="18666" spans="5:5" x14ac:dyDescent="0.25">
      <c r="E18666" s="3"/>
    </row>
    <row r="18667" spans="5:5" x14ac:dyDescent="0.25">
      <c r="E18667" s="3"/>
    </row>
    <row r="18668" spans="5:5" x14ac:dyDescent="0.25">
      <c r="E18668" s="3"/>
    </row>
    <row r="18669" spans="5:5" x14ac:dyDescent="0.25">
      <c r="E18669" s="3"/>
    </row>
    <row r="18670" spans="5:5" x14ac:dyDescent="0.25">
      <c r="E18670" s="3"/>
    </row>
    <row r="18671" spans="5:5" x14ac:dyDescent="0.25">
      <c r="E18671" s="3"/>
    </row>
    <row r="18672" spans="5:5" x14ac:dyDescent="0.25">
      <c r="E18672" s="3"/>
    </row>
    <row r="18673" spans="3:5" x14ac:dyDescent="0.25">
      <c r="E18673" s="3"/>
    </row>
    <row r="18674" spans="3:5" x14ac:dyDescent="0.25">
      <c r="E18674" s="3"/>
    </row>
    <row r="18675" spans="3:5" x14ac:dyDescent="0.25">
      <c r="E18675" s="3"/>
    </row>
    <row r="18676" spans="3:5" x14ac:dyDescent="0.25">
      <c r="E18676" s="3"/>
    </row>
    <row r="18677" spans="3:5" x14ac:dyDescent="0.25">
      <c r="E18677" s="3"/>
    </row>
    <row r="18678" spans="3:5" x14ac:dyDescent="0.25">
      <c r="C18678" s="3"/>
      <c r="E18678" s="3"/>
    </row>
    <row r="18679" spans="3:5" x14ac:dyDescent="0.25">
      <c r="E18679" s="3"/>
    </row>
    <row r="18680" spans="3:5" x14ac:dyDescent="0.25">
      <c r="E18680" s="3"/>
    </row>
    <row r="18681" spans="3:5" x14ac:dyDescent="0.25">
      <c r="E18681" s="3"/>
    </row>
    <row r="18682" spans="3:5" x14ac:dyDescent="0.25">
      <c r="E18682" s="3"/>
    </row>
    <row r="18683" spans="3:5" x14ac:dyDescent="0.25">
      <c r="E18683" s="3"/>
    </row>
    <row r="18684" spans="3:5" x14ac:dyDescent="0.25">
      <c r="E18684" s="3"/>
    </row>
    <row r="18685" spans="3:5" x14ac:dyDescent="0.25">
      <c r="E18685" s="3"/>
    </row>
    <row r="18686" spans="3:5" x14ac:dyDescent="0.25">
      <c r="E18686" s="3"/>
    </row>
    <row r="18687" spans="3:5" x14ac:dyDescent="0.25">
      <c r="E18687" s="3"/>
    </row>
    <row r="18688" spans="3:5" x14ac:dyDescent="0.25">
      <c r="E18688" s="3"/>
    </row>
    <row r="18689" spans="5:5" x14ac:dyDescent="0.25">
      <c r="E18689" s="3"/>
    </row>
    <row r="18690" spans="5:5" x14ac:dyDescent="0.25">
      <c r="E18690" s="3"/>
    </row>
    <row r="18691" spans="5:5" x14ac:dyDescent="0.25">
      <c r="E18691" s="3"/>
    </row>
    <row r="18692" spans="5:5" x14ac:dyDescent="0.25">
      <c r="E18692" s="3"/>
    </row>
    <row r="18693" spans="5:5" x14ac:dyDescent="0.25">
      <c r="E18693" s="3"/>
    </row>
    <row r="18694" spans="5:5" x14ac:dyDescent="0.25">
      <c r="E18694" s="3"/>
    </row>
    <row r="18695" spans="5:5" x14ac:dyDescent="0.25">
      <c r="E18695" s="3"/>
    </row>
    <row r="18696" spans="5:5" x14ac:dyDescent="0.25">
      <c r="E18696" s="3"/>
    </row>
    <row r="18697" spans="5:5" x14ac:dyDescent="0.25">
      <c r="E18697" s="3"/>
    </row>
    <row r="18698" spans="5:5" x14ac:dyDescent="0.25">
      <c r="E18698" s="3"/>
    </row>
    <row r="18699" spans="5:5" x14ac:dyDescent="0.25">
      <c r="E18699" s="3"/>
    </row>
    <row r="18700" spans="5:5" x14ac:dyDescent="0.25">
      <c r="E18700" s="3"/>
    </row>
    <row r="18701" spans="5:5" x14ac:dyDescent="0.25">
      <c r="E18701" s="3"/>
    </row>
    <row r="18702" spans="5:5" x14ac:dyDescent="0.25">
      <c r="E18702" s="3"/>
    </row>
    <row r="18703" spans="5:5" x14ac:dyDescent="0.25">
      <c r="E18703" s="3"/>
    </row>
    <row r="18704" spans="5:5" x14ac:dyDescent="0.25">
      <c r="E18704" s="3"/>
    </row>
    <row r="18705" spans="3:5" x14ac:dyDescent="0.25">
      <c r="E18705" s="3"/>
    </row>
    <row r="18706" spans="3:5" x14ac:dyDescent="0.25">
      <c r="E18706" s="3"/>
    </row>
    <row r="18707" spans="3:5" x14ac:dyDescent="0.25">
      <c r="E18707" s="3"/>
    </row>
    <row r="18708" spans="3:5" x14ac:dyDescent="0.25">
      <c r="E18708" s="3"/>
    </row>
    <row r="18709" spans="3:5" x14ac:dyDescent="0.25">
      <c r="E18709" s="3"/>
    </row>
    <row r="18710" spans="3:5" x14ac:dyDescent="0.25">
      <c r="E18710" s="3"/>
    </row>
    <row r="18711" spans="3:5" x14ac:dyDescent="0.25">
      <c r="E18711" s="3"/>
    </row>
    <row r="18712" spans="3:5" x14ac:dyDescent="0.25">
      <c r="E18712" s="3"/>
    </row>
    <row r="18713" spans="3:5" x14ac:dyDescent="0.25">
      <c r="E18713" s="3"/>
    </row>
    <row r="18714" spans="3:5" x14ac:dyDescent="0.25">
      <c r="E18714" s="3"/>
    </row>
    <row r="18715" spans="3:5" x14ac:dyDescent="0.25">
      <c r="C18715" s="3"/>
      <c r="E18715" s="3"/>
    </row>
    <row r="18716" spans="3:5" x14ac:dyDescent="0.25">
      <c r="E18716" s="3"/>
    </row>
    <row r="18717" spans="3:5" x14ac:dyDescent="0.25">
      <c r="E18717" s="3"/>
    </row>
    <row r="18718" spans="3:5" x14ac:dyDescent="0.25">
      <c r="E18718" s="3"/>
    </row>
    <row r="18719" spans="3:5" x14ac:dyDescent="0.25">
      <c r="E18719" s="3"/>
    </row>
    <row r="18720" spans="3:5" x14ac:dyDescent="0.25">
      <c r="E18720" s="3"/>
    </row>
    <row r="18721" spans="5:5" x14ac:dyDescent="0.25">
      <c r="E18721" s="3"/>
    </row>
    <row r="18722" spans="5:5" x14ac:dyDescent="0.25">
      <c r="E18722" s="3"/>
    </row>
    <row r="18723" spans="5:5" x14ac:dyDescent="0.25">
      <c r="E18723" s="3"/>
    </row>
    <row r="18724" spans="5:5" x14ac:dyDescent="0.25">
      <c r="E18724" s="3"/>
    </row>
    <row r="18725" spans="5:5" x14ac:dyDescent="0.25">
      <c r="E18725" s="3"/>
    </row>
    <row r="18726" spans="5:5" x14ac:dyDescent="0.25">
      <c r="E18726" s="3"/>
    </row>
    <row r="18727" spans="5:5" x14ac:dyDescent="0.25">
      <c r="E18727" s="3"/>
    </row>
    <row r="18728" spans="5:5" x14ac:dyDescent="0.25">
      <c r="E18728" s="3"/>
    </row>
    <row r="18729" spans="5:5" x14ac:dyDescent="0.25">
      <c r="E18729" s="3"/>
    </row>
    <row r="18730" spans="5:5" x14ac:dyDescent="0.25">
      <c r="E18730" s="3"/>
    </row>
    <row r="18731" spans="5:5" x14ac:dyDescent="0.25">
      <c r="E18731" s="3"/>
    </row>
    <row r="18732" spans="5:5" x14ac:dyDescent="0.25">
      <c r="E18732" s="3"/>
    </row>
    <row r="18733" spans="5:5" x14ac:dyDescent="0.25">
      <c r="E18733" s="3"/>
    </row>
    <row r="18734" spans="5:5" x14ac:dyDescent="0.25">
      <c r="E18734" s="3"/>
    </row>
    <row r="18735" spans="5:5" x14ac:dyDescent="0.25">
      <c r="E18735" s="3"/>
    </row>
    <row r="18736" spans="5:5" x14ac:dyDescent="0.25">
      <c r="E18736" s="3"/>
    </row>
    <row r="18737" spans="5:5" x14ac:dyDescent="0.25">
      <c r="E18737" s="3"/>
    </row>
    <row r="18738" spans="5:5" x14ac:dyDescent="0.25">
      <c r="E18738" s="3"/>
    </row>
    <row r="18739" spans="5:5" x14ac:dyDescent="0.25">
      <c r="E18739" s="3"/>
    </row>
    <row r="18740" spans="5:5" x14ac:dyDescent="0.25">
      <c r="E18740" s="3"/>
    </row>
    <row r="18741" spans="5:5" x14ac:dyDescent="0.25">
      <c r="E18741" s="3"/>
    </row>
    <row r="18742" spans="5:5" x14ac:dyDescent="0.25">
      <c r="E18742" s="3"/>
    </row>
    <row r="18743" spans="5:5" x14ac:dyDescent="0.25">
      <c r="E18743" s="3"/>
    </row>
    <row r="18744" spans="5:5" x14ac:dyDescent="0.25">
      <c r="E18744" s="3"/>
    </row>
    <row r="18745" spans="5:5" x14ac:dyDescent="0.25">
      <c r="E18745" s="3"/>
    </row>
    <row r="18746" spans="5:5" x14ac:dyDescent="0.25">
      <c r="E18746" s="3"/>
    </row>
    <row r="18747" spans="5:5" x14ac:dyDescent="0.25">
      <c r="E18747" s="3"/>
    </row>
    <row r="18748" spans="5:5" x14ac:dyDescent="0.25">
      <c r="E18748" s="3"/>
    </row>
    <row r="18749" spans="5:5" x14ac:dyDescent="0.25">
      <c r="E18749" s="3"/>
    </row>
    <row r="18750" spans="5:5" x14ac:dyDescent="0.25">
      <c r="E18750" s="3"/>
    </row>
    <row r="18751" spans="5:5" x14ac:dyDescent="0.25">
      <c r="E18751" s="3"/>
    </row>
    <row r="18752" spans="5:5" x14ac:dyDescent="0.25">
      <c r="E18752" s="3"/>
    </row>
    <row r="18753" spans="5:5" x14ac:dyDescent="0.25">
      <c r="E18753" s="3"/>
    </row>
    <row r="18754" spans="5:5" x14ac:dyDescent="0.25">
      <c r="E18754" s="3"/>
    </row>
    <row r="18755" spans="5:5" x14ac:dyDescent="0.25">
      <c r="E18755" s="3"/>
    </row>
    <row r="18756" spans="5:5" x14ac:dyDescent="0.25">
      <c r="E18756" s="3"/>
    </row>
    <row r="18757" spans="5:5" x14ac:dyDescent="0.25">
      <c r="E18757" s="3"/>
    </row>
    <row r="18758" spans="5:5" x14ac:dyDescent="0.25">
      <c r="E18758" s="3"/>
    </row>
    <row r="18759" spans="5:5" x14ac:dyDescent="0.25">
      <c r="E18759" s="3"/>
    </row>
    <row r="18760" spans="5:5" x14ac:dyDescent="0.25">
      <c r="E18760" s="3"/>
    </row>
    <row r="18761" spans="5:5" x14ac:dyDescent="0.25">
      <c r="E18761" s="3"/>
    </row>
    <row r="18762" spans="5:5" x14ac:dyDescent="0.25">
      <c r="E18762" s="3"/>
    </row>
    <row r="18763" spans="5:5" x14ac:dyDescent="0.25">
      <c r="E18763" s="3"/>
    </row>
    <row r="18764" spans="5:5" x14ac:dyDescent="0.25">
      <c r="E18764" s="3"/>
    </row>
    <row r="18765" spans="5:5" x14ac:dyDescent="0.25">
      <c r="E18765" s="3"/>
    </row>
    <row r="18766" spans="5:5" x14ac:dyDescent="0.25">
      <c r="E18766" s="3"/>
    </row>
    <row r="18767" spans="5:5" x14ac:dyDescent="0.25">
      <c r="E18767" s="3"/>
    </row>
    <row r="18768" spans="5:5" x14ac:dyDescent="0.25">
      <c r="E18768" s="3"/>
    </row>
    <row r="18769" spans="5:5" x14ac:dyDescent="0.25">
      <c r="E18769" s="3"/>
    </row>
    <row r="18770" spans="5:5" x14ac:dyDescent="0.25">
      <c r="E18770" s="3"/>
    </row>
    <row r="18771" spans="5:5" x14ac:dyDescent="0.25">
      <c r="E18771" s="3"/>
    </row>
    <row r="18772" spans="5:5" x14ac:dyDescent="0.25">
      <c r="E18772" s="3"/>
    </row>
    <row r="18773" spans="5:5" x14ac:dyDescent="0.25">
      <c r="E18773" s="3"/>
    </row>
    <row r="18774" spans="5:5" x14ac:dyDescent="0.25">
      <c r="E18774" s="3"/>
    </row>
    <row r="18775" spans="5:5" x14ac:dyDescent="0.25">
      <c r="E18775" s="3"/>
    </row>
    <row r="18776" spans="5:5" x14ac:dyDescent="0.25">
      <c r="E18776" s="3"/>
    </row>
    <row r="18777" spans="5:5" x14ac:dyDescent="0.25">
      <c r="E18777" s="3"/>
    </row>
    <row r="18778" spans="5:5" x14ac:dyDescent="0.25">
      <c r="E18778" s="3"/>
    </row>
    <row r="18779" spans="5:5" x14ac:dyDescent="0.25">
      <c r="E18779" s="3"/>
    </row>
    <row r="18780" spans="5:5" x14ac:dyDescent="0.25">
      <c r="E18780" s="3"/>
    </row>
    <row r="18781" spans="5:5" x14ac:dyDescent="0.25">
      <c r="E18781" s="3"/>
    </row>
    <row r="18782" spans="5:5" x14ac:dyDescent="0.25">
      <c r="E18782" s="3"/>
    </row>
    <row r="18783" spans="5:5" x14ac:dyDescent="0.25">
      <c r="E18783" s="3"/>
    </row>
    <row r="18784" spans="5:5" x14ac:dyDescent="0.25">
      <c r="E18784" s="3"/>
    </row>
    <row r="18785" spans="5:5" x14ac:dyDescent="0.25">
      <c r="E18785" s="3"/>
    </row>
    <row r="18786" spans="5:5" x14ac:dyDescent="0.25">
      <c r="E18786" s="3"/>
    </row>
    <row r="18787" spans="5:5" x14ac:dyDescent="0.25">
      <c r="E18787" s="3"/>
    </row>
    <row r="18788" spans="5:5" x14ac:dyDescent="0.25">
      <c r="E18788" s="3"/>
    </row>
    <row r="18789" spans="5:5" x14ac:dyDescent="0.25">
      <c r="E18789" s="3"/>
    </row>
    <row r="18790" spans="5:5" x14ac:dyDescent="0.25">
      <c r="E18790" s="3"/>
    </row>
    <row r="18791" spans="5:5" x14ac:dyDescent="0.25">
      <c r="E18791" s="3"/>
    </row>
    <row r="18792" spans="5:5" x14ac:dyDescent="0.25">
      <c r="E18792" s="3"/>
    </row>
    <row r="18793" spans="5:5" x14ac:dyDescent="0.25">
      <c r="E18793" s="3"/>
    </row>
    <row r="18794" spans="5:5" x14ac:dyDescent="0.25">
      <c r="E18794" s="3"/>
    </row>
    <row r="18795" spans="5:5" x14ac:dyDescent="0.25">
      <c r="E18795" s="3"/>
    </row>
    <row r="18796" spans="5:5" x14ac:dyDescent="0.25">
      <c r="E18796" s="3"/>
    </row>
    <row r="18797" spans="5:5" x14ac:dyDescent="0.25">
      <c r="E18797" s="3"/>
    </row>
    <row r="18798" spans="5:5" x14ac:dyDescent="0.25">
      <c r="E18798" s="3"/>
    </row>
    <row r="18799" spans="5:5" x14ac:dyDescent="0.25">
      <c r="E18799" s="3"/>
    </row>
    <row r="18800" spans="5:5" x14ac:dyDescent="0.25">
      <c r="E18800" s="3"/>
    </row>
    <row r="18801" spans="5:5" x14ac:dyDescent="0.25">
      <c r="E18801" s="3"/>
    </row>
    <row r="18802" spans="5:5" x14ac:dyDescent="0.25">
      <c r="E18802" s="3"/>
    </row>
    <row r="18803" spans="5:5" x14ac:dyDescent="0.25">
      <c r="E18803" s="3"/>
    </row>
    <row r="18804" spans="5:5" x14ac:dyDescent="0.25">
      <c r="E18804" s="3"/>
    </row>
    <row r="18805" spans="5:5" x14ac:dyDescent="0.25">
      <c r="E18805" s="3"/>
    </row>
    <row r="18806" spans="5:5" x14ac:dyDescent="0.25">
      <c r="E18806" s="3"/>
    </row>
    <row r="18807" spans="5:5" x14ac:dyDescent="0.25">
      <c r="E18807" s="3"/>
    </row>
    <row r="18808" spans="5:5" x14ac:dyDescent="0.25">
      <c r="E18808" s="3"/>
    </row>
    <row r="18809" spans="5:5" x14ac:dyDescent="0.25">
      <c r="E18809" s="3"/>
    </row>
    <row r="18810" spans="5:5" x14ac:dyDescent="0.25">
      <c r="E18810" s="3"/>
    </row>
    <row r="18811" spans="5:5" x14ac:dyDescent="0.25">
      <c r="E18811" s="3"/>
    </row>
    <row r="18812" spans="5:5" x14ac:dyDescent="0.25">
      <c r="E18812" s="3"/>
    </row>
    <row r="18813" spans="5:5" x14ac:dyDescent="0.25">
      <c r="E18813" s="3"/>
    </row>
    <row r="18814" spans="5:5" x14ac:dyDescent="0.25">
      <c r="E18814" s="3"/>
    </row>
    <row r="18815" spans="5:5" x14ac:dyDescent="0.25">
      <c r="E18815" s="3"/>
    </row>
    <row r="18816" spans="5:5" x14ac:dyDescent="0.25">
      <c r="E18816" s="3"/>
    </row>
    <row r="18817" spans="5:5" x14ac:dyDescent="0.25">
      <c r="E18817" s="3"/>
    </row>
    <row r="18818" spans="5:5" x14ac:dyDescent="0.25">
      <c r="E18818" s="3"/>
    </row>
    <row r="18819" spans="5:5" x14ac:dyDescent="0.25">
      <c r="E18819" s="3"/>
    </row>
    <row r="18820" spans="5:5" x14ac:dyDescent="0.25">
      <c r="E18820" s="3"/>
    </row>
    <row r="18821" spans="5:5" x14ac:dyDescent="0.25">
      <c r="E18821" s="3"/>
    </row>
    <row r="18822" spans="5:5" x14ac:dyDescent="0.25">
      <c r="E18822" s="3"/>
    </row>
    <row r="18823" spans="5:5" x14ac:dyDescent="0.25">
      <c r="E18823" s="3"/>
    </row>
    <row r="18824" spans="5:5" x14ac:dyDescent="0.25">
      <c r="E18824" s="3"/>
    </row>
    <row r="18825" spans="5:5" x14ac:dyDescent="0.25">
      <c r="E18825" s="3"/>
    </row>
    <row r="18826" spans="5:5" x14ac:dyDescent="0.25">
      <c r="E18826" s="3"/>
    </row>
    <row r="18827" spans="5:5" x14ac:dyDescent="0.25">
      <c r="E18827" s="3"/>
    </row>
    <row r="18828" spans="5:5" x14ac:dyDescent="0.25">
      <c r="E18828" s="3"/>
    </row>
    <row r="18829" spans="5:5" x14ac:dyDescent="0.25">
      <c r="E18829" s="3"/>
    </row>
    <row r="18830" spans="5:5" x14ac:dyDescent="0.25">
      <c r="E18830" s="3"/>
    </row>
    <row r="18831" spans="5:5" x14ac:dyDescent="0.25">
      <c r="E18831" s="3"/>
    </row>
    <row r="18832" spans="5:5" x14ac:dyDescent="0.25">
      <c r="E18832" s="3"/>
    </row>
    <row r="18833" spans="5:5" x14ac:dyDescent="0.25">
      <c r="E18833" s="3"/>
    </row>
    <row r="18834" spans="5:5" x14ac:dyDescent="0.25">
      <c r="E18834" s="3"/>
    </row>
    <row r="18835" spans="5:5" x14ac:dyDescent="0.25">
      <c r="E18835" s="3"/>
    </row>
    <row r="18836" spans="5:5" x14ac:dyDescent="0.25">
      <c r="E18836" s="3"/>
    </row>
    <row r="18837" spans="5:5" x14ac:dyDescent="0.25">
      <c r="E18837" s="3"/>
    </row>
    <row r="18838" spans="5:5" x14ac:dyDescent="0.25">
      <c r="E18838" s="3"/>
    </row>
    <row r="18839" spans="5:5" x14ac:dyDescent="0.25">
      <c r="E18839" s="3"/>
    </row>
    <row r="18840" spans="5:5" x14ac:dyDescent="0.25">
      <c r="E18840" s="3"/>
    </row>
    <row r="18841" spans="5:5" x14ac:dyDescent="0.25">
      <c r="E18841" s="3"/>
    </row>
    <row r="18842" spans="5:5" x14ac:dyDescent="0.25">
      <c r="E18842" s="3"/>
    </row>
    <row r="18843" spans="5:5" x14ac:dyDescent="0.25">
      <c r="E18843" s="3"/>
    </row>
    <row r="18844" spans="5:5" x14ac:dyDescent="0.25">
      <c r="E18844" s="3"/>
    </row>
    <row r="18845" spans="5:5" x14ac:dyDescent="0.25">
      <c r="E18845" s="3"/>
    </row>
    <row r="18846" spans="5:5" x14ac:dyDescent="0.25">
      <c r="E18846" s="3"/>
    </row>
    <row r="18847" spans="5:5" x14ac:dyDescent="0.25">
      <c r="E18847" s="3"/>
    </row>
    <row r="18848" spans="5:5" x14ac:dyDescent="0.25">
      <c r="E18848" s="3"/>
    </row>
    <row r="18849" spans="5:5" x14ac:dyDescent="0.25">
      <c r="E18849" s="3"/>
    </row>
    <row r="18850" spans="5:5" x14ac:dyDescent="0.25">
      <c r="E18850" s="3"/>
    </row>
    <row r="18851" spans="5:5" x14ac:dyDescent="0.25">
      <c r="E18851" s="3"/>
    </row>
    <row r="18852" spans="5:5" x14ac:dyDescent="0.25">
      <c r="E18852" s="3"/>
    </row>
    <row r="18853" spans="5:5" x14ac:dyDescent="0.25">
      <c r="E18853" s="3"/>
    </row>
    <row r="18854" spans="5:5" x14ac:dyDescent="0.25">
      <c r="E18854" s="3"/>
    </row>
    <row r="18855" spans="5:5" x14ac:dyDescent="0.25">
      <c r="E18855" s="3"/>
    </row>
    <row r="18856" spans="5:5" x14ac:dyDescent="0.25">
      <c r="E18856" s="3"/>
    </row>
    <row r="18857" spans="5:5" x14ac:dyDescent="0.25">
      <c r="E18857" s="3"/>
    </row>
    <row r="18858" spans="5:5" x14ac:dyDescent="0.25">
      <c r="E18858" s="3"/>
    </row>
    <row r="18859" spans="5:5" x14ac:dyDescent="0.25">
      <c r="E18859" s="3"/>
    </row>
    <row r="18860" spans="5:5" x14ac:dyDescent="0.25">
      <c r="E18860" s="3"/>
    </row>
    <row r="18861" spans="5:5" x14ac:dyDescent="0.25">
      <c r="E18861" s="3"/>
    </row>
    <row r="18862" spans="5:5" x14ac:dyDescent="0.25">
      <c r="E18862" s="3"/>
    </row>
    <row r="18863" spans="5:5" x14ac:dyDescent="0.25">
      <c r="E18863" s="3"/>
    </row>
    <row r="18864" spans="5:5" x14ac:dyDescent="0.25">
      <c r="E18864" s="3"/>
    </row>
    <row r="18865" spans="5:5" x14ac:dyDescent="0.25">
      <c r="E18865" s="3"/>
    </row>
    <row r="18866" spans="5:5" x14ac:dyDescent="0.25">
      <c r="E18866" s="3"/>
    </row>
    <row r="18867" spans="5:5" x14ac:dyDescent="0.25">
      <c r="E18867" s="3"/>
    </row>
    <row r="18868" spans="5:5" x14ac:dyDescent="0.25">
      <c r="E18868" s="3"/>
    </row>
    <row r="18869" spans="5:5" x14ac:dyDescent="0.25">
      <c r="E18869" s="3"/>
    </row>
    <row r="18870" spans="5:5" x14ac:dyDescent="0.25">
      <c r="E18870" s="3"/>
    </row>
    <row r="18871" spans="5:5" x14ac:dyDescent="0.25">
      <c r="E18871" s="3"/>
    </row>
    <row r="18872" spans="5:5" x14ac:dyDescent="0.25">
      <c r="E18872" s="3"/>
    </row>
    <row r="18873" spans="5:5" x14ac:dyDescent="0.25">
      <c r="E18873" s="3"/>
    </row>
    <row r="18874" spans="5:5" x14ac:dyDescent="0.25">
      <c r="E18874" s="3"/>
    </row>
    <row r="18875" spans="5:5" x14ac:dyDescent="0.25">
      <c r="E18875" s="3"/>
    </row>
    <row r="18876" spans="5:5" x14ac:dyDescent="0.25">
      <c r="E18876" s="3"/>
    </row>
    <row r="18877" spans="5:5" x14ac:dyDescent="0.25">
      <c r="E18877" s="3"/>
    </row>
    <row r="18878" spans="5:5" x14ac:dyDescent="0.25">
      <c r="E18878" s="3"/>
    </row>
    <row r="18879" spans="5:5" x14ac:dyDescent="0.25">
      <c r="E18879" s="3"/>
    </row>
    <row r="18880" spans="5:5" x14ac:dyDescent="0.25">
      <c r="E18880" s="3"/>
    </row>
    <row r="18881" spans="5:5" x14ac:dyDescent="0.25">
      <c r="E18881" s="3"/>
    </row>
    <row r="18882" spans="5:5" x14ac:dyDescent="0.25">
      <c r="E18882" s="3"/>
    </row>
    <row r="18883" spans="5:5" x14ac:dyDescent="0.25">
      <c r="E18883" s="3"/>
    </row>
    <row r="18884" spans="5:5" x14ac:dyDescent="0.25">
      <c r="E18884" s="3"/>
    </row>
    <row r="18885" spans="5:5" x14ac:dyDescent="0.25">
      <c r="E18885" s="3"/>
    </row>
    <row r="18886" spans="5:5" x14ac:dyDescent="0.25">
      <c r="E18886" s="3"/>
    </row>
    <row r="18887" spans="5:5" x14ac:dyDescent="0.25">
      <c r="E18887" s="3"/>
    </row>
    <row r="18888" spans="5:5" x14ac:dyDescent="0.25">
      <c r="E18888" s="3"/>
    </row>
    <row r="18889" spans="5:5" x14ac:dyDescent="0.25">
      <c r="E18889" s="3"/>
    </row>
    <row r="18890" spans="5:5" x14ac:dyDescent="0.25">
      <c r="E18890" s="3"/>
    </row>
    <row r="18891" spans="5:5" x14ac:dyDescent="0.25">
      <c r="E18891" s="3"/>
    </row>
    <row r="18892" spans="5:5" x14ac:dyDescent="0.25">
      <c r="E18892" s="3"/>
    </row>
    <row r="18893" spans="5:5" x14ac:dyDescent="0.25">
      <c r="E18893" s="3"/>
    </row>
    <row r="18894" spans="5:5" x14ac:dyDescent="0.25">
      <c r="E18894" s="3"/>
    </row>
    <row r="18895" spans="5:5" x14ac:dyDescent="0.25">
      <c r="E18895" s="3"/>
    </row>
    <row r="18896" spans="5:5" x14ac:dyDescent="0.25">
      <c r="E18896" s="3"/>
    </row>
    <row r="18897" spans="3:5" x14ac:dyDescent="0.25">
      <c r="C18897" s="3"/>
      <c r="E18897" s="3"/>
    </row>
    <row r="18898" spans="3:5" x14ac:dyDescent="0.25">
      <c r="E18898" s="3"/>
    </row>
    <row r="18899" spans="3:5" x14ac:dyDescent="0.25">
      <c r="E18899" s="3"/>
    </row>
    <row r="18900" spans="3:5" x14ac:dyDescent="0.25">
      <c r="E18900" s="3"/>
    </row>
    <row r="18901" spans="3:5" x14ac:dyDescent="0.25">
      <c r="E18901" s="3"/>
    </row>
    <row r="18902" spans="3:5" x14ac:dyDescent="0.25">
      <c r="E18902" s="3"/>
    </row>
    <row r="18903" spans="3:5" x14ac:dyDescent="0.25">
      <c r="E18903" s="3"/>
    </row>
    <row r="18904" spans="3:5" x14ac:dyDescent="0.25">
      <c r="E18904" s="3"/>
    </row>
    <row r="18905" spans="3:5" x14ac:dyDescent="0.25">
      <c r="E18905" s="3"/>
    </row>
    <row r="18906" spans="3:5" x14ac:dyDescent="0.25">
      <c r="E18906" s="3"/>
    </row>
    <row r="18907" spans="3:5" x14ac:dyDescent="0.25">
      <c r="E18907" s="3"/>
    </row>
    <row r="18908" spans="3:5" x14ac:dyDescent="0.25">
      <c r="E18908" s="3"/>
    </row>
    <row r="18909" spans="3:5" x14ac:dyDescent="0.25">
      <c r="E18909" s="3"/>
    </row>
    <row r="18910" spans="3:5" x14ac:dyDescent="0.25">
      <c r="E18910" s="3"/>
    </row>
    <row r="18911" spans="3:5" x14ac:dyDescent="0.25">
      <c r="E18911" s="3"/>
    </row>
    <row r="18912" spans="3:5" x14ac:dyDescent="0.25">
      <c r="E18912" s="3"/>
    </row>
    <row r="18913" spans="5:5" x14ac:dyDescent="0.25">
      <c r="E18913" s="3"/>
    </row>
    <row r="18914" spans="5:5" x14ac:dyDescent="0.25">
      <c r="E18914" s="3"/>
    </row>
    <row r="18915" spans="5:5" x14ac:dyDescent="0.25">
      <c r="E18915" s="3"/>
    </row>
    <row r="18916" spans="5:5" x14ac:dyDescent="0.25">
      <c r="E18916" s="3"/>
    </row>
    <row r="18917" spans="5:5" x14ac:dyDescent="0.25">
      <c r="E18917" s="3"/>
    </row>
    <row r="18918" spans="5:5" x14ac:dyDescent="0.25">
      <c r="E18918" s="3"/>
    </row>
    <row r="18919" spans="5:5" x14ac:dyDescent="0.25">
      <c r="E18919" s="3"/>
    </row>
    <row r="18920" spans="5:5" x14ac:dyDescent="0.25">
      <c r="E18920" s="3"/>
    </row>
    <row r="18921" spans="5:5" x14ac:dyDescent="0.25">
      <c r="E18921" s="3"/>
    </row>
    <row r="18922" spans="5:5" x14ac:dyDescent="0.25">
      <c r="E18922" s="3"/>
    </row>
    <row r="18923" spans="5:5" x14ac:dyDescent="0.25">
      <c r="E18923" s="3"/>
    </row>
    <row r="18924" spans="5:5" x14ac:dyDescent="0.25">
      <c r="E18924" s="3"/>
    </row>
    <row r="18925" spans="5:5" x14ac:dyDescent="0.25">
      <c r="E18925" s="3"/>
    </row>
    <row r="18926" spans="5:5" x14ac:dyDescent="0.25">
      <c r="E18926" s="3"/>
    </row>
    <row r="18927" spans="5:5" x14ac:dyDescent="0.25">
      <c r="E18927" s="3"/>
    </row>
    <row r="18928" spans="5:5" x14ac:dyDescent="0.25">
      <c r="E18928" s="3"/>
    </row>
    <row r="18929" spans="5:5" x14ac:dyDescent="0.25">
      <c r="E18929" s="3"/>
    </row>
    <row r="18930" spans="5:5" x14ac:dyDescent="0.25">
      <c r="E18930" s="3"/>
    </row>
    <row r="18931" spans="5:5" x14ac:dyDescent="0.25">
      <c r="E18931" s="3"/>
    </row>
    <row r="18932" spans="5:5" x14ac:dyDescent="0.25">
      <c r="E18932" s="3"/>
    </row>
    <row r="18933" spans="5:5" x14ac:dyDescent="0.25">
      <c r="E18933" s="3"/>
    </row>
    <row r="18934" spans="5:5" x14ac:dyDescent="0.25">
      <c r="E18934" s="3"/>
    </row>
    <row r="18935" spans="5:5" x14ac:dyDescent="0.25">
      <c r="E18935" s="3"/>
    </row>
    <row r="18936" spans="5:5" x14ac:dyDescent="0.25">
      <c r="E18936" s="3"/>
    </row>
    <row r="18937" spans="5:5" x14ac:dyDescent="0.25">
      <c r="E18937" s="3"/>
    </row>
    <row r="18938" spans="5:5" x14ac:dyDescent="0.25">
      <c r="E18938" s="3"/>
    </row>
    <row r="18939" spans="5:5" x14ac:dyDescent="0.25">
      <c r="E18939" s="3"/>
    </row>
    <row r="18940" spans="5:5" x14ac:dyDescent="0.25">
      <c r="E18940" s="3"/>
    </row>
    <row r="18941" spans="5:5" x14ac:dyDescent="0.25">
      <c r="E18941" s="3"/>
    </row>
    <row r="18942" spans="5:5" x14ac:dyDescent="0.25">
      <c r="E18942" s="3"/>
    </row>
    <row r="18943" spans="5:5" x14ac:dyDescent="0.25">
      <c r="E18943" s="3"/>
    </row>
    <row r="18944" spans="5:5" x14ac:dyDescent="0.25">
      <c r="E18944" s="3"/>
    </row>
    <row r="18945" spans="5:5" x14ac:dyDescent="0.25">
      <c r="E18945" s="3"/>
    </row>
    <row r="18946" spans="5:5" x14ac:dyDescent="0.25">
      <c r="E18946" s="3"/>
    </row>
    <row r="18947" spans="5:5" x14ac:dyDescent="0.25">
      <c r="E18947" s="3"/>
    </row>
    <row r="18948" spans="5:5" x14ac:dyDescent="0.25">
      <c r="E18948" s="3"/>
    </row>
    <row r="18949" spans="5:5" x14ac:dyDescent="0.25">
      <c r="E18949" s="3"/>
    </row>
    <row r="18950" spans="5:5" x14ac:dyDescent="0.25">
      <c r="E18950" s="3"/>
    </row>
    <row r="18951" spans="5:5" x14ac:dyDescent="0.25">
      <c r="E18951" s="3"/>
    </row>
    <row r="18952" spans="5:5" x14ac:dyDescent="0.25">
      <c r="E18952" s="3"/>
    </row>
    <row r="18953" spans="5:5" x14ac:dyDescent="0.25">
      <c r="E18953" s="3"/>
    </row>
    <row r="18954" spans="5:5" x14ac:dyDescent="0.25">
      <c r="E18954" s="3"/>
    </row>
    <row r="18955" spans="5:5" x14ac:dyDescent="0.25">
      <c r="E18955" s="3"/>
    </row>
    <row r="18956" spans="5:5" x14ac:dyDescent="0.25">
      <c r="E18956" s="3"/>
    </row>
    <row r="18957" spans="5:5" x14ac:dyDescent="0.25">
      <c r="E18957" s="3"/>
    </row>
    <row r="18958" spans="5:5" x14ac:dyDescent="0.25">
      <c r="E18958" s="3"/>
    </row>
    <row r="18959" spans="5:5" x14ac:dyDescent="0.25">
      <c r="E18959" s="3"/>
    </row>
    <row r="18960" spans="5:5" x14ac:dyDescent="0.25">
      <c r="E18960" s="3"/>
    </row>
    <row r="18961" spans="5:5" x14ac:dyDescent="0.25">
      <c r="E18961" s="3"/>
    </row>
    <row r="18962" spans="5:5" x14ac:dyDescent="0.25">
      <c r="E18962" s="3"/>
    </row>
    <row r="18963" spans="5:5" x14ac:dyDescent="0.25">
      <c r="E18963" s="3"/>
    </row>
    <row r="18964" spans="5:5" x14ac:dyDescent="0.25">
      <c r="E18964" s="3"/>
    </row>
    <row r="18965" spans="5:5" x14ac:dyDescent="0.25">
      <c r="E18965" s="3"/>
    </row>
    <row r="18966" spans="5:5" x14ac:dyDescent="0.25">
      <c r="E18966" s="3"/>
    </row>
    <row r="18967" spans="5:5" x14ac:dyDescent="0.25">
      <c r="E18967" s="3"/>
    </row>
    <row r="18968" spans="5:5" x14ac:dyDescent="0.25">
      <c r="E18968" s="3"/>
    </row>
    <row r="18969" spans="5:5" x14ac:dyDescent="0.25">
      <c r="E18969" s="3"/>
    </row>
    <row r="18970" spans="5:5" x14ac:dyDescent="0.25">
      <c r="E18970" s="3"/>
    </row>
    <row r="18971" spans="5:5" x14ac:dyDescent="0.25">
      <c r="E18971" s="3"/>
    </row>
    <row r="18972" spans="5:5" x14ac:dyDescent="0.25">
      <c r="E18972" s="3"/>
    </row>
    <row r="18973" spans="5:5" x14ac:dyDescent="0.25">
      <c r="E18973" s="3"/>
    </row>
    <row r="18974" spans="5:5" x14ac:dyDescent="0.25">
      <c r="E18974" s="3"/>
    </row>
    <row r="18975" spans="5:5" x14ac:dyDescent="0.25">
      <c r="E18975" s="3"/>
    </row>
    <row r="18976" spans="5:5" x14ac:dyDescent="0.25">
      <c r="E18976" s="3"/>
    </row>
    <row r="18977" spans="5:5" x14ac:dyDescent="0.25">
      <c r="E18977" s="3"/>
    </row>
    <row r="18978" spans="5:5" x14ac:dyDescent="0.25">
      <c r="E18978" s="3"/>
    </row>
    <row r="18979" spans="5:5" x14ac:dyDescent="0.25">
      <c r="E18979" s="3"/>
    </row>
    <row r="18980" spans="5:5" x14ac:dyDescent="0.25">
      <c r="E18980" s="3"/>
    </row>
    <row r="18981" spans="5:5" x14ac:dyDescent="0.25">
      <c r="E18981" s="3"/>
    </row>
    <row r="18982" spans="5:5" x14ac:dyDescent="0.25">
      <c r="E18982" s="3"/>
    </row>
    <row r="18983" spans="5:5" x14ac:dyDescent="0.25">
      <c r="E18983" s="3"/>
    </row>
    <row r="18984" spans="5:5" x14ac:dyDescent="0.25">
      <c r="E18984" s="3"/>
    </row>
    <row r="18985" spans="5:5" x14ac:dyDescent="0.25">
      <c r="E18985" s="3"/>
    </row>
    <row r="18986" spans="5:5" x14ac:dyDescent="0.25">
      <c r="E18986" s="3"/>
    </row>
    <row r="18987" spans="5:5" x14ac:dyDescent="0.25">
      <c r="E18987" s="3"/>
    </row>
    <row r="18988" spans="5:5" x14ac:dyDescent="0.25">
      <c r="E18988" s="3"/>
    </row>
    <row r="18989" spans="5:5" x14ac:dyDescent="0.25">
      <c r="E18989" s="3"/>
    </row>
    <row r="18990" spans="5:5" x14ac:dyDescent="0.25">
      <c r="E18990" s="3"/>
    </row>
    <row r="18991" spans="5:5" x14ac:dyDescent="0.25">
      <c r="E18991" s="3"/>
    </row>
    <row r="18992" spans="5:5" x14ac:dyDescent="0.25">
      <c r="E18992" s="3"/>
    </row>
    <row r="18993" spans="5:5" x14ac:dyDescent="0.25">
      <c r="E18993" s="3"/>
    </row>
    <row r="18994" spans="5:5" x14ac:dyDescent="0.25">
      <c r="E18994" s="3"/>
    </row>
    <row r="18995" spans="5:5" x14ac:dyDescent="0.25">
      <c r="E18995" s="3"/>
    </row>
    <row r="18996" spans="5:5" x14ac:dyDescent="0.25">
      <c r="E18996" s="3"/>
    </row>
    <row r="18997" spans="5:5" x14ac:dyDescent="0.25">
      <c r="E18997" s="3"/>
    </row>
    <row r="18998" spans="5:5" x14ac:dyDescent="0.25">
      <c r="E18998" s="3"/>
    </row>
    <row r="18999" spans="5:5" x14ac:dyDescent="0.25">
      <c r="E18999" s="3"/>
    </row>
    <row r="19000" spans="5:5" x14ac:dyDescent="0.25">
      <c r="E19000" s="3"/>
    </row>
    <row r="19001" spans="5:5" x14ac:dyDescent="0.25">
      <c r="E19001" s="3"/>
    </row>
    <row r="19002" spans="5:5" x14ac:dyDescent="0.25">
      <c r="E19002" s="3"/>
    </row>
    <row r="19003" spans="5:5" x14ac:dyDescent="0.25">
      <c r="E19003" s="3"/>
    </row>
    <row r="19004" spans="5:5" x14ac:dyDescent="0.25">
      <c r="E19004" s="3"/>
    </row>
    <row r="19005" spans="5:5" x14ac:dyDescent="0.25">
      <c r="E19005" s="3"/>
    </row>
    <row r="19006" spans="5:5" x14ac:dyDescent="0.25">
      <c r="E19006" s="3"/>
    </row>
    <row r="19007" spans="5:5" x14ac:dyDescent="0.25">
      <c r="E19007" s="3"/>
    </row>
    <row r="19008" spans="5:5" x14ac:dyDescent="0.25">
      <c r="E19008" s="3"/>
    </row>
    <row r="19009" spans="5:5" x14ac:dyDescent="0.25">
      <c r="E19009" s="3"/>
    </row>
    <row r="19010" spans="5:5" x14ac:dyDescent="0.25">
      <c r="E19010" s="3"/>
    </row>
    <row r="19011" spans="5:5" x14ac:dyDescent="0.25">
      <c r="E19011" s="3"/>
    </row>
    <row r="19012" spans="5:5" x14ac:dyDescent="0.25">
      <c r="E19012" s="3"/>
    </row>
    <row r="19013" spans="5:5" x14ac:dyDescent="0.25">
      <c r="E19013" s="3"/>
    </row>
    <row r="19014" spans="5:5" x14ac:dyDescent="0.25">
      <c r="E19014" s="3"/>
    </row>
    <row r="19015" spans="5:5" x14ac:dyDescent="0.25">
      <c r="E19015" s="3"/>
    </row>
    <row r="19016" spans="5:5" x14ac:dyDescent="0.25">
      <c r="E19016" s="3"/>
    </row>
    <row r="19017" spans="5:5" x14ac:dyDescent="0.25">
      <c r="E19017" s="3"/>
    </row>
    <row r="19018" spans="5:5" x14ac:dyDescent="0.25">
      <c r="E19018" s="3"/>
    </row>
    <row r="19019" spans="5:5" x14ac:dyDescent="0.25">
      <c r="E19019" s="3"/>
    </row>
    <row r="19020" spans="5:5" x14ac:dyDescent="0.25">
      <c r="E19020" s="3"/>
    </row>
    <row r="19021" spans="5:5" x14ac:dyDescent="0.25">
      <c r="E19021" s="3"/>
    </row>
    <row r="19022" spans="5:5" x14ac:dyDescent="0.25">
      <c r="E19022" s="3"/>
    </row>
    <row r="19023" spans="5:5" x14ac:dyDescent="0.25">
      <c r="E19023" s="3"/>
    </row>
    <row r="19024" spans="5:5" x14ac:dyDescent="0.25">
      <c r="E19024" s="3"/>
    </row>
    <row r="19025" spans="5:5" x14ac:dyDescent="0.25">
      <c r="E19025" s="3"/>
    </row>
    <row r="19026" spans="5:5" x14ac:dyDescent="0.25">
      <c r="E19026" s="3"/>
    </row>
    <row r="19027" spans="5:5" x14ac:dyDescent="0.25">
      <c r="E19027" s="3"/>
    </row>
    <row r="19028" spans="5:5" x14ac:dyDescent="0.25">
      <c r="E19028" s="3"/>
    </row>
    <row r="19029" spans="5:5" x14ac:dyDescent="0.25">
      <c r="E19029" s="3"/>
    </row>
    <row r="19030" spans="5:5" x14ac:dyDescent="0.25">
      <c r="E19030" s="3"/>
    </row>
    <row r="19031" spans="5:5" x14ac:dyDescent="0.25">
      <c r="E19031" s="3"/>
    </row>
    <row r="19032" spans="5:5" x14ac:dyDescent="0.25">
      <c r="E19032" s="3"/>
    </row>
    <row r="19033" spans="5:5" x14ac:dyDescent="0.25">
      <c r="E19033" s="3"/>
    </row>
    <row r="19034" spans="5:5" x14ac:dyDescent="0.25">
      <c r="E19034" s="3"/>
    </row>
    <row r="19035" spans="5:5" x14ac:dyDescent="0.25">
      <c r="E19035" s="3"/>
    </row>
    <row r="19036" spans="5:5" x14ac:dyDescent="0.25">
      <c r="E19036" s="3"/>
    </row>
    <row r="19037" spans="5:5" x14ac:dyDescent="0.25">
      <c r="E19037" s="3"/>
    </row>
    <row r="19038" spans="5:5" x14ac:dyDescent="0.25">
      <c r="E19038" s="3"/>
    </row>
    <row r="19039" spans="5:5" x14ac:dyDescent="0.25">
      <c r="E19039" s="3"/>
    </row>
    <row r="19040" spans="5:5" x14ac:dyDescent="0.25">
      <c r="E19040" s="3"/>
    </row>
    <row r="19041" spans="5:5" x14ac:dyDescent="0.25">
      <c r="E19041" s="3"/>
    </row>
    <row r="19042" spans="5:5" x14ac:dyDescent="0.25">
      <c r="E19042" s="3"/>
    </row>
    <row r="19043" spans="5:5" x14ac:dyDescent="0.25">
      <c r="E19043" s="3"/>
    </row>
    <row r="19044" spans="5:5" x14ac:dyDescent="0.25">
      <c r="E19044" s="3"/>
    </row>
    <row r="19045" spans="5:5" x14ac:dyDescent="0.25">
      <c r="E19045" s="3"/>
    </row>
    <row r="19046" spans="5:5" x14ac:dyDescent="0.25">
      <c r="E19046" s="3"/>
    </row>
    <row r="19047" spans="5:5" x14ac:dyDescent="0.25">
      <c r="E19047" s="3"/>
    </row>
    <row r="19048" spans="5:5" x14ac:dyDescent="0.25">
      <c r="E19048" s="3"/>
    </row>
    <row r="19049" spans="5:5" x14ac:dyDescent="0.25">
      <c r="E19049" s="3"/>
    </row>
    <row r="19050" spans="5:5" x14ac:dyDescent="0.25">
      <c r="E19050" s="3"/>
    </row>
    <row r="19051" spans="5:5" x14ac:dyDescent="0.25">
      <c r="E19051" s="3"/>
    </row>
    <row r="19052" spans="5:5" x14ac:dyDescent="0.25">
      <c r="E19052" s="3"/>
    </row>
    <row r="19053" spans="5:5" x14ac:dyDescent="0.25">
      <c r="E19053" s="3"/>
    </row>
    <row r="19054" spans="5:5" x14ac:dyDescent="0.25">
      <c r="E19054" s="3"/>
    </row>
    <row r="19055" spans="5:5" x14ac:dyDescent="0.25">
      <c r="E19055" s="3"/>
    </row>
    <row r="19056" spans="5:5" x14ac:dyDescent="0.25">
      <c r="E19056" s="3"/>
    </row>
    <row r="19057" spans="5:5" x14ac:dyDescent="0.25">
      <c r="E19057" s="3"/>
    </row>
    <row r="19058" spans="5:5" x14ac:dyDescent="0.25">
      <c r="E19058" s="3"/>
    </row>
    <row r="19059" spans="5:5" x14ac:dyDescent="0.25">
      <c r="E19059" s="3"/>
    </row>
    <row r="19060" spans="5:5" x14ac:dyDescent="0.25">
      <c r="E19060" s="3"/>
    </row>
    <row r="19061" spans="5:5" x14ac:dyDescent="0.25">
      <c r="E19061" s="3"/>
    </row>
    <row r="19062" spans="5:5" x14ac:dyDescent="0.25">
      <c r="E19062" s="3"/>
    </row>
    <row r="19063" spans="5:5" x14ac:dyDescent="0.25">
      <c r="E19063" s="3"/>
    </row>
    <row r="19064" spans="5:5" x14ac:dyDescent="0.25">
      <c r="E19064" s="3"/>
    </row>
    <row r="19065" spans="5:5" x14ac:dyDescent="0.25">
      <c r="E19065" s="3"/>
    </row>
    <row r="19066" spans="5:5" x14ac:dyDescent="0.25">
      <c r="E19066" s="3"/>
    </row>
    <row r="19067" spans="5:5" x14ac:dyDescent="0.25">
      <c r="E19067" s="3"/>
    </row>
    <row r="19068" spans="5:5" x14ac:dyDescent="0.25">
      <c r="E19068" s="3"/>
    </row>
    <row r="19069" spans="5:5" x14ac:dyDescent="0.25">
      <c r="E19069" s="3"/>
    </row>
    <row r="19070" spans="5:5" x14ac:dyDescent="0.25">
      <c r="E19070" s="3"/>
    </row>
    <row r="19071" spans="5:5" x14ac:dyDescent="0.25">
      <c r="E19071" s="3"/>
    </row>
    <row r="19072" spans="5:5" x14ac:dyDescent="0.25">
      <c r="E19072" s="3"/>
    </row>
    <row r="19073" spans="5:5" x14ac:dyDescent="0.25">
      <c r="E19073" s="3"/>
    </row>
    <row r="19074" spans="5:5" x14ac:dyDescent="0.25">
      <c r="E19074" s="3"/>
    </row>
    <row r="19075" spans="5:5" x14ac:dyDescent="0.25">
      <c r="E19075" s="3"/>
    </row>
    <row r="19076" spans="5:5" x14ac:dyDescent="0.25">
      <c r="E19076" s="3"/>
    </row>
    <row r="19077" spans="5:5" x14ac:dyDescent="0.25">
      <c r="E19077" s="3"/>
    </row>
    <row r="19078" spans="5:5" x14ac:dyDescent="0.25">
      <c r="E19078" s="3"/>
    </row>
    <row r="19079" spans="5:5" x14ac:dyDescent="0.25">
      <c r="E19079" s="3"/>
    </row>
    <row r="19080" spans="5:5" x14ac:dyDescent="0.25">
      <c r="E19080" s="3"/>
    </row>
    <row r="19081" spans="5:5" x14ac:dyDescent="0.25">
      <c r="E19081" s="3"/>
    </row>
    <row r="19082" spans="5:5" x14ac:dyDescent="0.25">
      <c r="E19082" s="3"/>
    </row>
    <row r="19083" spans="5:5" x14ac:dyDescent="0.25">
      <c r="E19083" s="3"/>
    </row>
    <row r="19084" spans="5:5" x14ac:dyDescent="0.25">
      <c r="E19084" s="3"/>
    </row>
    <row r="19085" spans="5:5" x14ac:dyDescent="0.25">
      <c r="E19085" s="3"/>
    </row>
    <row r="19086" spans="5:5" x14ac:dyDescent="0.25">
      <c r="E19086" s="3"/>
    </row>
    <row r="19087" spans="5:5" x14ac:dyDescent="0.25">
      <c r="E19087" s="3"/>
    </row>
    <row r="19088" spans="5:5" x14ac:dyDescent="0.25">
      <c r="E19088" s="3"/>
    </row>
    <row r="19089" spans="5:5" x14ac:dyDescent="0.25">
      <c r="E19089" s="3"/>
    </row>
    <row r="19090" spans="5:5" x14ac:dyDescent="0.25">
      <c r="E19090" s="3"/>
    </row>
    <row r="19091" spans="5:5" x14ac:dyDescent="0.25">
      <c r="E19091" s="3"/>
    </row>
    <row r="19092" spans="5:5" x14ac:dyDescent="0.25">
      <c r="E19092" s="3"/>
    </row>
    <row r="19093" spans="5:5" x14ac:dyDescent="0.25">
      <c r="E19093" s="3"/>
    </row>
    <row r="19094" spans="5:5" x14ac:dyDescent="0.25">
      <c r="E19094" s="3"/>
    </row>
    <row r="19095" spans="5:5" x14ac:dyDescent="0.25">
      <c r="E19095" s="3"/>
    </row>
    <row r="19096" spans="5:5" x14ac:dyDescent="0.25">
      <c r="E19096" s="3"/>
    </row>
    <row r="19097" spans="5:5" x14ac:dyDescent="0.25">
      <c r="E19097" s="3"/>
    </row>
    <row r="19098" spans="5:5" x14ac:dyDescent="0.25">
      <c r="E19098" s="3"/>
    </row>
    <row r="19099" spans="5:5" x14ac:dyDescent="0.25">
      <c r="E19099" s="3"/>
    </row>
    <row r="19100" spans="5:5" x14ac:dyDescent="0.25">
      <c r="E19100" s="3"/>
    </row>
    <row r="19101" spans="5:5" x14ac:dyDescent="0.25">
      <c r="E19101" s="3"/>
    </row>
    <row r="19102" spans="5:5" x14ac:dyDescent="0.25">
      <c r="E19102" s="3"/>
    </row>
    <row r="19103" spans="5:5" x14ac:dyDescent="0.25">
      <c r="E19103" s="3"/>
    </row>
    <row r="19104" spans="5:5" x14ac:dyDescent="0.25">
      <c r="E19104" s="3"/>
    </row>
    <row r="19105" spans="5:5" x14ac:dyDescent="0.25">
      <c r="E19105" s="3"/>
    </row>
    <row r="19106" spans="5:5" x14ac:dyDescent="0.25">
      <c r="E19106" s="3"/>
    </row>
    <row r="19107" spans="5:5" x14ac:dyDescent="0.25">
      <c r="E19107" s="3"/>
    </row>
    <row r="19108" spans="5:5" x14ac:dyDescent="0.25">
      <c r="E19108" s="3"/>
    </row>
    <row r="19109" spans="5:5" x14ac:dyDescent="0.25">
      <c r="E19109" s="3"/>
    </row>
    <row r="19110" spans="5:5" x14ac:dyDescent="0.25">
      <c r="E19110" s="3"/>
    </row>
    <row r="19111" spans="5:5" x14ac:dyDescent="0.25">
      <c r="E19111" s="3"/>
    </row>
    <row r="19112" spans="5:5" x14ac:dyDescent="0.25">
      <c r="E19112" s="3"/>
    </row>
    <row r="19113" spans="5:5" x14ac:dyDescent="0.25">
      <c r="E19113" s="3"/>
    </row>
    <row r="19114" spans="5:5" x14ac:dyDescent="0.25">
      <c r="E19114" s="3"/>
    </row>
    <row r="19115" spans="5:5" x14ac:dyDescent="0.25">
      <c r="E19115" s="3"/>
    </row>
    <row r="19116" spans="5:5" x14ac:dyDescent="0.25">
      <c r="E19116" s="3"/>
    </row>
    <row r="19117" spans="5:5" x14ac:dyDescent="0.25">
      <c r="E19117" s="3"/>
    </row>
    <row r="19118" spans="5:5" x14ac:dyDescent="0.25">
      <c r="E19118" s="3"/>
    </row>
    <row r="19119" spans="5:5" x14ac:dyDescent="0.25">
      <c r="E19119" s="3"/>
    </row>
    <row r="19120" spans="5:5" x14ac:dyDescent="0.25">
      <c r="E19120" s="3"/>
    </row>
    <row r="19121" spans="5:5" x14ac:dyDescent="0.25">
      <c r="E19121" s="3"/>
    </row>
    <row r="19122" spans="5:5" x14ac:dyDescent="0.25">
      <c r="E19122" s="3"/>
    </row>
    <row r="19123" spans="5:5" x14ac:dyDescent="0.25">
      <c r="E19123" s="3"/>
    </row>
    <row r="19124" spans="5:5" x14ac:dyDescent="0.25">
      <c r="E19124" s="3"/>
    </row>
    <row r="19125" spans="5:5" x14ac:dyDescent="0.25">
      <c r="E19125" s="3"/>
    </row>
    <row r="19126" spans="5:5" x14ac:dyDescent="0.25">
      <c r="E19126" s="3"/>
    </row>
    <row r="19127" spans="5:5" x14ac:dyDescent="0.25">
      <c r="E19127" s="3"/>
    </row>
    <row r="19128" spans="5:5" x14ac:dyDescent="0.25">
      <c r="E19128" s="3"/>
    </row>
    <row r="19129" spans="5:5" x14ac:dyDescent="0.25">
      <c r="E19129" s="3"/>
    </row>
    <row r="19130" spans="5:5" x14ac:dyDescent="0.25">
      <c r="E19130" s="3"/>
    </row>
    <row r="19131" spans="5:5" x14ac:dyDescent="0.25">
      <c r="E19131" s="3"/>
    </row>
    <row r="19132" spans="5:5" x14ac:dyDescent="0.25">
      <c r="E19132" s="3"/>
    </row>
    <row r="19133" spans="5:5" x14ac:dyDescent="0.25">
      <c r="E19133" s="3"/>
    </row>
    <row r="19134" spans="5:5" x14ac:dyDescent="0.25">
      <c r="E19134" s="3"/>
    </row>
    <row r="19135" spans="5:5" x14ac:dyDescent="0.25">
      <c r="E19135" s="3"/>
    </row>
    <row r="19136" spans="5:5" x14ac:dyDescent="0.25">
      <c r="E19136" s="3"/>
    </row>
    <row r="19137" spans="5:5" x14ac:dyDescent="0.25">
      <c r="E19137" s="3"/>
    </row>
    <row r="19138" spans="5:5" x14ac:dyDescent="0.25">
      <c r="E19138" s="3"/>
    </row>
    <row r="19139" spans="5:5" x14ac:dyDescent="0.25">
      <c r="E19139" s="3"/>
    </row>
    <row r="19140" spans="5:5" x14ac:dyDescent="0.25">
      <c r="E19140" s="3"/>
    </row>
    <row r="19141" spans="5:5" x14ac:dyDescent="0.25">
      <c r="E19141" s="3"/>
    </row>
    <row r="19142" spans="5:5" x14ac:dyDescent="0.25">
      <c r="E19142" s="3"/>
    </row>
    <row r="19143" spans="5:5" x14ac:dyDescent="0.25">
      <c r="E19143" s="3"/>
    </row>
    <row r="19144" spans="5:5" x14ac:dyDescent="0.25">
      <c r="E19144" s="3"/>
    </row>
    <row r="19145" spans="5:5" x14ac:dyDescent="0.25">
      <c r="E19145" s="3"/>
    </row>
    <row r="19146" spans="5:5" x14ac:dyDescent="0.25">
      <c r="E19146" s="3"/>
    </row>
    <row r="19147" spans="5:5" x14ac:dyDescent="0.25">
      <c r="E19147" s="3"/>
    </row>
    <row r="19148" spans="5:5" x14ac:dyDescent="0.25">
      <c r="E19148" s="3"/>
    </row>
    <row r="19149" spans="5:5" x14ac:dyDescent="0.25">
      <c r="E19149" s="3"/>
    </row>
    <row r="19150" spans="5:5" x14ac:dyDescent="0.25">
      <c r="E19150" s="3"/>
    </row>
    <row r="19151" spans="5:5" x14ac:dyDescent="0.25">
      <c r="E19151" s="3"/>
    </row>
    <row r="19152" spans="5:5" x14ac:dyDescent="0.25">
      <c r="E19152" s="3"/>
    </row>
    <row r="19153" spans="5:5" x14ac:dyDescent="0.25">
      <c r="E19153" s="3"/>
    </row>
    <row r="19154" spans="5:5" x14ac:dyDescent="0.25">
      <c r="E19154" s="3"/>
    </row>
    <row r="19155" spans="5:5" x14ac:dyDescent="0.25">
      <c r="E19155" s="3"/>
    </row>
    <row r="19156" spans="5:5" x14ac:dyDescent="0.25">
      <c r="E19156" s="3"/>
    </row>
    <row r="19157" spans="5:5" x14ac:dyDescent="0.25">
      <c r="E19157" s="3"/>
    </row>
    <row r="19158" spans="5:5" x14ac:dyDescent="0.25">
      <c r="E19158" s="3"/>
    </row>
    <row r="19159" spans="5:5" x14ac:dyDescent="0.25">
      <c r="E19159" s="3"/>
    </row>
    <row r="19160" spans="5:5" x14ac:dyDescent="0.25">
      <c r="E19160" s="3"/>
    </row>
    <row r="19161" spans="5:5" x14ac:dyDescent="0.25">
      <c r="E19161" s="3"/>
    </row>
    <row r="19162" spans="5:5" x14ac:dyDescent="0.25">
      <c r="E19162" s="3"/>
    </row>
    <row r="19163" spans="5:5" x14ac:dyDescent="0.25">
      <c r="E19163" s="3"/>
    </row>
    <row r="19164" spans="5:5" x14ac:dyDescent="0.25">
      <c r="E19164" s="3"/>
    </row>
    <row r="19165" spans="5:5" x14ac:dyDescent="0.25">
      <c r="E19165" s="3"/>
    </row>
    <row r="19166" spans="5:5" x14ac:dyDescent="0.25">
      <c r="E19166" s="3"/>
    </row>
    <row r="19167" spans="5:5" x14ac:dyDescent="0.25">
      <c r="E19167" s="3"/>
    </row>
    <row r="19168" spans="5:5" x14ac:dyDescent="0.25">
      <c r="E19168" s="3"/>
    </row>
    <row r="19169" spans="5:5" x14ac:dyDescent="0.25">
      <c r="E19169" s="3"/>
    </row>
    <row r="19170" spans="5:5" x14ac:dyDescent="0.25">
      <c r="E19170" s="3"/>
    </row>
    <row r="19171" spans="5:5" x14ac:dyDescent="0.25">
      <c r="E19171" s="3"/>
    </row>
    <row r="19172" spans="5:5" x14ac:dyDescent="0.25">
      <c r="E19172" s="3"/>
    </row>
    <row r="19173" spans="5:5" x14ac:dyDescent="0.25">
      <c r="E19173" s="3"/>
    </row>
    <row r="19174" spans="5:5" x14ac:dyDescent="0.25">
      <c r="E19174" s="3"/>
    </row>
    <row r="19175" spans="5:5" x14ac:dyDescent="0.25">
      <c r="E19175" s="3"/>
    </row>
    <row r="19176" spans="5:5" x14ac:dyDescent="0.25">
      <c r="E19176" s="3"/>
    </row>
    <row r="19177" spans="5:5" x14ac:dyDescent="0.25">
      <c r="E19177" s="3"/>
    </row>
    <row r="19178" spans="5:5" x14ac:dyDescent="0.25">
      <c r="E19178" s="3"/>
    </row>
    <row r="19179" spans="5:5" x14ac:dyDescent="0.25">
      <c r="E19179" s="3"/>
    </row>
    <row r="19180" spans="5:5" x14ac:dyDescent="0.25">
      <c r="E19180" s="3"/>
    </row>
    <row r="19181" spans="5:5" x14ac:dyDescent="0.25">
      <c r="E19181" s="3"/>
    </row>
    <row r="19182" spans="5:5" x14ac:dyDescent="0.25">
      <c r="E19182" s="3"/>
    </row>
    <row r="19183" spans="5:5" x14ac:dyDescent="0.25">
      <c r="E19183" s="3"/>
    </row>
    <row r="19184" spans="5:5" x14ac:dyDescent="0.25">
      <c r="E19184" s="3"/>
    </row>
    <row r="19185" spans="5:5" x14ac:dyDescent="0.25">
      <c r="E19185" s="3"/>
    </row>
    <row r="19186" spans="5:5" x14ac:dyDescent="0.25">
      <c r="E19186" s="3"/>
    </row>
    <row r="19187" spans="5:5" x14ac:dyDescent="0.25">
      <c r="E19187" s="3"/>
    </row>
    <row r="19188" spans="5:5" x14ac:dyDescent="0.25">
      <c r="E19188" s="3"/>
    </row>
    <row r="19189" spans="5:5" x14ac:dyDescent="0.25">
      <c r="E19189" s="3"/>
    </row>
    <row r="19190" spans="5:5" x14ac:dyDescent="0.25">
      <c r="E19190" s="3"/>
    </row>
    <row r="19191" spans="5:5" x14ac:dyDescent="0.25">
      <c r="E19191" s="3"/>
    </row>
    <row r="19192" spans="5:5" x14ac:dyDescent="0.25">
      <c r="E19192" s="3"/>
    </row>
    <row r="19193" spans="5:5" x14ac:dyDescent="0.25">
      <c r="E19193" s="3"/>
    </row>
    <row r="19194" spans="5:5" x14ac:dyDescent="0.25">
      <c r="E19194" s="3"/>
    </row>
    <row r="19195" spans="5:5" x14ac:dyDescent="0.25">
      <c r="E19195" s="3"/>
    </row>
    <row r="19196" spans="5:5" x14ac:dyDescent="0.25">
      <c r="E19196" s="3"/>
    </row>
    <row r="19197" spans="5:5" x14ac:dyDescent="0.25">
      <c r="E19197" s="3"/>
    </row>
    <row r="19198" spans="5:5" x14ac:dyDescent="0.25">
      <c r="E19198" s="3"/>
    </row>
    <row r="19199" spans="5:5" x14ac:dyDescent="0.25">
      <c r="E19199" s="3"/>
    </row>
    <row r="19200" spans="5:5" x14ac:dyDescent="0.25">
      <c r="E19200" s="3"/>
    </row>
    <row r="19201" spans="5:5" x14ac:dyDescent="0.25">
      <c r="E19201" s="3"/>
    </row>
    <row r="19202" spans="5:5" x14ac:dyDescent="0.25">
      <c r="E19202" s="3"/>
    </row>
    <row r="19203" spans="5:5" x14ac:dyDescent="0.25">
      <c r="E19203" s="3"/>
    </row>
    <row r="19204" spans="5:5" x14ac:dyDescent="0.25">
      <c r="E19204" s="3"/>
    </row>
    <row r="19205" spans="5:5" x14ac:dyDescent="0.25">
      <c r="E19205" s="3"/>
    </row>
    <row r="19206" spans="5:5" x14ac:dyDescent="0.25">
      <c r="E19206" s="3"/>
    </row>
    <row r="19207" spans="5:5" x14ac:dyDescent="0.25">
      <c r="E19207" s="3"/>
    </row>
    <row r="19208" spans="5:5" x14ac:dyDescent="0.25">
      <c r="E19208" s="3"/>
    </row>
    <row r="19209" spans="5:5" x14ac:dyDescent="0.25">
      <c r="E19209" s="3"/>
    </row>
    <row r="19210" spans="5:5" x14ac:dyDescent="0.25">
      <c r="E19210" s="3"/>
    </row>
    <row r="19211" spans="5:5" x14ac:dyDescent="0.25">
      <c r="E19211" s="3"/>
    </row>
    <row r="19212" spans="5:5" x14ac:dyDescent="0.25">
      <c r="E19212" s="3"/>
    </row>
    <row r="19213" spans="5:5" x14ac:dyDescent="0.25">
      <c r="E19213" s="3"/>
    </row>
    <row r="19214" spans="5:5" x14ac:dyDescent="0.25">
      <c r="E19214" s="3"/>
    </row>
    <row r="19215" spans="5:5" x14ac:dyDescent="0.25">
      <c r="E19215" s="3"/>
    </row>
    <row r="19216" spans="5:5" x14ac:dyDescent="0.25">
      <c r="E19216" s="3"/>
    </row>
    <row r="19217" spans="5:5" x14ac:dyDescent="0.25">
      <c r="E19217" s="3"/>
    </row>
    <row r="19218" spans="5:5" x14ac:dyDescent="0.25">
      <c r="E19218" s="3"/>
    </row>
    <row r="19219" spans="5:5" x14ac:dyDescent="0.25">
      <c r="E19219" s="3"/>
    </row>
    <row r="19220" spans="5:5" x14ac:dyDescent="0.25">
      <c r="E19220" s="3"/>
    </row>
    <row r="19221" spans="5:5" x14ac:dyDescent="0.25">
      <c r="E19221" s="3"/>
    </row>
    <row r="19222" spans="5:5" x14ac:dyDescent="0.25">
      <c r="E19222" s="3"/>
    </row>
    <row r="19223" spans="5:5" x14ac:dyDescent="0.25">
      <c r="E19223" s="3"/>
    </row>
    <row r="19224" spans="5:5" x14ac:dyDescent="0.25">
      <c r="E19224" s="3"/>
    </row>
    <row r="19225" spans="5:5" x14ac:dyDescent="0.25">
      <c r="E19225" s="3"/>
    </row>
    <row r="19226" spans="5:5" x14ac:dyDescent="0.25">
      <c r="E19226" s="3"/>
    </row>
    <row r="19227" spans="5:5" x14ac:dyDescent="0.25">
      <c r="E19227" s="3"/>
    </row>
    <row r="19228" spans="5:5" x14ac:dyDescent="0.25">
      <c r="E19228" s="3"/>
    </row>
    <row r="19229" spans="5:5" x14ac:dyDescent="0.25">
      <c r="E19229" s="3"/>
    </row>
    <row r="19230" spans="5:5" x14ac:dyDescent="0.25">
      <c r="E19230" s="3"/>
    </row>
    <row r="19231" spans="5:5" x14ac:dyDescent="0.25">
      <c r="E19231" s="3"/>
    </row>
    <row r="19232" spans="5:5" x14ac:dyDescent="0.25">
      <c r="E19232" s="3"/>
    </row>
    <row r="19233" spans="5:5" x14ac:dyDescent="0.25">
      <c r="E19233" s="3"/>
    </row>
    <row r="19234" spans="5:5" x14ac:dyDescent="0.25">
      <c r="E19234" s="3"/>
    </row>
    <row r="19235" spans="5:5" x14ac:dyDescent="0.25">
      <c r="E19235" s="3"/>
    </row>
    <row r="19236" spans="5:5" x14ac:dyDescent="0.25">
      <c r="E19236" s="3"/>
    </row>
    <row r="19237" spans="5:5" x14ac:dyDescent="0.25">
      <c r="E19237" s="3"/>
    </row>
    <row r="19238" spans="5:5" x14ac:dyDescent="0.25">
      <c r="E19238" s="3"/>
    </row>
    <row r="19239" spans="5:5" x14ac:dyDescent="0.25">
      <c r="E19239" s="3"/>
    </row>
    <row r="19240" spans="5:5" x14ac:dyDescent="0.25">
      <c r="E19240" s="3"/>
    </row>
    <row r="19241" spans="5:5" x14ac:dyDescent="0.25">
      <c r="E19241" s="3"/>
    </row>
    <row r="19242" spans="5:5" x14ac:dyDescent="0.25">
      <c r="E19242" s="3"/>
    </row>
    <row r="19243" spans="5:5" x14ac:dyDescent="0.25">
      <c r="E19243" s="3"/>
    </row>
    <row r="19244" spans="5:5" x14ac:dyDescent="0.25">
      <c r="E19244" s="3"/>
    </row>
    <row r="19245" spans="5:5" x14ac:dyDescent="0.25">
      <c r="E19245" s="3"/>
    </row>
    <row r="19246" spans="5:5" x14ac:dyDescent="0.25">
      <c r="E19246" s="3"/>
    </row>
    <row r="19247" spans="5:5" x14ac:dyDescent="0.25">
      <c r="E19247" s="3"/>
    </row>
    <row r="19248" spans="5:5" x14ac:dyDescent="0.25">
      <c r="E19248" s="3"/>
    </row>
    <row r="19249" spans="5:5" x14ac:dyDescent="0.25">
      <c r="E19249" s="3"/>
    </row>
    <row r="19250" spans="5:5" x14ac:dyDescent="0.25">
      <c r="E19250" s="3"/>
    </row>
    <row r="19251" spans="5:5" x14ac:dyDescent="0.25">
      <c r="E19251" s="3"/>
    </row>
    <row r="19252" spans="5:5" x14ac:dyDescent="0.25">
      <c r="E19252" s="3"/>
    </row>
    <row r="19253" spans="5:5" x14ac:dyDescent="0.25">
      <c r="E19253" s="3"/>
    </row>
    <row r="19254" spans="5:5" x14ac:dyDescent="0.25">
      <c r="E19254" s="3"/>
    </row>
    <row r="19255" spans="5:5" x14ac:dyDescent="0.25">
      <c r="E19255" s="3"/>
    </row>
    <row r="19256" spans="5:5" x14ac:dyDescent="0.25">
      <c r="E19256" s="3"/>
    </row>
    <row r="19257" spans="5:5" x14ac:dyDescent="0.25">
      <c r="E19257" s="3"/>
    </row>
    <row r="19258" spans="5:5" x14ac:dyDescent="0.25">
      <c r="E19258" s="3"/>
    </row>
    <row r="19259" spans="5:5" x14ac:dyDescent="0.25">
      <c r="E19259" s="3"/>
    </row>
    <row r="19260" spans="5:5" x14ac:dyDescent="0.25">
      <c r="E19260" s="3"/>
    </row>
    <row r="19261" spans="5:5" x14ac:dyDescent="0.25">
      <c r="E19261" s="3"/>
    </row>
    <row r="19262" spans="5:5" x14ac:dyDescent="0.25">
      <c r="E19262" s="3"/>
    </row>
    <row r="19263" spans="5:5" x14ac:dyDescent="0.25">
      <c r="E19263" s="3"/>
    </row>
    <row r="19264" spans="5:5" x14ac:dyDescent="0.25">
      <c r="E19264" s="3"/>
    </row>
    <row r="19265" spans="5:5" x14ac:dyDescent="0.25">
      <c r="E19265" s="3"/>
    </row>
    <row r="19266" spans="5:5" x14ac:dyDescent="0.25">
      <c r="E19266" s="3"/>
    </row>
    <row r="19267" spans="5:5" x14ac:dyDescent="0.25">
      <c r="E19267" s="3"/>
    </row>
    <row r="19268" spans="5:5" x14ac:dyDescent="0.25">
      <c r="E19268" s="3"/>
    </row>
    <row r="19269" spans="5:5" x14ac:dyDescent="0.25">
      <c r="E19269" s="3"/>
    </row>
    <row r="19270" spans="5:5" x14ac:dyDescent="0.25">
      <c r="E19270" s="3"/>
    </row>
    <row r="19271" spans="5:5" x14ac:dyDescent="0.25">
      <c r="E19271" s="3"/>
    </row>
    <row r="19272" spans="5:5" x14ac:dyDescent="0.25">
      <c r="E19272" s="3"/>
    </row>
    <row r="19273" spans="5:5" x14ac:dyDescent="0.25">
      <c r="E19273" s="3"/>
    </row>
    <row r="19274" spans="5:5" x14ac:dyDescent="0.25">
      <c r="E19274" s="3"/>
    </row>
    <row r="19275" spans="5:5" x14ac:dyDescent="0.25">
      <c r="E19275" s="3"/>
    </row>
    <row r="19276" spans="5:5" x14ac:dyDescent="0.25">
      <c r="E19276" s="3"/>
    </row>
    <row r="19277" spans="5:5" x14ac:dyDescent="0.25">
      <c r="E19277" s="3"/>
    </row>
    <row r="19278" spans="5:5" x14ac:dyDescent="0.25">
      <c r="E19278" s="3"/>
    </row>
    <row r="19279" spans="5:5" x14ac:dyDescent="0.25">
      <c r="E19279" s="3"/>
    </row>
    <row r="19280" spans="5:5" x14ac:dyDescent="0.25">
      <c r="E19280" s="3"/>
    </row>
    <row r="19281" spans="5:5" x14ac:dyDescent="0.25">
      <c r="E19281" s="3"/>
    </row>
    <row r="19282" spans="5:5" x14ac:dyDescent="0.25">
      <c r="E19282" s="3"/>
    </row>
    <row r="19283" spans="5:5" x14ac:dyDescent="0.25">
      <c r="E19283" s="3"/>
    </row>
    <row r="19284" spans="5:5" x14ac:dyDescent="0.25">
      <c r="E19284" s="3"/>
    </row>
    <row r="19285" spans="5:5" x14ac:dyDescent="0.25">
      <c r="E19285" s="3"/>
    </row>
    <row r="19286" spans="5:5" x14ac:dyDescent="0.25">
      <c r="E19286" s="3"/>
    </row>
    <row r="19287" spans="5:5" x14ac:dyDescent="0.25">
      <c r="E19287" s="3"/>
    </row>
    <row r="19288" spans="5:5" x14ac:dyDescent="0.25">
      <c r="E19288" s="3"/>
    </row>
    <row r="19289" spans="5:5" x14ac:dyDescent="0.25">
      <c r="E19289" s="3"/>
    </row>
    <row r="19290" spans="5:5" x14ac:dyDescent="0.25">
      <c r="E19290" s="3"/>
    </row>
    <row r="19291" spans="5:5" x14ac:dyDescent="0.25">
      <c r="E19291" s="3"/>
    </row>
    <row r="19292" spans="5:5" x14ac:dyDescent="0.25">
      <c r="E19292" s="3"/>
    </row>
    <row r="19293" spans="5:5" x14ac:dyDescent="0.25">
      <c r="E19293" s="3"/>
    </row>
    <row r="19294" spans="5:5" x14ac:dyDescent="0.25">
      <c r="E19294" s="3"/>
    </row>
    <row r="19295" spans="5:5" x14ac:dyDescent="0.25">
      <c r="E19295" s="3"/>
    </row>
    <row r="19296" spans="5:5" x14ac:dyDescent="0.25">
      <c r="E19296" s="3"/>
    </row>
    <row r="19297" spans="5:5" x14ac:dyDescent="0.25">
      <c r="E19297" s="3"/>
    </row>
    <row r="19298" spans="5:5" x14ac:dyDescent="0.25">
      <c r="E19298" s="3"/>
    </row>
    <row r="19299" spans="5:5" x14ac:dyDescent="0.25">
      <c r="E19299" s="3"/>
    </row>
    <row r="19300" spans="5:5" x14ac:dyDescent="0.25">
      <c r="E19300" s="3"/>
    </row>
    <row r="19301" spans="5:5" x14ac:dyDescent="0.25">
      <c r="E19301" s="3"/>
    </row>
    <row r="19302" spans="5:5" x14ac:dyDescent="0.25">
      <c r="E19302" s="3"/>
    </row>
    <row r="19303" spans="5:5" x14ac:dyDescent="0.25">
      <c r="E19303" s="3"/>
    </row>
    <row r="19304" spans="5:5" x14ac:dyDescent="0.25">
      <c r="E19304" s="3"/>
    </row>
    <row r="19305" spans="5:5" x14ac:dyDescent="0.25">
      <c r="E19305" s="3"/>
    </row>
    <row r="19306" spans="5:5" x14ac:dyDescent="0.25">
      <c r="E19306" s="3"/>
    </row>
    <row r="19307" spans="5:5" x14ac:dyDescent="0.25">
      <c r="E19307" s="3"/>
    </row>
    <row r="19308" spans="5:5" x14ac:dyDescent="0.25">
      <c r="E19308" s="3"/>
    </row>
    <row r="19309" spans="5:5" x14ac:dyDescent="0.25">
      <c r="E19309" s="3"/>
    </row>
    <row r="19310" spans="5:5" x14ac:dyDescent="0.25">
      <c r="E19310" s="3"/>
    </row>
    <row r="19311" spans="5:5" x14ac:dyDescent="0.25">
      <c r="E19311" s="3"/>
    </row>
    <row r="19312" spans="5:5" x14ac:dyDescent="0.25">
      <c r="E19312" s="3"/>
    </row>
    <row r="19313" spans="5:5" x14ac:dyDescent="0.25">
      <c r="E19313" s="3"/>
    </row>
    <row r="19314" spans="5:5" x14ac:dyDescent="0.25">
      <c r="E19314" s="3"/>
    </row>
    <row r="19315" spans="5:5" x14ac:dyDescent="0.25">
      <c r="E19315" s="3"/>
    </row>
    <row r="19316" spans="5:5" x14ac:dyDescent="0.25">
      <c r="E19316" s="3"/>
    </row>
    <row r="19317" spans="5:5" x14ac:dyDescent="0.25">
      <c r="E19317" s="3"/>
    </row>
    <row r="19318" spans="5:5" x14ac:dyDescent="0.25">
      <c r="E19318" s="3"/>
    </row>
    <row r="19319" spans="5:5" x14ac:dyDescent="0.25">
      <c r="E19319" s="3"/>
    </row>
    <row r="19320" spans="5:5" x14ac:dyDescent="0.25">
      <c r="E19320" s="3"/>
    </row>
    <row r="19321" spans="5:5" x14ac:dyDescent="0.25">
      <c r="E19321" s="3"/>
    </row>
    <row r="19322" spans="5:5" x14ac:dyDescent="0.25">
      <c r="E19322" s="3"/>
    </row>
    <row r="19323" spans="5:5" x14ac:dyDescent="0.25">
      <c r="E19323" s="3"/>
    </row>
    <row r="19324" spans="5:5" x14ac:dyDescent="0.25">
      <c r="E19324" s="3"/>
    </row>
    <row r="19325" spans="5:5" x14ac:dyDescent="0.25">
      <c r="E19325" s="3"/>
    </row>
    <row r="19326" spans="5:5" x14ac:dyDescent="0.25">
      <c r="E19326" s="3"/>
    </row>
    <row r="19327" spans="5:5" x14ac:dyDescent="0.25">
      <c r="E19327" s="3"/>
    </row>
    <row r="19328" spans="5:5" x14ac:dyDescent="0.25">
      <c r="E19328" s="3"/>
    </row>
    <row r="19329" spans="5:5" x14ac:dyDescent="0.25">
      <c r="E19329" s="3"/>
    </row>
    <row r="19330" spans="5:5" x14ac:dyDescent="0.25">
      <c r="E19330" s="3"/>
    </row>
    <row r="19331" spans="5:5" x14ac:dyDescent="0.25">
      <c r="E19331" s="3"/>
    </row>
    <row r="19332" spans="5:5" x14ac:dyDescent="0.25">
      <c r="E19332" s="3"/>
    </row>
    <row r="19333" spans="5:5" x14ac:dyDescent="0.25">
      <c r="E19333" s="3"/>
    </row>
    <row r="19334" spans="5:5" x14ac:dyDescent="0.25">
      <c r="E19334" s="3"/>
    </row>
    <row r="19335" spans="5:5" x14ac:dyDescent="0.25">
      <c r="E19335" s="3"/>
    </row>
    <row r="19336" spans="5:5" x14ac:dyDescent="0.25">
      <c r="E19336" s="3"/>
    </row>
    <row r="19337" spans="5:5" x14ac:dyDescent="0.25">
      <c r="E19337" s="3"/>
    </row>
    <row r="19338" spans="5:5" x14ac:dyDescent="0.25">
      <c r="E19338" s="3"/>
    </row>
    <row r="19339" spans="5:5" x14ac:dyDescent="0.25">
      <c r="E19339" s="3"/>
    </row>
    <row r="19340" spans="5:5" x14ac:dyDescent="0.25">
      <c r="E19340" s="3"/>
    </row>
    <row r="19341" spans="5:5" x14ac:dyDescent="0.25">
      <c r="E19341" s="3"/>
    </row>
    <row r="19342" spans="5:5" x14ac:dyDescent="0.25">
      <c r="E19342" s="3"/>
    </row>
    <row r="19343" spans="5:5" x14ac:dyDescent="0.25">
      <c r="E19343" s="3"/>
    </row>
    <row r="19344" spans="5:5" x14ac:dyDescent="0.25">
      <c r="E19344" s="3"/>
    </row>
    <row r="19345" spans="5:5" x14ac:dyDescent="0.25">
      <c r="E19345" s="3"/>
    </row>
    <row r="19346" spans="5:5" x14ac:dyDescent="0.25">
      <c r="E19346" s="3"/>
    </row>
    <row r="19347" spans="5:5" x14ac:dyDescent="0.25">
      <c r="E19347" s="3"/>
    </row>
    <row r="19348" spans="5:5" x14ac:dyDescent="0.25">
      <c r="E19348" s="3"/>
    </row>
    <row r="19349" spans="5:5" x14ac:dyDescent="0.25">
      <c r="E19349" s="3"/>
    </row>
    <row r="19350" spans="5:5" x14ac:dyDescent="0.25">
      <c r="E19350" s="3"/>
    </row>
    <row r="19351" spans="5:5" x14ac:dyDescent="0.25">
      <c r="E19351" s="3"/>
    </row>
    <row r="19352" spans="5:5" x14ac:dyDescent="0.25">
      <c r="E19352" s="3"/>
    </row>
    <row r="19353" spans="5:5" x14ac:dyDescent="0.25">
      <c r="E19353" s="3"/>
    </row>
    <row r="19354" spans="5:5" x14ac:dyDescent="0.25">
      <c r="E19354" s="3"/>
    </row>
    <row r="19355" spans="5:5" x14ac:dyDescent="0.25">
      <c r="E19355" s="3"/>
    </row>
    <row r="19356" spans="5:5" x14ac:dyDescent="0.25">
      <c r="E19356" s="3"/>
    </row>
    <row r="19357" spans="5:5" x14ac:dyDescent="0.25">
      <c r="E19357" s="3"/>
    </row>
    <row r="19358" spans="5:5" x14ac:dyDescent="0.25">
      <c r="E19358" s="3"/>
    </row>
    <row r="19359" spans="5:5" x14ac:dyDescent="0.25">
      <c r="E19359" s="3"/>
    </row>
    <row r="19360" spans="5:5" x14ac:dyDescent="0.25">
      <c r="E19360" s="3"/>
    </row>
    <row r="19361" spans="5:5" x14ac:dyDescent="0.25">
      <c r="E19361" s="3"/>
    </row>
    <row r="19362" spans="5:5" x14ac:dyDescent="0.25">
      <c r="E19362" s="3"/>
    </row>
    <row r="19363" spans="5:5" x14ac:dyDescent="0.25">
      <c r="E19363" s="3"/>
    </row>
    <row r="19364" spans="5:5" x14ac:dyDescent="0.25">
      <c r="E19364" s="3"/>
    </row>
    <row r="19365" spans="5:5" x14ac:dyDescent="0.25">
      <c r="E19365" s="3"/>
    </row>
    <row r="19366" spans="5:5" x14ac:dyDescent="0.25">
      <c r="E19366" s="3"/>
    </row>
    <row r="19367" spans="5:5" x14ac:dyDescent="0.25">
      <c r="E19367" s="3"/>
    </row>
    <row r="19368" spans="5:5" x14ac:dyDescent="0.25">
      <c r="E19368" s="3"/>
    </row>
    <row r="19369" spans="5:5" x14ac:dyDescent="0.25">
      <c r="E19369" s="3"/>
    </row>
    <row r="19370" spans="5:5" x14ac:dyDescent="0.25">
      <c r="E19370" s="3"/>
    </row>
    <row r="19371" spans="5:5" x14ac:dyDescent="0.25">
      <c r="E19371" s="3"/>
    </row>
    <row r="19372" spans="5:5" x14ac:dyDescent="0.25">
      <c r="E19372" s="3"/>
    </row>
    <row r="19373" spans="5:5" x14ac:dyDescent="0.25">
      <c r="E19373" s="3"/>
    </row>
    <row r="19374" spans="5:5" x14ac:dyDescent="0.25">
      <c r="E19374" s="3"/>
    </row>
    <row r="19375" spans="5:5" x14ac:dyDescent="0.25">
      <c r="E19375" s="3"/>
    </row>
    <row r="19376" spans="5:5" x14ac:dyDescent="0.25">
      <c r="E19376" s="3"/>
    </row>
    <row r="19377" spans="5:5" x14ac:dyDescent="0.25">
      <c r="E19377" s="3"/>
    </row>
    <row r="19378" spans="5:5" x14ac:dyDescent="0.25">
      <c r="E19378" s="3"/>
    </row>
    <row r="19379" spans="5:5" x14ac:dyDescent="0.25">
      <c r="E19379" s="3"/>
    </row>
    <row r="19380" spans="5:5" x14ac:dyDescent="0.25">
      <c r="E19380" s="3"/>
    </row>
    <row r="19381" spans="5:5" x14ac:dyDescent="0.25">
      <c r="E19381" s="3"/>
    </row>
    <row r="19382" spans="5:5" x14ac:dyDescent="0.25">
      <c r="E19382" s="3"/>
    </row>
    <row r="19383" spans="5:5" x14ac:dyDescent="0.25">
      <c r="E19383" s="3"/>
    </row>
    <row r="19384" spans="5:5" x14ac:dyDescent="0.25">
      <c r="E19384" s="3"/>
    </row>
    <row r="19385" spans="5:5" x14ac:dyDescent="0.25">
      <c r="E19385" s="3"/>
    </row>
    <row r="19386" spans="5:5" x14ac:dyDescent="0.25">
      <c r="E19386" s="3"/>
    </row>
    <row r="19387" spans="5:5" x14ac:dyDescent="0.25">
      <c r="E19387" s="3"/>
    </row>
    <row r="19388" spans="5:5" x14ac:dyDescent="0.25">
      <c r="E19388" s="3"/>
    </row>
    <row r="19389" spans="5:5" x14ac:dyDescent="0.25">
      <c r="E19389" s="3"/>
    </row>
    <row r="19390" spans="5:5" x14ac:dyDescent="0.25">
      <c r="E19390" s="3"/>
    </row>
    <row r="19391" spans="5:5" x14ac:dyDescent="0.25">
      <c r="E19391" s="3"/>
    </row>
    <row r="19392" spans="5:5" x14ac:dyDescent="0.25">
      <c r="E19392" s="3"/>
    </row>
    <row r="19393" spans="5:5" x14ac:dyDescent="0.25">
      <c r="E19393" s="3"/>
    </row>
    <row r="19394" spans="5:5" x14ac:dyDescent="0.25">
      <c r="E19394" s="3"/>
    </row>
    <row r="19395" spans="5:5" x14ac:dyDescent="0.25">
      <c r="E19395" s="3"/>
    </row>
    <row r="19396" spans="5:5" x14ac:dyDescent="0.25">
      <c r="E19396" s="3"/>
    </row>
    <row r="19397" spans="5:5" x14ac:dyDescent="0.25">
      <c r="E19397" s="3"/>
    </row>
    <row r="19398" spans="5:5" x14ac:dyDescent="0.25">
      <c r="E19398" s="3"/>
    </row>
    <row r="19399" spans="5:5" x14ac:dyDescent="0.25">
      <c r="E19399" s="3"/>
    </row>
    <row r="19400" spans="5:5" x14ac:dyDescent="0.25">
      <c r="E19400" s="3"/>
    </row>
    <row r="19401" spans="5:5" x14ac:dyDescent="0.25">
      <c r="E19401" s="3"/>
    </row>
    <row r="19402" spans="5:5" x14ac:dyDescent="0.25">
      <c r="E19402" s="3"/>
    </row>
    <row r="19403" spans="5:5" x14ac:dyDescent="0.25">
      <c r="E19403" s="3"/>
    </row>
    <row r="19404" spans="5:5" x14ac:dyDescent="0.25">
      <c r="E19404" s="3"/>
    </row>
    <row r="19405" spans="5:5" x14ac:dyDescent="0.25">
      <c r="E19405" s="3"/>
    </row>
    <row r="19406" spans="5:5" x14ac:dyDescent="0.25">
      <c r="E19406" s="3"/>
    </row>
    <row r="19407" spans="5:5" x14ac:dyDescent="0.25">
      <c r="E19407" s="3"/>
    </row>
    <row r="19408" spans="5:5" x14ac:dyDescent="0.25">
      <c r="E19408" s="3"/>
    </row>
    <row r="19409" spans="5:5" x14ac:dyDescent="0.25">
      <c r="E19409" s="3"/>
    </row>
    <row r="19410" spans="5:5" x14ac:dyDescent="0.25">
      <c r="E19410" s="3"/>
    </row>
    <row r="19411" spans="5:5" x14ac:dyDescent="0.25">
      <c r="E19411" s="3"/>
    </row>
    <row r="19412" spans="5:5" x14ac:dyDescent="0.25">
      <c r="E19412" s="3"/>
    </row>
    <row r="19413" spans="5:5" x14ac:dyDescent="0.25">
      <c r="E19413" s="3"/>
    </row>
    <row r="19414" spans="5:5" x14ac:dyDescent="0.25">
      <c r="E19414" s="3"/>
    </row>
    <row r="19415" spans="5:5" x14ac:dyDescent="0.25">
      <c r="E19415" s="3"/>
    </row>
    <row r="19416" spans="5:5" x14ac:dyDescent="0.25">
      <c r="E19416" s="3"/>
    </row>
    <row r="19417" spans="5:5" x14ac:dyDescent="0.25">
      <c r="E19417" s="3"/>
    </row>
    <row r="19418" spans="5:5" x14ac:dyDescent="0.25">
      <c r="E19418" s="3"/>
    </row>
    <row r="19419" spans="5:5" x14ac:dyDescent="0.25">
      <c r="E19419" s="3"/>
    </row>
    <row r="19420" spans="5:5" x14ac:dyDescent="0.25">
      <c r="E19420" s="3"/>
    </row>
    <row r="19421" spans="5:5" x14ac:dyDescent="0.25">
      <c r="E19421" s="3"/>
    </row>
    <row r="19422" spans="5:5" x14ac:dyDescent="0.25">
      <c r="E19422" s="3"/>
    </row>
    <row r="19423" spans="5:5" x14ac:dyDescent="0.25">
      <c r="E19423" s="3"/>
    </row>
    <row r="19424" spans="5:5" x14ac:dyDescent="0.25">
      <c r="E19424" s="3"/>
    </row>
    <row r="19425" spans="5:5" x14ac:dyDescent="0.25">
      <c r="E19425" s="3"/>
    </row>
    <row r="19426" spans="5:5" x14ac:dyDescent="0.25">
      <c r="E19426" s="3"/>
    </row>
    <row r="19427" spans="5:5" x14ac:dyDescent="0.25">
      <c r="E19427" s="3"/>
    </row>
    <row r="19428" spans="5:5" x14ac:dyDescent="0.25">
      <c r="E19428" s="3"/>
    </row>
    <row r="19429" spans="5:5" x14ac:dyDescent="0.25">
      <c r="E19429" s="3"/>
    </row>
    <row r="19430" spans="5:5" x14ac:dyDescent="0.25">
      <c r="E19430" s="3"/>
    </row>
    <row r="19431" spans="5:5" x14ac:dyDescent="0.25">
      <c r="E19431" s="3"/>
    </row>
    <row r="19432" spans="5:5" x14ac:dyDescent="0.25">
      <c r="E19432" s="3"/>
    </row>
    <row r="19433" spans="5:5" x14ac:dyDescent="0.25">
      <c r="E19433" s="3"/>
    </row>
    <row r="19434" spans="5:5" x14ac:dyDescent="0.25">
      <c r="E19434" s="3"/>
    </row>
    <row r="19435" spans="5:5" x14ac:dyDescent="0.25">
      <c r="E19435" s="3"/>
    </row>
    <row r="19436" spans="5:5" x14ac:dyDescent="0.25">
      <c r="E19436" s="3"/>
    </row>
    <row r="19437" spans="5:5" x14ac:dyDescent="0.25">
      <c r="E19437" s="3"/>
    </row>
    <row r="19438" spans="5:5" x14ac:dyDescent="0.25">
      <c r="E19438" s="3"/>
    </row>
    <row r="19439" spans="5:5" x14ac:dyDescent="0.25">
      <c r="E19439" s="3"/>
    </row>
    <row r="19440" spans="5:5" x14ac:dyDescent="0.25">
      <c r="E19440" s="3"/>
    </row>
    <row r="19441" spans="5:5" x14ac:dyDescent="0.25">
      <c r="E19441" s="3"/>
    </row>
    <row r="19442" spans="5:5" x14ac:dyDescent="0.25">
      <c r="E19442" s="3"/>
    </row>
    <row r="19443" spans="5:5" x14ac:dyDescent="0.25">
      <c r="E19443" s="3"/>
    </row>
    <row r="19444" spans="5:5" x14ac:dyDescent="0.25">
      <c r="E19444" s="3"/>
    </row>
    <row r="19445" spans="5:5" x14ac:dyDescent="0.25">
      <c r="E19445" s="3"/>
    </row>
    <row r="19446" spans="5:5" x14ac:dyDescent="0.25">
      <c r="E19446" s="3"/>
    </row>
    <row r="19447" spans="5:5" x14ac:dyDescent="0.25">
      <c r="E19447" s="3"/>
    </row>
    <row r="19448" spans="5:5" x14ac:dyDescent="0.25">
      <c r="E19448" s="3"/>
    </row>
    <row r="19449" spans="5:5" x14ac:dyDescent="0.25">
      <c r="E19449" s="3"/>
    </row>
    <row r="19450" spans="5:5" x14ac:dyDescent="0.25">
      <c r="E19450" s="3"/>
    </row>
    <row r="19451" spans="5:5" x14ac:dyDescent="0.25">
      <c r="E19451" s="3"/>
    </row>
    <row r="19452" spans="5:5" x14ac:dyDescent="0.25">
      <c r="E19452" s="3"/>
    </row>
    <row r="19453" spans="5:5" x14ac:dyDescent="0.25">
      <c r="E19453" s="3"/>
    </row>
    <row r="19454" spans="5:5" x14ac:dyDescent="0.25">
      <c r="E19454" s="3"/>
    </row>
    <row r="19455" spans="5:5" x14ac:dyDescent="0.25">
      <c r="E19455" s="3"/>
    </row>
    <row r="19456" spans="5:5" x14ac:dyDescent="0.25">
      <c r="E19456" s="3"/>
    </row>
    <row r="19457" spans="5:5" x14ac:dyDescent="0.25">
      <c r="E19457" s="3"/>
    </row>
    <row r="19458" spans="5:5" x14ac:dyDescent="0.25">
      <c r="E19458" s="3"/>
    </row>
    <row r="19459" spans="5:5" x14ac:dyDescent="0.25">
      <c r="E19459" s="3"/>
    </row>
    <row r="19460" spans="5:5" x14ac:dyDescent="0.25">
      <c r="E19460" s="3"/>
    </row>
    <row r="19461" spans="5:5" x14ac:dyDescent="0.25">
      <c r="E19461" s="3"/>
    </row>
    <row r="19462" spans="5:5" x14ac:dyDescent="0.25">
      <c r="E19462" s="3"/>
    </row>
    <row r="19463" spans="5:5" x14ac:dyDescent="0.25">
      <c r="E19463" s="3"/>
    </row>
    <row r="19464" spans="5:5" x14ac:dyDescent="0.25">
      <c r="E19464" s="3"/>
    </row>
    <row r="19465" spans="5:5" x14ac:dyDescent="0.25">
      <c r="E19465" s="3"/>
    </row>
    <row r="19466" spans="5:5" x14ac:dyDescent="0.25">
      <c r="E19466" s="3"/>
    </row>
    <row r="19467" spans="5:5" x14ac:dyDescent="0.25">
      <c r="E19467" s="3"/>
    </row>
    <row r="19468" spans="5:5" x14ac:dyDescent="0.25">
      <c r="E19468" s="3"/>
    </row>
    <row r="19469" spans="5:5" x14ac:dyDescent="0.25">
      <c r="E19469" s="3"/>
    </row>
    <row r="19470" spans="5:5" x14ac:dyDescent="0.25">
      <c r="E19470" s="3"/>
    </row>
    <row r="19471" spans="5:5" x14ac:dyDescent="0.25">
      <c r="E19471" s="3"/>
    </row>
    <row r="19472" spans="5:5" x14ac:dyDescent="0.25">
      <c r="E19472" s="3"/>
    </row>
    <row r="19473" spans="5:5" x14ac:dyDescent="0.25">
      <c r="E19473" s="3"/>
    </row>
    <row r="19474" spans="5:5" x14ac:dyDescent="0.25">
      <c r="E19474" s="3"/>
    </row>
    <row r="19475" spans="5:5" x14ac:dyDescent="0.25">
      <c r="E19475" s="3"/>
    </row>
    <row r="19476" spans="5:5" x14ac:dyDescent="0.25">
      <c r="E19476" s="3"/>
    </row>
    <row r="19477" spans="5:5" x14ac:dyDescent="0.25">
      <c r="E19477" s="3"/>
    </row>
    <row r="19478" spans="5:5" x14ac:dyDescent="0.25">
      <c r="E19478" s="3"/>
    </row>
    <row r="19479" spans="5:5" x14ac:dyDescent="0.25">
      <c r="E19479" s="3"/>
    </row>
    <row r="19480" spans="5:5" x14ac:dyDescent="0.25">
      <c r="E19480" s="3"/>
    </row>
    <row r="19481" spans="5:5" x14ac:dyDescent="0.25">
      <c r="E19481" s="3"/>
    </row>
    <row r="19482" spans="5:5" x14ac:dyDescent="0.25">
      <c r="E19482" s="3"/>
    </row>
    <row r="19483" spans="5:5" x14ac:dyDescent="0.25">
      <c r="E19483" s="3"/>
    </row>
    <row r="19484" spans="5:5" x14ac:dyDescent="0.25">
      <c r="E19484" s="3"/>
    </row>
    <row r="19485" spans="5:5" x14ac:dyDescent="0.25">
      <c r="E19485" s="3"/>
    </row>
    <row r="19486" spans="5:5" x14ac:dyDescent="0.25">
      <c r="E19486" s="3"/>
    </row>
    <row r="19487" spans="5:5" x14ac:dyDescent="0.25">
      <c r="E19487" s="3"/>
    </row>
    <row r="19488" spans="5:5" x14ac:dyDescent="0.25">
      <c r="E19488" s="3"/>
    </row>
    <row r="19489" spans="5:5" x14ac:dyDescent="0.25">
      <c r="E19489" s="3"/>
    </row>
    <row r="19490" spans="5:5" x14ac:dyDescent="0.25">
      <c r="E19490" s="3"/>
    </row>
    <row r="19491" spans="5:5" x14ac:dyDescent="0.25">
      <c r="E19491" s="3"/>
    </row>
    <row r="19492" spans="5:5" x14ac:dyDescent="0.25">
      <c r="E19492" s="3"/>
    </row>
    <row r="19493" spans="5:5" x14ac:dyDescent="0.25">
      <c r="E19493" s="3"/>
    </row>
    <row r="19494" spans="5:5" x14ac:dyDescent="0.25">
      <c r="E19494" s="3"/>
    </row>
    <row r="19495" spans="5:5" x14ac:dyDescent="0.25">
      <c r="E19495" s="3"/>
    </row>
    <row r="19496" spans="5:5" x14ac:dyDescent="0.25">
      <c r="E19496" s="3"/>
    </row>
    <row r="19497" spans="5:5" x14ac:dyDescent="0.25">
      <c r="E19497" s="3"/>
    </row>
    <row r="19498" spans="5:5" x14ac:dyDescent="0.25">
      <c r="E19498" s="3"/>
    </row>
    <row r="19499" spans="5:5" x14ac:dyDescent="0.25">
      <c r="E19499" s="3"/>
    </row>
    <row r="19500" spans="5:5" x14ac:dyDescent="0.25">
      <c r="E19500" s="3"/>
    </row>
    <row r="19501" spans="5:5" x14ac:dyDescent="0.25">
      <c r="E19501" s="3"/>
    </row>
    <row r="19502" spans="5:5" x14ac:dyDescent="0.25">
      <c r="E19502" s="3"/>
    </row>
    <row r="19503" spans="5:5" x14ac:dyDescent="0.25">
      <c r="E19503" s="3"/>
    </row>
    <row r="19504" spans="5:5" x14ac:dyDescent="0.25">
      <c r="E19504" s="3"/>
    </row>
    <row r="19505" spans="5:5" x14ac:dyDescent="0.25">
      <c r="E19505" s="3"/>
    </row>
    <row r="19506" spans="5:5" x14ac:dyDescent="0.25">
      <c r="E19506" s="3"/>
    </row>
    <row r="19507" spans="5:5" x14ac:dyDescent="0.25">
      <c r="E19507" s="3"/>
    </row>
    <row r="19508" spans="5:5" x14ac:dyDescent="0.25">
      <c r="E19508" s="3"/>
    </row>
    <row r="19509" spans="5:5" x14ac:dyDescent="0.25">
      <c r="E19509" s="3"/>
    </row>
    <row r="19510" spans="5:5" x14ac:dyDescent="0.25">
      <c r="E19510" s="3"/>
    </row>
    <row r="19511" spans="5:5" x14ac:dyDescent="0.25">
      <c r="E19511" s="3"/>
    </row>
    <row r="19512" spans="5:5" x14ac:dyDescent="0.25">
      <c r="E19512" s="3"/>
    </row>
    <row r="19513" spans="5:5" x14ac:dyDescent="0.25">
      <c r="E19513" s="3"/>
    </row>
    <row r="19514" spans="5:5" x14ac:dyDescent="0.25">
      <c r="E19514" s="3"/>
    </row>
    <row r="19515" spans="5:5" x14ac:dyDescent="0.25">
      <c r="E19515" s="3"/>
    </row>
    <row r="19516" spans="5:5" x14ac:dyDescent="0.25">
      <c r="E19516" s="3"/>
    </row>
    <row r="19517" spans="5:5" x14ac:dyDescent="0.25">
      <c r="E19517" s="3"/>
    </row>
    <row r="19518" spans="5:5" x14ac:dyDescent="0.25">
      <c r="E19518" s="3"/>
    </row>
    <row r="19519" spans="5:5" x14ac:dyDescent="0.25">
      <c r="E19519" s="3"/>
    </row>
    <row r="19520" spans="5:5" x14ac:dyDescent="0.25">
      <c r="E19520" s="3"/>
    </row>
    <row r="19521" spans="5:5" x14ac:dyDescent="0.25">
      <c r="E19521" s="3"/>
    </row>
    <row r="19522" spans="5:5" x14ac:dyDescent="0.25">
      <c r="E19522" s="3"/>
    </row>
    <row r="19523" spans="5:5" x14ac:dyDescent="0.25">
      <c r="E19523" s="3"/>
    </row>
    <row r="19524" spans="5:5" x14ac:dyDescent="0.25">
      <c r="E19524" s="3"/>
    </row>
    <row r="19525" spans="5:5" x14ac:dyDescent="0.25">
      <c r="E19525" s="3"/>
    </row>
    <row r="19526" spans="5:5" x14ac:dyDescent="0.25">
      <c r="E19526" s="3"/>
    </row>
    <row r="19527" spans="5:5" x14ac:dyDescent="0.25">
      <c r="E19527" s="3"/>
    </row>
    <row r="19528" spans="5:5" x14ac:dyDescent="0.25">
      <c r="E19528" s="3"/>
    </row>
    <row r="19529" spans="5:5" x14ac:dyDescent="0.25">
      <c r="E19529" s="3"/>
    </row>
    <row r="19530" spans="5:5" x14ac:dyDescent="0.25">
      <c r="E19530" s="3"/>
    </row>
    <row r="19531" spans="5:5" x14ac:dyDescent="0.25">
      <c r="E19531" s="3"/>
    </row>
    <row r="19532" spans="5:5" x14ac:dyDescent="0.25">
      <c r="E19532" s="3"/>
    </row>
    <row r="19533" spans="5:5" x14ac:dyDescent="0.25">
      <c r="E19533" s="3"/>
    </row>
    <row r="19534" spans="5:5" x14ac:dyDescent="0.25">
      <c r="E19534" s="3"/>
    </row>
    <row r="19535" spans="5:5" x14ac:dyDescent="0.25">
      <c r="E19535" s="3"/>
    </row>
    <row r="19536" spans="5:5" x14ac:dyDescent="0.25">
      <c r="E19536" s="3"/>
    </row>
    <row r="19537" spans="5:5" x14ac:dyDescent="0.25">
      <c r="E19537" s="3"/>
    </row>
    <row r="19538" spans="5:5" x14ac:dyDescent="0.25">
      <c r="E19538" s="3"/>
    </row>
    <row r="19539" spans="5:5" x14ac:dyDescent="0.25">
      <c r="E19539" s="3"/>
    </row>
    <row r="19540" spans="5:5" x14ac:dyDescent="0.25">
      <c r="E19540" s="3"/>
    </row>
    <row r="19541" spans="5:5" x14ac:dyDescent="0.25">
      <c r="E19541" s="3"/>
    </row>
    <row r="19542" spans="5:5" x14ac:dyDescent="0.25">
      <c r="E19542" s="3"/>
    </row>
    <row r="19543" spans="5:5" x14ac:dyDescent="0.25">
      <c r="E19543" s="3"/>
    </row>
    <row r="19544" spans="5:5" x14ac:dyDescent="0.25">
      <c r="E19544" s="3"/>
    </row>
    <row r="19545" spans="5:5" x14ac:dyDescent="0.25">
      <c r="E19545" s="3"/>
    </row>
    <row r="19546" spans="5:5" x14ac:dyDescent="0.25">
      <c r="E19546" s="3"/>
    </row>
    <row r="19547" spans="5:5" x14ac:dyDescent="0.25">
      <c r="E19547" s="3"/>
    </row>
    <row r="19548" spans="5:5" x14ac:dyDescent="0.25">
      <c r="E19548" s="3"/>
    </row>
    <row r="19549" spans="5:5" x14ac:dyDescent="0.25">
      <c r="E19549" s="3"/>
    </row>
    <row r="19550" spans="5:5" x14ac:dyDescent="0.25">
      <c r="E19550" s="3"/>
    </row>
    <row r="19551" spans="5:5" x14ac:dyDescent="0.25">
      <c r="E19551" s="3"/>
    </row>
    <row r="19552" spans="5:5" x14ac:dyDescent="0.25">
      <c r="E19552" s="3"/>
    </row>
    <row r="19553" spans="5:5" x14ac:dyDescent="0.25">
      <c r="E19553" s="3"/>
    </row>
    <row r="19554" spans="5:5" x14ac:dyDescent="0.25">
      <c r="E19554" s="3"/>
    </row>
    <row r="19555" spans="5:5" x14ac:dyDescent="0.25">
      <c r="E19555" s="3"/>
    </row>
    <row r="19556" spans="5:5" x14ac:dyDescent="0.25">
      <c r="E19556" s="3"/>
    </row>
    <row r="19557" spans="5:5" x14ac:dyDescent="0.25">
      <c r="E19557" s="3"/>
    </row>
    <row r="19558" spans="5:5" x14ac:dyDescent="0.25">
      <c r="E19558" s="3"/>
    </row>
    <row r="19559" spans="5:5" x14ac:dyDescent="0.25">
      <c r="E19559" s="3"/>
    </row>
    <row r="19560" spans="5:5" x14ac:dyDescent="0.25">
      <c r="E19560" s="3"/>
    </row>
    <row r="19561" spans="5:5" x14ac:dyDescent="0.25">
      <c r="E19561" s="3"/>
    </row>
    <row r="19562" spans="5:5" x14ac:dyDescent="0.25">
      <c r="E19562" s="3"/>
    </row>
    <row r="19563" spans="5:5" x14ac:dyDescent="0.25">
      <c r="E19563" s="3"/>
    </row>
    <row r="19564" spans="5:5" x14ac:dyDescent="0.25">
      <c r="E19564" s="3"/>
    </row>
    <row r="19565" spans="5:5" x14ac:dyDescent="0.25">
      <c r="E19565" s="3"/>
    </row>
    <row r="19566" spans="5:5" x14ac:dyDescent="0.25">
      <c r="E19566" s="3"/>
    </row>
    <row r="19567" spans="5:5" x14ac:dyDescent="0.25">
      <c r="E19567" s="3"/>
    </row>
    <row r="19568" spans="5:5" x14ac:dyDescent="0.25">
      <c r="E19568" s="3"/>
    </row>
    <row r="19569" spans="5:5" x14ac:dyDescent="0.25">
      <c r="E19569" s="3"/>
    </row>
    <row r="19570" spans="5:5" x14ac:dyDescent="0.25">
      <c r="E19570" s="3"/>
    </row>
    <row r="19571" spans="5:5" x14ac:dyDescent="0.25">
      <c r="E19571" s="3"/>
    </row>
    <row r="19572" spans="5:5" x14ac:dyDescent="0.25">
      <c r="E19572" s="3"/>
    </row>
    <row r="19573" spans="5:5" x14ac:dyDescent="0.25">
      <c r="E19573" s="3"/>
    </row>
    <row r="19574" spans="5:5" x14ac:dyDescent="0.25">
      <c r="E19574" s="3"/>
    </row>
    <row r="19575" spans="5:5" x14ac:dyDescent="0.25">
      <c r="E19575" s="3"/>
    </row>
    <row r="19576" spans="5:5" x14ac:dyDescent="0.25">
      <c r="E19576" s="3"/>
    </row>
    <row r="19577" spans="5:5" x14ac:dyDescent="0.25">
      <c r="E19577" s="3"/>
    </row>
    <row r="19578" spans="5:5" x14ac:dyDescent="0.25">
      <c r="E19578" s="3"/>
    </row>
    <row r="19579" spans="5:5" x14ac:dyDescent="0.25">
      <c r="E19579" s="3"/>
    </row>
    <row r="19580" spans="5:5" x14ac:dyDescent="0.25">
      <c r="E19580" s="3"/>
    </row>
    <row r="19581" spans="5:5" x14ac:dyDescent="0.25">
      <c r="E19581" s="3"/>
    </row>
    <row r="19582" spans="5:5" x14ac:dyDescent="0.25">
      <c r="E19582" s="3"/>
    </row>
    <row r="19583" spans="5:5" x14ac:dyDescent="0.25">
      <c r="E19583" s="3"/>
    </row>
    <row r="19584" spans="5:5" x14ac:dyDescent="0.25">
      <c r="E19584" s="3"/>
    </row>
    <row r="19585" spans="5:5" x14ac:dyDescent="0.25">
      <c r="E19585" s="3"/>
    </row>
    <row r="19586" spans="5:5" x14ac:dyDescent="0.25">
      <c r="E19586" s="3"/>
    </row>
    <row r="19587" spans="5:5" x14ac:dyDescent="0.25">
      <c r="E19587" s="3"/>
    </row>
    <row r="19588" spans="5:5" x14ac:dyDescent="0.25">
      <c r="E19588" s="3"/>
    </row>
    <row r="19589" spans="5:5" x14ac:dyDescent="0.25">
      <c r="E19589" s="3"/>
    </row>
    <row r="19590" spans="5:5" x14ac:dyDescent="0.25">
      <c r="E19590" s="3"/>
    </row>
    <row r="19591" spans="5:5" x14ac:dyDescent="0.25">
      <c r="E19591" s="3"/>
    </row>
    <row r="19592" spans="5:5" x14ac:dyDescent="0.25">
      <c r="E19592" s="3"/>
    </row>
    <row r="19593" spans="5:5" x14ac:dyDescent="0.25">
      <c r="E19593" s="3"/>
    </row>
    <row r="19594" spans="5:5" x14ac:dyDescent="0.25">
      <c r="E19594" s="3"/>
    </row>
    <row r="19595" spans="5:5" x14ac:dyDescent="0.25">
      <c r="E19595" s="3"/>
    </row>
    <row r="19596" spans="5:5" x14ac:dyDescent="0.25">
      <c r="E19596" s="3"/>
    </row>
    <row r="19597" spans="5:5" x14ac:dyDescent="0.25">
      <c r="E19597" s="3"/>
    </row>
    <row r="19598" spans="5:5" x14ac:dyDescent="0.25">
      <c r="E19598" s="3"/>
    </row>
    <row r="19599" spans="5:5" x14ac:dyDescent="0.25">
      <c r="E19599" s="3"/>
    </row>
    <row r="19600" spans="5:5" x14ac:dyDescent="0.25">
      <c r="E19600" s="3"/>
    </row>
    <row r="19601" spans="5:5" x14ac:dyDescent="0.25">
      <c r="E19601" s="3"/>
    </row>
    <row r="19602" spans="5:5" x14ac:dyDescent="0.25">
      <c r="E19602" s="3"/>
    </row>
    <row r="19603" spans="5:5" x14ac:dyDescent="0.25">
      <c r="E19603" s="3"/>
    </row>
    <row r="19604" spans="5:5" x14ac:dyDescent="0.25">
      <c r="E19604" s="3"/>
    </row>
    <row r="19605" spans="5:5" x14ac:dyDescent="0.25">
      <c r="E19605" s="3"/>
    </row>
    <row r="19606" spans="5:5" x14ac:dyDescent="0.25">
      <c r="E19606" s="3"/>
    </row>
    <row r="19607" spans="5:5" x14ac:dyDescent="0.25">
      <c r="E19607" s="3"/>
    </row>
    <row r="19608" spans="5:5" x14ac:dyDescent="0.25">
      <c r="E19608" s="3"/>
    </row>
    <row r="19609" spans="5:5" x14ac:dyDescent="0.25">
      <c r="E19609" s="3"/>
    </row>
    <row r="19610" spans="5:5" x14ac:dyDescent="0.25">
      <c r="E19610" s="3"/>
    </row>
    <row r="19611" spans="5:5" x14ac:dyDescent="0.25">
      <c r="E19611" s="3"/>
    </row>
    <row r="19612" spans="5:5" x14ac:dyDescent="0.25">
      <c r="E19612" s="3"/>
    </row>
    <row r="19613" spans="5:5" x14ac:dyDescent="0.25">
      <c r="E19613" s="3"/>
    </row>
    <row r="19614" spans="5:5" x14ac:dyDescent="0.25">
      <c r="E19614" s="3"/>
    </row>
    <row r="19615" spans="5:5" x14ac:dyDescent="0.25">
      <c r="E19615" s="3"/>
    </row>
    <row r="19616" spans="5:5" x14ac:dyDescent="0.25">
      <c r="E19616" s="3"/>
    </row>
    <row r="19617" spans="5:5" x14ac:dyDescent="0.25">
      <c r="E19617" s="3"/>
    </row>
    <row r="19618" spans="5:5" x14ac:dyDescent="0.25">
      <c r="E19618" s="3"/>
    </row>
    <row r="19619" spans="5:5" x14ac:dyDescent="0.25">
      <c r="E19619" s="3"/>
    </row>
    <row r="19620" spans="5:5" x14ac:dyDescent="0.25">
      <c r="E19620" s="3"/>
    </row>
    <row r="19621" spans="5:5" x14ac:dyDescent="0.25">
      <c r="E19621" s="3"/>
    </row>
    <row r="19622" spans="5:5" x14ac:dyDescent="0.25">
      <c r="E19622" s="3"/>
    </row>
    <row r="19623" spans="5:5" x14ac:dyDescent="0.25">
      <c r="E19623" s="3"/>
    </row>
    <row r="19624" spans="5:5" x14ac:dyDescent="0.25">
      <c r="E19624" s="3"/>
    </row>
    <row r="19625" spans="5:5" x14ac:dyDescent="0.25">
      <c r="E19625" s="3"/>
    </row>
    <row r="19626" spans="5:5" x14ac:dyDescent="0.25">
      <c r="E19626" s="3"/>
    </row>
    <row r="19627" spans="5:5" x14ac:dyDescent="0.25">
      <c r="E19627" s="3"/>
    </row>
    <row r="19628" spans="5:5" x14ac:dyDescent="0.25">
      <c r="E19628" s="3"/>
    </row>
    <row r="19629" spans="5:5" x14ac:dyDescent="0.25">
      <c r="E19629" s="3"/>
    </row>
    <row r="19630" spans="5:5" x14ac:dyDescent="0.25">
      <c r="E19630" s="3"/>
    </row>
    <row r="19631" spans="5:5" x14ac:dyDescent="0.25">
      <c r="E19631" s="3"/>
    </row>
    <row r="19632" spans="5:5" x14ac:dyDescent="0.25">
      <c r="E19632" s="3"/>
    </row>
    <row r="19633" spans="5:5" x14ac:dyDescent="0.25">
      <c r="E19633" s="3"/>
    </row>
    <row r="19634" spans="5:5" x14ac:dyDescent="0.25">
      <c r="E19634" s="3"/>
    </row>
    <row r="19635" spans="5:5" x14ac:dyDescent="0.25">
      <c r="E19635" s="3"/>
    </row>
    <row r="19636" spans="5:5" x14ac:dyDescent="0.25">
      <c r="E19636" s="3"/>
    </row>
    <row r="19637" spans="5:5" x14ac:dyDescent="0.25">
      <c r="E19637" s="3"/>
    </row>
    <row r="19638" spans="5:5" x14ac:dyDescent="0.25">
      <c r="E19638" s="3"/>
    </row>
    <row r="19639" spans="5:5" x14ac:dyDescent="0.25">
      <c r="E19639" s="3"/>
    </row>
    <row r="19640" spans="5:5" x14ac:dyDescent="0.25">
      <c r="E19640" s="3"/>
    </row>
    <row r="19641" spans="5:5" x14ac:dyDescent="0.25">
      <c r="E19641" s="3"/>
    </row>
    <row r="19642" spans="5:5" x14ac:dyDescent="0.25">
      <c r="E19642" s="3"/>
    </row>
    <row r="19643" spans="5:5" x14ac:dyDescent="0.25">
      <c r="E19643" s="3"/>
    </row>
    <row r="19644" spans="5:5" x14ac:dyDescent="0.25">
      <c r="E19644" s="3"/>
    </row>
    <row r="19645" spans="5:5" x14ac:dyDescent="0.25">
      <c r="E19645" s="3"/>
    </row>
    <row r="19646" spans="5:5" x14ac:dyDescent="0.25">
      <c r="E19646" s="3"/>
    </row>
    <row r="19647" spans="5:5" x14ac:dyDescent="0.25">
      <c r="E19647" s="3"/>
    </row>
    <row r="19648" spans="5:5" x14ac:dyDescent="0.25">
      <c r="E19648" s="3"/>
    </row>
    <row r="19649" spans="5:5" x14ac:dyDescent="0.25">
      <c r="E19649" s="3"/>
    </row>
    <row r="19650" spans="5:5" x14ac:dyDescent="0.25">
      <c r="E19650" s="3"/>
    </row>
    <row r="19651" spans="5:5" x14ac:dyDescent="0.25">
      <c r="E19651" s="3"/>
    </row>
    <row r="19652" spans="5:5" x14ac:dyDescent="0.25">
      <c r="E19652" s="3"/>
    </row>
    <row r="19653" spans="5:5" x14ac:dyDescent="0.25">
      <c r="E19653" s="3"/>
    </row>
    <row r="19654" spans="5:5" x14ac:dyDescent="0.25">
      <c r="E19654" s="3"/>
    </row>
    <row r="19655" spans="5:5" x14ac:dyDescent="0.25">
      <c r="E19655" s="3"/>
    </row>
    <row r="19656" spans="5:5" x14ac:dyDescent="0.25">
      <c r="E19656" s="3"/>
    </row>
    <row r="19657" spans="5:5" x14ac:dyDescent="0.25">
      <c r="E19657" s="3"/>
    </row>
    <row r="19658" spans="5:5" x14ac:dyDescent="0.25">
      <c r="E19658" s="3"/>
    </row>
    <row r="19659" spans="5:5" x14ac:dyDescent="0.25">
      <c r="E19659" s="3"/>
    </row>
    <row r="19660" spans="5:5" x14ac:dyDescent="0.25">
      <c r="E19660" s="3"/>
    </row>
    <row r="19661" spans="5:5" x14ac:dyDescent="0.25">
      <c r="E19661" s="3"/>
    </row>
    <row r="19662" spans="5:5" x14ac:dyDescent="0.25">
      <c r="E19662" s="3"/>
    </row>
    <row r="19663" spans="5:5" x14ac:dyDescent="0.25">
      <c r="E19663" s="3"/>
    </row>
    <row r="19664" spans="5:5" x14ac:dyDescent="0.25">
      <c r="E19664" s="3"/>
    </row>
    <row r="19665" spans="5:5" x14ac:dyDescent="0.25">
      <c r="E19665" s="3"/>
    </row>
    <row r="19666" spans="5:5" x14ac:dyDescent="0.25">
      <c r="E19666" s="3"/>
    </row>
    <row r="19667" spans="5:5" x14ac:dyDescent="0.25">
      <c r="E19667" s="3"/>
    </row>
    <row r="19668" spans="5:5" x14ac:dyDescent="0.25">
      <c r="E19668" s="3"/>
    </row>
    <row r="19669" spans="5:5" x14ac:dyDescent="0.25">
      <c r="E19669" s="3"/>
    </row>
    <row r="19670" spans="5:5" x14ac:dyDescent="0.25">
      <c r="E19670" s="3"/>
    </row>
    <row r="19671" spans="5:5" x14ac:dyDescent="0.25">
      <c r="E19671" s="3"/>
    </row>
    <row r="19672" spans="5:5" x14ac:dyDescent="0.25">
      <c r="E19672" s="3"/>
    </row>
    <row r="19673" spans="5:5" x14ac:dyDescent="0.25">
      <c r="E19673" s="3"/>
    </row>
    <row r="19674" spans="5:5" x14ac:dyDescent="0.25">
      <c r="E19674" s="3"/>
    </row>
    <row r="19675" spans="5:5" x14ac:dyDescent="0.25">
      <c r="E19675" s="3"/>
    </row>
    <row r="19676" spans="5:5" x14ac:dyDescent="0.25">
      <c r="E19676" s="3"/>
    </row>
    <row r="19677" spans="5:5" x14ac:dyDescent="0.25">
      <c r="E19677" s="3"/>
    </row>
    <row r="19678" spans="5:5" x14ac:dyDescent="0.25">
      <c r="E19678" s="3"/>
    </row>
    <row r="19679" spans="5:5" x14ac:dyDescent="0.25">
      <c r="E19679" s="3"/>
    </row>
    <row r="19680" spans="5:5" x14ac:dyDescent="0.25">
      <c r="E19680" s="3"/>
    </row>
    <row r="19681" spans="5:5" x14ac:dyDescent="0.25">
      <c r="E19681" s="3"/>
    </row>
    <row r="19682" spans="5:5" x14ac:dyDescent="0.25">
      <c r="E19682" s="3"/>
    </row>
    <row r="19683" spans="5:5" x14ac:dyDescent="0.25">
      <c r="E19683" s="3"/>
    </row>
    <row r="19684" spans="5:5" x14ac:dyDescent="0.25">
      <c r="E19684" s="3"/>
    </row>
    <row r="19685" spans="5:5" x14ac:dyDescent="0.25">
      <c r="E19685" s="3"/>
    </row>
    <row r="19686" spans="5:5" x14ac:dyDescent="0.25">
      <c r="E19686" s="3"/>
    </row>
    <row r="19687" spans="5:5" x14ac:dyDescent="0.25">
      <c r="E19687" s="3"/>
    </row>
    <row r="19688" spans="5:5" x14ac:dyDescent="0.25">
      <c r="E19688" s="3"/>
    </row>
    <row r="19689" spans="5:5" x14ac:dyDescent="0.25">
      <c r="E19689" s="3"/>
    </row>
    <row r="19690" spans="5:5" x14ac:dyDescent="0.25">
      <c r="E19690" s="3"/>
    </row>
    <row r="19691" spans="5:5" x14ac:dyDescent="0.25">
      <c r="E19691" s="3"/>
    </row>
    <row r="19692" spans="5:5" x14ac:dyDescent="0.25">
      <c r="E19692" s="3"/>
    </row>
    <row r="19693" spans="5:5" x14ac:dyDescent="0.25">
      <c r="E19693" s="3"/>
    </row>
    <row r="19694" spans="5:5" x14ac:dyDescent="0.25">
      <c r="E19694" s="3"/>
    </row>
    <row r="19695" spans="5:5" x14ac:dyDescent="0.25">
      <c r="E19695" s="3"/>
    </row>
    <row r="19696" spans="5:5" x14ac:dyDescent="0.25">
      <c r="E19696" s="3"/>
    </row>
    <row r="19697" spans="5:5" x14ac:dyDescent="0.25">
      <c r="E19697" s="3"/>
    </row>
    <row r="19698" spans="5:5" x14ac:dyDescent="0.25">
      <c r="E19698" s="3"/>
    </row>
    <row r="19699" spans="5:5" x14ac:dyDescent="0.25">
      <c r="E19699" s="3"/>
    </row>
    <row r="19700" spans="5:5" x14ac:dyDescent="0.25">
      <c r="E19700" s="3"/>
    </row>
    <row r="19701" spans="5:5" x14ac:dyDescent="0.25">
      <c r="E19701" s="3"/>
    </row>
    <row r="19702" spans="5:5" x14ac:dyDescent="0.25">
      <c r="E19702" s="3"/>
    </row>
    <row r="19703" spans="5:5" x14ac:dyDescent="0.25">
      <c r="E19703" s="3"/>
    </row>
    <row r="19704" spans="5:5" x14ac:dyDescent="0.25">
      <c r="E19704" s="3"/>
    </row>
    <row r="19705" spans="5:5" x14ac:dyDescent="0.25">
      <c r="E19705" s="3"/>
    </row>
    <row r="19706" spans="5:5" x14ac:dyDescent="0.25">
      <c r="E19706" s="3"/>
    </row>
    <row r="19707" spans="5:5" x14ac:dyDescent="0.25">
      <c r="E19707" s="3"/>
    </row>
    <row r="19708" spans="5:5" x14ac:dyDescent="0.25">
      <c r="E19708" s="3"/>
    </row>
    <row r="19709" spans="5:5" x14ac:dyDescent="0.25">
      <c r="E19709" s="3"/>
    </row>
    <row r="19710" spans="5:5" x14ac:dyDescent="0.25">
      <c r="E19710" s="3"/>
    </row>
    <row r="19711" spans="5:5" x14ac:dyDescent="0.25">
      <c r="E19711" s="3"/>
    </row>
    <row r="19712" spans="5:5" x14ac:dyDescent="0.25">
      <c r="E19712" s="3"/>
    </row>
    <row r="19713" spans="5:5" x14ac:dyDescent="0.25">
      <c r="E19713" s="3"/>
    </row>
    <row r="19714" spans="5:5" x14ac:dyDescent="0.25">
      <c r="E19714" s="3"/>
    </row>
    <row r="19715" spans="5:5" x14ac:dyDescent="0.25">
      <c r="E19715" s="3"/>
    </row>
    <row r="19716" spans="5:5" x14ac:dyDescent="0.25">
      <c r="E19716" s="3"/>
    </row>
    <row r="19717" spans="5:5" x14ac:dyDescent="0.25">
      <c r="E19717" s="3"/>
    </row>
    <row r="19718" spans="5:5" x14ac:dyDescent="0.25">
      <c r="E19718" s="3"/>
    </row>
    <row r="19719" spans="5:5" x14ac:dyDescent="0.25">
      <c r="E19719" s="3"/>
    </row>
    <row r="19720" spans="5:5" x14ac:dyDescent="0.25">
      <c r="E19720" s="3"/>
    </row>
    <row r="19721" spans="5:5" x14ac:dyDescent="0.25">
      <c r="E19721" s="3"/>
    </row>
    <row r="19722" spans="5:5" x14ac:dyDescent="0.25">
      <c r="E19722" s="3"/>
    </row>
    <row r="19723" spans="5:5" x14ac:dyDescent="0.25">
      <c r="E19723" s="3"/>
    </row>
    <row r="19724" spans="5:5" x14ac:dyDescent="0.25">
      <c r="E19724" s="3"/>
    </row>
    <row r="19725" spans="5:5" x14ac:dyDescent="0.25">
      <c r="E19725" s="3"/>
    </row>
    <row r="19726" spans="5:5" x14ac:dyDescent="0.25">
      <c r="E19726" s="3"/>
    </row>
    <row r="19727" spans="5:5" x14ac:dyDescent="0.25">
      <c r="E19727" s="3"/>
    </row>
    <row r="19728" spans="5:5" x14ac:dyDescent="0.25">
      <c r="E19728" s="3"/>
    </row>
    <row r="19729" spans="5:5" x14ac:dyDescent="0.25">
      <c r="E19729" s="3"/>
    </row>
    <row r="19730" spans="5:5" x14ac:dyDescent="0.25">
      <c r="E19730" s="3"/>
    </row>
    <row r="19731" spans="5:5" x14ac:dyDescent="0.25">
      <c r="E19731" s="3"/>
    </row>
    <row r="19732" spans="5:5" x14ac:dyDescent="0.25">
      <c r="E19732" s="3"/>
    </row>
    <row r="19733" spans="5:5" x14ac:dyDescent="0.25">
      <c r="E19733" s="3"/>
    </row>
    <row r="19734" spans="5:5" x14ac:dyDescent="0.25">
      <c r="E19734" s="3"/>
    </row>
    <row r="19735" spans="5:5" x14ac:dyDescent="0.25">
      <c r="E19735" s="3"/>
    </row>
    <row r="19736" spans="5:5" x14ac:dyDescent="0.25">
      <c r="E19736" s="3"/>
    </row>
    <row r="19737" spans="5:5" x14ac:dyDescent="0.25">
      <c r="E19737" s="3"/>
    </row>
    <row r="19738" spans="5:5" x14ac:dyDescent="0.25">
      <c r="E19738" s="3"/>
    </row>
    <row r="19739" spans="5:5" x14ac:dyDescent="0.25">
      <c r="E19739" s="3"/>
    </row>
    <row r="19740" spans="5:5" x14ac:dyDescent="0.25">
      <c r="E19740" s="3"/>
    </row>
    <row r="19741" spans="5:5" x14ac:dyDescent="0.25">
      <c r="E19741" s="3"/>
    </row>
    <row r="19742" spans="5:5" x14ac:dyDescent="0.25">
      <c r="E19742" s="3"/>
    </row>
    <row r="19743" spans="5:5" x14ac:dyDescent="0.25">
      <c r="E19743" s="3"/>
    </row>
    <row r="19744" spans="5:5" x14ac:dyDescent="0.25">
      <c r="E19744" s="3"/>
    </row>
    <row r="19745" spans="5:5" x14ac:dyDescent="0.25">
      <c r="E19745" s="3"/>
    </row>
    <row r="19746" spans="5:5" x14ac:dyDescent="0.25">
      <c r="E19746" s="3"/>
    </row>
    <row r="19747" spans="5:5" x14ac:dyDescent="0.25">
      <c r="E19747" s="3"/>
    </row>
    <row r="19748" spans="5:5" x14ac:dyDescent="0.25">
      <c r="E19748" s="3"/>
    </row>
    <row r="19749" spans="5:5" x14ac:dyDescent="0.25">
      <c r="E19749" s="3"/>
    </row>
    <row r="19750" spans="5:5" x14ac:dyDescent="0.25">
      <c r="E19750" s="3"/>
    </row>
    <row r="19751" spans="5:5" x14ac:dyDescent="0.25">
      <c r="E19751" s="3"/>
    </row>
    <row r="19752" spans="5:5" x14ac:dyDescent="0.25">
      <c r="E19752" s="3"/>
    </row>
    <row r="19753" spans="5:5" x14ac:dyDescent="0.25">
      <c r="E19753" s="3"/>
    </row>
    <row r="19754" spans="5:5" x14ac:dyDescent="0.25">
      <c r="E19754" s="3"/>
    </row>
    <row r="19755" spans="5:5" x14ac:dyDescent="0.25">
      <c r="E19755" s="3"/>
    </row>
    <row r="19756" spans="5:5" x14ac:dyDescent="0.25">
      <c r="E19756" s="3"/>
    </row>
    <row r="19757" spans="5:5" x14ac:dyDescent="0.25">
      <c r="E19757" s="3"/>
    </row>
    <row r="19758" spans="5:5" x14ac:dyDescent="0.25">
      <c r="E19758" s="3"/>
    </row>
    <row r="19759" spans="5:5" x14ac:dyDescent="0.25">
      <c r="E19759" s="3"/>
    </row>
    <row r="19760" spans="5:5" x14ac:dyDescent="0.25">
      <c r="E19760" s="3"/>
    </row>
    <row r="19761" spans="5:5" x14ac:dyDescent="0.25">
      <c r="E19761" s="3"/>
    </row>
    <row r="19762" spans="5:5" x14ac:dyDescent="0.25">
      <c r="E19762" s="3"/>
    </row>
    <row r="19763" spans="5:5" x14ac:dyDescent="0.25">
      <c r="E19763" s="3"/>
    </row>
    <row r="19764" spans="5:5" x14ac:dyDescent="0.25">
      <c r="E19764" s="3"/>
    </row>
    <row r="19765" spans="5:5" x14ac:dyDescent="0.25">
      <c r="E19765" s="3"/>
    </row>
    <row r="19766" spans="5:5" x14ac:dyDescent="0.25">
      <c r="E19766" s="3"/>
    </row>
    <row r="19767" spans="5:5" x14ac:dyDescent="0.25">
      <c r="E19767" s="3"/>
    </row>
    <row r="19768" spans="5:5" x14ac:dyDescent="0.25">
      <c r="E19768" s="3"/>
    </row>
    <row r="19769" spans="5:5" x14ac:dyDescent="0.25">
      <c r="E19769" s="3"/>
    </row>
    <row r="19770" spans="5:5" x14ac:dyDescent="0.25">
      <c r="E19770" s="3"/>
    </row>
    <row r="19771" spans="5:5" x14ac:dyDescent="0.25">
      <c r="E19771" s="3"/>
    </row>
    <row r="19772" spans="5:5" x14ac:dyDescent="0.25">
      <c r="E19772" s="3"/>
    </row>
    <row r="19773" spans="5:5" x14ac:dyDescent="0.25">
      <c r="E19773" s="3"/>
    </row>
    <row r="19774" spans="5:5" x14ac:dyDescent="0.25">
      <c r="E19774" s="3"/>
    </row>
    <row r="19775" spans="5:5" x14ac:dyDescent="0.25">
      <c r="E19775" s="3"/>
    </row>
    <row r="19776" spans="5:5" x14ac:dyDescent="0.25">
      <c r="E19776" s="3"/>
    </row>
    <row r="19777" spans="5:5" x14ac:dyDescent="0.25">
      <c r="E19777" s="3"/>
    </row>
    <row r="19778" spans="5:5" x14ac:dyDescent="0.25">
      <c r="E19778" s="3"/>
    </row>
    <row r="19779" spans="5:5" x14ac:dyDescent="0.25">
      <c r="E19779" s="3"/>
    </row>
    <row r="19780" spans="5:5" x14ac:dyDescent="0.25">
      <c r="E19780" s="3"/>
    </row>
    <row r="19781" spans="5:5" x14ac:dyDescent="0.25">
      <c r="E19781" s="3"/>
    </row>
    <row r="19782" spans="5:5" x14ac:dyDescent="0.25">
      <c r="E19782" s="3"/>
    </row>
    <row r="19783" spans="5:5" x14ac:dyDescent="0.25">
      <c r="E19783" s="3"/>
    </row>
    <row r="19784" spans="5:5" x14ac:dyDescent="0.25">
      <c r="E19784" s="3"/>
    </row>
    <row r="19785" spans="5:5" x14ac:dyDescent="0.25">
      <c r="E19785" s="3"/>
    </row>
    <row r="19786" spans="5:5" x14ac:dyDescent="0.25">
      <c r="E19786" s="3"/>
    </row>
    <row r="19787" spans="5:5" x14ac:dyDescent="0.25">
      <c r="E19787" s="3"/>
    </row>
    <row r="19788" spans="5:5" x14ac:dyDescent="0.25">
      <c r="E19788" s="3"/>
    </row>
    <row r="19789" spans="5:5" x14ac:dyDescent="0.25">
      <c r="E19789" s="3"/>
    </row>
    <row r="19790" spans="5:5" x14ac:dyDescent="0.25">
      <c r="E19790" s="3"/>
    </row>
    <row r="19791" spans="5:5" x14ac:dyDescent="0.25">
      <c r="E19791" s="3"/>
    </row>
    <row r="19792" spans="5:5" x14ac:dyDescent="0.25">
      <c r="E19792" s="3"/>
    </row>
    <row r="19793" spans="5:5" x14ac:dyDescent="0.25">
      <c r="E19793" s="3"/>
    </row>
    <row r="19794" spans="5:5" x14ac:dyDescent="0.25">
      <c r="E19794" s="3"/>
    </row>
    <row r="19795" spans="5:5" x14ac:dyDescent="0.25">
      <c r="E19795" s="3"/>
    </row>
    <row r="19796" spans="5:5" x14ac:dyDescent="0.25">
      <c r="E19796" s="3"/>
    </row>
    <row r="19797" spans="5:5" x14ac:dyDescent="0.25">
      <c r="E19797" s="3"/>
    </row>
    <row r="19798" spans="5:5" x14ac:dyDescent="0.25">
      <c r="E19798" s="3"/>
    </row>
    <row r="19799" spans="5:5" x14ac:dyDescent="0.25">
      <c r="E19799" s="3"/>
    </row>
    <row r="19800" spans="5:5" x14ac:dyDescent="0.25">
      <c r="E19800" s="3"/>
    </row>
    <row r="19801" spans="5:5" x14ac:dyDescent="0.25">
      <c r="E19801" s="3"/>
    </row>
    <row r="19802" spans="5:5" x14ac:dyDescent="0.25">
      <c r="E19802" s="3"/>
    </row>
    <row r="19803" spans="5:5" x14ac:dyDescent="0.25">
      <c r="E19803" s="3"/>
    </row>
    <row r="19804" spans="5:5" x14ac:dyDescent="0.25">
      <c r="E19804" s="3"/>
    </row>
    <row r="19805" spans="5:5" x14ac:dyDescent="0.25">
      <c r="E19805" s="3"/>
    </row>
    <row r="19806" spans="5:5" x14ac:dyDescent="0.25">
      <c r="E19806" s="3"/>
    </row>
    <row r="19807" spans="5:5" x14ac:dyDescent="0.25">
      <c r="E19807" s="3"/>
    </row>
    <row r="19808" spans="5:5" x14ac:dyDescent="0.25">
      <c r="E19808" s="3"/>
    </row>
    <row r="19809" spans="5:5" x14ac:dyDescent="0.25">
      <c r="E19809" s="3"/>
    </row>
    <row r="19810" spans="5:5" x14ac:dyDescent="0.25">
      <c r="E19810" s="3"/>
    </row>
    <row r="19811" spans="5:5" x14ac:dyDescent="0.25">
      <c r="E19811" s="3"/>
    </row>
    <row r="19812" spans="5:5" x14ac:dyDescent="0.25">
      <c r="E19812" s="3"/>
    </row>
    <row r="19813" spans="5:5" x14ac:dyDescent="0.25">
      <c r="E19813" s="3"/>
    </row>
    <row r="19814" spans="5:5" x14ac:dyDescent="0.25">
      <c r="E19814" s="3"/>
    </row>
    <row r="19815" spans="5:5" x14ac:dyDescent="0.25">
      <c r="E19815" s="3"/>
    </row>
    <row r="19816" spans="5:5" x14ac:dyDescent="0.25">
      <c r="E19816" s="3"/>
    </row>
    <row r="19817" spans="5:5" x14ac:dyDescent="0.25">
      <c r="E19817" s="3"/>
    </row>
    <row r="19818" spans="5:5" x14ac:dyDescent="0.25">
      <c r="E19818" s="3"/>
    </row>
    <row r="19819" spans="5:5" x14ac:dyDescent="0.25">
      <c r="E19819" s="3"/>
    </row>
    <row r="19820" spans="5:5" x14ac:dyDescent="0.25">
      <c r="E19820" s="3"/>
    </row>
    <row r="19821" spans="5:5" x14ac:dyDescent="0.25">
      <c r="E19821" s="3"/>
    </row>
    <row r="19822" spans="5:5" x14ac:dyDescent="0.25">
      <c r="E19822" s="3"/>
    </row>
    <row r="19823" spans="5:5" x14ac:dyDescent="0.25">
      <c r="E19823" s="3"/>
    </row>
    <row r="19824" spans="5:5" x14ac:dyDescent="0.25">
      <c r="E19824" s="3"/>
    </row>
    <row r="19825" spans="5:5" x14ac:dyDescent="0.25">
      <c r="E19825" s="3"/>
    </row>
    <row r="19826" spans="5:5" x14ac:dyDescent="0.25">
      <c r="E19826" s="3"/>
    </row>
    <row r="19827" spans="5:5" x14ac:dyDescent="0.25">
      <c r="E19827" s="3"/>
    </row>
    <row r="19828" spans="5:5" x14ac:dyDescent="0.25">
      <c r="E19828" s="3"/>
    </row>
    <row r="19829" spans="5:5" x14ac:dyDescent="0.25">
      <c r="E19829" s="3"/>
    </row>
    <row r="19830" spans="5:5" x14ac:dyDescent="0.25">
      <c r="E19830" s="3"/>
    </row>
    <row r="19831" spans="5:5" x14ac:dyDescent="0.25">
      <c r="E19831" s="3"/>
    </row>
    <row r="19832" spans="5:5" x14ac:dyDescent="0.25">
      <c r="E19832" s="3"/>
    </row>
    <row r="19833" spans="5:5" x14ac:dyDescent="0.25">
      <c r="E19833" s="3"/>
    </row>
    <row r="19834" spans="5:5" x14ac:dyDescent="0.25">
      <c r="E19834" s="3"/>
    </row>
    <row r="19835" spans="5:5" x14ac:dyDescent="0.25">
      <c r="E19835" s="3"/>
    </row>
    <row r="19836" spans="5:5" x14ac:dyDescent="0.25">
      <c r="E19836" s="3"/>
    </row>
    <row r="19837" spans="5:5" x14ac:dyDescent="0.25">
      <c r="E19837" s="3"/>
    </row>
    <row r="19838" spans="5:5" x14ac:dyDescent="0.25">
      <c r="E19838" s="3"/>
    </row>
    <row r="19839" spans="5:5" x14ac:dyDescent="0.25">
      <c r="E19839" s="3"/>
    </row>
    <row r="19840" spans="5:5" x14ac:dyDescent="0.25">
      <c r="E19840" s="3"/>
    </row>
    <row r="19841" spans="5:5" x14ac:dyDescent="0.25">
      <c r="E19841" s="3"/>
    </row>
    <row r="19842" spans="5:5" x14ac:dyDescent="0.25">
      <c r="E19842" s="3"/>
    </row>
    <row r="19843" spans="5:5" x14ac:dyDescent="0.25">
      <c r="E19843" s="3"/>
    </row>
    <row r="19844" spans="5:5" x14ac:dyDescent="0.25">
      <c r="E19844" s="3"/>
    </row>
    <row r="19845" spans="5:5" x14ac:dyDescent="0.25">
      <c r="E19845" s="3"/>
    </row>
    <row r="19846" spans="5:5" x14ac:dyDescent="0.25">
      <c r="E19846" s="3"/>
    </row>
    <row r="19847" spans="5:5" x14ac:dyDescent="0.25">
      <c r="E19847" s="3"/>
    </row>
    <row r="19848" spans="5:5" x14ac:dyDescent="0.25">
      <c r="E19848" s="3"/>
    </row>
    <row r="19849" spans="5:5" x14ac:dyDescent="0.25">
      <c r="E19849" s="3"/>
    </row>
    <row r="19850" spans="5:5" x14ac:dyDescent="0.25">
      <c r="E19850" s="3"/>
    </row>
    <row r="19851" spans="5:5" x14ac:dyDescent="0.25">
      <c r="E19851" s="3"/>
    </row>
    <row r="19852" spans="5:5" x14ac:dyDescent="0.25">
      <c r="E19852" s="3"/>
    </row>
    <row r="19853" spans="5:5" x14ac:dyDescent="0.25">
      <c r="E19853" s="3"/>
    </row>
    <row r="19854" spans="5:5" x14ac:dyDescent="0.25">
      <c r="E19854" s="3"/>
    </row>
    <row r="19855" spans="5:5" x14ac:dyDescent="0.25">
      <c r="E19855" s="3"/>
    </row>
    <row r="19856" spans="5:5" x14ac:dyDescent="0.25">
      <c r="E19856" s="3"/>
    </row>
    <row r="19857" spans="5:5" x14ac:dyDescent="0.25">
      <c r="E19857" s="3"/>
    </row>
    <row r="19858" spans="5:5" x14ac:dyDescent="0.25">
      <c r="E19858" s="3"/>
    </row>
    <row r="19859" spans="5:5" x14ac:dyDescent="0.25">
      <c r="E19859" s="3"/>
    </row>
    <row r="19860" spans="5:5" x14ac:dyDescent="0.25">
      <c r="E19860" s="3"/>
    </row>
    <row r="19861" spans="5:5" x14ac:dyDescent="0.25">
      <c r="E19861" s="3"/>
    </row>
    <row r="19862" spans="5:5" x14ac:dyDescent="0.25">
      <c r="E19862" s="3"/>
    </row>
    <row r="19863" spans="5:5" x14ac:dyDescent="0.25">
      <c r="E19863" s="3"/>
    </row>
    <row r="19864" spans="5:5" x14ac:dyDescent="0.25">
      <c r="E19864" s="3"/>
    </row>
    <row r="19865" spans="5:5" x14ac:dyDescent="0.25">
      <c r="E19865" s="3"/>
    </row>
    <row r="19866" spans="5:5" x14ac:dyDescent="0.25">
      <c r="E19866" s="3"/>
    </row>
    <row r="19867" spans="5:5" x14ac:dyDescent="0.25">
      <c r="E19867" s="3"/>
    </row>
    <row r="19868" spans="5:5" x14ac:dyDescent="0.25">
      <c r="E19868" s="3"/>
    </row>
    <row r="19869" spans="5:5" x14ac:dyDescent="0.25">
      <c r="E19869" s="3"/>
    </row>
    <row r="19870" spans="5:5" x14ac:dyDescent="0.25">
      <c r="E19870" s="3"/>
    </row>
    <row r="19871" spans="5:5" x14ac:dyDescent="0.25">
      <c r="E19871" s="3"/>
    </row>
    <row r="19872" spans="5:5" x14ac:dyDescent="0.25">
      <c r="E19872" s="3"/>
    </row>
    <row r="19873" spans="5:5" x14ac:dyDescent="0.25">
      <c r="E19873" s="3"/>
    </row>
    <row r="19874" spans="5:5" x14ac:dyDescent="0.25">
      <c r="E19874" s="3"/>
    </row>
    <row r="19875" spans="5:5" x14ac:dyDescent="0.25">
      <c r="E19875" s="3"/>
    </row>
    <row r="19876" spans="5:5" x14ac:dyDescent="0.25">
      <c r="E19876" s="3"/>
    </row>
    <row r="19877" spans="5:5" x14ac:dyDescent="0.25">
      <c r="E19877" s="3"/>
    </row>
    <row r="19878" spans="5:5" x14ac:dyDescent="0.25">
      <c r="E19878" s="3"/>
    </row>
    <row r="19879" spans="5:5" x14ac:dyDescent="0.25">
      <c r="E19879" s="3"/>
    </row>
    <row r="19880" spans="5:5" x14ac:dyDescent="0.25">
      <c r="E19880" s="3"/>
    </row>
    <row r="19881" spans="5:5" x14ac:dyDescent="0.25">
      <c r="E19881" s="3"/>
    </row>
    <row r="19882" spans="5:5" x14ac:dyDescent="0.25">
      <c r="E19882" s="3"/>
    </row>
    <row r="19883" spans="5:5" x14ac:dyDescent="0.25">
      <c r="E19883" s="3"/>
    </row>
    <row r="19884" spans="5:5" x14ac:dyDescent="0.25">
      <c r="E19884" s="3"/>
    </row>
    <row r="19885" spans="5:5" x14ac:dyDescent="0.25">
      <c r="E19885" s="3"/>
    </row>
    <row r="19886" spans="5:5" x14ac:dyDescent="0.25">
      <c r="E19886" s="3"/>
    </row>
    <row r="19887" spans="5:5" x14ac:dyDescent="0.25">
      <c r="E19887" s="3"/>
    </row>
    <row r="19888" spans="5:5" x14ac:dyDescent="0.25">
      <c r="E19888" s="3"/>
    </row>
    <row r="19889" spans="5:5" x14ac:dyDescent="0.25">
      <c r="E19889" s="3"/>
    </row>
    <row r="19890" spans="5:5" x14ac:dyDescent="0.25">
      <c r="E19890" s="3"/>
    </row>
    <row r="19891" spans="5:5" x14ac:dyDescent="0.25">
      <c r="E19891" s="3"/>
    </row>
    <row r="19892" spans="5:5" x14ac:dyDescent="0.25">
      <c r="E19892" s="3"/>
    </row>
    <row r="19893" spans="5:5" x14ac:dyDescent="0.25">
      <c r="E19893" s="3"/>
    </row>
    <row r="19894" spans="5:5" x14ac:dyDescent="0.25">
      <c r="E19894" s="3"/>
    </row>
    <row r="19895" spans="5:5" x14ac:dyDescent="0.25">
      <c r="E19895" s="3"/>
    </row>
    <row r="19896" spans="5:5" x14ac:dyDescent="0.25">
      <c r="E19896" s="3"/>
    </row>
    <row r="19897" spans="5:5" x14ac:dyDescent="0.25">
      <c r="E19897" s="3"/>
    </row>
    <row r="19898" spans="5:5" x14ac:dyDescent="0.25">
      <c r="E19898" s="3"/>
    </row>
    <row r="19899" spans="5:5" x14ac:dyDescent="0.25">
      <c r="E19899" s="3"/>
    </row>
    <row r="19900" spans="5:5" x14ac:dyDescent="0.25">
      <c r="E19900" s="3"/>
    </row>
    <row r="19901" spans="5:5" x14ac:dyDescent="0.25">
      <c r="E19901" s="3"/>
    </row>
    <row r="19902" spans="5:5" x14ac:dyDescent="0.25">
      <c r="E19902" s="3"/>
    </row>
    <row r="19903" spans="5:5" x14ac:dyDescent="0.25">
      <c r="E19903" s="3"/>
    </row>
    <row r="19904" spans="5:5" x14ac:dyDescent="0.25">
      <c r="E19904" s="3"/>
    </row>
    <row r="19905" spans="5:5" x14ac:dyDescent="0.25">
      <c r="E19905" s="3"/>
    </row>
    <row r="19906" spans="5:5" x14ac:dyDescent="0.25">
      <c r="E19906" s="3"/>
    </row>
    <row r="19907" spans="5:5" x14ac:dyDescent="0.25">
      <c r="E19907" s="3"/>
    </row>
    <row r="19908" spans="5:5" x14ac:dyDescent="0.25">
      <c r="E19908" s="3"/>
    </row>
    <row r="19909" spans="5:5" x14ac:dyDescent="0.25">
      <c r="E19909" s="3"/>
    </row>
    <row r="19910" spans="5:5" x14ac:dyDescent="0.25">
      <c r="E19910" s="3"/>
    </row>
    <row r="19911" spans="5:5" x14ac:dyDescent="0.25">
      <c r="E19911" s="3"/>
    </row>
    <row r="19912" spans="5:5" x14ac:dyDescent="0.25">
      <c r="E19912" s="3"/>
    </row>
    <row r="19913" spans="5:5" x14ac:dyDescent="0.25">
      <c r="E19913" s="3"/>
    </row>
    <row r="19914" spans="5:5" x14ac:dyDescent="0.25">
      <c r="E19914" s="3"/>
    </row>
    <row r="19915" spans="5:5" x14ac:dyDescent="0.25">
      <c r="E19915" s="3"/>
    </row>
    <row r="19916" spans="5:5" x14ac:dyDescent="0.25">
      <c r="E19916" s="3"/>
    </row>
    <row r="19917" spans="5:5" x14ac:dyDescent="0.25">
      <c r="E19917" s="3"/>
    </row>
    <row r="19918" spans="5:5" x14ac:dyDescent="0.25">
      <c r="E19918" s="3"/>
    </row>
    <row r="19919" spans="5:5" x14ac:dyDescent="0.25">
      <c r="E19919" s="3"/>
    </row>
    <row r="19920" spans="5:5" x14ac:dyDescent="0.25">
      <c r="E19920" s="3"/>
    </row>
    <row r="19921" spans="5:5" x14ac:dyDescent="0.25">
      <c r="E19921" s="3"/>
    </row>
    <row r="19922" spans="5:5" x14ac:dyDescent="0.25">
      <c r="E19922" s="3"/>
    </row>
    <row r="19923" spans="5:5" x14ac:dyDescent="0.25">
      <c r="E19923" s="3"/>
    </row>
    <row r="19924" spans="5:5" x14ac:dyDescent="0.25">
      <c r="E19924" s="3"/>
    </row>
    <row r="19925" spans="5:5" x14ac:dyDescent="0.25">
      <c r="E19925" s="3"/>
    </row>
    <row r="19926" spans="5:5" x14ac:dyDescent="0.25">
      <c r="E19926" s="3"/>
    </row>
    <row r="19927" spans="5:5" x14ac:dyDescent="0.25">
      <c r="E19927" s="3"/>
    </row>
    <row r="19928" spans="5:5" x14ac:dyDescent="0.25">
      <c r="E19928" s="3"/>
    </row>
    <row r="19929" spans="5:5" x14ac:dyDescent="0.25">
      <c r="E19929" s="3"/>
    </row>
    <row r="19930" spans="5:5" x14ac:dyDescent="0.25">
      <c r="E19930" s="3"/>
    </row>
    <row r="19931" spans="5:5" x14ac:dyDescent="0.25">
      <c r="E19931" s="3"/>
    </row>
    <row r="19932" spans="5:5" x14ac:dyDescent="0.25">
      <c r="E19932" s="3"/>
    </row>
    <row r="19933" spans="5:5" x14ac:dyDescent="0.25">
      <c r="E19933" s="3"/>
    </row>
    <row r="19934" spans="5:5" x14ac:dyDescent="0.25">
      <c r="E19934" s="3"/>
    </row>
    <row r="19935" spans="5:5" x14ac:dyDescent="0.25">
      <c r="E19935" s="3"/>
    </row>
    <row r="19936" spans="5:5" x14ac:dyDescent="0.25">
      <c r="E19936" s="3"/>
    </row>
    <row r="19937" spans="5:5" x14ac:dyDescent="0.25">
      <c r="E19937" s="3"/>
    </row>
    <row r="19938" spans="5:5" x14ac:dyDescent="0.25">
      <c r="E19938" s="3"/>
    </row>
    <row r="19939" spans="5:5" x14ac:dyDescent="0.25">
      <c r="E19939" s="3"/>
    </row>
    <row r="19940" spans="5:5" x14ac:dyDescent="0.25">
      <c r="E19940" s="3"/>
    </row>
    <row r="19941" spans="5:5" x14ac:dyDescent="0.25">
      <c r="E19941" s="3"/>
    </row>
    <row r="19942" spans="5:5" x14ac:dyDescent="0.25">
      <c r="E19942" s="3"/>
    </row>
    <row r="19943" spans="5:5" x14ac:dyDescent="0.25">
      <c r="E19943" s="3"/>
    </row>
    <row r="19944" spans="5:5" x14ac:dyDescent="0.25">
      <c r="E19944" s="3"/>
    </row>
    <row r="19945" spans="5:5" x14ac:dyDescent="0.25">
      <c r="E19945" s="3"/>
    </row>
    <row r="19946" spans="5:5" x14ac:dyDescent="0.25">
      <c r="E19946" s="3"/>
    </row>
    <row r="19947" spans="5:5" x14ac:dyDescent="0.25">
      <c r="E19947" s="3"/>
    </row>
    <row r="19948" spans="5:5" x14ac:dyDescent="0.25">
      <c r="E19948" s="3"/>
    </row>
    <row r="19949" spans="5:5" x14ac:dyDescent="0.25">
      <c r="E19949" s="3"/>
    </row>
    <row r="19950" spans="5:5" x14ac:dyDescent="0.25">
      <c r="E19950" s="3"/>
    </row>
    <row r="19951" spans="5:5" x14ac:dyDescent="0.25">
      <c r="E19951" s="3"/>
    </row>
    <row r="19952" spans="5:5" x14ac:dyDescent="0.25">
      <c r="E19952" s="3"/>
    </row>
    <row r="19953" spans="5:5" x14ac:dyDescent="0.25">
      <c r="E19953" s="3"/>
    </row>
    <row r="19954" spans="5:5" x14ac:dyDescent="0.25">
      <c r="E19954" s="3"/>
    </row>
    <row r="19955" spans="5:5" x14ac:dyDescent="0.25">
      <c r="E19955" s="3"/>
    </row>
    <row r="19956" spans="5:5" x14ac:dyDescent="0.25">
      <c r="E19956" s="3"/>
    </row>
    <row r="19957" spans="5:5" x14ac:dyDescent="0.25">
      <c r="E19957" s="3"/>
    </row>
    <row r="19958" spans="5:5" x14ac:dyDescent="0.25">
      <c r="E19958" s="3"/>
    </row>
    <row r="19959" spans="5:5" x14ac:dyDescent="0.25">
      <c r="E19959" s="3"/>
    </row>
    <row r="19960" spans="5:5" x14ac:dyDescent="0.25">
      <c r="E19960" s="3"/>
    </row>
    <row r="19961" spans="5:5" x14ac:dyDescent="0.25">
      <c r="E19961" s="3"/>
    </row>
    <row r="19962" spans="5:5" x14ac:dyDescent="0.25">
      <c r="E19962" s="3"/>
    </row>
    <row r="19963" spans="5:5" x14ac:dyDescent="0.25">
      <c r="E19963" s="3"/>
    </row>
    <row r="19964" spans="5:5" x14ac:dyDescent="0.25">
      <c r="E19964" s="3"/>
    </row>
    <row r="19965" spans="5:5" x14ac:dyDescent="0.25">
      <c r="E19965" s="3"/>
    </row>
    <row r="19966" spans="5:5" x14ac:dyDescent="0.25">
      <c r="E19966" s="3"/>
    </row>
    <row r="19967" spans="5:5" x14ac:dyDescent="0.25">
      <c r="E19967" s="3"/>
    </row>
    <row r="19968" spans="5:5" x14ac:dyDescent="0.25">
      <c r="E19968" s="3"/>
    </row>
    <row r="19969" spans="5:5" x14ac:dyDescent="0.25">
      <c r="E19969" s="3"/>
    </row>
    <row r="19970" spans="5:5" x14ac:dyDescent="0.25">
      <c r="E19970" s="3"/>
    </row>
    <row r="19971" spans="5:5" x14ac:dyDescent="0.25">
      <c r="E19971" s="3"/>
    </row>
    <row r="19972" spans="5:5" x14ac:dyDescent="0.25">
      <c r="E19972" s="3"/>
    </row>
    <row r="19973" spans="5:5" x14ac:dyDescent="0.25">
      <c r="E19973" s="3"/>
    </row>
    <row r="19974" spans="5:5" x14ac:dyDescent="0.25">
      <c r="E19974" s="3"/>
    </row>
    <row r="19975" spans="5:5" x14ac:dyDescent="0.25">
      <c r="E19975" s="3"/>
    </row>
    <row r="19976" spans="5:5" x14ac:dyDescent="0.25">
      <c r="E19976" s="3"/>
    </row>
    <row r="19977" spans="5:5" x14ac:dyDescent="0.25">
      <c r="E19977" s="3"/>
    </row>
    <row r="19978" spans="5:5" x14ac:dyDescent="0.25">
      <c r="E19978" s="3"/>
    </row>
    <row r="19979" spans="5:5" x14ac:dyDescent="0.25">
      <c r="E19979" s="3"/>
    </row>
    <row r="19980" spans="5:5" x14ac:dyDescent="0.25">
      <c r="E19980" s="3"/>
    </row>
    <row r="19981" spans="5:5" x14ac:dyDescent="0.25">
      <c r="E19981" s="3"/>
    </row>
    <row r="19982" spans="5:5" x14ac:dyDescent="0.25">
      <c r="E19982" s="3"/>
    </row>
    <row r="19983" spans="5:5" x14ac:dyDescent="0.25">
      <c r="E19983" s="3"/>
    </row>
    <row r="19984" spans="5:5" x14ac:dyDescent="0.25">
      <c r="E19984" s="3"/>
    </row>
    <row r="19985" spans="5:5" x14ac:dyDescent="0.25">
      <c r="E19985" s="3"/>
    </row>
    <row r="19986" spans="5:5" x14ac:dyDescent="0.25">
      <c r="E19986" s="3"/>
    </row>
    <row r="19987" spans="5:5" x14ac:dyDescent="0.25">
      <c r="E19987" s="3"/>
    </row>
    <row r="19988" spans="5:5" x14ac:dyDescent="0.25">
      <c r="E19988" s="3"/>
    </row>
    <row r="19989" spans="5:5" x14ac:dyDescent="0.25">
      <c r="E19989" s="3"/>
    </row>
    <row r="19990" spans="5:5" x14ac:dyDescent="0.25">
      <c r="E19990" s="3"/>
    </row>
    <row r="19991" spans="5:5" x14ac:dyDescent="0.25">
      <c r="E19991" s="3"/>
    </row>
    <row r="19992" spans="5:5" x14ac:dyDescent="0.25">
      <c r="E19992" s="3"/>
    </row>
    <row r="19993" spans="5:5" x14ac:dyDescent="0.25">
      <c r="E19993" s="3"/>
    </row>
    <row r="19994" spans="5:5" x14ac:dyDescent="0.25">
      <c r="E19994" s="3"/>
    </row>
    <row r="19995" spans="5:5" x14ac:dyDescent="0.25">
      <c r="E19995" s="3"/>
    </row>
    <row r="19996" spans="5:5" x14ac:dyDescent="0.25">
      <c r="E19996" s="3"/>
    </row>
    <row r="19997" spans="5:5" x14ac:dyDescent="0.25">
      <c r="E19997" s="3"/>
    </row>
    <row r="19998" spans="5:5" x14ac:dyDescent="0.25">
      <c r="E19998" s="3"/>
    </row>
    <row r="19999" spans="5:5" x14ac:dyDescent="0.25">
      <c r="E19999" s="3"/>
    </row>
    <row r="20000" spans="5:5" x14ac:dyDescent="0.25">
      <c r="E20000" s="3"/>
    </row>
    <row r="20001" spans="5:5" x14ac:dyDescent="0.25">
      <c r="E20001" s="3"/>
    </row>
    <row r="20002" spans="5:5" x14ac:dyDescent="0.25">
      <c r="E20002" s="3"/>
    </row>
    <row r="20003" spans="5:5" x14ac:dyDescent="0.25">
      <c r="E20003" s="3"/>
    </row>
    <row r="20004" spans="5:5" x14ac:dyDescent="0.25">
      <c r="E20004" s="3"/>
    </row>
    <row r="20005" spans="5:5" x14ac:dyDescent="0.25">
      <c r="E20005" s="3"/>
    </row>
    <row r="20006" spans="5:5" x14ac:dyDescent="0.25">
      <c r="E20006" s="3"/>
    </row>
    <row r="20007" spans="5:5" x14ac:dyDescent="0.25">
      <c r="E20007" s="3"/>
    </row>
    <row r="20008" spans="5:5" x14ac:dyDescent="0.25">
      <c r="E20008" s="3"/>
    </row>
    <row r="20009" spans="5:5" x14ac:dyDescent="0.25">
      <c r="E20009" s="3"/>
    </row>
    <row r="20010" spans="5:5" x14ac:dyDescent="0.25">
      <c r="E20010" s="3"/>
    </row>
    <row r="20011" spans="5:5" x14ac:dyDescent="0.25">
      <c r="E20011" s="3"/>
    </row>
    <row r="20012" spans="5:5" x14ac:dyDescent="0.25">
      <c r="E20012" s="3"/>
    </row>
    <row r="20013" spans="5:5" x14ac:dyDescent="0.25">
      <c r="E20013" s="3"/>
    </row>
    <row r="20014" spans="5:5" x14ac:dyDescent="0.25">
      <c r="E20014" s="3"/>
    </row>
    <row r="20015" spans="5:5" x14ac:dyDescent="0.25">
      <c r="E20015" s="3"/>
    </row>
    <row r="20016" spans="5:5" x14ac:dyDescent="0.25">
      <c r="E20016" s="3"/>
    </row>
    <row r="20017" spans="5:5" x14ac:dyDescent="0.25">
      <c r="E20017" s="3"/>
    </row>
    <row r="20018" spans="5:5" x14ac:dyDescent="0.25">
      <c r="E20018" s="3"/>
    </row>
    <row r="20019" spans="5:5" x14ac:dyDescent="0.25">
      <c r="E20019" s="3"/>
    </row>
    <row r="20020" spans="5:5" x14ac:dyDescent="0.25">
      <c r="E20020" s="3"/>
    </row>
    <row r="20021" spans="5:5" x14ac:dyDescent="0.25">
      <c r="E20021" s="3"/>
    </row>
    <row r="20022" spans="5:5" x14ac:dyDescent="0.25">
      <c r="E20022" s="3"/>
    </row>
    <row r="20023" spans="5:5" x14ac:dyDescent="0.25">
      <c r="E20023" s="3"/>
    </row>
    <row r="20024" spans="5:5" x14ac:dyDescent="0.25">
      <c r="E20024" s="3"/>
    </row>
    <row r="20025" spans="5:5" x14ac:dyDescent="0.25">
      <c r="E20025" s="3"/>
    </row>
    <row r="20026" spans="5:5" x14ac:dyDescent="0.25">
      <c r="E20026" s="3"/>
    </row>
    <row r="20027" spans="5:5" x14ac:dyDescent="0.25">
      <c r="E20027" s="3"/>
    </row>
    <row r="20028" spans="5:5" x14ac:dyDescent="0.25">
      <c r="E20028" s="3"/>
    </row>
    <row r="20029" spans="5:5" x14ac:dyDescent="0.25">
      <c r="E20029" s="3"/>
    </row>
    <row r="20030" spans="5:5" x14ac:dyDescent="0.25">
      <c r="E20030" s="3"/>
    </row>
    <row r="20031" spans="5:5" x14ac:dyDescent="0.25">
      <c r="E20031" s="3"/>
    </row>
    <row r="20032" spans="5:5" x14ac:dyDescent="0.25">
      <c r="E20032" s="3"/>
    </row>
    <row r="20033" spans="5:5" x14ac:dyDescent="0.25">
      <c r="E20033" s="3"/>
    </row>
    <row r="20034" spans="5:5" x14ac:dyDescent="0.25">
      <c r="E20034" s="3"/>
    </row>
    <row r="20035" spans="5:5" x14ac:dyDescent="0.25">
      <c r="E20035" s="3"/>
    </row>
    <row r="20036" spans="5:5" x14ac:dyDescent="0.25">
      <c r="E20036" s="3"/>
    </row>
    <row r="20037" spans="5:5" x14ac:dyDescent="0.25">
      <c r="E20037" s="3"/>
    </row>
    <row r="20038" spans="5:5" x14ac:dyDescent="0.25">
      <c r="E20038" s="3"/>
    </row>
    <row r="20039" spans="5:5" x14ac:dyDescent="0.25">
      <c r="E20039" s="3"/>
    </row>
    <row r="20040" spans="5:5" x14ac:dyDescent="0.25">
      <c r="E20040" s="3"/>
    </row>
    <row r="20041" spans="5:5" x14ac:dyDescent="0.25">
      <c r="E20041" s="3"/>
    </row>
    <row r="20042" spans="5:5" x14ac:dyDescent="0.25">
      <c r="E20042" s="3"/>
    </row>
    <row r="20043" spans="5:5" x14ac:dyDescent="0.25">
      <c r="E20043" s="3"/>
    </row>
    <row r="20044" spans="5:5" x14ac:dyDescent="0.25">
      <c r="E20044" s="3"/>
    </row>
    <row r="20045" spans="5:5" x14ac:dyDescent="0.25">
      <c r="E20045" s="3"/>
    </row>
    <row r="20046" spans="5:5" x14ac:dyDescent="0.25">
      <c r="E20046" s="3"/>
    </row>
    <row r="20047" spans="5:5" x14ac:dyDescent="0.25">
      <c r="E20047" s="3"/>
    </row>
    <row r="20048" spans="5:5" x14ac:dyDescent="0.25">
      <c r="E20048" s="3"/>
    </row>
    <row r="20049" spans="5:5" x14ac:dyDescent="0.25">
      <c r="E20049" s="3"/>
    </row>
    <row r="20050" spans="5:5" x14ac:dyDescent="0.25">
      <c r="E20050" s="3"/>
    </row>
    <row r="20051" spans="5:5" x14ac:dyDescent="0.25">
      <c r="E20051" s="3"/>
    </row>
    <row r="20052" spans="5:5" x14ac:dyDescent="0.25">
      <c r="E20052" s="3"/>
    </row>
    <row r="20053" spans="5:5" x14ac:dyDescent="0.25">
      <c r="E20053" s="3"/>
    </row>
    <row r="20054" spans="5:5" x14ac:dyDescent="0.25">
      <c r="E20054" s="3"/>
    </row>
    <row r="20055" spans="5:5" x14ac:dyDescent="0.25">
      <c r="E20055" s="3"/>
    </row>
    <row r="20056" spans="5:5" x14ac:dyDescent="0.25">
      <c r="E20056" s="3"/>
    </row>
    <row r="20057" spans="5:5" x14ac:dyDescent="0.25">
      <c r="E20057" s="3"/>
    </row>
    <row r="20058" spans="5:5" x14ac:dyDescent="0.25">
      <c r="E20058" s="3"/>
    </row>
    <row r="20059" spans="5:5" x14ac:dyDescent="0.25">
      <c r="E20059" s="3"/>
    </row>
    <row r="20060" spans="5:5" x14ac:dyDescent="0.25">
      <c r="E20060" s="3"/>
    </row>
    <row r="20061" spans="5:5" x14ac:dyDescent="0.25">
      <c r="E20061" s="3"/>
    </row>
    <row r="20062" spans="5:5" x14ac:dyDescent="0.25">
      <c r="E20062" s="3"/>
    </row>
    <row r="20063" spans="5:5" x14ac:dyDescent="0.25">
      <c r="E20063" s="3"/>
    </row>
    <row r="20064" spans="5:5" x14ac:dyDescent="0.25">
      <c r="E20064" s="3"/>
    </row>
    <row r="20065" spans="5:5" x14ac:dyDescent="0.25">
      <c r="E20065" s="3"/>
    </row>
    <row r="20066" spans="5:5" x14ac:dyDescent="0.25">
      <c r="E20066" s="3"/>
    </row>
    <row r="20067" spans="5:5" x14ac:dyDescent="0.25">
      <c r="E20067" s="3"/>
    </row>
    <row r="20068" spans="5:5" x14ac:dyDescent="0.25">
      <c r="E20068" s="3"/>
    </row>
    <row r="20069" spans="5:5" x14ac:dyDescent="0.25">
      <c r="E20069" s="3"/>
    </row>
    <row r="20070" spans="5:5" x14ac:dyDescent="0.25">
      <c r="E20070" s="3"/>
    </row>
    <row r="20071" spans="5:5" x14ac:dyDescent="0.25">
      <c r="E20071" s="3"/>
    </row>
    <row r="20072" spans="5:5" x14ac:dyDescent="0.25">
      <c r="E20072" s="3"/>
    </row>
    <row r="20073" spans="5:5" x14ac:dyDescent="0.25">
      <c r="E20073" s="3"/>
    </row>
    <row r="20074" spans="5:5" x14ac:dyDescent="0.25">
      <c r="E20074" s="3"/>
    </row>
    <row r="20075" spans="5:5" x14ac:dyDescent="0.25">
      <c r="E20075" s="3"/>
    </row>
    <row r="20076" spans="5:5" x14ac:dyDescent="0.25">
      <c r="E20076" s="3"/>
    </row>
    <row r="20077" spans="5:5" x14ac:dyDescent="0.25">
      <c r="E20077" s="3"/>
    </row>
    <row r="20078" spans="5:5" x14ac:dyDescent="0.25">
      <c r="E20078" s="3"/>
    </row>
    <row r="20079" spans="5:5" x14ac:dyDescent="0.25">
      <c r="E20079" s="3"/>
    </row>
    <row r="20080" spans="5:5" x14ac:dyDescent="0.25">
      <c r="E20080" s="3"/>
    </row>
    <row r="20081" spans="3:5" x14ac:dyDescent="0.25">
      <c r="E20081" s="3"/>
    </row>
    <row r="20082" spans="3:5" x14ac:dyDescent="0.25">
      <c r="E20082" s="3"/>
    </row>
    <row r="20083" spans="3:5" x14ac:dyDescent="0.25">
      <c r="E20083" s="3"/>
    </row>
    <row r="20084" spans="3:5" x14ac:dyDescent="0.25">
      <c r="E20084" s="3"/>
    </row>
    <row r="20085" spans="3:5" x14ac:dyDescent="0.25">
      <c r="E20085" s="3"/>
    </row>
    <row r="20086" spans="3:5" x14ac:dyDescent="0.25">
      <c r="E20086" s="3"/>
    </row>
    <row r="20087" spans="3:5" x14ac:dyDescent="0.25">
      <c r="E20087" s="3"/>
    </row>
    <row r="20088" spans="3:5" x14ac:dyDescent="0.25">
      <c r="E20088" s="3"/>
    </row>
    <row r="20089" spans="3:5" x14ac:dyDescent="0.25">
      <c r="E20089" s="3"/>
    </row>
    <row r="20090" spans="3:5" x14ac:dyDescent="0.25">
      <c r="E20090" s="3"/>
    </row>
    <row r="20091" spans="3:5" x14ac:dyDescent="0.25">
      <c r="E20091" s="3"/>
    </row>
    <row r="20092" spans="3:5" x14ac:dyDescent="0.25">
      <c r="E20092" s="3"/>
    </row>
    <row r="20093" spans="3:5" x14ac:dyDescent="0.25">
      <c r="E20093" s="3"/>
    </row>
    <row r="20094" spans="3:5" x14ac:dyDescent="0.25">
      <c r="E20094" s="3"/>
    </row>
    <row r="20095" spans="3:5" x14ac:dyDescent="0.25">
      <c r="E20095" s="3"/>
    </row>
    <row r="20096" spans="3:5" x14ac:dyDescent="0.25">
      <c r="C20096" s="3"/>
      <c r="E20096" s="3"/>
    </row>
    <row r="20097" spans="5:5" x14ac:dyDescent="0.25">
      <c r="E20097" s="3"/>
    </row>
    <row r="20098" spans="5:5" x14ac:dyDescent="0.25">
      <c r="E20098" s="3"/>
    </row>
    <row r="20099" spans="5:5" x14ac:dyDescent="0.25">
      <c r="E20099" s="3"/>
    </row>
    <row r="20100" spans="5:5" x14ac:dyDescent="0.25">
      <c r="E20100" s="3"/>
    </row>
    <row r="20101" spans="5:5" x14ac:dyDescent="0.25">
      <c r="E20101" s="3"/>
    </row>
    <row r="20102" spans="5:5" x14ac:dyDescent="0.25">
      <c r="E20102" s="3"/>
    </row>
    <row r="20103" spans="5:5" x14ac:dyDescent="0.25">
      <c r="E20103" s="3"/>
    </row>
    <row r="20104" spans="5:5" x14ac:dyDescent="0.25">
      <c r="E20104" s="3"/>
    </row>
    <row r="20105" spans="5:5" x14ac:dyDescent="0.25">
      <c r="E20105" s="3"/>
    </row>
    <row r="20106" spans="5:5" x14ac:dyDescent="0.25">
      <c r="E20106" s="3"/>
    </row>
    <row r="20107" spans="5:5" x14ac:dyDescent="0.25">
      <c r="E20107" s="3"/>
    </row>
    <row r="20108" spans="5:5" x14ac:dyDescent="0.25">
      <c r="E20108" s="3"/>
    </row>
    <row r="20109" spans="5:5" x14ac:dyDescent="0.25">
      <c r="E20109" s="3"/>
    </row>
    <row r="20110" spans="5:5" x14ac:dyDescent="0.25">
      <c r="E20110" s="3"/>
    </row>
    <row r="20111" spans="5:5" x14ac:dyDescent="0.25">
      <c r="E20111" s="3"/>
    </row>
    <row r="20112" spans="5:5" x14ac:dyDescent="0.25">
      <c r="E20112" s="3"/>
    </row>
    <row r="20113" spans="5:5" x14ac:dyDescent="0.25">
      <c r="E20113" s="3"/>
    </row>
    <row r="20114" spans="5:5" x14ac:dyDescent="0.25">
      <c r="E20114" s="3"/>
    </row>
    <row r="20115" spans="5:5" x14ac:dyDescent="0.25">
      <c r="E20115" s="3"/>
    </row>
    <row r="20116" spans="5:5" x14ac:dyDescent="0.25">
      <c r="E20116" s="3"/>
    </row>
    <row r="20117" spans="5:5" x14ac:dyDescent="0.25">
      <c r="E20117" s="3"/>
    </row>
    <row r="20118" spans="5:5" x14ac:dyDescent="0.25">
      <c r="E20118" s="3"/>
    </row>
    <row r="20119" spans="5:5" x14ac:dyDescent="0.25">
      <c r="E20119" s="3"/>
    </row>
    <row r="20120" spans="5:5" x14ac:dyDescent="0.25">
      <c r="E20120" s="3"/>
    </row>
    <row r="20121" spans="5:5" x14ac:dyDescent="0.25">
      <c r="E20121" s="3"/>
    </row>
    <row r="20122" spans="5:5" x14ac:dyDescent="0.25">
      <c r="E20122" s="3"/>
    </row>
    <row r="20123" spans="5:5" x14ac:dyDescent="0.25">
      <c r="E20123" s="3"/>
    </row>
    <row r="20124" spans="5:5" x14ac:dyDescent="0.25">
      <c r="E20124" s="3"/>
    </row>
    <row r="20125" spans="5:5" x14ac:dyDescent="0.25">
      <c r="E20125" s="3"/>
    </row>
    <row r="20126" spans="5:5" x14ac:dyDescent="0.25">
      <c r="E20126" s="3"/>
    </row>
    <row r="20127" spans="5:5" x14ac:dyDescent="0.25">
      <c r="E20127" s="3"/>
    </row>
    <row r="20128" spans="5:5" x14ac:dyDescent="0.25">
      <c r="E20128" s="3"/>
    </row>
    <row r="20129" spans="5:5" x14ac:dyDescent="0.25">
      <c r="E20129" s="3"/>
    </row>
    <row r="20130" spans="5:5" x14ac:dyDescent="0.25">
      <c r="E20130" s="3"/>
    </row>
    <row r="20131" spans="5:5" x14ac:dyDescent="0.25">
      <c r="E20131" s="3"/>
    </row>
    <row r="20132" spans="5:5" x14ac:dyDescent="0.25">
      <c r="E20132" s="3"/>
    </row>
    <row r="20133" spans="5:5" x14ac:dyDescent="0.25">
      <c r="E20133" s="3"/>
    </row>
    <row r="20134" spans="5:5" x14ac:dyDescent="0.25">
      <c r="E20134" s="3"/>
    </row>
    <row r="20135" spans="5:5" x14ac:dyDescent="0.25">
      <c r="E20135" s="3"/>
    </row>
    <row r="20136" spans="5:5" x14ac:dyDescent="0.25">
      <c r="E20136" s="3"/>
    </row>
    <row r="20137" spans="5:5" x14ac:dyDescent="0.25">
      <c r="E20137" s="3"/>
    </row>
    <row r="20138" spans="5:5" x14ac:dyDescent="0.25">
      <c r="E20138" s="3"/>
    </row>
    <row r="20139" spans="5:5" x14ac:dyDescent="0.25">
      <c r="E20139" s="3"/>
    </row>
    <row r="20140" spans="5:5" x14ac:dyDescent="0.25">
      <c r="E20140" s="3"/>
    </row>
    <row r="20141" spans="5:5" x14ac:dyDescent="0.25">
      <c r="E20141" s="3"/>
    </row>
    <row r="20142" spans="5:5" x14ac:dyDescent="0.25">
      <c r="E20142" s="3"/>
    </row>
    <row r="20143" spans="5:5" x14ac:dyDescent="0.25">
      <c r="E20143" s="3"/>
    </row>
    <row r="20144" spans="5:5" x14ac:dyDescent="0.25">
      <c r="E20144" s="3"/>
    </row>
    <row r="20145" spans="5:5" x14ac:dyDescent="0.25">
      <c r="E20145" s="3"/>
    </row>
    <row r="20146" spans="5:5" x14ac:dyDescent="0.25">
      <c r="E20146" s="3"/>
    </row>
    <row r="20147" spans="5:5" x14ac:dyDescent="0.25">
      <c r="E20147" s="3"/>
    </row>
    <row r="20148" spans="5:5" x14ac:dyDescent="0.25">
      <c r="E20148" s="3"/>
    </row>
    <row r="20149" spans="5:5" x14ac:dyDescent="0.25">
      <c r="E20149" s="3"/>
    </row>
    <row r="20150" spans="5:5" x14ac:dyDescent="0.25">
      <c r="E20150" s="3"/>
    </row>
    <row r="20151" spans="5:5" x14ac:dyDescent="0.25">
      <c r="E20151" s="3"/>
    </row>
    <row r="20152" spans="5:5" x14ac:dyDescent="0.25">
      <c r="E20152" s="3"/>
    </row>
    <row r="20153" spans="5:5" x14ac:dyDescent="0.25">
      <c r="E20153" s="3"/>
    </row>
    <row r="20154" spans="5:5" x14ac:dyDescent="0.25">
      <c r="E20154" s="3"/>
    </row>
    <row r="20155" spans="5:5" x14ac:dyDescent="0.25">
      <c r="E20155" s="3"/>
    </row>
    <row r="20156" spans="5:5" x14ac:dyDescent="0.25">
      <c r="E20156" s="3"/>
    </row>
    <row r="20157" spans="5:5" x14ac:dyDescent="0.25">
      <c r="E20157" s="3"/>
    </row>
    <row r="20158" spans="5:5" x14ac:dyDescent="0.25">
      <c r="E20158" s="3"/>
    </row>
    <row r="20159" spans="5:5" x14ac:dyDescent="0.25">
      <c r="E20159" s="3"/>
    </row>
    <row r="20160" spans="5:5" x14ac:dyDescent="0.25">
      <c r="E20160" s="3"/>
    </row>
    <row r="20161" spans="5:5" x14ac:dyDescent="0.25">
      <c r="E20161" s="3"/>
    </row>
    <row r="20162" spans="5:5" x14ac:dyDescent="0.25">
      <c r="E20162" s="3"/>
    </row>
    <row r="20163" spans="5:5" x14ac:dyDescent="0.25">
      <c r="E20163" s="3"/>
    </row>
    <row r="20164" spans="5:5" x14ac:dyDescent="0.25">
      <c r="E20164" s="3"/>
    </row>
    <row r="20165" spans="5:5" x14ac:dyDescent="0.25">
      <c r="E20165" s="3"/>
    </row>
    <row r="20166" spans="5:5" x14ac:dyDescent="0.25">
      <c r="E20166" s="3"/>
    </row>
    <row r="20167" spans="5:5" x14ac:dyDescent="0.25">
      <c r="E20167" s="3"/>
    </row>
    <row r="20168" spans="5:5" x14ac:dyDescent="0.25">
      <c r="E20168" s="3"/>
    </row>
    <row r="20169" spans="5:5" x14ac:dyDescent="0.25">
      <c r="E20169" s="3"/>
    </row>
    <row r="20170" spans="5:5" x14ac:dyDescent="0.25">
      <c r="E20170" s="3"/>
    </row>
    <row r="20171" spans="5:5" x14ac:dyDescent="0.25">
      <c r="E20171" s="3"/>
    </row>
    <row r="20172" spans="5:5" x14ac:dyDescent="0.25">
      <c r="E20172" s="3"/>
    </row>
    <row r="20173" spans="5:5" x14ac:dyDescent="0.25">
      <c r="E20173" s="3"/>
    </row>
    <row r="20174" spans="5:5" x14ac:dyDescent="0.25">
      <c r="E20174" s="3"/>
    </row>
    <row r="20175" spans="5:5" x14ac:dyDescent="0.25">
      <c r="E20175" s="3"/>
    </row>
    <row r="20176" spans="5:5" x14ac:dyDescent="0.25">
      <c r="E20176" s="3"/>
    </row>
    <row r="20177" spans="5:5" x14ac:dyDescent="0.25">
      <c r="E20177" s="3"/>
    </row>
    <row r="20178" spans="5:5" x14ac:dyDescent="0.25">
      <c r="E20178" s="3"/>
    </row>
    <row r="20179" spans="5:5" x14ac:dyDescent="0.25">
      <c r="E20179" s="3"/>
    </row>
    <row r="20180" spans="5:5" x14ac:dyDescent="0.25">
      <c r="E20180" s="3"/>
    </row>
    <row r="20181" spans="5:5" x14ac:dyDescent="0.25">
      <c r="E20181" s="3"/>
    </row>
    <row r="20182" spans="5:5" x14ac:dyDescent="0.25">
      <c r="E20182" s="3"/>
    </row>
    <row r="20183" spans="5:5" x14ac:dyDescent="0.25">
      <c r="E20183" s="3"/>
    </row>
    <row r="20184" spans="5:5" x14ac:dyDescent="0.25">
      <c r="E20184" s="3"/>
    </row>
    <row r="20185" spans="5:5" x14ac:dyDescent="0.25">
      <c r="E20185" s="3"/>
    </row>
    <row r="20186" spans="5:5" x14ac:dyDescent="0.25">
      <c r="E20186" s="3"/>
    </row>
    <row r="20187" spans="5:5" x14ac:dyDescent="0.25">
      <c r="E20187" s="3"/>
    </row>
    <row r="20188" spans="5:5" x14ac:dyDescent="0.25">
      <c r="E20188" s="3"/>
    </row>
    <row r="20189" spans="5:5" x14ac:dyDescent="0.25">
      <c r="E20189" s="3"/>
    </row>
    <row r="20190" spans="5:5" x14ac:dyDescent="0.25">
      <c r="E20190" s="3"/>
    </row>
    <row r="20191" spans="5:5" x14ac:dyDescent="0.25">
      <c r="E20191" s="3"/>
    </row>
    <row r="20192" spans="5:5" x14ac:dyDescent="0.25">
      <c r="E20192" s="3"/>
    </row>
    <row r="20193" spans="5:5" x14ac:dyDescent="0.25">
      <c r="E20193" s="3"/>
    </row>
    <row r="20194" spans="5:5" x14ac:dyDescent="0.25">
      <c r="E20194" s="3"/>
    </row>
    <row r="20195" spans="5:5" x14ac:dyDescent="0.25">
      <c r="E20195" s="3"/>
    </row>
    <row r="20196" spans="5:5" x14ac:dyDescent="0.25">
      <c r="E20196" s="3"/>
    </row>
    <row r="20197" spans="5:5" x14ac:dyDescent="0.25">
      <c r="E20197" s="3"/>
    </row>
    <row r="20198" spans="5:5" x14ac:dyDescent="0.25">
      <c r="E20198" s="3"/>
    </row>
    <row r="20199" spans="5:5" x14ac:dyDescent="0.25">
      <c r="E20199" s="3"/>
    </row>
    <row r="20200" spans="5:5" x14ac:dyDescent="0.25">
      <c r="E20200" s="3"/>
    </row>
    <row r="20201" spans="5:5" x14ac:dyDescent="0.25">
      <c r="E20201" s="3"/>
    </row>
    <row r="20202" spans="5:5" x14ac:dyDescent="0.25">
      <c r="E20202" s="3"/>
    </row>
    <row r="20203" spans="5:5" x14ac:dyDescent="0.25">
      <c r="E20203" s="3"/>
    </row>
    <row r="20204" spans="5:5" x14ac:dyDescent="0.25">
      <c r="E20204" s="3"/>
    </row>
    <row r="20205" spans="5:5" x14ac:dyDescent="0.25">
      <c r="E20205" s="3"/>
    </row>
    <row r="20206" spans="5:5" x14ac:dyDescent="0.25">
      <c r="E20206" s="3"/>
    </row>
    <row r="20207" spans="5:5" x14ac:dyDescent="0.25">
      <c r="E20207" s="3"/>
    </row>
    <row r="20208" spans="5:5" x14ac:dyDescent="0.25">
      <c r="E20208" s="3"/>
    </row>
    <row r="20209" spans="3:5" x14ac:dyDescent="0.25">
      <c r="E20209" s="3"/>
    </row>
    <row r="20210" spans="3:5" x14ac:dyDescent="0.25">
      <c r="E20210" s="3"/>
    </row>
    <row r="20211" spans="3:5" x14ac:dyDescent="0.25">
      <c r="E20211" s="3"/>
    </row>
    <row r="20212" spans="3:5" x14ac:dyDescent="0.25">
      <c r="E20212" s="3"/>
    </row>
    <row r="20213" spans="3:5" x14ac:dyDescent="0.25">
      <c r="C20213" s="3"/>
      <c r="E20213" s="3"/>
    </row>
    <row r="20214" spans="3:5" x14ac:dyDescent="0.25">
      <c r="E20214" s="3"/>
    </row>
    <row r="20215" spans="3:5" x14ac:dyDescent="0.25">
      <c r="E20215" s="3"/>
    </row>
    <row r="20216" spans="3:5" x14ac:dyDescent="0.25">
      <c r="E20216" s="3"/>
    </row>
    <row r="20217" spans="3:5" x14ac:dyDescent="0.25">
      <c r="E20217" s="3"/>
    </row>
    <row r="20218" spans="3:5" x14ac:dyDescent="0.25">
      <c r="E20218" s="3"/>
    </row>
    <row r="20219" spans="3:5" x14ac:dyDescent="0.25">
      <c r="E20219" s="3"/>
    </row>
    <row r="20220" spans="3:5" x14ac:dyDescent="0.25">
      <c r="E20220" s="3"/>
    </row>
    <row r="20221" spans="3:5" x14ac:dyDescent="0.25">
      <c r="E20221" s="3"/>
    </row>
    <row r="20222" spans="3:5" x14ac:dyDescent="0.25">
      <c r="E20222" s="3"/>
    </row>
    <row r="20223" spans="3:5" x14ac:dyDescent="0.25">
      <c r="E20223" s="3"/>
    </row>
    <row r="20224" spans="3:5" x14ac:dyDescent="0.25">
      <c r="E20224" s="3"/>
    </row>
    <row r="20225" spans="5:5" x14ac:dyDescent="0.25">
      <c r="E20225" s="3"/>
    </row>
    <row r="20226" spans="5:5" x14ac:dyDescent="0.25">
      <c r="E20226" s="3"/>
    </row>
    <row r="20227" spans="5:5" x14ac:dyDescent="0.25">
      <c r="E20227" s="3"/>
    </row>
    <row r="20228" spans="5:5" x14ac:dyDescent="0.25">
      <c r="E20228" s="3"/>
    </row>
    <row r="20229" spans="5:5" x14ac:dyDescent="0.25">
      <c r="E20229" s="3"/>
    </row>
    <row r="20230" spans="5:5" x14ac:dyDescent="0.25">
      <c r="E20230" s="3"/>
    </row>
    <row r="20231" spans="5:5" x14ac:dyDescent="0.25">
      <c r="E20231" s="3"/>
    </row>
    <row r="20232" spans="5:5" x14ac:dyDescent="0.25">
      <c r="E20232" s="3"/>
    </row>
    <row r="20233" spans="5:5" x14ac:dyDescent="0.25">
      <c r="E20233" s="3"/>
    </row>
    <row r="20234" spans="5:5" x14ac:dyDescent="0.25">
      <c r="E20234" s="3"/>
    </row>
    <row r="20235" spans="5:5" x14ac:dyDescent="0.25">
      <c r="E20235" s="3"/>
    </row>
    <row r="20236" spans="5:5" x14ac:dyDescent="0.25">
      <c r="E20236" s="3"/>
    </row>
    <row r="20237" spans="5:5" x14ac:dyDescent="0.25">
      <c r="E20237" s="3"/>
    </row>
    <row r="20238" spans="5:5" x14ac:dyDescent="0.25">
      <c r="E20238" s="3"/>
    </row>
    <row r="20239" spans="5:5" x14ac:dyDescent="0.25">
      <c r="E20239" s="3"/>
    </row>
    <row r="20240" spans="5:5" x14ac:dyDescent="0.25">
      <c r="E20240" s="3"/>
    </row>
    <row r="20241" spans="5:5" x14ac:dyDescent="0.25">
      <c r="E20241" s="3"/>
    </row>
    <row r="20242" spans="5:5" x14ac:dyDescent="0.25">
      <c r="E20242" s="3"/>
    </row>
    <row r="20243" spans="5:5" x14ac:dyDescent="0.25">
      <c r="E20243" s="3"/>
    </row>
    <row r="20244" spans="5:5" x14ac:dyDescent="0.25">
      <c r="E20244" s="3"/>
    </row>
    <row r="20245" spans="5:5" x14ac:dyDescent="0.25">
      <c r="E20245" s="3"/>
    </row>
    <row r="20246" spans="5:5" x14ac:dyDescent="0.25">
      <c r="E20246" s="3"/>
    </row>
    <row r="20247" spans="5:5" x14ac:dyDescent="0.25">
      <c r="E20247" s="3"/>
    </row>
    <row r="20248" spans="5:5" x14ac:dyDescent="0.25">
      <c r="E20248" s="3"/>
    </row>
    <row r="20249" spans="5:5" x14ac:dyDescent="0.25">
      <c r="E20249" s="3"/>
    </row>
    <row r="20250" spans="5:5" x14ac:dyDescent="0.25">
      <c r="E20250" s="3"/>
    </row>
    <row r="20251" spans="5:5" x14ac:dyDescent="0.25">
      <c r="E20251" s="3"/>
    </row>
    <row r="20252" spans="5:5" x14ac:dyDescent="0.25">
      <c r="E20252" s="3"/>
    </row>
    <row r="20253" spans="5:5" x14ac:dyDescent="0.25">
      <c r="E20253" s="3"/>
    </row>
    <row r="20254" spans="5:5" x14ac:dyDescent="0.25">
      <c r="E20254" s="3"/>
    </row>
    <row r="20255" spans="5:5" x14ac:dyDescent="0.25">
      <c r="E20255" s="3"/>
    </row>
    <row r="20256" spans="5:5" x14ac:dyDescent="0.25">
      <c r="E20256" s="3"/>
    </row>
    <row r="20257" spans="5:5" x14ac:dyDescent="0.25">
      <c r="E20257" s="3"/>
    </row>
    <row r="20258" spans="5:5" x14ac:dyDescent="0.25">
      <c r="E20258" s="3"/>
    </row>
    <row r="20259" spans="5:5" x14ac:dyDescent="0.25">
      <c r="E20259" s="3"/>
    </row>
    <row r="20260" spans="5:5" x14ac:dyDescent="0.25">
      <c r="E20260" s="3"/>
    </row>
    <row r="20261" spans="5:5" x14ac:dyDescent="0.25">
      <c r="E20261" s="3"/>
    </row>
    <row r="20262" spans="5:5" x14ac:dyDescent="0.25">
      <c r="E20262" s="3"/>
    </row>
    <row r="20263" spans="5:5" x14ac:dyDescent="0.25">
      <c r="E20263" s="3"/>
    </row>
    <row r="20264" spans="5:5" x14ac:dyDescent="0.25">
      <c r="E20264" s="3"/>
    </row>
    <row r="20265" spans="5:5" x14ac:dyDescent="0.25">
      <c r="E20265" s="3"/>
    </row>
    <row r="20266" spans="5:5" x14ac:dyDescent="0.25">
      <c r="E20266" s="3"/>
    </row>
    <row r="20267" spans="5:5" x14ac:dyDescent="0.25">
      <c r="E20267" s="3"/>
    </row>
    <row r="20268" spans="5:5" x14ac:dyDescent="0.25">
      <c r="E20268" s="3"/>
    </row>
    <row r="20269" spans="5:5" x14ac:dyDescent="0.25">
      <c r="E20269" s="3"/>
    </row>
    <row r="20270" spans="5:5" x14ac:dyDescent="0.25">
      <c r="E20270" s="3"/>
    </row>
    <row r="20271" spans="5:5" x14ac:dyDescent="0.25">
      <c r="E20271" s="3"/>
    </row>
    <row r="20272" spans="5:5" x14ac:dyDescent="0.25">
      <c r="E20272" s="3"/>
    </row>
    <row r="20273" spans="5:5" x14ac:dyDescent="0.25">
      <c r="E20273" s="3"/>
    </row>
    <row r="20274" spans="5:5" x14ac:dyDescent="0.25">
      <c r="E20274" s="3"/>
    </row>
    <row r="20275" spans="5:5" x14ac:dyDescent="0.25">
      <c r="E20275" s="3"/>
    </row>
    <row r="20276" spans="5:5" x14ac:dyDescent="0.25">
      <c r="E20276" s="3"/>
    </row>
    <row r="20277" spans="5:5" x14ac:dyDescent="0.25">
      <c r="E20277" s="3"/>
    </row>
    <row r="20278" spans="5:5" x14ac:dyDescent="0.25">
      <c r="E20278" s="3"/>
    </row>
    <row r="20279" spans="5:5" x14ac:dyDescent="0.25">
      <c r="E20279" s="3"/>
    </row>
    <row r="20280" spans="5:5" x14ac:dyDescent="0.25">
      <c r="E20280" s="3"/>
    </row>
    <row r="20281" spans="5:5" x14ac:dyDescent="0.25">
      <c r="E20281" s="3"/>
    </row>
    <row r="20282" spans="5:5" x14ac:dyDescent="0.25">
      <c r="E20282" s="3"/>
    </row>
    <row r="20283" spans="5:5" x14ac:dyDescent="0.25">
      <c r="E20283" s="3"/>
    </row>
    <row r="20284" spans="5:5" x14ac:dyDescent="0.25">
      <c r="E20284" s="3"/>
    </row>
    <row r="20285" spans="5:5" x14ac:dyDescent="0.25">
      <c r="E20285" s="3"/>
    </row>
    <row r="20286" spans="5:5" x14ac:dyDescent="0.25">
      <c r="E20286" s="3"/>
    </row>
    <row r="20287" spans="5:5" x14ac:dyDescent="0.25">
      <c r="E20287" s="3"/>
    </row>
    <row r="20288" spans="5:5" x14ac:dyDescent="0.25">
      <c r="E20288" s="3"/>
    </row>
    <row r="20289" spans="5:5" x14ac:dyDescent="0.25">
      <c r="E20289" s="3"/>
    </row>
    <row r="20290" spans="5:5" x14ac:dyDescent="0.25">
      <c r="E20290" s="3"/>
    </row>
    <row r="20291" spans="5:5" x14ac:dyDescent="0.25">
      <c r="E20291" s="3"/>
    </row>
    <row r="20292" spans="5:5" x14ac:dyDescent="0.25">
      <c r="E20292" s="3"/>
    </row>
    <row r="20293" spans="5:5" x14ac:dyDescent="0.25">
      <c r="E20293" s="3"/>
    </row>
    <row r="20294" spans="5:5" x14ac:dyDescent="0.25">
      <c r="E20294" s="3"/>
    </row>
    <row r="20295" spans="5:5" x14ac:dyDescent="0.25">
      <c r="E20295" s="3"/>
    </row>
    <row r="20296" spans="5:5" x14ac:dyDescent="0.25">
      <c r="E20296" s="3"/>
    </row>
    <row r="20297" spans="5:5" x14ac:dyDescent="0.25">
      <c r="E20297" s="3"/>
    </row>
    <row r="20298" spans="5:5" x14ac:dyDescent="0.25">
      <c r="E20298" s="3"/>
    </row>
    <row r="20299" spans="5:5" x14ac:dyDescent="0.25">
      <c r="E20299" s="3"/>
    </row>
    <row r="20300" spans="5:5" x14ac:dyDescent="0.25">
      <c r="E20300" s="3"/>
    </row>
    <row r="20301" spans="5:5" x14ac:dyDescent="0.25">
      <c r="E20301" s="3"/>
    </row>
    <row r="20302" spans="5:5" x14ac:dyDescent="0.25">
      <c r="E20302" s="3"/>
    </row>
    <row r="20303" spans="5:5" x14ac:dyDescent="0.25">
      <c r="E20303" s="3"/>
    </row>
    <row r="20304" spans="5:5" x14ac:dyDescent="0.25">
      <c r="E20304" s="3"/>
    </row>
    <row r="20305" spans="5:5" x14ac:dyDescent="0.25">
      <c r="E20305" s="3"/>
    </row>
    <row r="20306" spans="5:5" x14ac:dyDescent="0.25">
      <c r="E20306" s="3"/>
    </row>
    <row r="20307" spans="5:5" x14ac:dyDescent="0.25">
      <c r="E20307" s="3"/>
    </row>
    <row r="20308" spans="5:5" x14ac:dyDescent="0.25">
      <c r="E20308" s="3"/>
    </row>
    <row r="20309" spans="5:5" x14ac:dyDescent="0.25">
      <c r="E20309" s="3"/>
    </row>
    <row r="20310" spans="5:5" x14ac:dyDescent="0.25">
      <c r="E20310" s="3"/>
    </row>
    <row r="20311" spans="5:5" x14ac:dyDescent="0.25">
      <c r="E20311" s="3"/>
    </row>
    <row r="20312" spans="5:5" x14ac:dyDescent="0.25">
      <c r="E20312" s="3"/>
    </row>
    <row r="20313" spans="5:5" x14ac:dyDescent="0.25">
      <c r="E20313" s="3"/>
    </row>
    <row r="20314" spans="5:5" x14ac:dyDescent="0.25">
      <c r="E20314" s="3"/>
    </row>
    <row r="20315" spans="5:5" x14ac:dyDescent="0.25">
      <c r="E20315" s="3"/>
    </row>
    <row r="20316" spans="5:5" x14ac:dyDescent="0.25">
      <c r="E20316" s="3"/>
    </row>
    <row r="20317" spans="5:5" x14ac:dyDescent="0.25">
      <c r="E20317" s="3"/>
    </row>
    <row r="20318" spans="5:5" x14ac:dyDescent="0.25">
      <c r="E20318" s="3"/>
    </row>
    <row r="20319" spans="5:5" x14ac:dyDescent="0.25">
      <c r="E20319" s="3"/>
    </row>
    <row r="20320" spans="5:5" x14ac:dyDescent="0.25">
      <c r="E20320" s="3"/>
    </row>
    <row r="20321" spans="5:5" x14ac:dyDescent="0.25">
      <c r="E20321" s="3"/>
    </row>
    <row r="20322" spans="5:5" x14ac:dyDescent="0.25">
      <c r="E20322" s="3"/>
    </row>
    <row r="20323" spans="5:5" x14ac:dyDescent="0.25">
      <c r="E20323" s="3"/>
    </row>
    <row r="20324" spans="5:5" x14ac:dyDescent="0.25">
      <c r="E20324" s="3"/>
    </row>
    <row r="20325" spans="5:5" x14ac:dyDescent="0.25">
      <c r="E20325" s="3"/>
    </row>
    <row r="20326" spans="5:5" x14ac:dyDescent="0.25">
      <c r="E20326" s="3"/>
    </row>
    <row r="20327" spans="5:5" x14ac:dyDescent="0.25">
      <c r="E20327" s="3"/>
    </row>
    <row r="20328" spans="5:5" x14ac:dyDescent="0.25">
      <c r="E20328" s="3"/>
    </row>
    <row r="20329" spans="5:5" x14ac:dyDescent="0.25">
      <c r="E20329" s="3"/>
    </row>
    <row r="20330" spans="5:5" x14ac:dyDescent="0.25">
      <c r="E20330" s="3"/>
    </row>
    <row r="20331" spans="5:5" x14ac:dyDescent="0.25">
      <c r="E20331" s="3"/>
    </row>
    <row r="20332" spans="5:5" x14ac:dyDescent="0.25">
      <c r="E20332" s="3"/>
    </row>
    <row r="20333" spans="5:5" x14ac:dyDescent="0.25">
      <c r="E20333" s="3"/>
    </row>
    <row r="20334" spans="5:5" x14ac:dyDescent="0.25">
      <c r="E20334" s="3"/>
    </row>
    <row r="20335" spans="5:5" x14ac:dyDescent="0.25">
      <c r="E20335" s="3"/>
    </row>
    <row r="20336" spans="5:5" x14ac:dyDescent="0.25">
      <c r="E20336" s="3"/>
    </row>
    <row r="20337" spans="5:5" x14ac:dyDescent="0.25">
      <c r="E20337" s="3"/>
    </row>
    <row r="20338" spans="5:5" x14ac:dyDescent="0.25">
      <c r="E20338" s="3"/>
    </row>
    <row r="20339" spans="5:5" x14ac:dyDescent="0.25">
      <c r="E20339" s="3"/>
    </row>
    <row r="20340" spans="5:5" x14ac:dyDescent="0.25">
      <c r="E20340" s="3"/>
    </row>
    <row r="20341" spans="5:5" x14ac:dyDescent="0.25">
      <c r="E20341" s="3"/>
    </row>
    <row r="20342" spans="5:5" x14ac:dyDescent="0.25">
      <c r="E20342" s="3"/>
    </row>
    <row r="20343" spans="5:5" x14ac:dyDescent="0.25">
      <c r="E20343" s="3"/>
    </row>
    <row r="20344" spans="5:5" x14ac:dyDescent="0.25">
      <c r="E20344" s="3"/>
    </row>
    <row r="20345" spans="5:5" x14ac:dyDescent="0.25">
      <c r="E20345" s="3"/>
    </row>
    <row r="20346" spans="5:5" x14ac:dyDescent="0.25">
      <c r="E20346" s="3"/>
    </row>
    <row r="20347" spans="5:5" x14ac:dyDescent="0.25">
      <c r="E20347" s="3"/>
    </row>
    <row r="20348" spans="5:5" x14ac:dyDescent="0.25">
      <c r="E20348" s="3"/>
    </row>
    <row r="20349" spans="5:5" x14ac:dyDescent="0.25">
      <c r="E20349" s="3"/>
    </row>
    <row r="20350" spans="5:5" x14ac:dyDescent="0.25">
      <c r="E20350" s="3"/>
    </row>
    <row r="20351" spans="5:5" x14ac:dyDescent="0.25">
      <c r="E20351" s="3"/>
    </row>
    <row r="20352" spans="5:5" x14ac:dyDescent="0.25">
      <c r="E20352" s="3"/>
    </row>
    <row r="20353" spans="5:5" x14ac:dyDescent="0.25">
      <c r="E20353" s="3"/>
    </row>
    <row r="20354" spans="5:5" x14ac:dyDescent="0.25">
      <c r="E20354" s="3"/>
    </row>
    <row r="20355" spans="5:5" x14ac:dyDescent="0.25">
      <c r="E20355" s="3"/>
    </row>
    <row r="20356" spans="5:5" x14ac:dyDescent="0.25">
      <c r="E20356" s="3"/>
    </row>
    <row r="20357" spans="5:5" x14ac:dyDescent="0.25">
      <c r="E20357" s="3"/>
    </row>
    <row r="20358" spans="5:5" x14ac:dyDescent="0.25">
      <c r="E20358" s="3"/>
    </row>
    <row r="20359" spans="5:5" x14ac:dyDescent="0.25">
      <c r="E20359" s="3"/>
    </row>
    <row r="20360" spans="5:5" x14ac:dyDescent="0.25">
      <c r="E20360" s="3"/>
    </row>
    <row r="20361" spans="5:5" x14ac:dyDescent="0.25">
      <c r="E20361" s="3"/>
    </row>
    <row r="20362" spans="5:5" x14ac:dyDescent="0.25">
      <c r="E20362" s="3"/>
    </row>
    <row r="20363" spans="5:5" x14ac:dyDescent="0.25">
      <c r="E20363" s="3"/>
    </row>
    <row r="20364" spans="5:5" x14ac:dyDescent="0.25">
      <c r="E20364" s="3"/>
    </row>
    <row r="20365" spans="5:5" x14ac:dyDescent="0.25">
      <c r="E20365" s="3"/>
    </row>
    <row r="20366" spans="5:5" x14ac:dyDescent="0.25">
      <c r="E20366" s="3"/>
    </row>
    <row r="20367" spans="5:5" x14ac:dyDescent="0.25">
      <c r="E20367" s="3"/>
    </row>
    <row r="20368" spans="5:5" x14ac:dyDescent="0.25">
      <c r="E20368" s="3"/>
    </row>
    <row r="20369" spans="5:5" x14ac:dyDescent="0.25">
      <c r="E20369" s="3"/>
    </row>
    <row r="20370" spans="5:5" x14ac:dyDescent="0.25">
      <c r="E20370" s="3"/>
    </row>
    <row r="20371" spans="5:5" x14ac:dyDescent="0.25">
      <c r="E20371" s="3"/>
    </row>
    <row r="20372" spans="5:5" x14ac:dyDescent="0.25">
      <c r="E20372" s="3"/>
    </row>
    <row r="20373" spans="5:5" x14ac:dyDescent="0.25">
      <c r="E20373" s="3"/>
    </row>
    <row r="20374" spans="5:5" x14ac:dyDescent="0.25">
      <c r="E20374" s="3"/>
    </row>
    <row r="20375" spans="5:5" x14ac:dyDescent="0.25">
      <c r="E20375" s="3"/>
    </row>
    <row r="20376" spans="5:5" x14ac:dyDescent="0.25">
      <c r="E20376" s="3"/>
    </row>
    <row r="20377" spans="5:5" x14ac:dyDescent="0.25">
      <c r="E20377" s="3"/>
    </row>
    <row r="20378" spans="5:5" x14ac:dyDescent="0.25">
      <c r="E20378" s="3"/>
    </row>
    <row r="20379" spans="5:5" x14ac:dyDescent="0.25">
      <c r="E20379" s="3"/>
    </row>
    <row r="20380" spans="5:5" x14ac:dyDescent="0.25">
      <c r="E20380" s="3"/>
    </row>
    <row r="20381" spans="5:5" x14ac:dyDescent="0.25">
      <c r="E20381" s="3"/>
    </row>
    <row r="20382" spans="5:5" x14ac:dyDescent="0.25">
      <c r="E20382" s="3"/>
    </row>
    <row r="20383" spans="5:5" x14ac:dyDescent="0.25">
      <c r="E20383" s="3"/>
    </row>
    <row r="20384" spans="5:5" x14ac:dyDescent="0.25">
      <c r="E20384" s="3"/>
    </row>
    <row r="20385" spans="5:5" x14ac:dyDescent="0.25">
      <c r="E20385" s="3"/>
    </row>
    <row r="20386" spans="5:5" x14ac:dyDescent="0.25">
      <c r="E20386" s="3"/>
    </row>
    <row r="20387" spans="5:5" x14ac:dyDescent="0.25">
      <c r="E20387" s="3"/>
    </row>
    <row r="20388" spans="5:5" x14ac:dyDescent="0.25">
      <c r="E20388" s="3"/>
    </row>
    <row r="20389" spans="5:5" x14ac:dyDescent="0.25">
      <c r="E20389" s="3"/>
    </row>
    <row r="20390" spans="5:5" x14ac:dyDescent="0.25">
      <c r="E20390" s="3"/>
    </row>
    <row r="20391" spans="5:5" x14ac:dyDescent="0.25">
      <c r="E20391" s="3"/>
    </row>
    <row r="20392" spans="5:5" x14ac:dyDescent="0.25">
      <c r="E20392" s="3"/>
    </row>
    <row r="20393" spans="5:5" x14ac:dyDescent="0.25">
      <c r="E20393" s="3"/>
    </row>
    <row r="20394" spans="5:5" x14ac:dyDescent="0.25">
      <c r="E20394" s="3"/>
    </row>
    <row r="20395" spans="5:5" x14ac:dyDescent="0.25">
      <c r="E20395" s="3"/>
    </row>
    <row r="20396" spans="5:5" x14ac:dyDescent="0.25">
      <c r="E20396" s="3"/>
    </row>
    <row r="20397" spans="5:5" x14ac:dyDescent="0.25">
      <c r="E20397" s="3"/>
    </row>
    <row r="20398" spans="5:5" x14ac:dyDescent="0.25">
      <c r="E20398" s="3"/>
    </row>
    <row r="20399" spans="5:5" x14ac:dyDescent="0.25">
      <c r="E20399" s="3"/>
    </row>
    <row r="20400" spans="5:5" x14ac:dyDescent="0.25">
      <c r="E20400" s="3"/>
    </row>
    <row r="20401" spans="5:5" x14ac:dyDescent="0.25">
      <c r="E20401" s="3"/>
    </row>
    <row r="20402" spans="5:5" x14ac:dyDescent="0.25">
      <c r="E20402" s="3"/>
    </row>
    <row r="20403" spans="5:5" x14ac:dyDescent="0.25">
      <c r="E20403" s="3"/>
    </row>
    <row r="20404" spans="5:5" x14ac:dyDescent="0.25">
      <c r="E20404" s="3"/>
    </row>
    <row r="20405" spans="5:5" x14ac:dyDescent="0.25">
      <c r="E20405" s="3"/>
    </row>
    <row r="20406" spans="5:5" x14ac:dyDescent="0.25">
      <c r="E20406" s="3"/>
    </row>
    <row r="20407" spans="5:5" x14ac:dyDescent="0.25">
      <c r="E20407" s="3"/>
    </row>
    <row r="20408" spans="5:5" x14ac:dyDescent="0.25">
      <c r="E20408" s="3"/>
    </row>
    <row r="20409" spans="5:5" x14ac:dyDescent="0.25">
      <c r="E20409" s="3"/>
    </row>
    <row r="20410" spans="5:5" x14ac:dyDescent="0.25">
      <c r="E20410" s="3"/>
    </row>
    <row r="20411" spans="5:5" x14ac:dyDescent="0.25">
      <c r="E20411" s="3"/>
    </row>
    <row r="20412" spans="5:5" x14ac:dyDescent="0.25">
      <c r="E20412" s="3"/>
    </row>
    <row r="20413" spans="5:5" x14ac:dyDescent="0.25">
      <c r="E20413" s="3"/>
    </row>
    <row r="20414" spans="5:5" x14ac:dyDescent="0.25">
      <c r="E20414" s="3"/>
    </row>
    <row r="20415" spans="5:5" x14ac:dyDescent="0.25">
      <c r="E20415" s="3"/>
    </row>
    <row r="20416" spans="5:5" x14ac:dyDescent="0.25">
      <c r="E20416" s="3"/>
    </row>
    <row r="20417" spans="5:5" x14ac:dyDescent="0.25">
      <c r="E20417" s="3"/>
    </row>
    <row r="20418" spans="5:5" x14ac:dyDescent="0.25">
      <c r="E20418" s="3"/>
    </row>
    <row r="20419" spans="5:5" x14ac:dyDescent="0.25">
      <c r="E20419" s="3"/>
    </row>
    <row r="20420" spans="5:5" x14ac:dyDescent="0.25">
      <c r="E20420" s="3"/>
    </row>
    <row r="20421" spans="5:5" x14ac:dyDescent="0.25">
      <c r="E20421" s="3"/>
    </row>
    <row r="20422" spans="5:5" x14ac:dyDescent="0.25">
      <c r="E20422" s="3"/>
    </row>
    <row r="20423" spans="5:5" x14ac:dyDescent="0.25">
      <c r="E20423" s="3"/>
    </row>
    <row r="20424" spans="5:5" x14ac:dyDescent="0.25">
      <c r="E20424" s="3"/>
    </row>
    <row r="20425" spans="5:5" x14ac:dyDescent="0.25">
      <c r="E20425" s="3"/>
    </row>
    <row r="20426" spans="5:5" x14ac:dyDescent="0.25">
      <c r="E20426" s="3"/>
    </row>
    <row r="20427" spans="5:5" x14ac:dyDescent="0.25">
      <c r="E20427" s="3"/>
    </row>
    <row r="20428" spans="5:5" x14ac:dyDescent="0.25">
      <c r="E20428" s="3"/>
    </row>
    <row r="20429" spans="5:5" x14ac:dyDescent="0.25">
      <c r="E20429" s="3"/>
    </row>
    <row r="20430" spans="5:5" x14ac:dyDescent="0.25">
      <c r="E20430" s="3"/>
    </row>
    <row r="20431" spans="5:5" x14ac:dyDescent="0.25">
      <c r="E20431" s="3"/>
    </row>
    <row r="20432" spans="5:5" x14ac:dyDescent="0.25">
      <c r="E20432" s="3"/>
    </row>
    <row r="20433" spans="5:5" x14ac:dyDescent="0.25">
      <c r="E20433" s="3"/>
    </row>
    <row r="20434" spans="5:5" x14ac:dyDescent="0.25">
      <c r="E20434" s="3"/>
    </row>
    <row r="20435" spans="5:5" x14ac:dyDescent="0.25">
      <c r="E20435" s="3"/>
    </row>
    <row r="20436" spans="5:5" x14ac:dyDescent="0.25">
      <c r="E20436" s="3"/>
    </row>
    <row r="20437" spans="5:5" x14ac:dyDescent="0.25">
      <c r="E20437" s="3"/>
    </row>
    <row r="20438" spans="5:5" x14ac:dyDescent="0.25">
      <c r="E20438" s="3"/>
    </row>
    <row r="20439" spans="5:5" x14ac:dyDescent="0.25">
      <c r="E20439" s="3"/>
    </row>
    <row r="20440" spans="5:5" x14ac:dyDescent="0.25">
      <c r="E20440" s="3"/>
    </row>
    <row r="20441" spans="5:5" x14ac:dyDescent="0.25">
      <c r="E20441" s="3"/>
    </row>
    <row r="20442" spans="5:5" x14ac:dyDescent="0.25">
      <c r="E20442" s="3"/>
    </row>
    <row r="20443" spans="5:5" x14ac:dyDescent="0.25">
      <c r="E20443" s="3"/>
    </row>
    <row r="20444" spans="5:5" x14ac:dyDescent="0.25">
      <c r="E20444" s="3"/>
    </row>
    <row r="20445" spans="5:5" x14ac:dyDescent="0.25">
      <c r="E20445" s="3"/>
    </row>
    <row r="20446" spans="5:5" x14ac:dyDescent="0.25">
      <c r="E20446" s="3"/>
    </row>
    <row r="20447" spans="5:5" x14ac:dyDescent="0.25">
      <c r="E20447" s="3"/>
    </row>
    <row r="20448" spans="5:5" x14ac:dyDescent="0.25">
      <c r="E20448" s="3"/>
    </row>
    <row r="20449" spans="5:5" x14ac:dyDescent="0.25">
      <c r="E20449" s="3"/>
    </row>
    <row r="20450" spans="5:5" x14ac:dyDescent="0.25">
      <c r="E20450" s="3"/>
    </row>
    <row r="20451" spans="5:5" x14ac:dyDescent="0.25">
      <c r="E20451" s="3"/>
    </row>
    <row r="20452" spans="5:5" x14ac:dyDescent="0.25">
      <c r="E20452" s="3"/>
    </row>
    <row r="20453" spans="5:5" x14ac:dyDescent="0.25">
      <c r="E20453" s="3"/>
    </row>
    <row r="20454" spans="5:5" x14ac:dyDescent="0.25">
      <c r="E20454" s="3"/>
    </row>
    <row r="20455" spans="5:5" x14ac:dyDescent="0.25">
      <c r="E20455" s="3"/>
    </row>
    <row r="20456" spans="5:5" x14ac:dyDescent="0.25">
      <c r="E20456" s="3"/>
    </row>
    <row r="20457" spans="5:5" x14ac:dyDescent="0.25">
      <c r="E20457" s="3"/>
    </row>
    <row r="20458" spans="5:5" x14ac:dyDescent="0.25">
      <c r="E20458" s="3"/>
    </row>
    <row r="20459" spans="5:5" x14ac:dyDescent="0.25">
      <c r="E20459" s="3"/>
    </row>
    <row r="20460" spans="5:5" x14ac:dyDescent="0.25">
      <c r="E20460" s="3"/>
    </row>
    <row r="20461" spans="5:5" x14ac:dyDescent="0.25">
      <c r="E20461" s="3"/>
    </row>
    <row r="20462" spans="5:5" x14ac:dyDescent="0.25">
      <c r="E20462" s="3"/>
    </row>
    <row r="20463" spans="5:5" x14ac:dyDescent="0.25">
      <c r="E20463" s="3"/>
    </row>
    <row r="20464" spans="5:5" x14ac:dyDescent="0.25">
      <c r="E20464" s="3"/>
    </row>
    <row r="20465" spans="5:5" x14ac:dyDescent="0.25">
      <c r="E20465" s="3"/>
    </row>
    <row r="20466" spans="5:5" x14ac:dyDescent="0.25">
      <c r="E20466" s="3"/>
    </row>
    <row r="20467" spans="5:5" x14ac:dyDescent="0.25">
      <c r="E20467" s="3"/>
    </row>
    <row r="20468" spans="5:5" x14ac:dyDescent="0.25">
      <c r="E20468" s="3"/>
    </row>
    <row r="20469" spans="5:5" x14ac:dyDescent="0.25">
      <c r="E20469" s="3"/>
    </row>
    <row r="20470" spans="5:5" x14ac:dyDescent="0.25">
      <c r="E20470" s="3"/>
    </row>
    <row r="20471" spans="5:5" x14ac:dyDescent="0.25">
      <c r="E20471" s="3"/>
    </row>
    <row r="20472" spans="5:5" x14ac:dyDescent="0.25">
      <c r="E20472" s="3"/>
    </row>
    <row r="20473" spans="5:5" x14ac:dyDescent="0.25">
      <c r="E20473" s="3"/>
    </row>
    <row r="20474" spans="5:5" x14ac:dyDescent="0.25">
      <c r="E20474" s="3"/>
    </row>
    <row r="20475" spans="5:5" x14ac:dyDescent="0.25">
      <c r="E20475" s="3"/>
    </row>
    <row r="20476" spans="5:5" x14ac:dyDescent="0.25">
      <c r="E20476" s="3"/>
    </row>
    <row r="20477" spans="5:5" x14ac:dyDescent="0.25">
      <c r="E20477" s="3"/>
    </row>
    <row r="20478" spans="5:5" x14ac:dyDescent="0.25">
      <c r="E20478" s="3"/>
    </row>
    <row r="20479" spans="5:5" x14ac:dyDescent="0.25">
      <c r="E20479" s="3"/>
    </row>
    <row r="20480" spans="5:5" x14ac:dyDescent="0.25">
      <c r="E20480" s="3"/>
    </row>
    <row r="20481" spans="5:5" x14ac:dyDescent="0.25">
      <c r="E20481" s="3"/>
    </row>
    <row r="20482" spans="5:5" x14ac:dyDescent="0.25">
      <c r="E20482" s="3"/>
    </row>
    <row r="20483" spans="5:5" x14ac:dyDescent="0.25">
      <c r="E20483" s="3"/>
    </row>
    <row r="20484" spans="5:5" x14ac:dyDescent="0.25">
      <c r="E20484" s="3"/>
    </row>
    <row r="20485" spans="5:5" x14ac:dyDescent="0.25">
      <c r="E20485" s="3"/>
    </row>
    <row r="20486" spans="5:5" x14ac:dyDescent="0.25">
      <c r="E20486" s="3"/>
    </row>
    <row r="20487" spans="5:5" x14ac:dyDescent="0.25">
      <c r="E20487" s="3"/>
    </row>
    <row r="20488" spans="5:5" x14ac:dyDescent="0.25">
      <c r="E20488" s="3"/>
    </row>
    <row r="20489" spans="5:5" x14ac:dyDescent="0.25">
      <c r="E20489" s="3"/>
    </row>
    <row r="20490" spans="5:5" x14ac:dyDescent="0.25">
      <c r="E20490" s="3"/>
    </row>
    <row r="20491" spans="5:5" x14ac:dyDescent="0.25">
      <c r="E20491" s="3"/>
    </row>
    <row r="20492" spans="5:5" x14ac:dyDescent="0.25">
      <c r="E20492" s="3"/>
    </row>
    <row r="20493" spans="5:5" x14ac:dyDescent="0.25">
      <c r="E20493" s="3"/>
    </row>
    <row r="20494" spans="5:5" x14ac:dyDescent="0.25">
      <c r="E20494" s="3"/>
    </row>
    <row r="20495" spans="5:5" x14ac:dyDescent="0.25">
      <c r="E20495" s="3"/>
    </row>
    <row r="20496" spans="5:5" x14ac:dyDescent="0.25">
      <c r="E20496" s="3"/>
    </row>
    <row r="20497" spans="5:5" x14ac:dyDescent="0.25">
      <c r="E20497" s="3"/>
    </row>
    <row r="20498" spans="5:5" x14ac:dyDescent="0.25">
      <c r="E20498" s="3"/>
    </row>
    <row r="20499" spans="5:5" x14ac:dyDescent="0.25">
      <c r="E20499" s="3"/>
    </row>
    <row r="20500" spans="5:5" x14ac:dyDescent="0.25">
      <c r="E20500" s="3"/>
    </row>
    <row r="20501" spans="5:5" x14ac:dyDescent="0.25">
      <c r="E20501" s="3"/>
    </row>
    <row r="20502" spans="5:5" x14ac:dyDescent="0.25">
      <c r="E20502" s="3"/>
    </row>
    <row r="20503" spans="5:5" x14ac:dyDescent="0.25">
      <c r="E20503" s="3"/>
    </row>
    <row r="20504" spans="5:5" x14ac:dyDescent="0.25">
      <c r="E20504" s="3"/>
    </row>
    <row r="20505" spans="5:5" x14ac:dyDescent="0.25">
      <c r="E20505" s="3"/>
    </row>
    <row r="20506" spans="5:5" x14ac:dyDescent="0.25">
      <c r="E20506" s="3"/>
    </row>
    <row r="20507" spans="5:5" x14ac:dyDescent="0.25">
      <c r="E20507" s="3"/>
    </row>
    <row r="20508" spans="5:5" x14ac:dyDescent="0.25">
      <c r="E20508" s="3"/>
    </row>
    <row r="20509" spans="5:5" x14ac:dyDescent="0.25">
      <c r="E20509" s="3"/>
    </row>
    <row r="20510" spans="5:5" x14ac:dyDescent="0.25">
      <c r="E20510" s="3"/>
    </row>
    <row r="20511" spans="5:5" x14ac:dyDescent="0.25">
      <c r="E20511" s="3"/>
    </row>
    <row r="20512" spans="5:5" x14ac:dyDescent="0.25">
      <c r="E20512" s="3"/>
    </row>
    <row r="20513" spans="5:5" x14ac:dyDescent="0.25">
      <c r="E20513" s="3"/>
    </row>
    <row r="20514" spans="5:5" x14ac:dyDescent="0.25">
      <c r="E20514" s="3"/>
    </row>
    <row r="20515" spans="5:5" x14ac:dyDescent="0.25">
      <c r="E20515" s="3"/>
    </row>
    <row r="20516" spans="5:5" x14ac:dyDescent="0.25">
      <c r="E20516" s="3"/>
    </row>
    <row r="20517" spans="5:5" x14ac:dyDescent="0.25">
      <c r="E20517" s="3"/>
    </row>
    <row r="20518" spans="5:5" x14ac:dyDescent="0.25">
      <c r="E20518" s="3"/>
    </row>
    <row r="20519" spans="5:5" x14ac:dyDescent="0.25">
      <c r="E20519" s="3"/>
    </row>
    <row r="20520" spans="5:5" x14ac:dyDescent="0.25">
      <c r="E20520" s="3"/>
    </row>
    <row r="20521" spans="5:5" x14ac:dyDescent="0.25">
      <c r="E20521" s="3"/>
    </row>
    <row r="20522" spans="5:5" x14ac:dyDescent="0.25">
      <c r="E20522" s="3"/>
    </row>
    <row r="20523" spans="5:5" x14ac:dyDescent="0.25">
      <c r="E20523" s="3"/>
    </row>
    <row r="20524" spans="5:5" x14ac:dyDescent="0.25">
      <c r="E20524" s="3"/>
    </row>
    <row r="20525" spans="5:5" x14ac:dyDescent="0.25">
      <c r="E20525" s="3"/>
    </row>
    <row r="20526" spans="5:5" x14ac:dyDescent="0.25">
      <c r="E20526" s="3"/>
    </row>
    <row r="20527" spans="5:5" x14ac:dyDescent="0.25">
      <c r="E20527" s="3"/>
    </row>
    <row r="20528" spans="5:5" x14ac:dyDescent="0.25">
      <c r="E20528" s="3"/>
    </row>
    <row r="20529" spans="5:5" x14ac:dyDescent="0.25">
      <c r="E20529" s="3"/>
    </row>
    <row r="20530" spans="5:5" x14ac:dyDescent="0.25">
      <c r="E20530" s="3"/>
    </row>
    <row r="20531" spans="5:5" x14ac:dyDescent="0.25">
      <c r="E20531" s="3"/>
    </row>
    <row r="20532" spans="5:5" x14ac:dyDescent="0.25">
      <c r="E20532" s="3"/>
    </row>
    <row r="20533" spans="5:5" x14ac:dyDescent="0.25">
      <c r="E20533" s="3"/>
    </row>
    <row r="20534" spans="5:5" x14ac:dyDescent="0.25">
      <c r="E20534" s="3"/>
    </row>
    <row r="20535" spans="5:5" x14ac:dyDescent="0.25">
      <c r="E20535" s="3"/>
    </row>
    <row r="20536" spans="5:5" x14ac:dyDescent="0.25">
      <c r="E20536" s="3"/>
    </row>
    <row r="20537" spans="5:5" x14ac:dyDescent="0.25">
      <c r="E20537" s="3"/>
    </row>
    <row r="20538" spans="5:5" x14ac:dyDescent="0.25">
      <c r="E20538" s="3"/>
    </row>
    <row r="20539" spans="5:5" x14ac:dyDescent="0.25">
      <c r="E20539" s="3"/>
    </row>
    <row r="20540" spans="5:5" x14ac:dyDescent="0.25">
      <c r="E20540" s="3"/>
    </row>
    <row r="20541" spans="5:5" x14ac:dyDescent="0.25">
      <c r="E20541" s="3"/>
    </row>
    <row r="20542" spans="5:5" x14ac:dyDescent="0.25">
      <c r="E20542" s="3"/>
    </row>
    <row r="20543" spans="5:5" x14ac:dyDescent="0.25">
      <c r="E20543" s="3"/>
    </row>
    <row r="20544" spans="5:5" x14ac:dyDescent="0.25">
      <c r="E20544" s="3"/>
    </row>
    <row r="20545" spans="5:5" x14ac:dyDescent="0.25">
      <c r="E20545" s="3"/>
    </row>
    <row r="20546" spans="5:5" x14ac:dyDescent="0.25">
      <c r="E20546" s="3"/>
    </row>
    <row r="20547" spans="5:5" x14ac:dyDescent="0.25">
      <c r="E20547" s="3"/>
    </row>
    <row r="20548" spans="5:5" x14ac:dyDescent="0.25">
      <c r="E20548" s="3"/>
    </row>
    <row r="20549" spans="5:5" x14ac:dyDescent="0.25">
      <c r="E20549" s="3"/>
    </row>
    <row r="20550" spans="5:5" x14ac:dyDescent="0.25">
      <c r="E20550" s="3"/>
    </row>
    <row r="20551" spans="5:5" x14ac:dyDescent="0.25">
      <c r="E20551" s="3"/>
    </row>
    <row r="20552" spans="5:5" x14ac:dyDescent="0.25">
      <c r="E20552" s="3"/>
    </row>
    <row r="20553" spans="5:5" x14ac:dyDescent="0.25">
      <c r="E20553" s="3"/>
    </row>
    <row r="20554" spans="5:5" x14ac:dyDescent="0.25">
      <c r="E20554" s="3"/>
    </row>
    <row r="20555" spans="5:5" x14ac:dyDescent="0.25">
      <c r="E20555" s="3"/>
    </row>
    <row r="20556" spans="5:5" x14ac:dyDescent="0.25">
      <c r="E20556" s="3"/>
    </row>
    <row r="20557" spans="5:5" x14ac:dyDescent="0.25">
      <c r="E20557" s="3"/>
    </row>
    <row r="20558" spans="5:5" x14ac:dyDescent="0.25">
      <c r="E20558" s="3"/>
    </row>
    <row r="20559" spans="5:5" x14ac:dyDescent="0.25">
      <c r="E20559" s="3"/>
    </row>
    <row r="20560" spans="5:5" x14ac:dyDescent="0.25">
      <c r="E20560" s="3"/>
    </row>
    <row r="20561" spans="3:5" x14ac:dyDescent="0.25">
      <c r="E20561" s="3"/>
    </row>
    <row r="20562" spans="3:5" x14ac:dyDescent="0.25">
      <c r="E20562" s="3"/>
    </row>
    <row r="20563" spans="3:5" x14ac:dyDescent="0.25">
      <c r="E20563" s="3"/>
    </row>
    <row r="20564" spans="3:5" x14ac:dyDescent="0.25">
      <c r="E20564" s="3"/>
    </row>
    <row r="20565" spans="3:5" x14ac:dyDescent="0.25">
      <c r="E20565" s="3"/>
    </row>
    <row r="20566" spans="3:5" x14ac:dyDescent="0.25">
      <c r="E20566" s="3"/>
    </row>
    <row r="20567" spans="3:5" x14ac:dyDescent="0.25">
      <c r="E20567" s="3"/>
    </row>
    <row r="20568" spans="3:5" x14ac:dyDescent="0.25">
      <c r="E20568" s="3"/>
    </row>
    <row r="20569" spans="3:5" x14ac:dyDescent="0.25">
      <c r="C20569" s="3"/>
      <c r="E20569" s="3"/>
    </row>
    <row r="20570" spans="3:5" x14ac:dyDescent="0.25">
      <c r="E20570" s="3"/>
    </row>
    <row r="20571" spans="3:5" x14ac:dyDescent="0.25">
      <c r="E20571" s="3"/>
    </row>
    <row r="20572" spans="3:5" x14ac:dyDescent="0.25">
      <c r="E20572" s="3"/>
    </row>
    <row r="20573" spans="3:5" x14ac:dyDescent="0.25">
      <c r="E20573" s="3"/>
    </row>
    <row r="20574" spans="3:5" x14ac:dyDescent="0.25">
      <c r="E20574" s="3"/>
    </row>
    <row r="20575" spans="3:5" x14ac:dyDescent="0.25">
      <c r="E20575" s="3"/>
    </row>
    <row r="20576" spans="3:5" x14ac:dyDescent="0.25">
      <c r="E20576" s="3"/>
    </row>
    <row r="20577" spans="5:5" x14ac:dyDescent="0.25">
      <c r="E20577" s="3"/>
    </row>
    <row r="20578" spans="5:5" x14ac:dyDescent="0.25">
      <c r="E20578" s="3"/>
    </row>
    <row r="20579" spans="5:5" x14ac:dyDescent="0.25">
      <c r="E20579" s="3"/>
    </row>
    <row r="20580" spans="5:5" x14ac:dyDescent="0.25">
      <c r="E20580" s="3"/>
    </row>
    <row r="20581" spans="5:5" x14ac:dyDescent="0.25">
      <c r="E20581" s="3"/>
    </row>
    <row r="20582" spans="5:5" x14ac:dyDescent="0.25">
      <c r="E20582" s="3"/>
    </row>
    <row r="20583" spans="5:5" x14ac:dyDescent="0.25">
      <c r="E20583" s="3"/>
    </row>
    <row r="20584" spans="5:5" x14ac:dyDescent="0.25">
      <c r="E20584" s="3"/>
    </row>
    <row r="20585" spans="5:5" x14ac:dyDescent="0.25">
      <c r="E20585" s="3"/>
    </row>
    <row r="20586" spans="5:5" x14ac:dyDescent="0.25">
      <c r="E20586" s="3"/>
    </row>
    <row r="20587" spans="5:5" x14ac:dyDescent="0.25">
      <c r="E20587" s="3"/>
    </row>
    <row r="20588" spans="5:5" x14ac:dyDescent="0.25">
      <c r="E20588" s="3"/>
    </row>
    <row r="20589" spans="5:5" x14ac:dyDescent="0.25">
      <c r="E20589" s="3"/>
    </row>
    <row r="20590" spans="5:5" x14ac:dyDescent="0.25">
      <c r="E20590" s="3"/>
    </row>
    <row r="20591" spans="5:5" x14ac:dyDescent="0.25">
      <c r="E20591" s="3"/>
    </row>
    <row r="20592" spans="5:5" x14ac:dyDescent="0.25">
      <c r="E20592" s="3"/>
    </row>
    <row r="20593" spans="5:5" x14ac:dyDescent="0.25">
      <c r="E20593" s="3"/>
    </row>
    <row r="20594" spans="5:5" x14ac:dyDescent="0.25">
      <c r="E20594" s="3"/>
    </row>
    <row r="20595" spans="5:5" x14ac:dyDescent="0.25">
      <c r="E20595" s="3"/>
    </row>
    <row r="20596" spans="5:5" x14ac:dyDescent="0.25">
      <c r="E20596" s="3"/>
    </row>
    <row r="20597" spans="5:5" x14ac:dyDescent="0.25">
      <c r="E20597" s="3"/>
    </row>
    <row r="20598" spans="5:5" x14ac:dyDescent="0.25">
      <c r="E20598" s="3"/>
    </row>
    <row r="20599" spans="5:5" x14ac:dyDescent="0.25">
      <c r="E20599" s="3"/>
    </row>
    <row r="20600" spans="5:5" x14ac:dyDescent="0.25">
      <c r="E20600" s="3"/>
    </row>
    <row r="20601" spans="5:5" x14ac:dyDescent="0.25">
      <c r="E20601" s="3"/>
    </row>
    <row r="20602" spans="5:5" x14ac:dyDescent="0.25">
      <c r="E20602" s="3"/>
    </row>
    <row r="20603" spans="5:5" x14ac:dyDescent="0.25">
      <c r="E20603" s="3"/>
    </row>
    <row r="20604" spans="5:5" x14ac:dyDescent="0.25">
      <c r="E20604" s="3"/>
    </row>
    <row r="20605" spans="5:5" x14ac:dyDescent="0.25">
      <c r="E20605" s="3"/>
    </row>
    <row r="20606" spans="5:5" x14ac:dyDescent="0.25">
      <c r="E20606" s="3"/>
    </row>
    <row r="20607" spans="5:5" x14ac:dyDescent="0.25">
      <c r="E20607" s="3"/>
    </row>
    <row r="20608" spans="5:5" x14ac:dyDescent="0.25">
      <c r="E20608" s="3"/>
    </row>
    <row r="20609" spans="5:5" x14ac:dyDescent="0.25">
      <c r="E20609" s="3"/>
    </row>
    <row r="20610" spans="5:5" x14ac:dyDescent="0.25">
      <c r="E20610" s="3"/>
    </row>
    <row r="20611" spans="5:5" x14ac:dyDescent="0.25">
      <c r="E20611" s="3"/>
    </row>
    <row r="20612" spans="5:5" x14ac:dyDescent="0.25">
      <c r="E20612" s="3"/>
    </row>
    <row r="20613" spans="5:5" x14ac:dyDescent="0.25">
      <c r="E20613" s="3"/>
    </row>
    <row r="20614" spans="5:5" x14ac:dyDescent="0.25">
      <c r="E20614" s="3"/>
    </row>
    <row r="20615" spans="5:5" x14ac:dyDescent="0.25">
      <c r="E20615" s="3"/>
    </row>
    <row r="20616" spans="5:5" x14ac:dyDescent="0.25">
      <c r="E20616" s="3"/>
    </row>
    <row r="20617" spans="5:5" x14ac:dyDescent="0.25">
      <c r="E20617" s="3"/>
    </row>
    <row r="20618" spans="5:5" x14ac:dyDescent="0.25">
      <c r="E20618" s="3"/>
    </row>
    <row r="20619" spans="5:5" x14ac:dyDescent="0.25">
      <c r="E20619" s="3"/>
    </row>
    <row r="20620" spans="5:5" x14ac:dyDescent="0.25">
      <c r="E20620" s="3"/>
    </row>
    <row r="20621" spans="5:5" x14ac:dyDescent="0.25">
      <c r="E20621" s="3"/>
    </row>
    <row r="20622" spans="5:5" x14ac:dyDescent="0.25">
      <c r="E20622" s="3"/>
    </row>
    <row r="20623" spans="5:5" x14ac:dyDescent="0.25">
      <c r="E20623" s="3"/>
    </row>
    <row r="20624" spans="5:5" x14ac:dyDescent="0.25">
      <c r="E20624" s="3"/>
    </row>
    <row r="20625" spans="5:5" x14ac:dyDescent="0.25">
      <c r="E20625" s="3"/>
    </row>
    <row r="20626" spans="5:5" x14ac:dyDescent="0.25">
      <c r="E20626" s="3"/>
    </row>
    <row r="20627" spans="5:5" x14ac:dyDescent="0.25">
      <c r="E20627" s="3"/>
    </row>
    <row r="20628" spans="5:5" x14ac:dyDescent="0.25">
      <c r="E20628" s="3"/>
    </row>
    <row r="20629" spans="5:5" x14ac:dyDescent="0.25">
      <c r="E20629" s="3"/>
    </row>
    <row r="20630" spans="5:5" x14ac:dyDescent="0.25">
      <c r="E20630" s="3"/>
    </row>
    <row r="20631" spans="5:5" x14ac:dyDescent="0.25">
      <c r="E20631" s="3"/>
    </row>
    <row r="20632" spans="5:5" x14ac:dyDescent="0.25">
      <c r="E20632" s="3"/>
    </row>
    <row r="20633" spans="5:5" x14ac:dyDescent="0.25">
      <c r="E20633" s="3"/>
    </row>
    <row r="20634" spans="5:5" x14ac:dyDescent="0.25">
      <c r="E20634" s="3"/>
    </row>
    <row r="20635" spans="5:5" x14ac:dyDescent="0.25">
      <c r="E20635" s="3"/>
    </row>
    <row r="20636" spans="5:5" x14ac:dyDescent="0.25">
      <c r="E20636" s="3"/>
    </row>
    <row r="20637" spans="5:5" x14ac:dyDescent="0.25">
      <c r="E20637" s="3"/>
    </row>
    <row r="20638" spans="5:5" x14ac:dyDescent="0.25">
      <c r="E20638" s="3"/>
    </row>
    <row r="20639" spans="5:5" x14ac:dyDescent="0.25">
      <c r="E20639" s="3"/>
    </row>
    <row r="20640" spans="5:5" x14ac:dyDescent="0.25">
      <c r="E20640" s="3"/>
    </row>
    <row r="20641" spans="5:5" x14ac:dyDescent="0.25">
      <c r="E20641" s="3"/>
    </row>
    <row r="20642" spans="5:5" x14ac:dyDescent="0.25">
      <c r="E20642" s="3"/>
    </row>
    <row r="20643" spans="5:5" x14ac:dyDescent="0.25">
      <c r="E20643" s="3"/>
    </row>
    <row r="20644" spans="5:5" x14ac:dyDescent="0.25">
      <c r="E20644" s="3"/>
    </row>
    <row r="20645" spans="5:5" x14ac:dyDescent="0.25">
      <c r="E20645" s="3"/>
    </row>
    <row r="20646" spans="5:5" x14ac:dyDescent="0.25">
      <c r="E20646" s="3"/>
    </row>
    <row r="20647" spans="5:5" x14ac:dyDescent="0.25">
      <c r="E20647" s="3"/>
    </row>
    <row r="20648" spans="5:5" x14ac:dyDescent="0.25">
      <c r="E20648" s="3"/>
    </row>
    <row r="20649" spans="5:5" x14ac:dyDescent="0.25">
      <c r="E20649" s="3"/>
    </row>
    <row r="20650" spans="5:5" x14ac:dyDescent="0.25">
      <c r="E20650" s="3"/>
    </row>
    <row r="20651" spans="5:5" x14ac:dyDescent="0.25">
      <c r="E20651" s="3"/>
    </row>
    <row r="20652" spans="5:5" x14ac:dyDescent="0.25">
      <c r="E20652" s="3"/>
    </row>
    <row r="20653" spans="5:5" x14ac:dyDescent="0.25">
      <c r="E20653" s="3"/>
    </row>
    <row r="20654" spans="5:5" x14ac:dyDescent="0.25">
      <c r="E20654" s="3"/>
    </row>
    <row r="20655" spans="5:5" x14ac:dyDescent="0.25">
      <c r="E20655" s="3"/>
    </row>
    <row r="20656" spans="5:5" x14ac:dyDescent="0.25">
      <c r="E20656" s="3"/>
    </row>
    <row r="20657" spans="5:5" x14ac:dyDescent="0.25">
      <c r="E20657" s="3"/>
    </row>
    <row r="20658" spans="5:5" x14ac:dyDescent="0.25">
      <c r="E20658" s="3"/>
    </row>
    <row r="20659" spans="5:5" x14ac:dyDescent="0.25">
      <c r="E20659" s="3"/>
    </row>
    <row r="20660" spans="5:5" x14ac:dyDescent="0.25">
      <c r="E20660" s="3"/>
    </row>
    <row r="20661" spans="5:5" x14ac:dyDescent="0.25">
      <c r="E20661" s="3"/>
    </row>
    <row r="20662" spans="5:5" x14ac:dyDescent="0.25">
      <c r="E20662" s="3"/>
    </row>
    <row r="20663" spans="5:5" x14ac:dyDescent="0.25">
      <c r="E20663" s="3"/>
    </row>
    <row r="20664" spans="5:5" x14ac:dyDescent="0.25">
      <c r="E20664" s="3"/>
    </row>
    <row r="20665" spans="5:5" x14ac:dyDescent="0.25">
      <c r="E20665" s="3"/>
    </row>
    <row r="20666" spans="5:5" x14ac:dyDescent="0.25">
      <c r="E20666" s="3"/>
    </row>
    <row r="20667" spans="5:5" x14ac:dyDescent="0.25">
      <c r="E20667" s="3"/>
    </row>
    <row r="20668" spans="5:5" x14ac:dyDescent="0.25">
      <c r="E20668" s="3"/>
    </row>
    <row r="20669" spans="5:5" x14ac:dyDescent="0.25">
      <c r="E20669" s="3"/>
    </row>
    <row r="20670" spans="5:5" x14ac:dyDescent="0.25">
      <c r="E20670" s="3"/>
    </row>
    <row r="20671" spans="5:5" x14ac:dyDescent="0.25">
      <c r="E20671" s="3"/>
    </row>
    <row r="20672" spans="5:5" x14ac:dyDescent="0.25">
      <c r="E20672" s="3"/>
    </row>
    <row r="20673" spans="5:5" x14ac:dyDescent="0.25">
      <c r="E20673" s="3"/>
    </row>
    <row r="20674" spans="5:5" x14ac:dyDescent="0.25">
      <c r="E20674" s="3"/>
    </row>
    <row r="20675" spans="5:5" x14ac:dyDescent="0.25">
      <c r="E20675" s="3"/>
    </row>
    <row r="20676" spans="5:5" x14ac:dyDescent="0.25">
      <c r="E20676" s="3"/>
    </row>
    <row r="20677" spans="5:5" x14ac:dyDescent="0.25">
      <c r="E20677" s="3"/>
    </row>
    <row r="20678" spans="5:5" x14ac:dyDescent="0.25">
      <c r="E20678" s="3"/>
    </row>
    <row r="20679" spans="5:5" x14ac:dyDescent="0.25">
      <c r="E20679" s="3"/>
    </row>
    <row r="20680" spans="5:5" x14ac:dyDescent="0.25">
      <c r="E20680" s="3"/>
    </row>
    <row r="20681" spans="5:5" x14ac:dyDescent="0.25">
      <c r="E20681" s="3"/>
    </row>
    <row r="20682" spans="5:5" x14ac:dyDescent="0.25">
      <c r="E20682" s="3"/>
    </row>
    <row r="20683" spans="5:5" x14ac:dyDescent="0.25">
      <c r="E20683" s="3"/>
    </row>
    <row r="20684" spans="5:5" x14ac:dyDescent="0.25">
      <c r="E20684" s="3"/>
    </row>
    <row r="20685" spans="5:5" x14ac:dyDescent="0.25">
      <c r="E20685" s="3"/>
    </row>
    <row r="20686" spans="5:5" x14ac:dyDescent="0.25">
      <c r="E20686" s="3"/>
    </row>
    <row r="20687" spans="5:5" x14ac:dyDescent="0.25">
      <c r="E20687" s="3"/>
    </row>
    <row r="20688" spans="5:5" x14ac:dyDescent="0.25">
      <c r="E20688" s="3"/>
    </row>
    <row r="20689" spans="5:5" x14ac:dyDescent="0.25">
      <c r="E20689" s="3"/>
    </row>
    <row r="20690" spans="5:5" x14ac:dyDescent="0.25">
      <c r="E20690" s="3"/>
    </row>
    <row r="20691" spans="5:5" x14ac:dyDescent="0.25">
      <c r="E20691" s="3"/>
    </row>
    <row r="20692" spans="5:5" x14ac:dyDescent="0.25">
      <c r="E20692" s="3"/>
    </row>
    <row r="20693" spans="5:5" x14ac:dyDescent="0.25">
      <c r="E20693" s="3"/>
    </row>
    <row r="20694" spans="5:5" x14ac:dyDescent="0.25">
      <c r="E20694" s="3"/>
    </row>
    <row r="20695" spans="5:5" x14ac:dyDescent="0.25">
      <c r="E20695" s="3"/>
    </row>
    <row r="20696" spans="5:5" x14ac:dyDescent="0.25">
      <c r="E20696" s="3"/>
    </row>
    <row r="20697" spans="5:5" x14ac:dyDescent="0.25">
      <c r="E20697" s="3"/>
    </row>
    <row r="20698" spans="5:5" x14ac:dyDescent="0.25">
      <c r="E20698" s="3"/>
    </row>
    <row r="20699" spans="5:5" x14ac:dyDescent="0.25">
      <c r="E20699" s="3"/>
    </row>
    <row r="20700" spans="5:5" x14ac:dyDescent="0.25">
      <c r="E20700" s="3"/>
    </row>
    <row r="20701" spans="5:5" x14ac:dyDescent="0.25">
      <c r="E20701" s="3"/>
    </row>
    <row r="20702" spans="5:5" x14ac:dyDescent="0.25">
      <c r="E20702" s="3"/>
    </row>
    <row r="20703" spans="5:5" x14ac:dyDescent="0.25">
      <c r="E20703" s="3"/>
    </row>
    <row r="20704" spans="5:5" x14ac:dyDescent="0.25">
      <c r="E20704" s="3"/>
    </row>
    <row r="20705" spans="5:5" x14ac:dyDescent="0.25">
      <c r="E20705" s="3"/>
    </row>
    <row r="20706" spans="5:5" x14ac:dyDescent="0.25">
      <c r="E20706" s="3"/>
    </row>
    <row r="20707" spans="5:5" x14ac:dyDescent="0.25">
      <c r="E20707" s="3"/>
    </row>
    <row r="20708" spans="5:5" x14ac:dyDescent="0.25">
      <c r="E20708" s="3"/>
    </row>
    <row r="20709" spans="5:5" x14ac:dyDescent="0.25">
      <c r="E20709" s="3"/>
    </row>
    <row r="20710" spans="5:5" x14ac:dyDescent="0.25">
      <c r="E20710" s="3"/>
    </row>
    <row r="20711" spans="5:5" x14ac:dyDescent="0.25">
      <c r="E20711" s="3"/>
    </row>
    <row r="20712" spans="5:5" x14ac:dyDescent="0.25">
      <c r="E20712" s="3"/>
    </row>
    <row r="20713" spans="5:5" x14ac:dyDescent="0.25">
      <c r="E20713" s="3"/>
    </row>
    <row r="20714" spans="5:5" x14ac:dyDescent="0.25">
      <c r="E20714" s="3"/>
    </row>
    <row r="20715" spans="5:5" x14ac:dyDescent="0.25">
      <c r="E20715" s="3"/>
    </row>
    <row r="20716" spans="5:5" x14ac:dyDescent="0.25">
      <c r="E20716" s="3"/>
    </row>
    <row r="20717" spans="5:5" x14ac:dyDescent="0.25">
      <c r="E20717" s="3"/>
    </row>
    <row r="20718" spans="5:5" x14ac:dyDescent="0.25">
      <c r="E20718" s="3"/>
    </row>
    <row r="20719" spans="5:5" x14ac:dyDescent="0.25">
      <c r="E20719" s="3"/>
    </row>
    <row r="20720" spans="5:5" x14ac:dyDescent="0.25">
      <c r="E20720" s="3"/>
    </row>
    <row r="20721" spans="5:5" x14ac:dyDescent="0.25">
      <c r="E20721" s="3"/>
    </row>
    <row r="20722" spans="5:5" x14ac:dyDescent="0.25">
      <c r="E20722" s="3"/>
    </row>
    <row r="20723" spans="5:5" x14ac:dyDescent="0.25">
      <c r="E20723" s="3"/>
    </row>
    <row r="20724" spans="5:5" x14ac:dyDescent="0.25">
      <c r="E20724" s="3"/>
    </row>
    <row r="20725" spans="5:5" x14ac:dyDescent="0.25">
      <c r="E20725" s="3"/>
    </row>
    <row r="20726" spans="5:5" x14ac:dyDescent="0.25">
      <c r="E20726" s="3"/>
    </row>
    <row r="20727" spans="5:5" x14ac:dyDescent="0.25">
      <c r="E20727" s="3"/>
    </row>
    <row r="20728" spans="5:5" x14ac:dyDescent="0.25">
      <c r="E20728" s="3"/>
    </row>
    <row r="20729" spans="5:5" x14ac:dyDescent="0.25">
      <c r="E20729" s="3"/>
    </row>
    <row r="20730" spans="5:5" x14ac:dyDescent="0.25">
      <c r="E20730" s="3"/>
    </row>
    <row r="20731" spans="5:5" x14ac:dyDescent="0.25">
      <c r="E20731" s="3"/>
    </row>
    <row r="20732" spans="5:5" x14ac:dyDescent="0.25">
      <c r="E20732" s="3"/>
    </row>
    <row r="20733" spans="5:5" x14ac:dyDescent="0.25">
      <c r="E20733" s="3"/>
    </row>
    <row r="20734" spans="5:5" x14ac:dyDescent="0.25">
      <c r="E20734" s="3"/>
    </row>
    <row r="20735" spans="5:5" x14ac:dyDescent="0.25">
      <c r="E20735" s="3"/>
    </row>
    <row r="20736" spans="5:5" x14ac:dyDescent="0.25">
      <c r="E20736" s="3"/>
    </row>
    <row r="20737" spans="5:5" x14ac:dyDescent="0.25">
      <c r="E20737" s="3"/>
    </row>
    <row r="20738" spans="5:5" x14ac:dyDescent="0.25">
      <c r="E20738" s="3"/>
    </row>
    <row r="20739" spans="5:5" x14ac:dyDescent="0.25">
      <c r="E20739" s="3"/>
    </row>
    <row r="20740" spans="5:5" x14ac:dyDescent="0.25">
      <c r="E20740" s="3"/>
    </row>
    <row r="20741" spans="5:5" x14ac:dyDescent="0.25">
      <c r="E20741" s="3"/>
    </row>
    <row r="20742" spans="5:5" x14ac:dyDescent="0.25">
      <c r="E20742" s="3"/>
    </row>
    <row r="20743" spans="5:5" x14ac:dyDescent="0.25">
      <c r="E20743" s="3"/>
    </row>
    <row r="20744" spans="5:5" x14ac:dyDescent="0.25">
      <c r="E20744" s="3"/>
    </row>
    <row r="20745" spans="5:5" x14ac:dyDescent="0.25">
      <c r="E20745" s="3"/>
    </row>
    <row r="20746" spans="5:5" x14ac:dyDescent="0.25">
      <c r="E20746" s="3"/>
    </row>
    <row r="20747" spans="5:5" x14ac:dyDescent="0.25">
      <c r="E20747" s="3"/>
    </row>
    <row r="20748" spans="5:5" x14ac:dyDescent="0.25">
      <c r="E20748" s="3"/>
    </row>
    <row r="20749" spans="5:5" x14ac:dyDescent="0.25">
      <c r="E20749" s="3"/>
    </row>
    <row r="20750" spans="5:5" x14ac:dyDescent="0.25">
      <c r="E20750" s="3"/>
    </row>
    <row r="20751" spans="5:5" x14ac:dyDescent="0.25">
      <c r="E20751" s="3"/>
    </row>
    <row r="20752" spans="5:5" x14ac:dyDescent="0.25">
      <c r="E20752" s="3"/>
    </row>
    <row r="20753" spans="5:5" x14ac:dyDescent="0.25">
      <c r="E20753" s="3"/>
    </row>
    <row r="20754" spans="5:5" x14ac:dyDescent="0.25">
      <c r="E20754" s="3"/>
    </row>
    <row r="20755" spans="5:5" x14ac:dyDescent="0.25">
      <c r="E20755" s="3"/>
    </row>
    <row r="20756" spans="5:5" x14ac:dyDescent="0.25">
      <c r="E20756" s="3"/>
    </row>
    <row r="20757" spans="5:5" x14ac:dyDescent="0.25">
      <c r="E20757" s="3"/>
    </row>
    <row r="20758" spans="5:5" x14ac:dyDescent="0.25">
      <c r="E20758" s="3"/>
    </row>
    <row r="20759" spans="5:5" x14ac:dyDescent="0.25">
      <c r="E20759" s="3"/>
    </row>
    <row r="20760" spans="5:5" x14ac:dyDescent="0.25">
      <c r="E20760" s="3"/>
    </row>
    <row r="20761" spans="5:5" x14ac:dyDescent="0.25">
      <c r="E20761" s="3"/>
    </row>
    <row r="20762" spans="5:5" x14ac:dyDescent="0.25">
      <c r="E20762" s="3"/>
    </row>
    <row r="20763" spans="5:5" x14ac:dyDescent="0.25">
      <c r="E20763" s="3"/>
    </row>
    <row r="20764" spans="5:5" x14ac:dyDescent="0.25">
      <c r="E20764" s="3"/>
    </row>
    <row r="20765" spans="5:5" x14ac:dyDescent="0.25">
      <c r="E20765" s="3"/>
    </row>
    <row r="20766" spans="5:5" x14ac:dyDescent="0.25">
      <c r="E20766" s="3"/>
    </row>
    <row r="20767" spans="5:5" x14ac:dyDescent="0.25">
      <c r="E20767" s="3"/>
    </row>
    <row r="20768" spans="5:5" x14ac:dyDescent="0.25">
      <c r="E20768" s="3"/>
    </row>
    <row r="20769" spans="5:5" x14ac:dyDescent="0.25">
      <c r="E20769" s="3"/>
    </row>
    <row r="20770" spans="5:5" x14ac:dyDescent="0.25">
      <c r="E20770" s="3"/>
    </row>
    <row r="20771" spans="5:5" x14ac:dyDescent="0.25">
      <c r="E20771" s="3"/>
    </row>
    <row r="20772" spans="5:5" x14ac:dyDescent="0.25">
      <c r="E20772" s="3"/>
    </row>
    <row r="20773" spans="5:5" x14ac:dyDescent="0.25">
      <c r="E20773" s="3"/>
    </row>
    <row r="20774" spans="5:5" x14ac:dyDescent="0.25">
      <c r="E20774" s="3"/>
    </row>
    <row r="20775" spans="5:5" x14ac:dyDescent="0.25">
      <c r="E20775" s="3"/>
    </row>
    <row r="20776" spans="5:5" x14ac:dyDescent="0.25">
      <c r="E20776" s="3"/>
    </row>
    <row r="20777" spans="5:5" x14ac:dyDescent="0.25">
      <c r="E20777" s="3"/>
    </row>
    <row r="20778" spans="5:5" x14ac:dyDescent="0.25">
      <c r="E20778" s="3"/>
    </row>
    <row r="20779" spans="5:5" x14ac:dyDescent="0.25">
      <c r="E20779" s="3"/>
    </row>
    <row r="20780" spans="5:5" x14ac:dyDescent="0.25">
      <c r="E20780" s="3"/>
    </row>
    <row r="20781" spans="5:5" x14ac:dyDescent="0.25">
      <c r="E20781" s="3"/>
    </row>
    <row r="20782" spans="5:5" x14ac:dyDescent="0.25">
      <c r="E20782" s="3"/>
    </row>
    <row r="20783" spans="5:5" x14ac:dyDescent="0.25">
      <c r="E20783" s="3"/>
    </row>
    <row r="20784" spans="5:5" x14ac:dyDescent="0.25">
      <c r="E20784" s="3"/>
    </row>
    <row r="20785" spans="5:5" x14ac:dyDescent="0.25">
      <c r="E20785" s="3"/>
    </row>
    <row r="20786" spans="5:5" x14ac:dyDescent="0.25">
      <c r="E20786" s="3"/>
    </row>
    <row r="20787" spans="5:5" x14ac:dyDescent="0.25">
      <c r="E20787" s="3"/>
    </row>
    <row r="20788" spans="5:5" x14ac:dyDescent="0.25">
      <c r="E20788" s="3"/>
    </row>
    <row r="20789" spans="5:5" x14ac:dyDescent="0.25">
      <c r="E20789" s="3"/>
    </row>
    <row r="20790" spans="5:5" x14ac:dyDescent="0.25">
      <c r="E20790" s="3"/>
    </row>
    <row r="20791" spans="5:5" x14ac:dyDescent="0.25">
      <c r="E20791" s="3"/>
    </row>
    <row r="20792" spans="5:5" x14ac:dyDescent="0.25">
      <c r="E20792" s="3"/>
    </row>
    <row r="20793" spans="5:5" x14ac:dyDescent="0.25">
      <c r="E20793" s="3"/>
    </row>
    <row r="20794" spans="5:5" x14ac:dyDescent="0.25">
      <c r="E20794" s="3"/>
    </row>
    <row r="20795" spans="5:5" x14ac:dyDescent="0.25">
      <c r="E20795" s="3"/>
    </row>
    <row r="20796" spans="5:5" x14ac:dyDescent="0.25">
      <c r="E20796" s="3"/>
    </row>
    <row r="20797" spans="5:5" x14ac:dyDescent="0.25">
      <c r="E20797" s="3"/>
    </row>
    <row r="20798" spans="5:5" x14ac:dyDescent="0.25">
      <c r="E20798" s="3"/>
    </row>
    <row r="20799" spans="5:5" x14ac:dyDescent="0.25">
      <c r="E20799" s="3"/>
    </row>
    <row r="20800" spans="5:5" x14ac:dyDescent="0.25">
      <c r="E20800" s="3"/>
    </row>
    <row r="20801" spans="5:5" x14ac:dyDescent="0.25">
      <c r="E20801" s="3"/>
    </row>
    <row r="20802" spans="5:5" x14ac:dyDescent="0.25">
      <c r="E20802" s="3"/>
    </row>
    <row r="20803" spans="5:5" x14ac:dyDescent="0.25">
      <c r="E20803" s="3"/>
    </row>
    <row r="20804" spans="5:5" x14ac:dyDescent="0.25">
      <c r="E20804" s="3"/>
    </row>
    <row r="20805" spans="5:5" x14ac:dyDescent="0.25">
      <c r="E20805" s="3"/>
    </row>
    <row r="20806" spans="5:5" x14ac:dyDescent="0.25">
      <c r="E20806" s="3"/>
    </row>
    <row r="20807" spans="5:5" x14ac:dyDescent="0.25">
      <c r="E20807" s="3"/>
    </row>
    <row r="20808" spans="5:5" x14ac:dyDescent="0.25">
      <c r="E20808" s="3"/>
    </row>
    <row r="20809" spans="5:5" x14ac:dyDescent="0.25">
      <c r="E20809" s="3"/>
    </row>
    <row r="20810" spans="5:5" x14ac:dyDescent="0.25">
      <c r="E20810" s="3"/>
    </row>
    <row r="20811" spans="5:5" x14ac:dyDescent="0.25">
      <c r="E20811" s="3"/>
    </row>
    <row r="20812" spans="5:5" x14ac:dyDescent="0.25">
      <c r="E20812" s="3"/>
    </row>
    <row r="20813" spans="5:5" x14ac:dyDescent="0.25">
      <c r="E20813" s="3"/>
    </row>
    <row r="20814" spans="5:5" x14ac:dyDescent="0.25">
      <c r="E20814" s="3"/>
    </row>
    <row r="20815" spans="5:5" x14ac:dyDescent="0.25">
      <c r="E20815" s="3"/>
    </row>
    <row r="20816" spans="5:5" x14ac:dyDescent="0.25">
      <c r="E20816" s="3"/>
    </row>
    <row r="20817" spans="5:5" x14ac:dyDescent="0.25">
      <c r="E20817" s="3"/>
    </row>
    <row r="20818" spans="5:5" x14ac:dyDescent="0.25">
      <c r="E20818" s="3"/>
    </row>
    <row r="20819" spans="5:5" x14ac:dyDescent="0.25">
      <c r="E20819" s="3"/>
    </row>
    <row r="20820" spans="5:5" x14ac:dyDescent="0.25">
      <c r="E20820" s="3"/>
    </row>
    <row r="20821" spans="5:5" x14ac:dyDescent="0.25">
      <c r="E20821" s="3"/>
    </row>
    <row r="20822" spans="5:5" x14ac:dyDescent="0.25">
      <c r="E20822" s="3"/>
    </row>
    <row r="20823" spans="5:5" x14ac:dyDescent="0.25">
      <c r="E20823" s="3"/>
    </row>
    <row r="20824" spans="5:5" x14ac:dyDescent="0.25">
      <c r="E20824" s="3"/>
    </row>
    <row r="20825" spans="5:5" x14ac:dyDescent="0.25">
      <c r="E20825" s="3"/>
    </row>
    <row r="20826" spans="5:5" x14ac:dyDescent="0.25">
      <c r="E20826" s="3"/>
    </row>
    <row r="20827" spans="5:5" x14ac:dyDescent="0.25">
      <c r="E20827" s="3"/>
    </row>
    <row r="20828" spans="5:5" x14ac:dyDescent="0.25">
      <c r="E20828" s="3"/>
    </row>
    <row r="20829" spans="5:5" x14ac:dyDescent="0.25">
      <c r="E20829" s="3"/>
    </row>
    <row r="20830" spans="5:5" x14ac:dyDescent="0.25">
      <c r="E20830" s="3"/>
    </row>
    <row r="20831" spans="5:5" x14ac:dyDescent="0.25">
      <c r="E20831" s="3"/>
    </row>
    <row r="20832" spans="5:5" x14ac:dyDescent="0.25">
      <c r="E20832" s="3"/>
    </row>
    <row r="20833" spans="5:5" x14ac:dyDescent="0.25">
      <c r="E20833" s="3"/>
    </row>
    <row r="20834" spans="5:5" x14ac:dyDescent="0.25">
      <c r="E20834" s="3"/>
    </row>
    <row r="20835" spans="5:5" x14ac:dyDescent="0.25">
      <c r="E20835" s="3"/>
    </row>
    <row r="20836" spans="5:5" x14ac:dyDescent="0.25">
      <c r="E20836" s="3"/>
    </row>
    <row r="20837" spans="5:5" x14ac:dyDescent="0.25">
      <c r="E20837" s="3"/>
    </row>
    <row r="20838" spans="5:5" x14ac:dyDescent="0.25">
      <c r="E20838" s="3"/>
    </row>
    <row r="20839" spans="5:5" x14ac:dyDescent="0.25">
      <c r="E20839" s="3"/>
    </row>
    <row r="20840" spans="5:5" x14ac:dyDescent="0.25">
      <c r="E20840" s="3"/>
    </row>
    <row r="20841" spans="5:5" x14ac:dyDescent="0.25">
      <c r="E20841" s="3"/>
    </row>
    <row r="20842" spans="5:5" x14ac:dyDescent="0.25">
      <c r="E20842" s="3"/>
    </row>
    <row r="20843" spans="5:5" x14ac:dyDescent="0.25">
      <c r="E20843" s="3"/>
    </row>
    <row r="20844" spans="5:5" x14ac:dyDescent="0.25">
      <c r="E20844" s="3"/>
    </row>
    <row r="20845" spans="5:5" x14ac:dyDescent="0.25">
      <c r="E20845" s="3"/>
    </row>
    <row r="20846" spans="5:5" x14ac:dyDescent="0.25">
      <c r="E20846" s="3"/>
    </row>
    <row r="20847" spans="5:5" x14ac:dyDescent="0.25">
      <c r="E20847" s="3"/>
    </row>
    <row r="20848" spans="5:5" x14ac:dyDescent="0.25">
      <c r="E20848" s="3"/>
    </row>
    <row r="20849" spans="5:5" x14ac:dyDescent="0.25">
      <c r="E20849" s="3"/>
    </row>
    <row r="20850" spans="5:5" x14ac:dyDescent="0.25">
      <c r="E20850" s="3"/>
    </row>
    <row r="20851" spans="5:5" x14ac:dyDescent="0.25">
      <c r="E20851" s="3"/>
    </row>
    <row r="20852" spans="5:5" x14ac:dyDescent="0.25">
      <c r="E20852" s="3"/>
    </row>
    <row r="20853" spans="5:5" x14ac:dyDescent="0.25">
      <c r="E20853" s="3"/>
    </row>
    <row r="20854" spans="5:5" x14ac:dyDescent="0.25">
      <c r="E20854" s="3"/>
    </row>
    <row r="20855" spans="5:5" x14ac:dyDescent="0.25">
      <c r="E20855" s="3"/>
    </row>
    <row r="20856" spans="5:5" x14ac:dyDescent="0.25">
      <c r="E20856" s="3"/>
    </row>
    <row r="20857" spans="5:5" x14ac:dyDescent="0.25">
      <c r="E20857" s="3"/>
    </row>
    <row r="20858" spans="5:5" x14ac:dyDescent="0.25">
      <c r="E20858" s="3"/>
    </row>
    <row r="20859" spans="5:5" x14ac:dyDescent="0.25">
      <c r="E20859" s="3"/>
    </row>
    <row r="20860" spans="5:5" x14ac:dyDescent="0.25">
      <c r="E20860" s="3"/>
    </row>
    <row r="20861" spans="5:5" x14ac:dyDescent="0.25">
      <c r="E20861" s="3"/>
    </row>
    <row r="20862" spans="5:5" x14ac:dyDescent="0.25">
      <c r="E20862" s="3"/>
    </row>
    <row r="20863" spans="5:5" x14ac:dyDescent="0.25">
      <c r="E20863" s="3"/>
    </row>
    <row r="20864" spans="5:5" x14ac:dyDescent="0.25">
      <c r="E20864" s="3"/>
    </row>
    <row r="20865" spans="5:5" x14ac:dyDescent="0.25">
      <c r="E20865" s="3"/>
    </row>
    <row r="20866" spans="5:5" x14ac:dyDescent="0.25">
      <c r="E20866" s="3"/>
    </row>
    <row r="20867" spans="5:5" x14ac:dyDescent="0.25">
      <c r="E20867" s="3"/>
    </row>
    <row r="20868" spans="5:5" x14ac:dyDescent="0.25">
      <c r="E20868" s="3"/>
    </row>
    <row r="20869" spans="5:5" x14ac:dyDescent="0.25">
      <c r="E20869" s="3"/>
    </row>
    <row r="20870" spans="5:5" x14ac:dyDescent="0.25">
      <c r="E20870" s="3"/>
    </row>
    <row r="20871" spans="5:5" x14ac:dyDescent="0.25">
      <c r="E20871" s="3"/>
    </row>
    <row r="20872" spans="5:5" x14ac:dyDescent="0.25">
      <c r="E20872" s="3"/>
    </row>
    <row r="20873" spans="5:5" x14ac:dyDescent="0.25">
      <c r="E20873" s="3"/>
    </row>
    <row r="20874" spans="5:5" x14ac:dyDescent="0.25">
      <c r="E20874" s="3"/>
    </row>
    <row r="20875" spans="5:5" x14ac:dyDescent="0.25">
      <c r="E20875" s="3"/>
    </row>
    <row r="20876" spans="5:5" x14ac:dyDescent="0.25">
      <c r="E20876" s="3"/>
    </row>
    <row r="20877" spans="5:5" x14ac:dyDescent="0.25">
      <c r="E20877" s="3"/>
    </row>
    <row r="20878" spans="5:5" x14ac:dyDescent="0.25">
      <c r="E20878" s="3"/>
    </row>
    <row r="20879" spans="5:5" x14ac:dyDescent="0.25">
      <c r="E20879" s="3"/>
    </row>
    <row r="20880" spans="5:5" x14ac:dyDescent="0.25">
      <c r="E20880" s="3"/>
    </row>
    <row r="20881" spans="5:5" x14ac:dyDescent="0.25">
      <c r="E20881" s="3"/>
    </row>
    <row r="20882" spans="5:5" x14ac:dyDescent="0.25">
      <c r="E20882" s="3"/>
    </row>
    <row r="20883" spans="5:5" x14ac:dyDescent="0.25">
      <c r="E20883" s="3"/>
    </row>
    <row r="20884" spans="5:5" x14ac:dyDescent="0.25">
      <c r="E20884" s="3"/>
    </row>
    <row r="20885" spans="5:5" x14ac:dyDescent="0.25">
      <c r="E20885" s="3"/>
    </row>
    <row r="20886" spans="5:5" x14ac:dyDescent="0.25">
      <c r="E20886" s="3"/>
    </row>
    <row r="20887" spans="5:5" x14ac:dyDescent="0.25">
      <c r="E20887" s="3"/>
    </row>
    <row r="20888" spans="5:5" x14ac:dyDescent="0.25">
      <c r="E20888" s="3"/>
    </row>
    <row r="20889" spans="5:5" x14ac:dyDescent="0.25">
      <c r="E20889" s="3"/>
    </row>
    <row r="20890" spans="5:5" x14ac:dyDescent="0.25">
      <c r="E20890" s="3"/>
    </row>
    <row r="20891" spans="5:5" x14ac:dyDescent="0.25">
      <c r="E20891" s="3"/>
    </row>
    <row r="20892" spans="5:5" x14ac:dyDescent="0.25">
      <c r="E20892" s="3"/>
    </row>
    <row r="20893" spans="5:5" x14ac:dyDescent="0.25">
      <c r="E20893" s="3"/>
    </row>
    <row r="20894" spans="5:5" x14ac:dyDescent="0.25">
      <c r="E20894" s="3"/>
    </row>
    <row r="20895" spans="5:5" x14ac:dyDescent="0.25">
      <c r="E20895" s="3"/>
    </row>
    <row r="20896" spans="5:5" x14ac:dyDescent="0.25">
      <c r="E20896" s="3"/>
    </row>
    <row r="20897" spans="5:5" x14ac:dyDescent="0.25">
      <c r="E20897" s="3"/>
    </row>
    <row r="20898" spans="5:5" x14ac:dyDescent="0.25">
      <c r="E20898" s="3"/>
    </row>
    <row r="20899" spans="5:5" x14ac:dyDescent="0.25">
      <c r="E20899" s="3"/>
    </row>
    <row r="20900" spans="5:5" x14ac:dyDescent="0.25">
      <c r="E20900" s="3"/>
    </row>
    <row r="20901" spans="5:5" x14ac:dyDescent="0.25">
      <c r="E20901" s="3"/>
    </row>
    <row r="20902" spans="5:5" x14ac:dyDescent="0.25">
      <c r="E20902" s="3"/>
    </row>
    <row r="20903" spans="5:5" x14ac:dyDescent="0.25">
      <c r="E20903" s="3"/>
    </row>
    <row r="20904" spans="5:5" x14ac:dyDescent="0.25">
      <c r="E20904" s="3"/>
    </row>
    <row r="20905" spans="5:5" x14ac:dyDescent="0.25">
      <c r="E20905" s="3"/>
    </row>
    <row r="20906" spans="5:5" x14ac:dyDescent="0.25">
      <c r="E20906" s="3"/>
    </row>
    <row r="20907" spans="5:5" x14ac:dyDescent="0.25">
      <c r="E20907" s="3"/>
    </row>
    <row r="20908" spans="5:5" x14ac:dyDescent="0.25">
      <c r="E20908" s="3"/>
    </row>
    <row r="20909" spans="5:5" x14ac:dyDescent="0.25">
      <c r="E20909" s="3"/>
    </row>
    <row r="20910" spans="5:5" x14ac:dyDescent="0.25">
      <c r="E20910" s="3"/>
    </row>
    <row r="20911" spans="5:5" x14ac:dyDescent="0.25">
      <c r="E20911" s="3"/>
    </row>
    <row r="20912" spans="5:5" x14ac:dyDescent="0.25">
      <c r="E20912" s="3"/>
    </row>
    <row r="20913" spans="5:5" x14ac:dyDescent="0.25">
      <c r="E20913" s="3"/>
    </row>
    <row r="20914" spans="5:5" x14ac:dyDescent="0.25">
      <c r="E20914" s="3"/>
    </row>
    <row r="20915" spans="5:5" x14ac:dyDescent="0.25">
      <c r="E20915" s="3"/>
    </row>
    <row r="20916" spans="5:5" x14ac:dyDescent="0.25">
      <c r="E20916" s="3"/>
    </row>
    <row r="20917" spans="5:5" x14ac:dyDescent="0.25">
      <c r="E20917" s="3"/>
    </row>
    <row r="20918" spans="5:5" x14ac:dyDescent="0.25">
      <c r="E20918" s="3"/>
    </row>
    <row r="20919" spans="5:5" x14ac:dyDescent="0.25">
      <c r="E20919" s="3"/>
    </row>
    <row r="20920" spans="5:5" x14ac:dyDescent="0.25">
      <c r="E20920" s="3"/>
    </row>
    <row r="20921" spans="5:5" x14ac:dyDescent="0.25">
      <c r="E20921" s="3"/>
    </row>
    <row r="20922" spans="5:5" x14ac:dyDescent="0.25">
      <c r="E20922" s="3"/>
    </row>
    <row r="20923" spans="5:5" x14ac:dyDescent="0.25">
      <c r="E20923" s="3"/>
    </row>
    <row r="20924" spans="5:5" x14ac:dyDescent="0.25">
      <c r="E20924" s="3"/>
    </row>
    <row r="20925" spans="5:5" x14ac:dyDescent="0.25">
      <c r="E20925" s="3"/>
    </row>
    <row r="20926" spans="5:5" x14ac:dyDescent="0.25">
      <c r="E20926" s="3"/>
    </row>
    <row r="20927" spans="5:5" x14ac:dyDescent="0.25">
      <c r="E20927" s="3"/>
    </row>
    <row r="20928" spans="5:5" x14ac:dyDescent="0.25">
      <c r="E20928" s="3"/>
    </row>
    <row r="20929" spans="5:5" x14ac:dyDescent="0.25">
      <c r="E20929" s="3"/>
    </row>
    <row r="20930" spans="5:5" x14ac:dyDescent="0.25">
      <c r="E20930" s="3"/>
    </row>
    <row r="20931" spans="5:5" x14ac:dyDescent="0.25">
      <c r="E20931" s="3"/>
    </row>
    <row r="20932" spans="5:5" x14ac:dyDescent="0.25">
      <c r="E20932" s="3"/>
    </row>
    <row r="20933" spans="5:5" x14ac:dyDescent="0.25">
      <c r="E20933" s="3"/>
    </row>
    <row r="20934" spans="5:5" x14ac:dyDescent="0.25">
      <c r="E20934" s="3"/>
    </row>
    <row r="20935" spans="5:5" x14ac:dyDescent="0.25">
      <c r="E20935" s="3"/>
    </row>
    <row r="20936" spans="5:5" x14ac:dyDescent="0.25">
      <c r="E20936" s="3"/>
    </row>
    <row r="20937" spans="5:5" x14ac:dyDescent="0.25">
      <c r="E20937" s="3"/>
    </row>
    <row r="20938" spans="5:5" x14ac:dyDescent="0.25">
      <c r="E20938" s="3"/>
    </row>
    <row r="20939" spans="5:5" x14ac:dyDescent="0.25">
      <c r="E20939" s="3"/>
    </row>
    <row r="20940" spans="5:5" x14ac:dyDescent="0.25">
      <c r="E20940" s="3"/>
    </row>
    <row r="20941" spans="5:5" x14ac:dyDescent="0.25">
      <c r="E20941" s="3"/>
    </row>
    <row r="20942" spans="5:5" x14ac:dyDescent="0.25">
      <c r="E20942" s="3"/>
    </row>
    <row r="20943" spans="5:5" x14ac:dyDescent="0.25">
      <c r="E20943" s="3"/>
    </row>
    <row r="20944" spans="5:5" x14ac:dyDescent="0.25">
      <c r="E20944" s="3"/>
    </row>
    <row r="20945" spans="5:5" x14ac:dyDescent="0.25">
      <c r="E20945" s="3"/>
    </row>
    <row r="20946" spans="5:5" x14ac:dyDescent="0.25">
      <c r="E20946" s="3"/>
    </row>
    <row r="20947" spans="5:5" x14ac:dyDescent="0.25">
      <c r="E20947" s="3"/>
    </row>
    <row r="20948" spans="5:5" x14ac:dyDescent="0.25">
      <c r="E20948" s="3"/>
    </row>
    <row r="20949" spans="5:5" x14ac:dyDescent="0.25">
      <c r="E20949" s="3"/>
    </row>
    <row r="20950" spans="5:5" x14ac:dyDescent="0.25">
      <c r="E20950" s="3"/>
    </row>
    <row r="20951" spans="5:5" x14ac:dyDescent="0.25">
      <c r="E20951" s="3"/>
    </row>
    <row r="20952" spans="5:5" x14ac:dyDescent="0.25">
      <c r="E20952" s="3"/>
    </row>
    <row r="20953" spans="5:5" x14ac:dyDescent="0.25">
      <c r="E20953" s="3"/>
    </row>
    <row r="20954" spans="5:5" x14ac:dyDescent="0.25">
      <c r="E20954" s="3"/>
    </row>
    <row r="20955" spans="5:5" x14ac:dyDescent="0.25">
      <c r="E20955" s="3"/>
    </row>
    <row r="20956" spans="5:5" x14ac:dyDescent="0.25">
      <c r="E20956" s="3"/>
    </row>
    <row r="20957" spans="5:5" x14ac:dyDescent="0.25">
      <c r="E20957" s="3"/>
    </row>
    <row r="20958" spans="5:5" x14ac:dyDescent="0.25">
      <c r="E20958" s="3"/>
    </row>
    <row r="20959" spans="5:5" x14ac:dyDescent="0.25">
      <c r="E20959" s="3"/>
    </row>
    <row r="20960" spans="5:5" x14ac:dyDescent="0.25">
      <c r="E20960" s="3"/>
    </row>
    <row r="20961" spans="5:5" x14ac:dyDescent="0.25">
      <c r="E20961" s="3"/>
    </row>
    <row r="20962" spans="5:5" x14ac:dyDescent="0.25">
      <c r="E20962" s="3"/>
    </row>
    <row r="20963" spans="5:5" x14ac:dyDescent="0.25">
      <c r="E20963" s="3"/>
    </row>
    <row r="20964" spans="5:5" x14ac:dyDescent="0.25">
      <c r="E20964" s="3"/>
    </row>
    <row r="20965" spans="5:5" x14ac:dyDescent="0.25">
      <c r="E20965" s="3"/>
    </row>
    <row r="20966" spans="5:5" x14ac:dyDescent="0.25">
      <c r="E20966" s="3"/>
    </row>
    <row r="20967" spans="5:5" x14ac:dyDescent="0.25">
      <c r="E20967" s="3"/>
    </row>
    <row r="20968" spans="5:5" x14ac:dyDescent="0.25">
      <c r="E20968" s="3"/>
    </row>
    <row r="20969" spans="5:5" x14ac:dyDescent="0.25">
      <c r="E20969" s="3"/>
    </row>
    <row r="20970" spans="5:5" x14ac:dyDescent="0.25">
      <c r="E20970" s="3"/>
    </row>
    <row r="20971" spans="5:5" x14ac:dyDescent="0.25">
      <c r="E20971" s="3"/>
    </row>
    <row r="20972" spans="5:5" x14ac:dyDescent="0.25">
      <c r="E20972" s="3"/>
    </row>
    <row r="20973" spans="5:5" x14ac:dyDescent="0.25">
      <c r="E20973" s="3"/>
    </row>
    <row r="20974" spans="5:5" x14ac:dyDescent="0.25">
      <c r="E20974" s="3"/>
    </row>
    <row r="20975" spans="5:5" x14ac:dyDescent="0.25">
      <c r="E20975" s="3"/>
    </row>
    <row r="20976" spans="5:5" x14ac:dyDescent="0.25">
      <c r="E20976" s="3"/>
    </row>
    <row r="20977" spans="5:5" x14ac:dyDescent="0.25">
      <c r="E20977" s="3"/>
    </row>
    <row r="20978" spans="5:5" x14ac:dyDescent="0.25">
      <c r="E20978" s="3"/>
    </row>
    <row r="20979" spans="5:5" x14ac:dyDescent="0.25">
      <c r="E20979" s="3"/>
    </row>
    <row r="20980" spans="5:5" x14ac:dyDescent="0.25">
      <c r="E20980" s="3"/>
    </row>
    <row r="20981" spans="5:5" x14ac:dyDescent="0.25">
      <c r="E20981" s="3"/>
    </row>
    <row r="20982" spans="5:5" x14ac:dyDescent="0.25">
      <c r="E20982" s="3"/>
    </row>
    <row r="20983" spans="5:5" x14ac:dyDescent="0.25">
      <c r="E20983" s="3"/>
    </row>
    <row r="20984" spans="5:5" x14ac:dyDescent="0.25">
      <c r="E20984" s="3"/>
    </row>
    <row r="20985" spans="5:5" x14ac:dyDescent="0.25">
      <c r="E20985" s="3"/>
    </row>
    <row r="20986" spans="5:5" x14ac:dyDescent="0.25">
      <c r="E20986" s="3"/>
    </row>
    <row r="20987" spans="5:5" x14ac:dyDescent="0.25">
      <c r="E20987" s="3"/>
    </row>
    <row r="20988" spans="5:5" x14ac:dyDescent="0.25">
      <c r="E20988" s="3"/>
    </row>
    <row r="20989" spans="5:5" x14ac:dyDescent="0.25">
      <c r="E20989" s="3"/>
    </row>
    <row r="20990" spans="5:5" x14ac:dyDescent="0.25">
      <c r="E20990" s="3"/>
    </row>
    <row r="20991" spans="5:5" x14ac:dyDescent="0.25">
      <c r="E20991" s="3"/>
    </row>
    <row r="20992" spans="5:5" x14ac:dyDescent="0.25">
      <c r="E20992" s="3"/>
    </row>
    <row r="20993" spans="5:5" x14ac:dyDescent="0.25">
      <c r="E20993" s="3"/>
    </row>
    <row r="20994" spans="5:5" x14ac:dyDescent="0.25">
      <c r="E20994" s="3"/>
    </row>
    <row r="20995" spans="5:5" x14ac:dyDescent="0.25">
      <c r="E20995" s="3"/>
    </row>
    <row r="20996" spans="5:5" x14ac:dyDescent="0.25">
      <c r="E20996" s="3"/>
    </row>
    <row r="20997" spans="5:5" x14ac:dyDescent="0.25">
      <c r="E20997" s="3"/>
    </row>
    <row r="20998" spans="5:5" x14ac:dyDescent="0.25">
      <c r="E20998" s="3"/>
    </row>
    <row r="20999" spans="5:5" x14ac:dyDescent="0.25">
      <c r="E20999" s="3"/>
    </row>
    <row r="21000" spans="5:5" x14ac:dyDescent="0.25">
      <c r="E21000" s="3"/>
    </row>
    <row r="21001" spans="5:5" x14ac:dyDescent="0.25">
      <c r="E21001" s="3"/>
    </row>
    <row r="21002" spans="5:5" x14ac:dyDescent="0.25">
      <c r="E21002" s="3"/>
    </row>
    <row r="21003" spans="5:5" x14ac:dyDescent="0.25">
      <c r="E21003" s="3"/>
    </row>
    <row r="21004" spans="5:5" x14ac:dyDescent="0.25">
      <c r="E21004" s="3"/>
    </row>
    <row r="21005" spans="5:5" x14ac:dyDescent="0.25">
      <c r="E21005" s="3"/>
    </row>
    <row r="21006" spans="5:5" x14ac:dyDescent="0.25">
      <c r="E21006" s="3"/>
    </row>
    <row r="21007" spans="5:5" x14ac:dyDescent="0.25">
      <c r="E21007" s="3"/>
    </row>
    <row r="21008" spans="5:5" x14ac:dyDescent="0.25">
      <c r="E21008" s="3"/>
    </row>
    <row r="21009" spans="5:5" x14ac:dyDescent="0.25">
      <c r="E21009" s="3"/>
    </row>
    <row r="21010" spans="5:5" x14ac:dyDescent="0.25">
      <c r="E21010" s="3"/>
    </row>
    <row r="21011" spans="5:5" x14ac:dyDescent="0.25">
      <c r="E21011" s="3"/>
    </row>
    <row r="21012" spans="5:5" x14ac:dyDescent="0.25">
      <c r="E21012" s="3"/>
    </row>
    <row r="21013" spans="5:5" x14ac:dyDescent="0.25">
      <c r="E21013" s="3"/>
    </row>
    <row r="21014" spans="5:5" x14ac:dyDescent="0.25">
      <c r="E21014" s="3"/>
    </row>
    <row r="21015" spans="5:5" x14ac:dyDescent="0.25">
      <c r="E21015" s="3"/>
    </row>
    <row r="21016" spans="5:5" x14ac:dyDescent="0.25">
      <c r="E21016" s="3"/>
    </row>
    <row r="21017" spans="5:5" x14ac:dyDescent="0.25">
      <c r="E21017" s="3"/>
    </row>
    <row r="21018" spans="5:5" x14ac:dyDescent="0.25">
      <c r="E21018" s="3"/>
    </row>
    <row r="21019" spans="5:5" x14ac:dyDescent="0.25">
      <c r="E21019" s="3"/>
    </row>
    <row r="21020" spans="5:5" x14ac:dyDescent="0.25">
      <c r="E21020" s="3"/>
    </row>
    <row r="21021" spans="5:5" x14ac:dyDescent="0.25">
      <c r="E21021" s="3"/>
    </row>
    <row r="21022" spans="5:5" x14ac:dyDescent="0.25">
      <c r="E21022" s="3"/>
    </row>
    <row r="21023" spans="5:5" x14ac:dyDescent="0.25">
      <c r="E21023" s="3"/>
    </row>
    <row r="21024" spans="5:5" x14ac:dyDescent="0.25">
      <c r="E21024" s="3"/>
    </row>
    <row r="21025" spans="5:5" x14ac:dyDescent="0.25">
      <c r="E21025" s="3"/>
    </row>
    <row r="21026" spans="5:5" x14ac:dyDescent="0.25">
      <c r="E21026" s="3"/>
    </row>
    <row r="21027" spans="5:5" x14ac:dyDescent="0.25">
      <c r="E21027" s="3"/>
    </row>
    <row r="21028" spans="5:5" x14ac:dyDescent="0.25">
      <c r="E21028" s="3"/>
    </row>
    <row r="21029" spans="5:5" x14ac:dyDescent="0.25">
      <c r="E21029" s="3"/>
    </row>
    <row r="21030" spans="5:5" x14ac:dyDescent="0.25">
      <c r="E21030" s="3"/>
    </row>
    <row r="21031" spans="5:5" x14ac:dyDescent="0.25">
      <c r="E21031" s="3"/>
    </row>
    <row r="21032" spans="5:5" x14ac:dyDescent="0.25">
      <c r="E21032" s="3"/>
    </row>
    <row r="21033" spans="5:5" x14ac:dyDescent="0.25">
      <c r="E21033" s="3"/>
    </row>
    <row r="21034" spans="5:5" x14ac:dyDescent="0.25">
      <c r="E21034" s="3"/>
    </row>
    <row r="21035" spans="5:5" x14ac:dyDescent="0.25">
      <c r="E21035" s="3"/>
    </row>
    <row r="21036" spans="5:5" x14ac:dyDescent="0.25">
      <c r="E21036" s="3"/>
    </row>
    <row r="21037" spans="5:5" x14ac:dyDescent="0.25">
      <c r="E21037" s="3"/>
    </row>
    <row r="21038" spans="5:5" x14ac:dyDescent="0.25">
      <c r="E21038" s="3"/>
    </row>
    <row r="21039" spans="5:5" x14ac:dyDescent="0.25">
      <c r="E21039" s="3"/>
    </row>
    <row r="21040" spans="5:5" x14ac:dyDescent="0.25">
      <c r="E21040" s="3"/>
    </row>
    <row r="21041" spans="5:5" x14ac:dyDescent="0.25">
      <c r="E21041" s="3"/>
    </row>
    <row r="21042" spans="5:5" x14ac:dyDescent="0.25">
      <c r="E21042" s="3"/>
    </row>
    <row r="21043" spans="5:5" x14ac:dyDescent="0.25">
      <c r="E21043" s="3"/>
    </row>
    <row r="21044" spans="5:5" x14ac:dyDescent="0.25">
      <c r="E21044" s="3"/>
    </row>
    <row r="21045" spans="5:5" x14ac:dyDescent="0.25">
      <c r="E21045" s="3"/>
    </row>
    <row r="21046" spans="5:5" x14ac:dyDescent="0.25">
      <c r="E21046" s="3"/>
    </row>
    <row r="21047" spans="5:5" x14ac:dyDescent="0.25">
      <c r="E21047" s="3"/>
    </row>
    <row r="21048" spans="5:5" x14ac:dyDescent="0.25">
      <c r="E21048" s="3"/>
    </row>
    <row r="21049" spans="5:5" x14ac:dyDescent="0.25">
      <c r="E21049" s="3"/>
    </row>
    <row r="21050" spans="5:5" x14ac:dyDescent="0.25">
      <c r="E21050" s="3"/>
    </row>
    <row r="21051" spans="5:5" x14ac:dyDescent="0.25">
      <c r="E21051" s="3"/>
    </row>
    <row r="21052" spans="5:5" x14ac:dyDescent="0.25">
      <c r="E21052" s="3"/>
    </row>
    <row r="21053" spans="5:5" x14ac:dyDescent="0.25">
      <c r="E21053" s="3"/>
    </row>
    <row r="21054" spans="5:5" x14ac:dyDescent="0.25">
      <c r="E21054" s="3"/>
    </row>
    <row r="21055" spans="5:5" x14ac:dyDescent="0.25">
      <c r="E21055" s="3"/>
    </row>
    <row r="21056" spans="5:5" x14ac:dyDescent="0.25">
      <c r="E21056" s="3"/>
    </row>
    <row r="21057" spans="5:5" x14ac:dyDescent="0.25">
      <c r="E21057" s="3"/>
    </row>
    <row r="21058" spans="5:5" x14ac:dyDescent="0.25">
      <c r="E21058" s="3"/>
    </row>
    <row r="21059" spans="5:5" x14ac:dyDescent="0.25">
      <c r="E21059" s="3"/>
    </row>
    <row r="21060" spans="5:5" x14ac:dyDescent="0.25">
      <c r="E21060" s="3"/>
    </row>
    <row r="21061" spans="5:5" x14ac:dyDescent="0.25">
      <c r="E21061" s="3"/>
    </row>
    <row r="21062" spans="5:5" x14ac:dyDescent="0.25">
      <c r="E21062" s="3"/>
    </row>
    <row r="21063" spans="5:5" x14ac:dyDescent="0.25">
      <c r="E21063" s="3"/>
    </row>
    <row r="21064" spans="5:5" x14ac:dyDescent="0.25">
      <c r="E21064" s="3"/>
    </row>
    <row r="21065" spans="5:5" x14ac:dyDescent="0.25">
      <c r="E21065" s="3"/>
    </row>
    <row r="21066" spans="5:5" x14ac:dyDescent="0.25">
      <c r="E21066" s="3"/>
    </row>
    <row r="21067" spans="5:5" x14ac:dyDescent="0.25">
      <c r="E21067" s="3"/>
    </row>
    <row r="21068" spans="5:5" x14ac:dyDescent="0.25">
      <c r="E21068" s="3"/>
    </row>
    <row r="21069" spans="5:5" x14ac:dyDescent="0.25">
      <c r="E21069" s="3"/>
    </row>
    <row r="21070" spans="5:5" x14ac:dyDescent="0.25">
      <c r="E21070" s="3"/>
    </row>
    <row r="21071" spans="5:5" x14ac:dyDescent="0.25">
      <c r="E21071" s="3"/>
    </row>
    <row r="21072" spans="5:5" x14ac:dyDescent="0.25">
      <c r="E21072" s="3"/>
    </row>
    <row r="21073" spans="5:5" x14ac:dyDescent="0.25">
      <c r="E21073" s="3"/>
    </row>
    <row r="21074" spans="5:5" x14ac:dyDescent="0.25">
      <c r="E21074" s="3"/>
    </row>
    <row r="21075" spans="5:5" x14ac:dyDescent="0.25">
      <c r="E21075" s="3"/>
    </row>
    <row r="21076" spans="5:5" x14ac:dyDescent="0.25">
      <c r="E21076" s="3"/>
    </row>
    <row r="21077" spans="5:5" x14ac:dyDescent="0.25">
      <c r="E21077" s="3"/>
    </row>
    <row r="21078" spans="5:5" x14ac:dyDescent="0.25">
      <c r="E21078" s="3"/>
    </row>
    <row r="21079" spans="5:5" x14ac:dyDescent="0.25">
      <c r="E21079" s="3"/>
    </row>
    <row r="21080" spans="5:5" x14ac:dyDescent="0.25">
      <c r="E21080" s="3"/>
    </row>
    <row r="21081" spans="5:5" x14ac:dyDescent="0.25">
      <c r="E21081" s="3"/>
    </row>
    <row r="21082" spans="5:5" x14ac:dyDescent="0.25">
      <c r="E21082" s="3"/>
    </row>
    <row r="21083" spans="5:5" x14ac:dyDescent="0.25">
      <c r="E21083" s="3"/>
    </row>
    <row r="21084" spans="5:5" x14ac:dyDescent="0.25">
      <c r="E21084" s="3"/>
    </row>
    <row r="21085" spans="5:5" x14ac:dyDescent="0.25">
      <c r="E21085" s="3"/>
    </row>
    <row r="21086" spans="5:5" x14ac:dyDescent="0.25">
      <c r="E21086" s="3"/>
    </row>
    <row r="21087" spans="5:5" x14ac:dyDescent="0.25">
      <c r="E21087" s="3"/>
    </row>
    <row r="21088" spans="5:5" x14ac:dyDescent="0.25">
      <c r="E21088" s="3"/>
    </row>
    <row r="21089" spans="5:5" x14ac:dyDescent="0.25">
      <c r="E21089" s="3"/>
    </row>
    <row r="21090" spans="5:5" x14ac:dyDescent="0.25">
      <c r="E21090" s="3"/>
    </row>
    <row r="21091" spans="5:5" x14ac:dyDescent="0.25">
      <c r="E21091" s="3"/>
    </row>
    <row r="21092" spans="5:5" x14ac:dyDescent="0.25">
      <c r="E21092" s="3"/>
    </row>
    <row r="21093" spans="5:5" x14ac:dyDescent="0.25">
      <c r="E21093" s="3"/>
    </row>
    <row r="21094" spans="5:5" x14ac:dyDescent="0.25">
      <c r="E21094" s="3"/>
    </row>
    <row r="21095" spans="5:5" x14ac:dyDescent="0.25">
      <c r="E21095" s="3"/>
    </row>
    <row r="21096" spans="5:5" x14ac:dyDescent="0.25">
      <c r="E21096" s="3"/>
    </row>
    <row r="21097" spans="5:5" x14ac:dyDescent="0.25">
      <c r="E21097" s="3"/>
    </row>
    <row r="21098" spans="5:5" x14ac:dyDescent="0.25">
      <c r="E21098" s="3"/>
    </row>
    <row r="21099" spans="5:5" x14ac:dyDescent="0.25">
      <c r="E21099" s="3"/>
    </row>
    <row r="21100" spans="5:5" x14ac:dyDescent="0.25">
      <c r="E21100" s="3"/>
    </row>
    <row r="21101" spans="5:5" x14ac:dyDescent="0.25">
      <c r="E21101" s="3"/>
    </row>
    <row r="21102" spans="5:5" x14ac:dyDescent="0.25">
      <c r="E21102" s="3"/>
    </row>
    <row r="21103" spans="5:5" x14ac:dyDescent="0.25">
      <c r="E21103" s="3"/>
    </row>
    <row r="21104" spans="5:5" x14ac:dyDescent="0.25">
      <c r="E21104" s="3"/>
    </row>
    <row r="21105" spans="5:5" x14ac:dyDescent="0.25">
      <c r="E21105" s="3"/>
    </row>
    <row r="21106" spans="5:5" x14ac:dyDescent="0.25">
      <c r="E21106" s="3"/>
    </row>
    <row r="21107" spans="5:5" x14ac:dyDescent="0.25">
      <c r="E21107" s="3"/>
    </row>
    <row r="21108" spans="5:5" x14ac:dyDescent="0.25">
      <c r="E21108" s="3"/>
    </row>
    <row r="21109" spans="5:5" x14ac:dyDescent="0.25">
      <c r="E21109" s="3"/>
    </row>
    <row r="21110" spans="5:5" x14ac:dyDescent="0.25">
      <c r="E21110" s="3"/>
    </row>
    <row r="21111" spans="5:5" x14ac:dyDescent="0.25">
      <c r="E21111" s="3"/>
    </row>
    <row r="21112" spans="5:5" x14ac:dyDescent="0.25">
      <c r="E21112" s="3"/>
    </row>
    <row r="21113" spans="5:5" x14ac:dyDescent="0.25">
      <c r="E21113" s="3"/>
    </row>
    <row r="21114" spans="5:5" x14ac:dyDescent="0.25">
      <c r="E21114" s="3"/>
    </row>
    <row r="21115" spans="5:5" x14ac:dyDescent="0.25">
      <c r="E21115" s="3"/>
    </row>
    <row r="21116" spans="5:5" x14ac:dyDescent="0.25">
      <c r="E21116" s="3"/>
    </row>
    <row r="21117" spans="5:5" x14ac:dyDescent="0.25">
      <c r="E21117" s="3"/>
    </row>
    <row r="21118" spans="5:5" x14ac:dyDescent="0.25">
      <c r="E21118" s="3"/>
    </row>
    <row r="21119" spans="5:5" x14ac:dyDescent="0.25">
      <c r="E21119" s="3"/>
    </row>
    <row r="21120" spans="5:5" x14ac:dyDescent="0.25">
      <c r="E21120" s="3"/>
    </row>
    <row r="21121" spans="5:5" x14ac:dyDescent="0.25">
      <c r="E21121" s="3"/>
    </row>
    <row r="21122" spans="5:5" x14ac:dyDescent="0.25">
      <c r="E21122" s="3"/>
    </row>
    <row r="21123" spans="5:5" x14ac:dyDescent="0.25">
      <c r="E21123" s="3"/>
    </row>
    <row r="21124" spans="5:5" x14ac:dyDescent="0.25">
      <c r="E21124" s="3"/>
    </row>
    <row r="21125" spans="5:5" x14ac:dyDescent="0.25">
      <c r="E21125" s="3"/>
    </row>
    <row r="21126" spans="5:5" x14ac:dyDescent="0.25">
      <c r="E21126" s="3"/>
    </row>
    <row r="21127" spans="5:5" x14ac:dyDescent="0.25">
      <c r="E21127" s="3"/>
    </row>
    <row r="21128" spans="5:5" x14ac:dyDescent="0.25">
      <c r="E21128" s="3"/>
    </row>
    <row r="21129" spans="5:5" x14ac:dyDescent="0.25">
      <c r="E21129" s="3"/>
    </row>
    <row r="21130" spans="5:5" x14ac:dyDescent="0.25">
      <c r="E21130" s="3"/>
    </row>
    <row r="21131" spans="5:5" x14ac:dyDescent="0.25">
      <c r="E21131" s="3"/>
    </row>
    <row r="21132" spans="5:5" x14ac:dyDescent="0.25">
      <c r="E21132" s="3"/>
    </row>
    <row r="21133" spans="5:5" x14ac:dyDescent="0.25">
      <c r="E21133" s="3"/>
    </row>
    <row r="21134" spans="5:5" x14ac:dyDescent="0.25">
      <c r="E21134" s="3"/>
    </row>
    <row r="21135" spans="5:5" x14ac:dyDescent="0.25">
      <c r="E21135" s="3"/>
    </row>
    <row r="21136" spans="5:5" x14ac:dyDescent="0.25">
      <c r="E21136" s="3"/>
    </row>
    <row r="21137" spans="5:5" x14ac:dyDescent="0.25">
      <c r="E21137" s="3"/>
    </row>
    <row r="21138" spans="5:5" x14ac:dyDescent="0.25">
      <c r="E21138" s="3"/>
    </row>
    <row r="21139" spans="5:5" x14ac:dyDescent="0.25">
      <c r="E21139" s="3"/>
    </row>
    <row r="21140" spans="5:5" x14ac:dyDescent="0.25">
      <c r="E21140" s="3"/>
    </row>
    <row r="21141" spans="5:5" x14ac:dyDescent="0.25">
      <c r="E21141" s="3"/>
    </row>
    <row r="21142" spans="5:5" x14ac:dyDescent="0.25">
      <c r="E21142" s="3"/>
    </row>
    <row r="21143" spans="5:5" x14ac:dyDescent="0.25">
      <c r="E21143" s="3"/>
    </row>
    <row r="21144" spans="5:5" x14ac:dyDescent="0.25">
      <c r="E21144" s="3"/>
    </row>
    <row r="21145" spans="5:5" x14ac:dyDescent="0.25">
      <c r="E21145" s="3"/>
    </row>
    <row r="21146" spans="5:5" x14ac:dyDescent="0.25">
      <c r="E21146" s="3"/>
    </row>
    <row r="21147" spans="5:5" x14ac:dyDescent="0.25">
      <c r="E21147" s="3"/>
    </row>
    <row r="21148" spans="5:5" x14ac:dyDescent="0.25">
      <c r="E21148" s="3"/>
    </row>
    <row r="21149" spans="5:5" x14ac:dyDescent="0.25">
      <c r="E21149" s="3"/>
    </row>
    <row r="21150" spans="5:5" x14ac:dyDescent="0.25">
      <c r="E21150" s="3"/>
    </row>
    <row r="21151" spans="5:5" x14ac:dyDescent="0.25">
      <c r="E21151" s="3"/>
    </row>
    <row r="21152" spans="5:5" x14ac:dyDescent="0.25">
      <c r="E21152" s="3"/>
    </row>
    <row r="21153" spans="5:5" x14ac:dyDescent="0.25">
      <c r="E21153" s="3"/>
    </row>
    <row r="21154" spans="5:5" x14ac:dyDescent="0.25">
      <c r="E21154" s="3"/>
    </row>
    <row r="21155" spans="5:5" x14ac:dyDescent="0.25">
      <c r="E21155" s="3"/>
    </row>
    <row r="21156" spans="5:5" x14ac:dyDescent="0.25">
      <c r="E21156" s="3"/>
    </row>
    <row r="21157" spans="5:5" x14ac:dyDescent="0.25">
      <c r="E21157" s="3"/>
    </row>
    <row r="21158" spans="5:5" x14ac:dyDescent="0.25">
      <c r="E21158" s="3"/>
    </row>
    <row r="21159" spans="5:5" x14ac:dyDescent="0.25">
      <c r="E21159" s="3"/>
    </row>
    <row r="21160" spans="5:5" x14ac:dyDescent="0.25">
      <c r="E21160" s="3"/>
    </row>
    <row r="21161" spans="5:5" x14ac:dyDescent="0.25">
      <c r="E21161" s="3"/>
    </row>
    <row r="21162" spans="5:5" x14ac:dyDescent="0.25">
      <c r="E21162" s="3"/>
    </row>
    <row r="21163" spans="5:5" x14ac:dyDescent="0.25">
      <c r="E21163" s="3"/>
    </row>
    <row r="21164" spans="5:5" x14ac:dyDescent="0.25">
      <c r="E21164" s="3"/>
    </row>
    <row r="21165" spans="5:5" x14ac:dyDescent="0.25">
      <c r="E21165" s="3"/>
    </row>
    <row r="21166" spans="5:5" x14ac:dyDescent="0.25">
      <c r="E21166" s="3"/>
    </row>
    <row r="21167" spans="5:5" x14ac:dyDescent="0.25">
      <c r="E21167" s="3"/>
    </row>
    <row r="21168" spans="5:5" x14ac:dyDescent="0.25">
      <c r="E21168" s="3"/>
    </row>
    <row r="21169" spans="5:5" x14ac:dyDescent="0.25">
      <c r="E21169" s="3"/>
    </row>
    <row r="21170" spans="5:5" x14ac:dyDescent="0.25">
      <c r="E21170" s="3"/>
    </row>
    <row r="21171" spans="5:5" x14ac:dyDescent="0.25">
      <c r="E21171" s="3"/>
    </row>
    <row r="21172" spans="5:5" x14ac:dyDescent="0.25">
      <c r="E21172" s="3"/>
    </row>
    <row r="21173" spans="5:5" x14ac:dyDescent="0.25">
      <c r="E21173" s="3"/>
    </row>
    <row r="21174" spans="5:5" x14ac:dyDescent="0.25">
      <c r="E21174" s="3"/>
    </row>
    <row r="21175" spans="5:5" x14ac:dyDescent="0.25">
      <c r="E21175" s="3"/>
    </row>
    <row r="21176" spans="5:5" x14ac:dyDescent="0.25">
      <c r="E21176" s="3"/>
    </row>
    <row r="21177" spans="5:5" x14ac:dyDescent="0.25">
      <c r="E21177" s="3"/>
    </row>
    <row r="21178" spans="5:5" x14ac:dyDescent="0.25">
      <c r="E21178" s="3"/>
    </row>
    <row r="21179" spans="5:5" x14ac:dyDescent="0.25">
      <c r="E21179" s="3"/>
    </row>
    <row r="21180" spans="5:5" x14ac:dyDescent="0.25">
      <c r="E21180" s="3"/>
    </row>
    <row r="21181" spans="5:5" x14ac:dyDescent="0.25">
      <c r="E21181" s="3"/>
    </row>
    <row r="21182" spans="5:5" x14ac:dyDescent="0.25">
      <c r="E21182" s="3"/>
    </row>
    <row r="21183" spans="5:5" x14ac:dyDescent="0.25">
      <c r="E21183" s="3"/>
    </row>
    <row r="21184" spans="5:5" x14ac:dyDescent="0.25">
      <c r="E21184" s="3"/>
    </row>
    <row r="21185" spans="5:5" x14ac:dyDescent="0.25">
      <c r="E21185" s="3"/>
    </row>
    <row r="21186" spans="5:5" x14ac:dyDescent="0.25">
      <c r="E21186" s="3"/>
    </row>
    <row r="21187" spans="5:5" x14ac:dyDescent="0.25">
      <c r="E21187" s="3"/>
    </row>
    <row r="21188" spans="5:5" x14ac:dyDescent="0.25">
      <c r="E21188" s="3"/>
    </row>
    <row r="21189" spans="5:5" x14ac:dyDescent="0.25">
      <c r="E21189" s="3"/>
    </row>
    <row r="21190" spans="5:5" x14ac:dyDescent="0.25">
      <c r="E21190" s="3"/>
    </row>
    <row r="21191" spans="5:5" x14ac:dyDescent="0.25">
      <c r="E21191" s="3"/>
    </row>
    <row r="21192" spans="5:5" x14ac:dyDescent="0.25">
      <c r="E21192" s="3"/>
    </row>
    <row r="21193" spans="5:5" x14ac:dyDescent="0.25">
      <c r="E21193" s="3"/>
    </row>
    <row r="21194" spans="5:5" x14ac:dyDescent="0.25">
      <c r="E21194" s="3"/>
    </row>
    <row r="21195" spans="5:5" x14ac:dyDescent="0.25">
      <c r="E21195" s="3"/>
    </row>
    <row r="21196" spans="5:5" x14ac:dyDescent="0.25">
      <c r="E21196" s="3"/>
    </row>
    <row r="21197" spans="5:5" x14ac:dyDescent="0.25">
      <c r="E21197" s="3"/>
    </row>
    <row r="21198" spans="5:5" x14ac:dyDescent="0.25">
      <c r="E21198" s="3"/>
    </row>
    <row r="21199" spans="5:5" x14ac:dyDescent="0.25">
      <c r="E21199" s="3"/>
    </row>
    <row r="21200" spans="5:5" x14ac:dyDescent="0.25">
      <c r="E21200" s="3"/>
    </row>
    <row r="21201" spans="5:5" x14ac:dyDescent="0.25">
      <c r="E21201" s="3"/>
    </row>
    <row r="21202" spans="5:5" x14ac:dyDescent="0.25">
      <c r="E21202" s="3"/>
    </row>
    <row r="21203" spans="5:5" x14ac:dyDescent="0.25">
      <c r="E21203" s="3"/>
    </row>
    <row r="21204" spans="5:5" x14ac:dyDescent="0.25">
      <c r="E21204" s="3"/>
    </row>
    <row r="21205" spans="5:5" x14ac:dyDescent="0.25">
      <c r="E21205" s="3"/>
    </row>
    <row r="21206" spans="5:5" x14ac:dyDescent="0.25">
      <c r="E21206" s="3"/>
    </row>
    <row r="21207" spans="5:5" x14ac:dyDescent="0.25">
      <c r="E21207" s="3"/>
    </row>
    <row r="21208" spans="5:5" x14ac:dyDescent="0.25">
      <c r="E21208" s="3"/>
    </row>
    <row r="21209" spans="5:5" x14ac:dyDescent="0.25">
      <c r="E21209" s="3"/>
    </row>
    <row r="21210" spans="5:5" x14ac:dyDescent="0.25">
      <c r="E21210" s="3"/>
    </row>
    <row r="21211" spans="5:5" x14ac:dyDescent="0.25">
      <c r="E21211" s="3"/>
    </row>
    <row r="21212" spans="5:5" x14ac:dyDescent="0.25">
      <c r="E21212" s="3"/>
    </row>
    <row r="21213" spans="5:5" x14ac:dyDescent="0.25">
      <c r="E21213" s="3"/>
    </row>
    <row r="21214" spans="5:5" x14ac:dyDescent="0.25">
      <c r="E21214" s="3"/>
    </row>
    <row r="21215" spans="5:5" x14ac:dyDescent="0.25">
      <c r="E21215" s="3"/>
    </row>
    <row r="21216" spans="5:5" x14ac:dyDescent="0.25">
      <c r="E21216" s="3"/>
    </row>
    <row r="21217" spans="5:5" x14ac:dyDescent="0.25">
      <c r="E21217" s="3"/>
    </row>
    <row r="21218" spans="5:5" x14ac:dyDescent="0.25">
      <c r="E21218" s="3"/>
    </row>
    <row r="21219" spans="5:5" x14ac:dyDescent="0.25">
      <c r="E21219" s="3"/>
    </row>
    <row r="21220" spans="5:5" x14ac:dyDescent="0.25">
      <c r="E21220" s="3"/>
    </row>
    <row r="21221" spans="5:5" x14ac:dyDescent="0.25">
      <c r="E21221" s="3"/>
    </row>
    <row r="21222" spans="5:5" x14ac:dyDescent="0.25">
      <c r="E21222" s="3"/>
    </row>
    <row r="21223" spans="5:5" x14ac:dyDescent="0.25">
      <c r="E21223" s="3"/>
    </row>
    <row r="21224" spans="5:5" x14ac:dyDescent="0.25">
      <c r="E21224" s="3"/>
    </row>
    <row r="21225" spans="5:5" x14ac:dyDescent="0.25">
      <c r="E21225" s="3"/>
    </row>
    <row r="21226" spans="5:5" x14ac:dyDescent="0.25">
      <c r="E21226" s="3"/>
    </row>
    <row r="21227" spans="5:5" x14ac:dyDescent="0.25">
      <c r="E21227" s="3"/>
    </row>
    <row r="21228" spans="5:5" x14ac:dyDescent="0.25">
      <c r="E21228" s="3"/>
    </row>
    <row r="21229" spans="5:5" x14ac:dyDescent="0.25">
      <c r="E21229" s="3"/>
    </row>
    <row r="21230" spans="5:5" x14ac:dyDescent="0.25">
      <c r="E21230" s="3"/>
    </row>
    <row r="21231" spans="5:5" x14ac:dyDescent="0.25">
      <c r="E21231" s="3"/>
    </row>
    <row r="21232" spans="5:5" x14ac:dyDescent="0.25">
      <c r="E21232" s="3"/>
    </row>
    <row r="21233" spans="5:5" x14ac:dyDescent="0.25">
      <c r="E21233" s="3"/>
    </row>
    <row r="21234" spans="5:5" x14ac:dyDescent="0.25">
      <c r="E21234" s="3"/>
    </row>
    <row r="21235" spans="5:5" x14ac:dyDescent="0.25">
      <c r="E21235" s="3"/>
    </row>
    <row r="21236" spans="5:5" x14ac:dyDescent="0.25">
      <c r="E21236" s="3"/>
    </row>
    <row r="21237" spans="5:5" x14ac:dyDescent="0.25">
      <c r="E21237" s="3"/>
    </row>
    <row r="21238" spans="5:5" x14ac:dyDescent="0.25">
      <c r="E21238" s="3"/>
    </row>
    <row r="21239" spans="5:5" x14ac:dyDescent="0.25">
      <c r="E21239" s="3"/>
    </row>
    <row r="21240" spans="5:5" x14ac:dyDescent="0.25">
      <c r="E21240" s="3"/>
    </row>
    <row r="21241" spans="5:5" x14ac:dyDescent="0.25">
      <c r="E21241" s="3"/>
    </row>
    <row r="21242" spans="5:5" x14ac:dyDescent="0.25">
      <c r="E21242" s="3"/>
    </row>
    <row r="21243" spans="5:5" x14ac:dyDescent="0.25">
      <c r="E21243" s="3"/>
    </row>
    <row r="21244" spans="5:5" x14ac:dyDescent="0.25">
      <c r="E21244" s="3"/>
    </row>
    <row r="21245" spans="5:5" x14ac:dyDescent="0.25">
      <c r="E21245" s="3"/>
    </row>
    <row r="21246" spans="5:5" x14ac:dyDescent="0.25">
      <c r="E21246" s="3"/>
    </row>
    <row r="21247" spans="5:5" x14ac:dyDescent="0.25">
      <c r="E21247" s="3"/>
    </row>
    <row r="21248" spans="5:5" x14ac:dyDescent="0.25">
      <c r="E21248" s="3"/>
    </row>
    <row r="21249" spans="5:5" x14ac:dyDescent="0.25">
      <c r="E21249" s="3"/>
    </row>
    <row r="21250" spans="5:5" x14ac:dyDescent="0.25">
      <c r="E21250" s="3"/>
    </row>
    <row r="21251" spans="5:5" x14ac:dyDescent="0.25">
      <c r="E21251" s="3"/>
    </row>
    <row r="21252" spans="5:5" x14ac:dyDescent="0.25">
      <c r="E21252" s="3"/>
    </row>
    <row r="21253" spans="5:5" x14ac:dyDescent="0.25">
      <c r="E21253" s="3"/>
    </row>
    <row r="21254" spans="5:5" x14ac:dyDescent="0.25">
      <c r="E21254" s="3"/>
    </row>
    <row r="21255" spans="5:5" x14ac:dyDescent="0.25">
      <c r="E21255" s="3"/>
    </row>
    <row r="21256" spans="5:5" x14ac:dyDescent="0.25">
      <c r="E21256" s="3"/>
    </row>
    <row r="21257" spans="5:5" x14ac:dyDescent="0.25">
      <c r="E21257" s="3"/>
    </row>
    <row r="21258" spans="5:5" x14ac:dyDescent="0.25">
      <c r="E21258" s="3"/>
    </row>
    <row r="21259" spans="5:5" x14ac:dyDescent="0.25">
      <c r="E21259" s="3"/>
    </row>
    <row r="21260" spans="5:5" x14ac:dyDescent="0.25">
      <c r="E21260" s="3"/>
    </row>
    <row r="21261" spans="5:5" x14ac:dyDescent="0.25">
      <c r="E21261" s="3"/>
    </row>
    <row r="21262" spans="5:5" x14ac:dyDescent="0.25">
      <c r="E21262" s="3"/>
    </row>
    <row r="21263" spans="5:5" x14ac:dyDescent="0.25">
      <c r="E21263" s="3"/>
    </row>
    <row r="21264" spans="5:5" x14ac:dyDescent="0.25">
      <c r="E21264" s="3"/>
    </row>
    <row r="21265" spans="5:5" x14ac:dyDescent="0.25">
      <c r="E21265" s="3"/>
    </row>
    <row r="21266" spans="5:5" x14ac:dyDescent="0.25">
      <c r="E21266" s="3"/>
    </row>
    <row r="21267" spans="5:5" x14ac:dyDescent="0.25">
      <c r="E21267" s="3"/>
    </row>
    <row r="21268" spans="5:5" x14ac:dyDescent="0.25">
      <c r="E21268" s="3"/>
    </row>
    <row r="21269" spans="5:5" x14ac:dyDescent="0.25">
      <c r="E21269" s="3"/>
    </row>
    <row r="21270" spans="5:5" x14ac:dyDescent="0.25">
      <c r="E21270" s="3"/>
    </row>
    <row r="21271" spans="5:5" x14ac:dyDescent="0.25">
      <c r="E21271" s="3"/>
    </row>
    <row r="21272" spans="5:5" x14ac:dyDescent="0.25">
      <c r="E21272" s="3"/>
    </row>
    <row r="21273" spans="5:5" x14ac:dyDescent="0.25">
      <c r="E21273" s="3"/>
    </row>
    <row r="21274" spans="5:5" x14ac:dyDescent="0.25">
      <c r="E21274" s="3"/>
    </row>
    <row r="21275" spans="5:5" x14ac:dyDescent="0.25">
      <c r="E21275" s="3"/>
    </row>
    <row r="21276" spans="5:5" x14ac:dyDescent="0.25">
      <c r="E21276" s="3"/>
    </row>
    <row r="21277" spans="5:5" x14ac:dyDescent="0.25">
      <c r="E21277" s="3"/>
    </row>
    <row r="21278" spans="5:5" x14ac:dyDescent="0.25">
      <c r="E21278" s="3"/>
    </row>
    <row r="21279" spans="5:5" x14ac:dyDescent="0.25">
      <c r="E21279" s="3"/>
    </row>
    <row r="21280" spans="5:5" x14ac:dyDescent="0.25">
      <c r="E21280" s="3"/>
    </row>
    <row r="21281" spans="5:5" x14ac:dyDescent="0.25">
      <c r="E21281" s="3"/>
    </row>
    <row r="21282" spans="5:5" x14ac:dyDescent="0.25">
      <c r="E21282" s="3"/>
    </row>
    <row r="21283" spans="5:5" x14ac:dyDescent="0.25">
      <c r="E21283" s="3"/>
    </row>
    <row r="21284" spans="5:5" x14ac:dyDescent="0.25">
      <c r="E21284" s="3"/>
    </row>
    <row r="21285" spans="5:5" x14ac:dyDescent="0.25">
      <c r="E21285" s="3"/>
    </row>
    <row r="21286" spans="5:5" x14ac:dyDescent="0.25">
      <c r="E21286" s="3"/>
    </row>
    <row r="21287" spans="5:5" x14ac:dyDescent="0.25">
      <c r="E21287" s="3"/>
    </row>
    <row r="21288" spans="5:5" x14ac:dyDescent="0.25">
      <c r="E21288" s="3"/>
    </row>
    <row r="21289" spans="5:5" x14ac:dyDescent="0.25">
      <c r="E21289" s="3"/>
    </row>
    <row r="21290" spans="5:5" x14ac:dyDescent="0.25">
      <c r="E21290" s="3"/>
    </row>
    <row r="21291" spans="5:5" x14ac:dyDescent="0.25">
      <c r="E21291" s="3"/>
    </row>
    <row r="21292" spans="5:5" x14ac:dyDescent="0.25">
      <c r="E21292" s="3"/>
    </row>
    <row r="21293" spans="5:5" x14ac:dyDescent="0.25">
      <c r="E21293" s="3"/>
    </row>
    <row r="21294" spans="5:5" x14ac:dyDescent="0.25">
      <c r="E21294" s="3"/>
    </row>
    <row r="21295" spans="5:5" x14ac:dyDescent="0.25">
      <c r="E21295" s="3"/>
    </row>
    <row r="21296" spans="5:5" x14ac:dyDescent="0.25">
      <c r="E21296" s="3"/>
    </row>
    <row r="21297" spans="5:5" x14ac:dyDescent="0.25">
      <c r="E21297" s="3"/>
    </row>
    <row r="21298" spans="5:5" x14ac:dyDescent="0.25">
      <c r="E21298" s="3"/>
    </row>
    <row r="21299" spans="5:5" x14ac:dyDescent="0.25">
      <c r="E21299" s="3"/>
    </row>
    <row r="21300" spans="5:5" x14ac:dyDescent="0.25">
      <c r="E21300" s="3"/>
    </row>
    <row r="21301" spans="5:5" x14ac:dyDescent="0.25">
      <c r="E21301" s="3"/>
    </row>
    <row r="21302" spans="5:5" x14ac:dyDescent="0.25">
      <c r="E21302" s="3"/>
    </row>
    <row r="21303" spans="5:5" x14ac:dyDescent="0.25">
      <c r="E21303" s="3"/>
    </row>
    <row r="21304" spans="5:5" x14ac:dyDescent="0.25">
      <c r="E21304" s="3"/>
    </row>
    <row r="21305" spans="5:5" x14ac:dyDescent="0.25">
      <c r="E21305" s="3"/>
    </row>
    <row r="21306" spans="5:5" x14ac:dyDescent="0.25">
      <c r="E21306" s="3"/>
    </row>
    <row r="21307" spans="5:5" x14ac:dyDescent="0.25">
      <c r="E21307" s="3"/>
    </row>
    <row r="21308" spans="5:5" x14ac:dyDescent="0.25">
      <c r="E21308" s="3"/>
    </row>
    <row r="21309" spans="5:5" x14ac:dyDescent="0.25">
      <c r="E21309" s="3"/>
    </row>
    <row r="21310" spans="5:5" x14ac:dyDescent="0.25">
      <c r="E21310" s="3"/>
    </row>
    <row r="21311" spans="5:5" x14ac:dyDescent="0.25">
      <c r="E21311" s="3"/>
    </row>
    <row r="21312" spans="5:5" x14ac:dyDescent="0.25">
      <c r="E21312" s="3"/>
    </row>
    <row r="21313" spans="5:5" x14ac:dyDescent="0.25">
      <c r="E21313" s="3"/>
    </row>
    <row r="21314" spans="5:5" x14ac:dyDescent="0.25">
      <c r="E21314" s="3"/>
    </row>
    <row r="21315" spans="5:5" x14ac:dyDescent="0.25">
      <c r="E21315" s="3"/>
    </row>
    <row r="21316" spans="5:5" x14ac:dyDescent="0.25">
      <c r="E21316" s="3"/>
    </row>
    <row r="21317" spans="5:5" x14ac:dyDescent="0.25">
      <c r="E21317" s="3"/>
    </row>
    <row r="21318" spans="5:5" x14ac:dyDescent="0.25">
      <c r="E21318" s="3"/>
    </row>
    <row r="21319" spans="5:5" x14ac:dyDescent="0.25">
      <c r="E21319" s="3"/>
    </row>
    <row r="21320" spans="5:5" x14ac:dyDescent="0.25">
      <c r="E21320" s="3"/>
    </row>
    <row r="21321" spans="5:5" x14ac:dyDescent="0.25">
      <c r="E21321" s="3"/>
    </row>
    <row r="21322" spans="5:5" x14ac:dyDescent="0.25">
      <c r="E21322" s="3"/>
    </row>
    <row r="21323" spans="5:5" x14ac:dyDescent="0.25">
      <c r="E21323" s="3"/>
    </row>
    <row r="21324" spans="5:5" x14ac:dyDescent="0.25">
      <c r="E21324" s="3"/>
    </row>
    <row r="21325" spans="5:5" x14ac:dyDescent="0.25">
      <c r="E21325" s="3"/>
    </row>
    <row r="21326" spans="5:5" x14ac:dyDescent="0.25">
      <c r="E21326" s="3"/>
    </row>
    <row r="21327" spans="5:5" x14ac:dyDescent="0.25">
      <c r="E21327" s="3"/>
    </row>
    <row r="21328" spans="5:5" x14ac:dyDescent="0.25">
      <c r="E21328" s="3"/>
    </row>
    <row r="21329" spans="5:5" x14ac:dyDescent="0.25">
      <c r="E21329" s="3"/>
    </row>
    <row r="21330" spans="5:5" x14ac:dyDescent="0.25">
      <c r="E21330" s="3"/>
    </row>
    <row r="21331" spans="5:5" x14ac:dyDescent="0.25">
      <c r="E21331" s="3"/>
    </row>
    <row r="21332" spans="5:5" x14ac:dyDescent="0.25">
      <c r="E21332" s="3"/>
    </row>
    <row r="21333" spans="5:5" x14ac:dyDescent="0.25">
      <c r="E21333" s="3"/>
    </row>
    <row r="21334" spans="5:5" x14ac:dyDescent="0.25">
      <c r="E21334" s="3"/>
    </row>
    <row r="21335" spans="5:5" x14ac:dyDescent="0.25">
      <c r="E21335" s="3"/>
    </row>
    <row r="21336" spans="5:5" x14ac:dyDescent="0.25">
      <c r="E21336" s="3"/>
    </row>
    <row r="21337" spans="5:5" x14ac:dyDescent="0.25">
      <c r="E21337" s="3"/>
    </row>
    <row r="21338" spans="5:5" x14ac:dyDescent="0.25">
      <c r="E21338" s="3"/>
    </row>
    <row r="21339" spans="5:5" x14ac:dyDescent="0.25">
      <c r="E21339" s="3"/>
    </row>
    <row r="21340" spans="5:5" x14ac:dyDescent="0.25">
      <c r="E21340" s="3"/>
    </row>
    <row r="21341" spans="5:5" x14ac:dyDescent="0.25">
      <c r="E21341" s="3"/>
    </row>
    <row r="21342" spans="5:5" x14ac:dyDescent="0.25">
      <c r="E21342" s="3"/>
    </row>
    <row r="21343" spans="5:5" x14ac:dyDescent="0.25">
      <c r="E21343" s="3"/>
    </row>
    <row r="21344" spans="5:5" x14ac:dyDescent="0.25">
      <c r="E21344" s="3"/>
    </row>
    <row r="21345" spans="5:5" x14ac:dyDescent="0.25">
      <c r="E21345" s="3"/>
    </row>
    <row r="21346" spans="5:5" x14ac:dyDescent="0.25">
      <c r="E21346" s="3"/>
    </row>
    <row r="21347" spans="5:5" x14ac:dyDescent="0.25">
      <c r="E21347" s="3"/>
    </row>
    <row r="21348" spans="5:5" x14ac:dyDescent="0.25">
      <c r="E21348" s="3"/>
    </row>
    <row r="21349" spans="5:5" x14ac:dyDescent="0.25">
      <c r="E21349" s="3"/>
    </row>
    <row r="21350" spans="5:5" x14ac:dyDescent="0.25">
      <c r="E21350" s="3"/>
    </row>
    <row r="21351" spans="5:5" x14ac:dyDescent="0.25">
      <c r="E21351" s="3"/>
    </row>
    <row r="21352" spans="5:5" x14ac:dyDescent="0.25">
      <c r="E21352" s="3"/>
    </row>
    <row r="21353" spans="5:5" x14ac:dyDescent="0.25">
      <c r="E21353" s="3"/>
    </row>
    <row r="21354" spans="5:5" x14ac:dyDescent="0.25">
      <c r="E21354" s="3"/>
    </row>
    <row r="21355" spans="5:5" x14ac:dyDescent="0.25">
      <c r="E21355" s="3"/>
    </row>
    <row r="21356" spans="5:5" x14ac:dyDescent="0.25">
      <c r="E21356" s="3"/>
    </row>
    <row r="21357" spans="5:5" x14ac:dyDescent="0.25">
      <c r="E21357" s="3"/>
    </row>
    <row r="21358" spans="5:5" x14ac:dyDescent="0.25">
      <c r="E21358" s="3"/>
    </row>
    <row r="21359" spans="5:5" x14ac:dyDescent="0.25">
      <c r="E21359" s="3"/>
    </row>
    <row r="21360" spans="5:5" x14ac:dyDescent="0.25">
      <c r="E21360" s="3"/>
    </row>
    <row r="21361" spans="5:5" x14ac:dyDescent="0.25">
      <c r="E21361" s="3"/>
    </row>
    <row r="21362" spans="5:5" x14ac:dyDescent="0.25">
      <c r="E21362" s="3"/>
    </row>
    <row r="21363" spans="5:5" x14ac:dyDescent="0.25">
      <c r="E21363" s="3"/>
    </row>
    <row r="21364" spans="5:5" x14ac:dyDescent="0.25">
      <c r="E21364" s="3"/>
    </row>
    <row r="21365" spans="5:5" x14ac:dyDescent="0.25">
      <c r="E21365" s="3"/>
    </row>
    <row r="21366" spans="5:5" x14ac:dyDescent="0.25">
      <c r="E21366" s="3"/>
    </row>
    <row r="21367" spans="5:5" x14ac:dyDescent="0.25">
      <c r="E21367" s="3"/>
    </row>
    <row r="21368" spans="5:5" x14ac:dyDescent="0.25">
      <c r="E21368" s="3"/>
    </row>
    <row r="21369" spans="5:5" x14ac:dyDescent="0.25">
      <c r="E21369" s="3"/>
    </row>
    <row r="21370" spans="5:5" x14ac:dyDescent="0.25">
      <c r="E21370" s="3"/>
    </row>
    <row r="21371" spans="5:5" x14ac:dyDescent="0.25">
      <c r="E21371" s="3"/>
    </row>
    <row r="21372" spans="5:5" x14ac:dyDescent="0.25">
      <c r="E21372" s="3"/>
    </row>
    <row r="21373" spans="5:5" x14ac:dyDescent="0.25">
      <c r="E21373" s="3"/>
    </row>
    <row r="21374" spans="5:5" x14ac:dyDescent="0.25">
      <c r="E21374" s="3"/>
    </row>
    <row r="21375" spans="5:5" x14ac:dyDescent="0.25">
      <c r="E21375" s="3"/>
    </row>
    <row r="21376" spans="5:5" x14ac:dyDescent="0.25">
      <c r="E21376" s="3"/>
    </row>
    <row r="21377" spans="5:5" x14ac:dyDescent="0.25">
      <c r="E21377" s="3"/>
    </row>
    <row r="21378" spans="5:5" x14ac:dyDescent="0.25">
      <c r="E21378" s="3"/>
    </row>
    <row r="21379" spans="5:5" x14ac:dyDescent="0.25">
      <c r="E21379" s="3"/>
    </row>
    <row r="21380" spans="5:5" x14ac:dyDescent="0.25">
      <c r="E21380" s="3"/>
    </row>
    <row r="21381" spans="5:5" x14ac:dyDescent="0.25">
      <c r="E21381" s="3"/>
    </row>
    <row r="21382" spans="5:5" x14ac:dyDescent="0.25">
      <c r="E21382" s="3"/>
    </row>
    <row r="21383" spans="5:5" x14ac:dyDescent="0.25">
      <c r="E21383" s="3"/>
    </row>
    <row r="21384" spans="5:5" x14ac:dyDescent="0.25">
      <c r="E21384" s="3"/>
    </row>
    <row r="21385" spans="5:5" x14ac:dyDescent="0.25">
      <c r="E21385" s="3"/>
    </row>
    <row r="21386" spans="5:5" x14ac:dyDescent="0.25">
      <c r="E21386" s="3"/>
    </row>
    <row r="21387" spans="5:5" x14ac:dyDescent="0.25">
      <c r="E21387" s="3"/>
    </row>
    <row r="21388" spans="5:5" x14ac:dyDescent="0.25">
      <c r="E21388" s="3"/>
    </row>
    <row r="21389" spans="5:5" x14ac:dyDescent="0.25">
      <c r="E21389" s="3"/>
    </row>
    <row r="21390" spans="5:5" x14ac:dyDescent="0.25">
      <c r="E21390" s="3"/>
    </row>
    <row r="21391" spans="5:5" x14ac:dyDescent="0.25">
      <c r="E21391" s="3"/>
    </row>
    <row r="21392" spans="5:5" x14ac:dyDescent="0.25">
      <c r="E21392" s="3"/>
    </row>
    <row r="21393" spans="5:5" x14ac:dyDescent="0.25">
      <c r="E21393" s="3"/>
    </row>
    <row r="21394" spans="5:5" x14ac:dyDescent="0.25">
      <c r="E21394" s="3"/>
    </row>
    <row r="21395" spans="5:5" x14ac:dyDescent="0.25">
      <c r="E21395" s="3"/>
    </row>
    <row r="21396" spans="5:5" x14ac:dyDescent="0.25">
      <c r="E21396" s="3"/>
    </row>
    <row r="21397" spans="5:5" x14ac:dyDescent="0.25">
      <c r="E21397" s="3"/>
    </row>
    <row r="21398" spans="5:5" x14ac:dyDescent="0.25">
      <c r="E21398" s="3"/>
    </row>
    <row r="21399" spans="5:5" x14ac:dyDescent="0.25">
      <c r="E21399" s="3"/>
    </row>
    <row r="21400" spans="5:5" x14ac:dyDescent="0.25">
      <c r="E21400" s="3"/>
    </row>
    <row r="21401" spans="5:5" x14ac:dyDescent="0.25">
      <c r="E21401" s="3"/>
    </row>
    <row r="21402" spans="5:5" x14ac:dyDescent="0.25">
      <c r="E21402" s="3"/>
    </row>
    <row r="21403" spans="5:5" x14ac:dyDescent="0.25">
      <c r="E21403" s="3"/>
    </row>
    <row r="21404" spans="5:5" x14ac:dyDescent="0.25">
      <c r="E21404" s="3"/>
    </row>
    <row r="21405" spans="5:5" x14ac:dyDescent="0.25">
      <c r="E21405" s="3"/>
    </row>
    <row r="21406" spans="5:5" x14ac:dyDescent="0.25">
      <c r="E21406" s="3"/>
    </row>
    <row r="21407" spans="5:5" x14ac:dyDescent="0.25">
      <c r="E21407" s="3"/>
    </row>
    <row r="21408" spans="5:5" x14ac:dyDescent="0.25">
      <c r="E21408" s="3"/>
    </row>
    <row r="21409" spans="5:5" x14ac:dyDescent="0.25">
      <c r="E21409" s="3"/>
    </row>
    <row r="21410" spans="5:5" x14ac:dyDescent="0.25">
      <c r="E21410" s="3"/>
    </row>
    <row r="21411" spans="5:5" x14ac:dyDescent="0.25">
      <c r="E21411" s="3"/>
    </row>
    <row r="21412" spans="5:5" x14ac:dyDescent="0.25">
      <c r="E21412" s="3"/>
    </row>
    <row r="21413" spans="5:5" x14ac:dyDescent="0.25">
      <c r="E21413" s="3"/>
    </row>
    <row r="21414" spans="5:5" x14ac:dyDescent="0.25">
      <c r="E21414" s="3"/>
    </row>
    <row r="21415" spans="5:5" x14ac:dyDescent="0.25">
      <c r="E21415" s="3"/>
    </row>
    <row r="21416" spans="5:5" x14ac:dyDescent="0.25">
      <c r="E21416" s="3"/>
    </row>
    <row r="21417" spans="5:5" x14ac:dyDescent="0.25">
      <c r="E21417" s="3"/>
    </row>
    <row r="21418" spans="5:5" x14ac:dyDescent="0.25">
      <c r="E21418" s="3"/>
    </row>
    <row r="21419" spans="5:5" x14ac:dyDescent="0.25">
      <c r="E21419" s="3"/>
    </row>
    <row r="21420" spans="5:5" x14ac:dyDescent="0.25">
      <c r="E21420" s="3"/>
    </row>
    <row r="21421" spans="5:5" x14ac:dyDescent="0.25">
      <c r="E21421" s="3"/>
    </row>
    <row r="21422" spans="5:5" x14ac:dyDescent="0.25">
      <c r="E21422" s="3"/>
    </row>
    <row r="21423" spans="5:5" x14ac:dyDescent="0.25">
      <c r="E21423" s="3"/>
    </row>
    <row r="21424" spans="5:5" x14ac:dyDescent="0.25">
      <c r="E21424" s="3"/>
    </row>
    <row r="21425" spans="5:5" x14ac:dyDescent="0.25">
      <c r="E21425" s="3"/>
    </row>
    <row r="21426" spans="5:5" x14ac:dyDescent="0.25">
      <c r="E21426" s="3"/>
    </row>
    <row r="21427" spans="5:5" x14ac:dyDescent="0.25">
      <c r="E21427" s="3"/>
    </row>
    <row r="21428" spans="5:5" x14ac:dyDescent="0.25">
      <c r="E21428" s="3"/>
    </row>
    <row r="21429" spans="5:5" x14ac:dyDescent="0.25">
      <c r="E21429" s="3"/>
    </row>
    <row r="21430" spans="5:5" x14ac:dyDescent="0.25">
      <c r="E21430" s="3"/>
    </row>
    <row r="21431" spans="5:5" x14ac:dyDescent="0.25">
      <c r="E21431" s="3"/>
    </row>
    <row r="21432" spans="5:5" x14ac:dyDescent="0.25">
      <c r="E21432" s="3"/>
    </row>
    <row r="21433" spans="5:5" x14ac:dyDescent="0.25">
      <c r="E21433" s="3"/>
    </row>
    <row r="21434" spans="5:5" x14ac:dyDescent="0.25">
      <c r="E21434" s="3"/>
    </row>
    <row r="21435" spans="5:5" x14ac:dyDescent="0.25">
      <c r="E21435" s="3"/>
    </row>
    <row r="21436" spans="5:5" x14ac:dyDescent="0.25">
      <c r="E21436" s="3"/>
    </row>
    <row r="21437" spans="5:5" x14ac:dyDescent="0.25">
      <c r="E21437" s="3"/>
    </row>
    <row r="21438" spans="5:5" x14ac:dyDescent="0.25">
      <c r="E21438" s="3"/>
    </row>
    <row r="21439" spans="5:5" x14ac:dyDescent="0.25">
      <c r="E21439" s="3"/>
    </row>
    <row r="21440" spans="5:5" x14ac:dyDescent="0.25">
      <c r="E21440" s="3"/>
    </row>
    <row r="21441" spans="5:5" x14ac:dyDescent="0.25">
      <c r="E21441" s="3"/>
    </row>
    <row r="21442" spans="5:5" x14ac:dyDescent="0.25">
      <c r="E21442" s="3"/>
    </row>
    <row r="21443" spans="5:5" x14ac:dyDescent="0.25">
      <c r="E21443" s="3"/>
    </row>
    <row r="21444" spans="5:5" x14ac:dyDescent="0.25">
      <c r="E21444" s="3"/>
    </row>
    <row r="21445" spans="5:5" x14ac:dyDescent="0.25">
      <c r="E21445" s="3"/>
    </row>
    <row r="21446" spans="5:5" x14ac:dyDescent="0.25">
      <c r="E21446" s="3"/>
    </row>
    <row r="21447" spans="5:5" x14ac:dyDescent="0.25">
      <c r="E21447" s="3"/>
    </row>
    <row r="21448" spans="5:5" x14ac:dyDescent="0.25">
      <c r="E21448" s="3"/>
    </row>
    <row r="21449" spans="5:5" x14ac:dyDescent="0.25">
      <c r="E21449" s="3"/>
    </row>
    <row r="21450" spans="5:5" x14ac:dyDescent="0.25">
      <c r="E21450" s="3"/>
    </row>
    <row r="21451" spans="5:5" x14ac:dyDescent="0.25">
      <c r="E21451" s="3"/>
    </row>
    <row r="21452" spans="5:5" x14ac:dyDescent="0.25">
      <c r="E21452" s="3"/>
    </row>
    <row r="21453" spans="5:5" x14ac:dyDescent="0.25">
      <c r="E21453" s="3"/>
    </row>
    <row r="21454" spans="5:5" x14ac:dyDescent="0.25">
      <c r="E21454" s="3"/>
    </row>
    <row r="21455" spans="5:5" x14ac:dyDescent="0.25">
      <c r="E21455" s="3"/>
    </row>
    <row r="21456" spans="5:5" x14ac:dyDescent="0.25">
      <c r="E21456" s="3"/>
    </row>
    <row r="21457" spans="5:5" x14ac:dyDescent="0.25">
      <c r="E21457" s="3"/>
    </row>
    <row r="21458" spans="5:5" x14ac:dyDescent="0.25">
      <c r="E21458" s="3"/>
    </row>
    <row r="21459" spans="5:5" x14ac:dyDescent="0.25">
      <c r="E21459" s="3"/>
    </row>
    <row r="21460" spans="5:5" x14ac:dyDescent="0.25">
      <c r="E21460" s="3"/>
    </row>
    <row r="21461" spans="5:5" x14ac:dyDescent="0.25">
      <c r="E21461" s="3"/>
    </row>
    <row r="21462" spans="5:5" x14ac:dyDescent="0.25">
      <c r="E21462" s="3"/>
    </row>
    <row r="21463" spans="5:5" x14ac:dyDescent="0.25">
      <c r="E21463" s="3"/>
    </row>
    <row r="21464" spans="5:5" x14ac:dyDescent="0.25">
      <c r="E21464" s="3"/>
    </row>
    <row r="21465" spans="5:5" x14ac:dyDescent="0.25">
      <c r="E21465" s="3"/>
    </row>
    <row r="21466" spans="5:5" x14ac:dyDescent="0.25">
      <c r="E21466" s="3"/>
    </row>
    <row r="21467" spans="5:5" x14ac:dyDescent="0.25">
      <c r="E21467" s="3"/>
    </row>
    <row r="21468" spans="5:5" x14ac:dyDescent="0.25">
      <c r="E21468" s="3"/>
    </row>
    <row r="21469" spans="5:5" x14ac:dyDescent="0.25">
      <c r="E21469" s="3"/>
    </row>
    <row r="21470" spans="5:5" x14ac:dyDescent="0.25">
      <c r="E21470" s="3"/>
    </row>
    <row r="21471" spans="5:5" x14ac:dyDescent="0.25">
      <c r="E21471" s="3"/>
    </row>
    <row r="21472" spans="5:5" x14ac:dyDescent="0.25">
      <c r="E21472" s="3"/>
    </row>
    <row r="21473" spans="5:5" x14ac:dyDescent="0.25">
      <c r="E21473" s="3"/>
    </row>
    <row r="21474" spans="5:5" x14ac:dyDescent="0.25">
      <c r="E21474" s="3"/>
    </row>
    <row r="21475" spans="5:5" x14ac:dyDescent="0.25">
      <c r="E21475" s="3"/>
    </row>
    <row r="21476" spans="5:5" x14ac:dyDescent="0.25">
      <c r="E21476" s="3"/>
    </row>
    <row r="21477" spans="5:5" x14ac:dyDescent="0.25">
      <c r="E21477" s="3"/>
    </row>
    <row r="21478" spans="5:5" x14ac:dyDescent="0.25">
      <c r="E21478" s="3"/>
    </row>
    <row r="21479" spans="5:5" x14ac:dyDescent="0.25">
      <c r="E21479" s="3"/>
    </row>
    <row r="21480" spans="5:5" x14ac:dyDescent="0.25">
      <c r="E21480" s="3"/>
    </row>
    <row r="21481" spans="5:5" x14ac:dyDescent="0.25">
      <c r="E21481" s="3"/>
    </row>
    <row r="21482" spans="5:5" x14ac:dyDescent="0.25">
      <c r="E21482" s="3"/>
    </row>
    <row r="21483" spans="5:5" x14ac:dyDescent="0.25">
      <c r="E21483" s="3"/>
    </row>
    <row r="21484" spans="5:5" x14ac:dyDescent="0.25">
      <c r="E21484" s="3"/>
    </row>
    <row r="21485" spans="5:5" x14ac:dyDescent="0.25">
      <c r="E21485" s="3"/>
    </row>
    <row r="21486" spans="5:5" x14ac:dyDescent="0.25">
      <c r="E21486" s="3"/>
    </row>
    <row r="21487" spans="5:5" x14ac:dyDescent="0.25">
      <c r="E21487" s="3"/>
    </row>
    <row r="21488" spans="5:5" x14ac:dyDescent="0.25">
      <c r="E21488" s="3"/>
    </row>
    <row r="21489" spans="5:5" x14ac:dyDescent="0.25">
      <c r="E21489" s="3"/>
    </row>
    <row r="21490" spans="5:5" x14ac:dyDescent="0.25">
      <c r="E21490" s="3"/>
    </row>
    <row r="21491" spans="5:5" x14ac:dyDescent="0.25">
      <c r="E21491" s="3"/>
    </row>
    <row r="21492" spans="5:5" x14ac:dyDescent="0.25">
      <c r="E21492" s="3"/>
    </row>
    <row r="21493" spans="5:5" x14ac:dyDescent="0.25">
      <c r="E21493" s="3"/>
    </row>
    <row r="21494" spans="5:5" x14ac:dyDescent="0.25">
      <c r="E21494" s="3"/>
    </row>
    <row r="21495" spans="5:5" x14ac:dyDescent="0.25">
      <c r="E21495" s="3"/>
    </row>
    <row r="21496" spans="5:5" x14ac:dyDescent="0.25">
      <c r="E21496" s="3"/>
    </row>
    <row r="21497" spans="5:5" x14ac:dyDescent="0.25">
      <c r="E21497" s="3"/>
    </row>
    <row r="21498" spans="5:5" x14ac:dyDescent="0.25">
      <c r="E21498" s="3"/>
    </row>
    <row r="21499" spans="5:5" x14ac:dyDescent="0.25">
      <c r="E21499" s="3"/>
    </row>
    <row r="21500" spans="5:5" x14ac:dyDescent="0.25">
      <c r="E21500" s="3"/>
    </row>
    <row r="21501" spans="5:5" x14ac:dyDescent="0.25">
      <c r="E21501" s="3"/>
    </row>
    <row r="21502" spans="5:5" x14ac:dyDescent="0.25">
      <c r="E21502" s="3"/>
    </row>
    <row r="21503" spans="5:5" x14ac:dyDescent="0.25">
      <c r="E21503" s="3"/>
    </row>
    <row r="21504" spans="5:5" x14ac:dyDescent="0.25">
      <c r="E21504" s="3"/>
    </row>
    <row r="21505" spans="5:5" x14ac:dyDescent="0.25">
      <c r="E21505" s="3"/>
    </row>
    <row r="21506" spans="5:5" x14ac:dyDescent="0.25">
      <c r="E21506" s="3"/>
    </row>
    <row r="21507" spans="5:5" x14ac:dyDescent="0.25">
      <c r="E21507" s="3"/>
    </row>
    <row r="21508" spans="5:5" x14ac:dyDescent="0.25">
      <c r="E21508" s="3"/>
    </row>
    <row r="21509" spans="5:5" x14ac:dyDescent="0.25">
      <c r="E21509" s="3"/>
    </row>
    <row r="21510" spans="5:5" x14ac:dyDescent="0.25">
      <c r="E21510" s="3"/>
    </row>
    <row r="21511" spans="5:5" x14ac:dyDescent="0.25">
      <c r="E21511" s="3"/>
    </row>
    <row r="21512" spans="5:5" x14ac:dyDescent="0.25">
      <c r="E21512" s="3"/>
    </row>
    <row r="21513" spans="5:5" x14ac:dyDescent="0.25">
      <c r="E21513" s="3"/>
    </row>
    <row r="21514" spans="5:5" x14ac:dyDescent="0.25">
      <c r="E21514" s="3"/>
    </row>
    <row r="21515" spans="5:5" x14ac:dyDescent="0.25">
      <c r="E21515" s="3"/>
    </row>
    <row r="21516" spans="5:5" x14ac:dyDescent="0.25">
      <c r="E21516" s="3"/>
    </row>
    <row r="21517" spans="5:5" x14ac:dyDescent="0.25">
      <c r="E21517" s="3"/>
    </row>
    <row r="21518" spans="5:5" x14ac:dyDescent="0.25">
      <c r="E21518" s="3"/>
    </row>
    <row r="21519" spans="5:5" x14ac:dyDescent="0.25">
      <c r="E21519" s="3"/>
    </row>
    <row r="21520" spans="5:5" x14ac:dyDescent="0.25">
      <c r="E21520" s="3"/>
    </row>
    <row r="21521" spans="5:5" x14ac:dyDescent="0.25">
      <c r="E21521" s="3"/>
    </row>
    <row r="21522" spans="5:5" x14ac:dyDescent="0.25">
      <c r="E21522" s="3"/>
    </row>
    <row r="21523" spans="5:5" x14ac:dyDescent="0.25">
      <c r="E21523" s="3"/>
    </row>
    <row r="21524" spans="5:5" x14ac:dyDescent="0.25">
      <c r="E21524" s="3"/>
    </row>
    <row r="21525" spans="5:5" x14ac:dyDescent="0.25">
      <c r="E21525" s="3"/>
    </row>
    <row r="21526" spans="5:5" x14ac:dyDescent="0.25">
      <c r="E21526" s="3"/>
    </row>
    <row r="21527" spans="5:5" x14ac:dyDescent="0.25">
      <c r="E21527" s="3"/>
    </row>
    <row r="21528" spans="5:5" x14ac:dyDescent="0.25">
      <c r="E21528" s="3"/>
    </row>
    <row r="21529" spans="5:5" x14ac:dyDescent="0.25">
      <c r="E21529" s="3"/>
    </row>
    <row r="21530" spans="5:5" x14ac:dyDescent="0.25">
      <c r="E21530" s="3"/>
    </row>
    <row r="21531" spans="5:5" x14ac:dyDescent="0.25">
      <c r="E21531" s="3"/>
    </row>
    <row r="21532" spans="5:5" x14ac:dyDescent="0.25">
      <c r="E21532" s="3"/>
    </row>
    <row r="21533" spans="5:5" x14ac:dyDescent="0.25">
      <c r="E21533" s="3"/>
    </row>
    <row r="21534" spans="5:5" x14ac:dyDescent="0.25">
      <c r="E21534" s="3"/>
    </row>
    <row r="21535" spans="5:5" x14ac:dyDescent="0.25">
      <c r="E21535" s="3"/>
    </row>
    <row r="21536" spans="5:5" x14ac:dyDescent="0.25">
      <c r="E21536" s="3"/>
    </row>
    <row r="21537" spans="5:5" x14ac:dyDescent="0.25">
      <c r="E21537" s="3"/>
    </row>
    <row r="21538" spans="5:5" x14ac:dyDescent="0.25">
      <c r="E21538" s="3"/>
    </row>
    <row r="21539" spans="5:5" x14ac:dyDescent="0.25">
      <c r="E21539" s="3"/>
    </row>
    <row r="21540" spans="5:5" x14ac:dyDescent="0.25">
      <c r="E21540" s="3"/>
    </row>
    <row r="21541" spans="5:5" x14ac:dyDescent="0.25">
      <c r="E21541" s="3"/>
    </row>
    <row r="21542" spans="5:5" x14ac:dyDescent="0.25">
      <c r="E21542" s="3"/>
    </row>
    <row r="21543" spans="5:5" x14ac:dyDescent="0.25">
      <c r="E21543" s="3"/>
    </row>
    <row r="21544" spans="5:5" x14ac:dyDescent="0.25">
      <c r="E21544" s="3"/>
    </row>
    <row r="21545" spans="5:5" x14ac:dyDescent="0.25">
      <c r="E21545" s="3"/>
    </row>
    <row r="21546" spans="5:5" x14ac:dyDescent="0.25">
      <c r="E21546" s="3"/>
    </row>
    <row r="21547" spans="5:5" x14ac:dyDescent="0.25">
      <c r="E21547" s="3"/>
    </row>
    <row r="21548" spans="5:5" x14ac:dyDescent="0.25">
      <c r="E21548" s="3"/>
    </row>
    <row r="21549" spans="5:5" x14ac:dyDescent="0.25">
      <c r="E21549" s="3"/>
    </row>
    <row r="21550" spans="5:5" x14ac:dyDescent="0.25">
      <c r="E21550" s="3"/>
    </row>
    <row r="21551" spans="5:5" x14ac:dyDescent="0.25">
      <c r="E21551" s="3"/>
    </row>
    <row r="21552" spans="5:5" x14ac:dyDescent="0.25">
      <c r="E21552" s="3"/>
    </row>
    <row r="21553" spans="5:5" x14ac:dyDescent="0.25">
      <c r="E21553" s="3"/>
    </row>
    <row r="21554" spans="5:5" x14ac:dyDescent="0.25">
      <c r="E21554" s="3"/>
    </row>
    <row r="21555" spans="5:5" x14ac:dyDescent="0.25">
      <c r="E21555" s="3"/>
    </row>
    <row r="21556" spans="5:5" x14ac:dyDescent="0.25">
      <c r="E21556" s="3"/>
    </row>
    <row r="21557" spans="5:5" x14ac:dyDescent="0.25">
      <c r="E21557" s="3"/>
    </row>
    <row r="21558" spans="5:5" x14ac:dyDescent="0.25">
      <c r="E21558" s="3"/>
    </row>
    <row r="21559" spans="5:5" x14ac:dyDescent="0.25">
      <c r="E21559" s="3"/>
    </row>
    <row r="21560" spans="5:5" x14ac:dyDescent="0.25">
      <c r="E21560" s="3"/>
    </row>
    <row r="21561" spans="5:5" x14ac:dyDescent="0.25">
      <c r="E21561" s="3"/>
    </row>
    <row r="21562" spans="5:5" x14ac:dyDescent="0.25">
      <c r="E21562" s="3"/>
    </row>
    <row r="21563" spans="5:5" x14ac:dyDescent="0.25">
      <c r="E21563" s="3"/>
    </row>
    <row r="21564" spans="5:5" x14ac:dyDescent="0.25">
      <c r="E21564" s="3"/>
    </row>
    <row r="21565" spans="5:5" x14ac:dyDescent="0.25">
      <c r="E21565" s="3"/>
    </row>
    <row r="21566" spans="5:5" x14ac:dyDescent="0.25">
      <c r="E21566" s="3"/>
    </row>
    <row r="21567" spans="5:5" x14ac:dyDescent="0.25">
      <c r="E21567" s="3"/>
    </row>
    <row r="21568" spans="5:5" x14ac:dyDescent="0.25">
      <c r="E21568" s="3"/>
    </row>
    <row r="21569" spans="5:5" x14ac:dyDescent="0.25">
      <c r="E21569" s="3"/>
    </row>
    <row r="21570" spans="5:5" x14ac:dyDescent="0.25">
      <c r="E21570" s="3"/>
    </row>
    <row r="21571" spans="5:5" x14ac:dyDescent="0.25">
      <c r="E21571" s="3"/>
    </row>
    <row r="21572" spans="5:5" x14ac:dyDescent="0.25">
      <c r="E21572" s="3"/>
    </row>
    <row r="21573" spans="5:5" x14ac:dyDescent="0.25">
      <c r="E21573" s="3"/>
    </row>
    <row r="21574" spans="5:5" x14ac:dyDescent="0.25">
      <c r="E21574" s="3"/>
    </row>
    <row r="21575" spans="5:5" x14ac:dyDescent="0.25">
      <c r="E21575" s="3"/>
    </row>
    <row r="21576" spans="5:5" x14ac:dyDescent="0.25">
      <c r="E21576" s="3"/>
    </row>
    <row r="21577" spans="5:5" x14ac:dyDescent="0.25">
      <c r="E21577" s="3"/>
    </row>
    <row r="21578" spans="5:5" x14ac:dyDescent="0.25">
      <c r="E21578" s="3"/>
    </row>
    <row r="21579" spans="5:5" x14ac:dyDescent="0.25">
      <c r="E21579" s="3"/>
    </row>
    <row r="21580" spans="5:5" x14ac:dyDescent="0.25">
      <c r="E21580" s="3"/>
    </row>
    <row r="21581" spans="5:5" x14ac:dyDescent="0.25">
      <c r="E21581" s="3"/>
    </row>
    <row r="21582" spans="5:5" x14ac:dyDescent="0.25">
      <c r="E21582" s="3"/>
    </row>
    <row r="21583" spans="5:5" x14ac:dyDescent="0.25">
      <c r="E21583" s="3"/>
    </row>
    <row r="21584" spans="5:5" x14ac:dyDescent="0.25">
      <c r="E21584" s="3"/>
    </row>
    <row r="21585" spans="5:5" x14ac:dyDescent="0.25">
      <c r="E21585" s="3"/>
    </row>
    <row r="21586" spans="5:5" x14ac:dyDescent="0.25">
      <c r="E21586" s="3"/>
    </row>
    <row r="21587" spans="5:5" x14ac:dyDescent="0.25">
      <c r="E21587" s="3"/>
    </row>
    <row r="21588" spans="5:5" x14ac:dyDescent="0.25">
      <c r="E21588" s="3"/>
    </row>
    <row r="21589" spans="5:5" x14ac:dyDescent="0.25">
      <c r="E21589" s="3"/>
    </row>
    <row r="21590" spans="5:5" x14ac:dyDescent="0.25">
      <c r="E21590" s="3"/>
    </row>
    <row r="21591" spans="5:5" x14ac:dyDescent="0.25">
      <c r="E21591" s="3"/>
    </row>
    <row r="21592" spans="5:5" x14ac:dyDescent="0.25">
      <c r="E21592" s="3"/>
    </row>
    <row r="21593" spans="5:5" x14ac:dyDescent="0.25">
      <c r="E21593" s="3"/>
    </row>
    <row r="21594" spans="5:5" x14ac:dyDescent="0.25">
      <c r="E21594" s="3"/>
    </row>
    <row r="21595" spans="5:5" x14ac:dyDescent="0.25">
      <c r="E21595" s="3"/>
    </row>
    <row r="21596" spans="5:5" x14ac:dyDescent="0.25">
      <c r="E21596" s="3"/>
    </row>
    <row r="21597" spans="5:5" x14ac:dyDescent="0.25">
      <c r="E21597" s="3"/>
    </row>
    <row r="21598" spans="5:5" x14ac:dyDescent="0.25">
      <c r="E21598" s="3"/>
    </row>
    <row r="21599" spans="5:5" x14ac:dyDescent="0.25">
      <c r="E21599" s="3"/>
    </row>
    <row r="21600" spans="5:5" x14ac:dyDescent="0.25">
      <c r="E21600" s="3"/>
    </row>
    <row r="21601" spans="5:5" x14ac:dyDescent="0.25">
      <c r="E21601" s="3"/>
    </row>
    <row r="21602" spans="5:5" x14ac:dyDescent="0.25">
      <c r="E21602" s="3"/>
    </row>
    <row r="21603" spans="5:5" x14ac:dyDescent="0.25">
      <c r="E21603" s="3"/>
    </row>
    <row r="21604" spans="5:5" x14ac:dyDescent="0.25">
      <c r="E21604" s="3"/>
    </row>
    <row r="21605" spans="5:5" x14ac:dyDescent="0.25">
      <c r="E21605" s="3"/>
    </row>
    <row r="21606" spans="5:5" x14ac:dyDescent="0.25">
      <c r="E21606" s="3"/>
    </row>
    <row r="21607" spans="5:5" x14ac:dyDescent="0.25">
      <c r="E21607" s="3"/>
    </row>
    <row r="21608" spans="5:5" x14ac:dyDescent="0.25">
      <c r="E21608" s="3"/>
    </row>
    <row r="21609" spans="5:5" x14ac:dyDescent="0.25">
      <c r="E21609" s="3"/>
    </row>
    <row r="21610" spans="5:5" x14ac:dyDescent="0.25">
      <c r="E21610" s="3"/>
    </row>
    <row r="21611" spans="5:5" x14ac:dyDescent="0.25">
      <c r="E21611" s="3"/>
    </row>
    <row r="21612" spans="5:5" x14ac:dyDescent="0.25">
      <c r="E21612" s="3"/>
    </row>
    <row r="21613" spans="5:5" x14ac:dyDescent="0.25">
      <c r="E21613" s="3"/>
    </row>
    <row r="21614" spans="5:5" x14ac:dyDescent="0.25">
      <c r="E21614" s="3"/>
    </row>
    <row r="21615" spans="5:5" x14ac:dyDescent="0.25">
      <c r="E21615" s="3"/>
    </row>
    <row r="21616" spans="5:5" x14ac:dyDescent="0.25">
      <c r="E21616" s="3"/>
    </row>
    <row r="21617" spans="5:5" x14ac:dyDescent="0.25">
      <c r="E21617" s="3"/>
    </row>
    <row r="21618" spans="5:5" x14ac:dyDescent="0.25">
      <c r="E21618" s="3"/>
    </row>
    <row r="21619" spans="5:5" x14ac:dyDescent="0.25">
      <c r="E21619" s="3"/>
    </row>
    <row r="21620" spans="5:5" x14ac:dyDescent="0.25">
      <c r="E21620" s="3"/>
    </row>
    <row r="21621" spans="5:5" x14ac:dyDescent="0.25">
      <c r="E21621" s="3"/>
    </row>
    <row r="21622" spans="5:5" x14ac:dyDescent="0.25">
      <c r="E21622" s="3"/>
    </row>
    <row r="21623" spans="5:5" x14ac:dyDescent="0.25">
      <c r="E21623" s="3"/>
    </row>
    <row r="21624" spans="5:5" x14ac:dyDescent="0.25">
      <c r="E21624" s="3"/>
    </row>
    <row r="21625" spans="5:5" x14ac:dyDescent="0.25">
      <c r="E21625" s="3"/>
    </row>
    <row r="21626" spans="5:5" x14ac:dyDescent="0.25">
      <c r="E21626" s="3"/>
    </row>
    <row r="21627" spans="5:5" x14ac:dyDescent="0.25">
      <c r="E21627" s="3"/>
    </row>
    <row r="21628" spans="5:5" x14ac:dyDescent="0.25">
      <c r="E21628" s="3"/>
    </row>
    <row r="21629" spans="5:5" x14ac:dyDescent="0.25">
      <c r="E21629" s="3"/>
    </row>
    <row r="21630" spans="5:5" x14ac:dyDescent="0.25">
      <c r="E21630" s="3"/>
    </row>
    <row r="21631" spans="5:5" x14ac:dyDescent="0.25">
      <c r="E21631" s="3"/>
    </row>
    <row r="21632" spans="5:5" x14ac:dyDescent="0.25">
      <c r="E21632" s="3"/>
    </row>
    <row r="21633" spans="5:5" x14ac:dyDescent="0.25">
      <c r="E21633" s="3"/>
    </row>
    <row r="21634" spans="5:5" x14ac:dyDescent="0.25">
      <c r="E21634" s="3"/>
    </row>
    <row r="21635" spans="5:5" x14ac:dyDescent="0.25">
      <c r="E21635" s="3"/>
    </row>
    <row r="21636" spans="5:5" x14ac:dyDescent="0.25">
      <c r="E21636" s="3"/>
    </row>
    <row r="21637" spans="5:5" x14ac:dyDescent="0.25">
      <c r="E21637" s="3"/>
    </row>
    <row r="21638" spans="5:5" x14ac:dyDescent="0.25">
      <c r="E21638" s="3"/>
    </row>
    <row r="21639" spans="5:5" x14ac:dyDescent="0.25">
      <c r="E21639" s="3"/>
    </row>
    <row r="21640" spans="5:5" x14ac:dyDescent="0.25">
      <c r="E21640" s="3"/>
    </row>
    <row r="21641" spans="5:5" x14ac:dyDescent="0.25">
      <c r="E21641" s="3"/>
    </row>
    <row r="21642" spans="5:5" x14ac:dyDescent="0.25">
      <c r="E21642" s="3"/>
    </row>
    <row r="21643" spans="5:5" x14ac:dyDescent="0.25">
      <c r="E21643" s="3"/>
    </row>
    <row r="21644" spans="5:5" x14ac:dyDescent="0.25">
      <c r="E21644" s="3"/>
    </row>
    <row r="21645" spans="5:5" x14ac:dyDescent="0.25">
      <c r="E21645" s="3"/>
    </row>
    <row r="21646" spans="5:5" x14ac:dyDescent="0.25">
      <c r="E21646" s="3"/>
    </row>
    <row r="21647" spans="5:5" x14ac:dyDescent="0.25">
      <c r="E21647" s="3"/>
    </row>
    <row r="21648" spans="5:5" x14ac:dyDescent="0.25">
      <c r="E21648" s="3"/>
    </row>
    <row r="21649" spans="5:5" x14ac:dyDescent="0.25">
      <c r="E21649" s="3"/>
    </row>
    <row r="21650" spans="5:5" x14ac:dyDescent="0.25">
      <c r="E21650" s="3"/>
    </row>
    <row r="21651" spans="5:5" x14ac:dyDescent="0.25">
      <c r="E21651" s="3"/>
    </row>
    <row r="21652" spans="5:5" x14ac:dyDescent="0.25">
      <c r="E21652" s="3"/>
    </row>
    <row r="21653" spans="5:5" x14ac:dyDescent="0.25">
      <c r="E21653" s="3"/>
    </row>
    <row r="21654" spans="5:5" x14ac:dyDescent="0.25">
      <c r="E21654" s="3"/>
    </row>
    <row r="21655" spans="5:5" x14ac:dyDescent="0.25">
      <c r="E21655" s="3"/>
    </row>
    <row r="21656" spans="5:5" x14ac:dyDescent="0.25">
      <c r="E21656" s="3"/>
    </row>
    <row r="21657" spans="5:5" x14ac:dyDescent="0.25">
      <c r="E21657" s="3"/>
    </row>
    <row r="21658" spans="5:5" x14ac:dyDescent="0.25">
      <c r="E21658" s="3"/>
    </row>
    <row r="21659" spans="5:5" x14ac:dyDescent="0.25">
      <c r="E21659" s="3"/>
    </row>
    <row r="21660" spans="5:5" x14ac:dyDescent="0.25">
      <c r="E21660" s="3"/>
    </row>
    <row r="21661" spans="5:5" x14ac:dyDescent="0.25">
      <c r="E21661" s="3"/>
    </row>
    <row r="21662" spans="5:5" x14ac:dyDescent="0.25">
      <c r="E21662" s="3"/>
    </row>
    <row r="21663" spans="5:5" x14ac:dyDescent="0.25">
      <c r="E21663" s="3"/>
    </row>
    <row r="21664" spans="5:5" x14ac:dyDescent="0.25">
      <c r="E21664" s="3"/>
    </row>
    <row r="21665" spans="5:5" x14ac:dyDescent="0.25">
      <c r="E21665" s="3"/>
    </row>
    <row r="21666" spans="5:5" x14ac:dyDescent="0.25">
      <c r="E21666" s="3"/>
    </row>
    <row r="21667" spans="5:5" x14ac:dyDescent="0.25">
      <c r="E21667" s="3"/>
    </row>
    <row r="21668" spans="5:5" x14ac:dyDescent="0.25">
      <c r="E21668" s="3"/>
    </row>
    <row r="21669" spans="5:5" x14ac:dyDescent="0.25">
      <c r="E21669" s="3"/>
    </row>
    <row r="21670" spans="5:5" x14ac:dyDescent="0.25">
      <c r="E21670" s="3"/>
    </row>
    <row r="21671" spans="5:5" x14ac:dyDescent="0.25">
      <c r="E21671" s="3"/>
    </row>
    <row r="21672" spans="5:5" x14ac:dyDescent="0.25">
      <c r="E21672" s="3"/>
    </row>
    <row r="21673" spans="5:5" x14ac:dyDescent="0.25">
      <c r="E21673" s="3"/>
    </row>
    <row r="21674" spans="5:5" x14ac:dyDescent="0.25">
      <c r="E21674" s="3"/>
    </row>
    <row r="21675" spans="5:5" x14ac:dyDescent="0.25">
      <c r="E21675" s="3"/>
    </row>
    <row r="21676" spans="5:5" x14ac:dyDescent="0.25">
      <c r="E21676" s="3"/>
    </row>
    <row r="21677" spans="5:5" x14ac:dyDescent="0.25">
      <c r="E21677" s="3"/>
    </row>
    <row r="21678" spans="5:5" x14ac:dyDescent="0.25">
      <c r="E21678" s="3"/>
    </row>
    <row r="21679" spans="5:5" x14ac:dyDescent="0.25">
      <c r="E21679" s="3"/>
    </row>
    <row r="21680" spans="5:5" x14ac:dyDescent="0.25">
      <c r="E21680" s="3"/>
    </row>
    <row r="21681" spans="5:5" x14ac:dyDescent="0.25">
      <c r="E21681" s="3"/>
    </row>
    <row r="21682" spans="5:5" x14ac:dyDescent="0.25">
      <c r="E21682" s="3"/>
    </row>
    <row r="21683" spans="5:5" x14ac:dyDescent="0.25">
      <c r="E21683" s="3"/>
    </row>
    <row r="21684" spans="5:5" x14ac:dyDescent="0.25">
      <c r="E21684" s="3"/>
    </row>
    <row r="21685" spans="5:5" x14ac:dyDescent="0.25">
      <c r="E21685" s="3"/>
    </row>
    <row r="21686" spans="5:5" x14ac:dyDescent="0.25">
      <c r="E21686" s="3"/>
    </row>
    <row r="21687" spans="5:5" x14ac:dyDescent="0.25">
      <c r="E21687" s="3"/>
    </row>
    <row r="21688" spans="5:5" x14ac:dyDescent="0.25">
      <c r="E21688" s="3"/>
    </row>
    <row r="21689" spans="5:5" x14ac:dyDescent="0.25">
      <c r="E21689" s="3"/>
    </row>
    <row r="21690" spans="5:5" x14ac:dyDescent="0.25">
      <c r="E21690" s="3"/>
    </row>
    <row r="21691" spans="5:5" x14ac:dyDescent="0.25">
      <c r="E21691" s="3"/>
    </row>
    <row r="21692" spans="5:5" x14ac:dyDescent="0.25">
      <c r="E21692" s="3"/>
    </row>
    <row r="21693" spans="5:5" x14ac:dyDescent="0.25">
      <c r="E21693" s="3"/>
    </row>
    <row r="21694" spans="5:5" x14ac:dyDescent="0.25">
      <c r="E21694" s="3"/>
    </row>
    <row r="21695" spans="5:5" x14ac:dyDescent="0.25">
      <c r="E21695" s="3"/>
    </row>
    <row r="21696" spans="5:5" x14ac:dyDescent="0.25">
      <c r="E21696" s="3"/>
    </row>
    <row r="21697" spans="5:5" x14ac:dyDescent="0.25">
      <c r="E21697" s="3"/>
    </row>
    <row r="21698" spans="5:5" x14ac:dyDescent="0.25">
      <c r="E21698" s="3"/>
    </row>
    <row r="21699" spans="5:5" x14ac:dyDescent="0.25">
      <c r="E21699" s="3"/>
    </row>
    <row r="21700" spans="5:5" x14ac:dyDescent="0.25">
      <c r="E21700" s="3"/>
    </row>
    <row r="21701" spans="5:5" x14ac:dyDescent="0.25">
      <c r="E21701" s="3"/>
    </row>
    <row r="21702" spans="5:5" x14ac:dyDescent="0.25">
      <c r="E21702" s="3"/>
    </row>
    <row r="21703" spans="5:5" x14ac:dyDescent="0.25">
      <c r="E21703" s="3"/>
    </row>
    <row r="21704" spans="5:5" x14ac:dyDescent="0.25">
      <c r="E21704" s="3"/>
    </row>
    <row r="21705" spans="5:5" x14ac:dyDescent="0.25">
      <c r="E21705" s="3"/>
    </row>
    <row r="21706" spans="5:5" x14ac:dyDescent="0.25">
      <c r="E21706" s="3"/>
    </row>
    <row r="21707" spans="5:5" x14ac:dyDescent="0.25">
      <c r="E21707" s="3"/>
    </row>
    <row r="21708" spans="5:5" x14ac:dyDescent="0.25">
      <c r="E21708" s="3"/>
    </row>
    <row r="21709" spans="5:5" x14ac:dyDescent="0.25">
      <c r="E21709" s="3"/>
    </row>
    <row r="21710" spans="5:5" x14ac:dyDescent="0.25">
      <c r="E21710" s="3"/>
    </row>
    <row r="21711" spans="5:5" x14ac:dyDescent="0.25">
      <c r="E21711" s="3"/>
    </row>
    <row r="21712" spans="5:5" x14ac:dyDescent="0.25">
      <c r="E21712" s="3"/>
    </row>
    <row r="21713" spans="5:5" x14ac:dyDescent="0.25">
      <c r="E21713" s="3"/>
    </row>
    <row r="21714" spans="5:5" x14ac:dyDescent="0.25">
      <c r="E21714" s="3"/>
    </row>
    <row r="21715" spans="5:5" x14ac:dyDescent="0.25">
      <c r="E21715" s="3"/>
    </row>
    <row r="21716" spans="5:5" x14ac:dyDescent="0.25">
      <c r="E21716" s="3"/>
    </row>
    <row r="21717" spans="5:5" x14ac:dyDescent="0.25">
      <c r="E21717" s="3"/>
    </row>
    <row r="21718" spans="5:5" x14ac:dyDescent="0.25">
      <c r="E21718" s="3"/>
    </row>
    <row r="21719" spans="5:5" x14ac:dyDescent="0.25">
      <c r="E21719" s="3"/>
    </row>
    <row r="21720" spans="5:5" x14ac:dyDescent="0.25">
      <c r="E21720" s="3"/>
    </row>
    <row r="21721" spans="5:5" x14ac:dyDescent="0.25">
      <c r="E21721" s="3"/>
    </row>
    <row r="21722" spans="5:5" x14ac:dyDescent="0.25">
      <c r="E21722" s="3"/>
    </row>
    <row r="21723" spans="5:5" x14ac:dyDescent="0.25">
      <c r="E21723" s="3"/>
    </row>
    <row r="21724" spans="5:5" x14ac:dyDescent="0.25">
      <c r="E21724" s="3"/>
    </row>
    <row r="21725" spans="5:5" x14ac:dyDescent="0.25">
      <c r="E21725" s="3"/>
    </row>
    <row r="21726" spans="5:5" x14ac:dyDescent="0.25">
      <c r="E21726" s="3"/>
    </row>
    <row r="21727" spans="5:5" x14ac:dyDescent="0.25">
      <c r="E21727" s="3"/>
    </row>
    <row r="21728" spans="5:5" x14ac:dyDescent="0.25">
      <c r="E21728" s="3"/>
    </row>
    <row r="21729" spans="5:5" x14ac:dyDescent="0.25">
      <c r="E21729" s="3"/>
    </row>
    <row r="21730" spans="5:5" x14ac:dyDescent="0.25">
      <c r="E21730" s="3"/>
    </row>
    <row r="21731" spans="5:5" x14ac:dyDescent="0.25">
      <c r="E21731" s="3"/>
    </row>
    <row r="21732" spans="5:5" x14ac:dyDescent="0.25">
      <c r="E21732" s="3"/>
    </row>
    <row r="21733" spans="5:5" x14ac:dyDescent="0.25">
      <c r="E21733" s="3"/>
    </row>
    <row r="21734" spans="5:5" x14ac:dyDescent="0.25">
      <c r="E21734" s="3"/>
    </row>
    <row r="21735" spans="5:5" x14ac:dyDescent="0.25">
      <c r="E21735" s="3"/>
    </row>
    <row r="21736" spans="5:5" x14ac:dyDescent="0.25">
      <c r="E21736" s="3"/>
    </row>
    <row r="21737" spans="5:5" x14ac:dyDescent="0.25">
      <c r="E21737" s="3"/>
    </row>
    <row r="21738" spans="5:5" x14ac:dyDescent="0.25">
      <c r="E21738" s="3"/>
    </row>
    <row r="21739" spans="5:5" x14ac:dyDescent="0.25">
      <c r="E21739" s="3"/>
    </row>
    <row r="21740" spans="5:5" x14ac:dyDescent="0.25">
      <c r="E21740" s="3"/>
    </row>
    <row r="21741" spans="5:5" x14ac:dyDescent="0.25">
      <c r="E21741" s="3"/>
    </row>
    <row r="21742" spans="5:5" x14ac:dyDescent="0.25">
      <c r="E21742" s="3"/>
    </row>
    <row r="21743" spans="5:5" x14ac:dyDescent="0.25">
      <c r="E21743" s="3"/>
    </row>
    <row r="21744" spans="5:5" x14ac:dyDescent="0.25">
      <c r="E21744" s="3"/>
    </row>
    <row r="21745" spans="5:5" x14ac:dyDescent="0.25">
      <c r="E21745" s="3"/>
    </row>
    <row r="21746" spans="5:5" x14ac:dyDescent="0.25">
      <c r="E21746" s="3"/>
    </row>
    <row r="21747" spans="5:5" x14ac:dyDescent="0.25">
      <c r="E21747" s="3"/>
    </row>
    <row r="21748" spans="5:5" x14ac:dyDescent="0.25">
      <c r="E21748" s="3"/>
    </row>
    <row r="21749" spans="5:5" x14ac:dyDescent="0.25">
      <c r="E21749" s="3"/>
    </row>
    <row r="21750" spans="5:5" x14ac:dyDescent="0.25">
      <c r="E21750" s="3"/>
    </row>
    <row r="21751" spans="5:5" x14ac:dyDescent="0.25">
      <c r="E21751" s="3"/>
    </row>
    <row r="21752" spans="5:5" x14ac:dyDescent="0.25">
      <c r="E21752" s="3"/>
    </row>
    <row r="21753" spans="5:5" x14ac:dyDescent="0.25">
      <c r="E21753" s="3"/>
    </row>
    <row r="21754" spans="5:5" x14ac:dyDescent="0.25">
      <c r="E21754" s="3"/>
    </row>
    <row r="21755" spans="5:5" x14ac:dyDescent="0.25">
      <c r="E21755" s="3"/>
    </row>
    <row r="21756" spans="5:5" x14ac:dyDescent="0.25">
      <c r="E21756" s="3"/>
    </row>
    <row r="21757" spans="5:5" x14ac:dyDescent="0.25">
      <c r="E21757" s="3"/>
    </row>
    <row r="21758" spans="5:5" x14ac:dyDescent="0.25">
      <c r="E21758" s="3"/>
    </row>
    <row r="21759" spans="5:5" x14ac:dyDescent="0.25">
      <c r="E21759" s="3"/>
    </row>
    <row r="21760" spans="5:5" x14ac:dyDescent="0.25">
      <c r="E21760" s="3"/>
    </row>
    <row r="21761" spans="5:5" x14ac:dyDescent="0.25">
      <c r="E21761" s="3"/>
    </row>
    <row r="21762" spans="5:5" x14ac:dyDescent="0.25">
      <c r="E21762" s="3"/>
    </row>
    <row r="21763" spans="5:5" x14ac:dyDescent="0.25">
      <c r="E21763" s="3"/>
    </row>
    <row r="21764" spans="5:5" x14ac:dyDescent="0.25">
      <c r="E21764" s="3"/>
    </row>
    <row r="21765" spans="5:5" x14ac:dyDescent="0.25">
      <c r="E21765" s="3"/>
    </row>
    <row r="21766" spans="5:5" x14ac:dyDescent="0.25">
      <c r="E21766" s="3"/>
    </row>
    <row r="21767" spans="5:5" x14ac:dyDescent="0.25">
      <c r="E21767" s="3"/>
    </row>
    <row r="21768" spans="5:5" x14ac:dyDescent="0.25">
      <c r="E21768" s="3"/>
    </row>
    <row r="21769" spans="5:5" x14ac:dyDescent="0.25">
      <c r="E21769" s="3"/>
    </row>
    <row r="21770" spans="5:5" x14ac:dyDescent="0.25">
      <c r="E21770" s="3"/>
    </row>
    <row r="21771" spans="5:5" x14ac:dyDescent="0.25">
      <c r="E21771" s="3"/>
    </row>
    <row r="21772" spans="5:5" x14ac:dyDescent="0.25">
      <c r="E21772" s="3"/>
    </row>
    <row r="21773" spans="5:5" x14ac:dyDescent="0.25">
      <c r="E21773" s="3"/>
    </row>
    <row r="21774" spans="5:5" x14ac:dyDescent="0.25">
      <c r="E21774" s="3"/>
    </row>
    <row r="21775" spans="5:5" x14ac:dyDescent="0.25">
      <c r="E21775" s="3"/>
    </row>
    <row r="21776" spans="5:5" x14ac:dyDescent="0.25">
      <c r="E21776" s="3"/>
    </row>
    <row r="21777" spans="3:5" x14ac:dyDescent="0.25">
      <c r="E21777" s="3"/>
    </row>
    <row r="21778" spans="3:5" x14ac:dyDescent="0.25">
      <c r="E21778" s="3"/>
    </row>
    <row r="21779" spans="3:5" x14ac:dyDescent="0.25">
      <c r="E21779" s="3"/>
    </row>
    <row r="21780" spans="3:5" x14ac:dyDescent="0.25">
      <c r="E21780" s="3"/>
    </row>
    <row r="21781" spans="3:5" x14ac:dyDescent="0.25">
      <c r="E21781" s="3"/>
    </row>
    <row r="21782" spans="3:5" x14ac:dyDescent="0.25">
      <c r="E21782" s="3"/>
    </row>
    <row r="21783" spans="3:5" x14ac:dyDescent="0.25">
      <c r="E21783" s="3"/>
    </row>
    <row r="21784" spans="3:5" x14ac:dyDescent="0.25">
      <c r="E21784" s="3"/>
    </row>
    <row r="21785" spans="3:5" x14ac:dyDescent="0.25">
      <c r="E21785" s="3"/>
    </row>
    <row r="21786" spans="3:5" x14ac:dyDescent="0.25">
      <c r="E21786" s="3"/>
    </row>
    <row r="21787" spans="3:5" x14ac:dyDescent="0.25">
      <c r="C21787" s="3"/>
      <c r="E21787" s="3"/>
    </row>
    <row r="21788" spans="3:5" x14ac:dyDescent="0.25">
      <c r="E21788" s="3"/>
    </row>
    <row r="21789" spans="3:5" x14ac:dyDescent="0.25">
      <c r="E21789" s="3"/>
    </row>
    <row r="21790" spans="3:5" x14ac:dyDescent="0.25">
      <c r="E21790" s="3"/>
    </row>
    <row r="21791" spans="3:5" x14ac:dyDescent="0.25">
      <c r="E21791" s="3"/>
    </row>
    <row r="21792" spans="3:5" x14ac:dyDescent="0.25">
      <c r="E21792" s="3"/>
    </row>
    <row r="21793" spans="5:5" x14ac:dyDescent="0.25">
      <c r="E21793" s="3"/>
    </row>
    <row r="21794" spans="5:5" x14ac:dyDescent="0.25">
      <c r="E21794" s="3"/>
    </row>
    <row r="21795" spans="5:5" x14ac:dyDescent="0.25">
      <c r="E21795" s="3"/>
    </row>
    <row r="21796" spans="5:5" x14ac:dyDescent="0.25">
      <c r="E21796" s="3"/>
    </row>
    <row r="21797" spans="5:5" x14ac:dyDescent="0.25">
      <c r="E21797" s="3"/>
    </row>
    <row r="21798" spans="5:5" x14ac:dyDescent="0.25">
      <c r="E21798" s="3"/>
    </row>
    <row r="21799" spans="5:5" x14ac:dyDescent="0.25">
      <c r="E21799" s="3"/>
    </row>
    <row r="21800" spans="5:5" x14ac:dyDescent="0.25">
      <c r="E21800" s="3"/>
    </row>
    <row r="21801" spans="5:5" x14ac:dyDescent="0.25">
      <c r="E21801" s="3"/>
    </row>
    <row r="21802" spans="5:5" x14ac:dyDescent="0.25">
      <c r="E21802" s="3"/>
    </row>
    <row r="21803" spans="5:5" x14ac:dyDescent="0.25">
      <c r="E21803" s="3"/>
    </row>
    <row r="21804" spans="5:5" x14ac:dyDescent="0.25">
      <c r="E21804" s="3"/>
    </row>
    <row r="21805" spans="5:5" x14ac:dyDescent="0.25">
      <c r="E21805" s="3"/>
    </row>
    <row r="21806" spans="5:5" x14ac:dyDescent="0.25">
      <c r="E21806" s="3"/>
    </row>
    <row r="21807" spans="5:5" x14ac:dyDescent="0.25">
      <c r="E21807" s="3"/>
    </row>
    <row r="21808" spans="5:5" x14ac:dyDescent="0.25">
      <c r="E21808" s="3"/>
    </row>
    <row r="21809" spans="5:5" x14ac:dyDescent="0.25">
      <c r="E21809" s="3"/>
    </row>
    <row r="21810" spans="5:5" x14ac:dyDescent="0.25">
      <c r="E21810" s="3"/>
    </row>
    <row r="21811" spans="5:5" x14ac:dyDescent="0.25">
      <c r="E21811" s="3"/>
    </row>
    <row r="21812" spans="5:5" x14ac:dyDescent="0.25">
      <c r="E21812" s="3"/>
    </row>
    <row r="21813" spans="5:5" x14ac:dyDescent="0.25">
      <c r="E21813" s="3"/>
    </row>
    <row r="21814" spans="5:5" x14ac:dyDescent="0.25">
      <c r="E21814" s="3"/>
    </row>
    <row r="21815" spans="5:5" x14ac:dyDescent="0.25">
      <c r="E21815" s="3"/>
    </row>
    <row r="21816" spans="5:5" x14ac:dyDescent="0.25">
      <c r="E21816" s="3"/>
    </row>
    <row r="21817" spans="5:5" x14ac:dyDescent="0.25">
      <c r="E21817" s="3"/>
    </row>
    <row r="21818" spans="5:5" x14ac:dyDescent="0.25">
      <c r="E21818" s="3"/>
    </row>
    <row r="21819" spans="5:5" x14ac:dyDescent="0.25">
      <c r="E21819" s="3"/>
    </row>
    <row r="21820" spans="5:5" x14ac:dyDescent="0.25">
      <c r="E21820" s="3"/>
    </row>
    <row r="21821" spans="5:5" x14ac:dyDescent="0.25">
      <c r="E21821" s="3"/>
    </row>
    <row r="21822" spans="5:5" x14ac:dyDescent="0.25">
      <c r="E21822" s="3"/>
    </row>
    <row r="21823" spans="5:5" x14ac:dyDescent="0.25">
      <c r="E21823" s="3"/>
    </row>
    <row r="21824" spans="5:5" x14ac:dyDescent="0.25">
      <c r="E21824" s="3"/>
    </row>
    <row r="21825" spans="5:5" x14ac:dyDescent="0.25">
      <c r="E21825" s="3"/>
    </row>
    <row r="21826" spans="5:5" x14ac:dyDescent="0.25">
      <c r="E21826" s="3"/>
    </row>
    <row r="21827" spans="5:5" x14ac:dyDescent="0.25">
      <c r="E21827" s="3"/>
    </row>
    <row r="21828" spans="5:5" x14ac:dyDescent="0.25">
      <c r="E21828" s="3"/>
    </row>
    <row r="21829" spans="5:5" x14ac:dyDescent="0.25">
      <c r="E21829" s="3"/>
    </row>
    <row r="21830" spans="5:5" x14ac:dyDescent="0.25">
      <c r="E21830" s="3"/>
    </row>
    <row r="21831" spans="5:5" x14ac:dyDescent="0.25">
      <c r="E21831" s="3"/>
    </row>
    <row r="21832" spans="5:5" x14ac:dyDescent="0.25">
      <c r="E21832" s="3"/>
    </row>
    <row r="21833" spans="5:5" x14ac:dyDescent="0.25">
      <c r="E21833" s="3"/>
    </row>
    <row r="21834" spans="5:5" x14ac:dyDescent="0.25">
      <c r="E21834" s="3"/>
    </row>
    <row r="21835" spans="5:5" x14ac:dyDescent="0.25">
      <c r="E21835" s="3"/>
    </row>
    <row r="21836" spans="5:5" x14ac:dyDescent="0.25">
      <c r="E21836" s="3"/>
    </row>
    <row r="21837" spans="5:5" x14ac:dyDescent="0.25">
      <c r="E21837" s="3"/>
    </row>
    <row r="21838" spans="5:5" x14ac:dyDescent="0.25">
      <c r="E21838" s="3"/>
    </row>
    <row r="21839" spans="5:5" x14ac:dyDescent="0.25">
      <c r="E21839" s="3"/>
    </row>
    <row r="21840" spans="5:5" x14ac:dyDescent="0.25">
      <c r="E21840" s="3"/>
    </row>
    <row r="21841" spans="5:5" x14ac:dyDescent="0.25">
      <c r="E21841" s="3"/>
    </row>
    <row r="21842" spans="5:5" x14ac:dyDescent="0.25">
      <c r="E21842" s="3"/>
    </row>
    <row r="21843" spans="5:5" x14ac:dyDescent="0.25">
      <c r="E21843" s="3"/>
    </row>
    <row r="21844" spans="5:5" x14ac:dyDescent="0.25">
      <c r="E21844" s="3"/>
    </row>
    <row r="21845" spans="5:5" x14ac:dyDescent="0.25">
      <c r="E21845" s="3"/>
    </row>
    <row r="21846" spans="5:5" x14ac:dyDescent="0.25">
      <c r="E21846" s="3"/>
    </row>
    <row r="21847" spans="5:5" x14ac:dyDescent="0.25">
      <c r="E21847" s="3"/>
    </row>
    <row r="21848" spans="5:5" x14ac:dyDescent="0.25">
      <c r="E21848" s="3"/>
    </row>
    <row r="21849" spans="5:5" x14ac:dyDescent="0.25">
      <c r="E21849" s="3"/>
    </row>
    <row r="21850" spans="5:5" x14ac:dyDescent="0.25">
      <c r="E21850" s="3"/>
    </row>
    <row r="21851" spans="5:5" x14ac:dyDescent="0.25">
      <c r="E21851" s="3"/>
    </row>
    <row r="21852" spans="5:5" x14ac:dyDescent="0.25">
      <c r="E21852" s="3"/>
    </row>
    <row r="21853" spans="5:5" x14ac:dyDescent="0.25">
      <c r="E21853" s="3"/>
    </row>
    <row r="21854" spans="5:5" x14ac:dyDescent="0.25">
      <c r="E21854" s="3"/>
    </row>
    <row r="21855" spans="5:5" x14ac:dyDescent="0.25">
      <c r="E21855" s="3"/>
    </row>
    <row r="21856" spans="5:5" x14ac:dyDescent="0.25">
      <c r="E21856" s="3"/>
    </row>
    <row r="21857" spans="5:5" x14ac:dyDescent="0.25">
      <c r="E21857" s="3"/>
    </row>
    <row r="21858" spans="5:5" x14ac:dyDescent="0.25">
      <c r="E21858" s="3"/>
    </row>
    <row r="21859" spans="5:5" x14ac:dyDescent="0.25">
      <c r="E21859" s="3"/>
    </row>
    <row r="21860" spans="5:5" x14ac:dyDescent="0.25">
      <c r="E21860" s="3"/>
    </row>
    <row r="21861" spans="5:5" x14ac:dyDescent="0.25">
      <c r="E21861" s="3"/>
    </row>
    <row r="21862" spans="5:5" x14ac:dyDescent="0.25">
      <c r="E21862" s="3"/>
    </row>
    <row r="21863" spans="5:5" x14ac:dyDescent="0.25">
      <c r="E21863" s="3"/>
    </row>
    <row r="21864" spans="5:5" x14ac:dyDescent="0.25">
      <c r="E21864" s="3"/>
    </row>
    <row r="21865" spans="5:5" x14ac:dyDescent="0.25">
      <c r="E21865" s="3"/>
    </row>
    <row r="21866" spans="5:5" x14ac:dyDescent="0.25">
      <c r="E21866" s="3"/>
    </row>
    <row r="21867" spans="5:5" x14ac:dyDescent="0.25">
      <c r="E21867" s="3"/>
    </row>
    <row r="21868" spans="5:5" x14ac:dyDescent="0.25">
      <c r="E21868" s="3"/>
    </row>
    <row r="21869" spans="5:5" x14ac:dyDescent="0.25">
      <c r="E21869" s="3"/>
    </row>
    <row r="21870" spans="5:5" x14ac:dyDescent="0.25">
      <c r="E21870" s="3"/>
    </row>
    <row r="21871" spans="5:5" x14ac:dyDescent="0.25">
      <c r="E21871" s="3"/>
    </row>
    <row r="21872" spans="5:5" x14ac:dyDescent="0.25">
      <c r="E21872" s="3"/>
    </row>
    <row r="21873" spans="5:5" x14ac:dyDescent="0.25">
      <c r="E21873" s="3"/>
    </row>
    <row r="21874" spans="5:5" x14ac:dyDescent="0.25">
      <c r="E21874" s="3"/>
    </row>
    <row r="21875" spans="5:5" x14ac:dyDescent="0.25">
      <c r="E21875" s="3"/>
    </row>
    <row r="21876" spans="5:5" x14ac:dyDescent="0.25">
      <c r="E21876" s="3"/>
    </row>
    <row r="21877" spans="5:5" x14ac:dyDescent="0.25">
      <c r="E21877" s="3"/>
    </row>
    <row r="21878" spans="5:5" x14ac:dyDescent="0.25">
      <c r="E21878" s="3"/>
    </row>
    <row r="21879" spans="5:5" x14ac:dyDescent="0.25">
      <c r="E21879" s="3"/>
    </row>
    <row r="21880" spans="5:5" x14ac:dyDescent="0.25">
      <c r="E21880" s="3"/>
    </row>
    <row r="21881" spans="5:5" x14ac:dyDescent="0.25">
      <c r="E21881" s="3"/>
    </row>
    <row r="21882" spans="5:5" x14ac:dyDescent="0.25">
      <c r="E21882" s="3"/>
    </row>
    <row r="21883" spans="5:5" x14ac:dyDescent="0.25">
      <c r="E21883" s="3"/>
    </row>
    <row r="21884" spans="5:5" x14ac:dyDescent="0.25">
      <c r="E21884" s="3"/>
    </row>
    <row r="21885" spans="5:5" x14ac:dyDescent="0.25">
      <c r="E21885" s="3"/>
    </row>
    <row r="21886" spans="5:5" x14ac:dyDescent="0.25">
      <c r="E21886" s="3"/>
    </row>
    <row r="21887" spans="5:5" x14ac:dyDescent="0.25">
      <c r="E21887" s="3"/>
    </row>
    <row r="21888" spans="5:5" x14ac:dyDescent="0.25">
      <c r="E21888" s="3"/>
    </row>
    <row r="21889" spans="5:5" x14ac:dyDescent="0.25">
      <c r="E21889" s="3"/>
    </row>
    <row r="21890" spans="5:5" x14ac:dyDescent="0.25">
      <c r="E21890" s="3"/>
    </row>
    <row r="21891" spans="5:5" x14ac:dyDescent="0.25">
      <c r="E21891" s="3"/>
    </row>
    <row r="21892" spans="5:5" x14ac:dyDescent="0.25">
      <c r="E21892" s="3"/>
    </row>
    <row r="21893" spans="5:5" x14ac:dyDescent="0.25">
      <c r="E21893" s="3"/>
    </row>
    <row r="21894" spans="5:5" x14ac:dyDescent="0.25">
      <c r="E21894" s="3"/>
    </row>
    <row r="21895" spans="5:5" x14ac:dyDescent="0.25">
      <c r="E21895" s="3"/>
    </row>
    <row r="21896" spans="5:5" x14ac:dyDescent="0.25">
      <c r="E21896" s="3"/>
    </row>
    <row r="21897" spans="5:5" x14ac:dyDescent="0.25">
      <c r="E21897" s="3"/>
    </row>
    <row r="21898" spans="5:5" x14ac:dyDescent="0.25">
      <c r="E21898" s="3"/>
    </row>
    <row r="21899" spans="5:5" x14ac:dyDescent="0.25">
      <c r="E21899" s="3"/>
    </row>
    <row r="21900" spans="5:5" x14ac:dyDescent="0.25">
      <c r="E21900" s="3"/>
    </row>
    <row r="21901" spans="5:5" x14ac:dyDescent="0.25">
      <c r="E21901" s="3"/>
    </row>
    <row r="21902" spans="5:5" x14ac:dyDescent="0.25">
      <c r="E21902" s="3"/>
    </row>
    <row r="21903" spans="5:5" x14ac:dyDescent="0.25">
      <c r="E21903" s="3"/>
    </row>
    <row r="21904" spans="5:5" x14ac:dyDescent="0.25">
      <c r="E21904" s="3"/>
    </row>
    <row r="21905" spans="5:5" x14ac:dyDescent="0.25">
      <c r="E21905" s="3"/>
    </row>
    <row r="21906" spans="5:5" x14ac:dyDescent="0.25">
      <c r="E21906" s="3"/>
    </row>
    <row r="21907" spans="5:5" x14ac:dyDescent="0.25">
      <c r="E21907" s="3"/>
    </row>
    <row r="21908" spans="5:5" x14ac:dyDescent="0.25">
      <c r="E21908" s="3"/>
    </row>
    <row r="21909" spans="5:5" x14ac:dyDescent="0.25">
      <c r="E21909" s="3"/>
    </row>
    <row r="21910" spans="5:5" x14ac:dyDescent="0.25">
      <c r="E21910" s="3"/>
    </row>
    <row r="21911" spans="5:5" x14ac:dyDescent="0.25">
      <c r="E21911" s="3"/>
    </row>
    <row r="21912" spans="5:5" x14ac:dyDescent="0.25">
      <c r="E21912" s="3"/>
    </row>
    <row r="21913" spans="5:5" x14ac:dyDescent="0.25">
      <c r="E21913" s="3"/>
    </row>
    <row r="21914" spans="5:5" x14ac:dyDescent="0.25">
      <c r="E21914" s="3"/>
    </row>
    <row r="21915" spans="5:5" x14ac:dyDescent="0.25">
      <c r="E21915" s="3"/>
    </row>
    <row r="21916" spans="5:5" x14ac:dyDescent="0.25">
      <c r="E21916" s="3"/>
    </row>
    <row r="21917" spans="5:5" x14ac:dyDescent="0.25">
      <c r="E21917" s="3"/>
    </row>
    <row r="21918" spans="5:5" x14ac:dyDescent="0.25">
      <c r="E21918" s="3"/>
    </row>
    <row r="21919" spans="5:5" x14ac:dyDescent="0.25">
      <c r="E21919" s="3"/>
    </row>
    <row r="21920" spans="5:5" x14ac:dyDescent="0.25">
      <c r="E21920" s="3"/>
    </row>
    <row r="21921" spans="5:5" x14ac:dyDescent="0.25">
      <c r="E21921" s="3"/>
    </row>
    <row r="21922" spans="5:5" x14ac:dyDescent="0.25">
      <c r="E21922" s="3"/>
    </row>
    <row r="21923" spans="5:5" x14ac:dyDescent="0.25">
      <c r="E21923" s="3"/>
    </row>
    <row r="21924" spans="5:5" x14ac:dyDescent="0.25">
      <c r="E21924" s="3"/>
    </row>
    <row r="21925" spans="5:5" x14ac:dyDescent="0.25">
      <c r="E21925" s="3"/>
    </row>
    <row r="21926" spans="5:5" x14ac:dyDescent="0.25">
      <c r="E21926" s="3"/>
    </row>
    <row r="21927" spans="5:5" x14ac:dyDescent="0.25">
      <c r="E21927" s="3"/>
    </row>
    <row r="21928" spans="5:5" x14ac:dyDescent="0.25">
      <c r="E21928" s="3"/>
    </row>
    <row r="21929" spans="5:5" x14ac:dyDescent="0.25">
      <c r="E21929" s="3"/>
    </row>
    <row r="21930" spans="5:5" x14ac:dyDescent="0.25">
      <c r="E21930" s="3"/>
    </row>
    <row r="21931" spans="5:5" x14ac:dyDescent="0.25">
      <c r="E21931" s="3"/>
    </row>
    <row r="21932" spans="5:5" x14ac:dyDescent="0.25">
      <c r="E21932" s="3"/>
    </row>
    <row r="21933" spans="5:5" x14ac:dyDescent="0.25">
      <c r="E21933" s="3"/>
    </row>
    <row r="21934" spans="5:5" x14ac:dyDescent="0.25">
      <c r="E21934" s="3"/>
    </row>
    <row r="21935" spans="5:5" x14ac:dyDescent="0.25">
      <c r="E21935" s="3"/>
    </row>
    <row r="21936" spans="5:5" x14ac:dyDescent="0.25">
      <c r="E21936" s="3"/>
    </row>
    <row r="21937" spans="5:5" x14ac:dyDescent="0.25">
      <c r="E21937" s="3"/>
    </row>
    <row r="21938" spans="5:5" x14ac:dyDescent="0.25">
      <c r="E21938" s="3"/>
    </row>
    <row r="21939" spans="5:5" x14ac:dyDescent="0.25">
      <c r="E21939" s="3"/>
    </row>
    <row r="21940" spans="5:5" x14ac:dyDescent="0.25">
      <c r="E21940" s="3"/>
    </row>
    <row r="21941" spans="5:5" x14ac:dyDescent="0.25">
      <c r="E21941" s="3"/>
    </row>
    <row r="21942" spans="5:5" x14ac:dyDescent="0.25">
      <c r="E21942" s="3"/>
    </row>
    <row r="21943" spans="5:5" x14ac:dyDescent="0.25">
      <c r="E21943" s="3"/>
    </row>
    <row r="21944" spans="5:5" x14ac:dyDescent="0.25">
      <c r="E21944" s="3"/>
    </row>
    <row r="21945" spans="5:5" x14ac:dyDescent="0.25">
      <c r="E21945" s="3"/>
    </row>
    <row r="21946" spans="5:5" x14ac:dyDescent="0.25">
      <c r="E21946" s="3"/>
    </row>
    <row r="21947" spans="5:5" x14ac:dyDescent="0.25">
      <c r="E21947" s="3"/>
    </row>
    <row r="21948" spans="5:5" x14ac:dyDescent="0.25">
      <c r="E21948" s="3"/>
    </row>
    <row r="21949" spans="5:5" x14ac:dyDescent="0.25">
      <c r="E21949" s="3"/>
    </row>
    <row r="21950" spans="5:5" x14ac:dyDescent="0.25">
      <c r="E21950" s="3"/>
    </row>
    <row r="21951" spans="5:5" x14ac:dyDescent="0.25">
      <c r="E21951" s="3"/>
    </row>
    <row r="21952" spans="5:5" x14ac:dyDescent="0.25">
      <c r="E21952" s="3"/>
    </row>
    <row r="21953" spans="5:5" x14ac:dyDescent="0.25">
      <c r="E21953" s="3"/>
    </row>
    <row r="21954" spans="5:5" x14ac:dyDescent="0.25">
      <c r="E21954" s="3"/>
    </row>
    <row r="21955" spans="5:5" x14ac:dyDescent="0.25">
      <c r="E21955" s="3"/>
    </row>
    <row r="21956" spans="5:5" x14ac:dyDescent="0.25">
      <c r="E21956" s="3"/>
    </row>
    <row r="21957" spans="5:5" x14ac:dyDescent="0.25">
      <c r="E21957" s="3"/>
    </row>
    <row r="21958" spans="5:5" x14ac:dyDescent="0.25">
      <c r="E21958" s="3"/>
    </row>
    <row r="21959" spans="5:5" x14ac:dyDescent="0.25">
      <c r="E21959" s="3"/>
    </row>
    <row r="21960" spans="5:5" x14ac:dyDescent="0.25">
      <c r="E21960" s="3"/>
    </row>
    <row r="21961" spans="5:5" x14ac:dyDescent="0.25">
      <c r="E21961" s="3"/>
    </row>
    <row r="21962" spans="5:5" x14ac:dyDescent="0.25">
      <c r="E21962" s="3"/>
    </row>
    <row r="21963" spans="5:5" x14ac:dyDescent="0.25">
      <c r="E21963" s="3"/>
    </row>
    <row r="21964" spans="5:5" x14ac:dyDescent="0.25">
      <c r="E21964" s="3"/>
    </row>
    <row r="21965" spans="5:5" x14ac:dyDescent="0.25">
      <c r="E21965" s="3"/>
    </row>
    <row r="21966" spans="5:5" x14ac:dyDescent="0.25">
      <c r="E21966" s="3"/>
    </row>
    <row r="21967" spans="5:5" x14ac:dyDescent="0.25">
      <c r="E21967" s="3"/>
    </row>
    <row r="21968" spans="5:5" x14ac:dyDescent="0.25">
      <c r="E21968" s="3"/>
    </row>
    <row r="21969" spans="5:5" x14ac:dyDescent="0.25">
      <c r="E21969" s="3"/>
    </row>
    <row r="21970" spans="5:5" x14ac:dyDescent="0.25">
      <c r="E21970" s="3"/>
    </row>
    <row r="21971" spans="5:5" x14ac:dyDescent="0.25">
      <c r="E21971" s="3"/>
    </row>
    <row r="21972" spans="5:5" x14ac:dyDescent="0.25">
      <c r="E21972" s="3"/>
    </row>
    <row r="21973" spans="5:5" x14ac:dyDescent="0.25">
      <c r="E21973" s="3"/>
    </row>
    <row r="21974" spans="5:5" x14ac:dyDescent="0.25">
      <c r="E21974" s="3"/>
    </row>
    <row r="21975" spans="5:5" x14ac:dyDescent="0.25">
      <c r="E21975" s="3"/>
    </row>
    <row r="21976" spans="5:5" x14ac:dyDescent="0.25">
      <c r="E21976" s="3"/>
    </row>
    <row r="21977" spans="5:5" x14ac:dyDescent="0.25">
      <c r="E21977" s="3"/>
    </row>
    <row r="21978" spans="5:5" x14ac:dyDescent="0.25">
      <c r="E21978" s="3"/>
    </row>
    <row r="21979" spans="5:5" x14ac:dyDescent="0.25">
      <c r="E21979" s="3"/>
    </row>
    <row r="21980" spans="5:5" x14ac:dyDescent="0.25">
      <c r="E21980" s="3"/>
    </row>
    <row r="21981" spans="5:5" x14ac:dyDescent="0.25">
      <c r="E21981" s="3"/>
    </row>
    <row r="21982" spans="5:5" x14ac:dyDescent="0.25">
      <c r="E21982" s="3"/>
    </row>
    <row r="21983" spans="5:5" x14ac:dyDescent="0.25">
      <c r="E21983" s="3"/>
    </row>
    <row r="21984" spans="5:5" x14ac:dyDescent="0.25">
      <c r="E21984" s="3"/>
    </row>
    <row r="21985" spans="5:5" x14ac:dyDescent="0.25">
      <c r="E21985" s="3"/>
    </row>
    <row r="21986" spans="5:5" x14ac:dyDescent="0.25">
      <c r="E21986" s="3"/>
    </row>
    <row r="21987" spans="5:5" x14ac:dyDescent="0.25">
      <c r="E21987" s="3"/>
    </row>
    <row r="21988" spans="5:5" x14ac:dyDescent="0.25">
      <c r="E21988" s="3"/>
    </row>
    <row r="21989" spans="5:5" x14ac:dyDescent="0.25">
      <c r="E21989" s="3"/>
    </row>
    <row r="21990" spans="5:5" x14ac:dyDescent="0.25">
      <c r="E21990" s="3"/>
    </row>
    <row r="21991" spans="5:5" x14ac:dyDescent="0.25">
      <c r="E21991" s="3"/>
    </row>
    <row r="21992" spans="5:5" x14ac:dyDescent="0.25">
      <c r="E21992" s="3"/>
    </row>
    <row r="21993" spans="5:5" x14ac:dyDescent="0.25">
      <c r="E21993" s="3"/>
    </row>
    <row r="21994" spans="5:5" x14ac:dyDescent="0.25">
      <c r="E21994" s="3"/>
    </row>
    <row r="21995" spans="5:5" x14ac:dyDescent="0.25">
      <c r="E21995" s="3"/>
    </row>
    <row r="21996" spans="5:5" x14ac:dyDescent="0.25">
      <c r="E21996" s="3"/>
    </row>
    <row r="21997" spans="5:5" x14ac:dyDescent="0.25">
      <c r="E21997" s="3"/>
    </row>
    <row r="21998" spans="5:5" x14ac:dyDescent="0.25">
      <c r="E21998" s="3"/>
    </row>
    <row r="21999" spans="5:5" x14ac:dyDescent="0.25">
      <c r="E21999" s="3"/>
    </row>
    <row r="22000" spans="5:5" x14ac:dyDescent="0.25">
      <c r="E22000" s="3"/>
    </row>
    <row r="22001" spans="5:5" x14ac:dyDescent="0.25">
      <c r="E22001" s="3"/>
    </row>
    <row r="22002" spans="5:5" x14ac:dyDescent="0.25">
      <c r="E22002" s="3"/>
    </row>
    <row r="22003" spans="5:5" x14ac:dyDescent="0.25">
      <c r="E22003" s="3"/>
    </row>
    <row r="22004" spans="5:5" x14ac:dyDescent="0.25">
      <c r="E22004" s="3"/>
    </row>
    <row r="22005" spans="5:5" x14ac:dyDescent="0.25">
      <c r="E22005" s="3"/>
    </row>
    <row r="22006" spans="5:5" x14ac:dyDescent="0.25">
      <c r="E22006" s="3"/>
    </row>
    <row r="22007" spans="5:5" x14ac:dyDescent="0.25">
      <c r="E22007" s="3"/>
    </row>
    <row r="22008" spans="5:5" x14ac:dyDescent="0.25">
      <c r="E22008" s="3"/>
    </row>
    <row r="22009" spans="5:5" x14ac:dyDescent="0.25">
      <c r="E22009" s="3"/>
    </row>
    <row r="22010" spans="5:5" x14ac:dyDescent="0.25">
      <c r="E22010" s="3"/>
    </row>
    <row r="22011" spans="5:5" x14ac:dyDescent="0.25">
      <c r="E22011" s="3"/>
    </row>
    <row r="22012" spans="5:5" x14ac:dyDescent="0.25">
      <c r="E22012" s="3"/>
    </row>
    <row r="22013" spans="5:5" x14ac:dyDescent="0.25">
      <c r="E22013" s="3"/>
    </row>
    <row r="22014" spans="5:5" x14ac:dyDescent="0.25">
      <c r="E22014" s="3"/>
    </row>
    <row r="22015" spans="5:5" x14ac:dyDescent="0.25">
      <c r="E22015" s="3"/>
    </row>
    <row r="22016" spans="5:5" x14ac:dyDescent="0.25">
      <c r="E22016" s="3"/>
    </row>
    <row r="22017" spans="5:5" x14ac:dyDescent="0.25">
      <c r="E22017" s="3"/>
    </row>
    <row r="22018" spans="5:5" x14ac:dyDescent="0.25">
      <c r="E22018" s="3"/>
    </row>
    <row r="22019" spans="5:5" x14ac:dyDescent="0.25">
      <c r="E22019" s="3"/>
    </row>
    <row r="22020" spans="5:5" x14ac:dyDescent="0.25">
      <c r="E22020" s="3"/>
    </row>
    <row r="22021" spans="5:5" x14ac:dyDescent="0.25">
      <c r="E22021" s="3"/>
    </row>
    <row r="22022" spans="5:5" x14ac:dyDescent="0.25">
      <c r="E22022" s="3"/>
    </row>
    <row r="22023" spans="5:5" x14ac:dyDescent="0.25">
      <c r="E22023" s="3"/>
    </row>
    <row r="22024" spans="5:5" x14ac:dyDescent="0.25">
      <c r="E22024" s="3"/>
    </row>
    <row r="22025" spans="5:5" x14ac:dyDescent="0.25">
      <c r="E22025" s="3"/>
    </row>
    <row r="22026" spans="5:5" x14ac:dyDescent="0.25">
      <c r="E22026" s="3"/>
    </row>
    <row r="22027" spans="5:5" x14ac:dyDescent="0.25">
      <c r="E22027" s="3"/>
    </row>
    <row r="22028" spans="5:5" x14ac:dyDescent="0.25">
      <c r="E22028" s="3"/>
    </row>
    <row r="22029" spans="5:5" x14ac:dyDescent="0.25">
      <c r="E22029" s="3"/>
    </row>
    <row r="22030" spans="5:5" x14ac:dyDescent="0.25">
      <c r="E22030" s="3"/>
    </row>
    <row r="22031" spans="5:5" x14ac:dyDescent="0.25">
      <c r="E22031" s="3"/>
    </row>
    <row r="22032" spans="5:5" x14ac:dyDescent="0.25">
      <c r="E22032" s="3"/>
    </row>
    <row r="22033" spans="5:5" x14ac:dyDescent="0.25">
      <c r="E22033" s="3"/>
    </row>
    <row r="22034" spans="5:5" x14ac:dyDescent="0.25">
      <c r="E22034" s="3"/>
    </row>
    <row r="22035" spans="5:5" x14ac:dyDescent="0.25">
      <c r="E22035" s="3"/>
    </row>
    <row r="22036" spans="5:5" x14ac:dyDescent="0.25">
      <c r="E22036" s="3"/>
    </row>
    <row r="22037" spans="5:5" x14ac:dyDescent="0.25">
      <c r="E22037" s="3"/>
    </row>
    <row r="22038" spans="5:5" x14ac:dyDescent="0.25">
      <c r="E22038" s="3"/>
    </row>
    <row r="22039" spans="5:5" x14ac:dyDescent="0.25">
      <c r="E22039" s="3"/>
    </row>
    <row r="22040" spans="5:5" x14ac:dyDescent="0.25">
      <c r="E22040" s="3"/>
    </row>
    <row r="22041" spans="5:5" x14ac:dyDescent="0.25">
      <c r="E22041" s="3"/>
    </row>
    <row r="22042" spans="5:5" x14ac:dyDescent="0.25">
      <c r="E22042" s="3"/>
    </row>
    <row r="22043" spans="5:5" x14ac:dyDescent="0.25">
      <c r="E22043" s="3"/>
    </row>
    <row r="22044" spans="5:5" x14ac:dyDescent="0.25">
      <c r="E22044" s="3"/>
    </row>
    <row r="22045" spans="5:5" x14ac:dyDescent="0.25">
      <c r="E22045" s="3"/>
    </row>
    <row r="22046" spans="5:5" x14ac:dyDescent="0.25">
      <c r="E22046" s="3"/>
    </row>
    <row r="22047" spans="5:5" x14ac:dyDescent="0.25">
      <c r="E22047" s="3"/>
    </row>
    <row r="22048" spans="5:5" x14ac:dyDescent="0.25">
      <c r="E22048" s="3"/>
    </row>
    <row r="22049" spans="5:5" x14ac:dyDescent="0.25">
      <c r="E22049" s="3"/>
    </row>
    <row r="22050" spans="5:5" x14ac:dyDescent="0.25">
      <c r="E22050" s="3"/>
    </row>
    <row r="22051" spans="5:5" x14ac:dyDescent="0.25">
      <c r="E22051" s="3"/>
    </row>
    <row r="22052" spans="5:5" x14ac:dyDescent="0.25">
      <c r="E22052" s="3"/>
    </row>
    <row r="22053" spans="5:5" x14ac:dyDescent="0.25">
      <c r="E22053" s="3"/>
    </row>
    <row r="22054" spans="5:5" x14ac:dyDescent="0.25">
      <c r="E22054" s="3"/>
    </row>
    <row r="22055" spans="5:5" x14ac:dyDescent="0.25">
      <c r="E22055" s="3"/>
    </row>
    <row r="22056" spans="5:5" x14ac:dyDescent="0.25">
      <c r="E22056" s="3"/>
    </row>
    <row r="22057" spans="5:5" x14ac:dyDescent="0.25">
      <c r="E22057" s="3"/>
    </row>
    <row r="22058" spans="5:5" x14ac:dyDescent="0.25">
      <c r="E22058" s="3"/>
    </row>
    <row r="22059" spans="5:5" x14ac:dyDescent="0.25">
      <c r="E22059" s="3"/>
    </row>
    <row r="22060" spans="5:5" x14ac:dyDescent="0.25">
      <c r="E22060" s="3"/>
    </row>
    <row r="22061" spans="5:5" x14ac:dyDescent="0.25">
      <c r="E22061" s="3"/>
    </row>
    <row r="22062" spans="5:5" x14ac:dyDescent="0.25">
      <c r="E22062" s="3"/>
    </row>
    <row r="22063" spans="5:5" x14ac:dyDescent="0.25">
      <c r="E22063" s="3"/>
    </row>
    <row r="22064" spans="5:5" x14ac:dyDescent="0.25">
      <c r="E22064" s="3"/>
    </row>
    <row r="22065" spans="5:5" x14ac:dyDescent="0.25">
      <c r="E22065" s="3"/>
    </row>
    <row r="22066" spans="5:5" x14ac:dyDescent="0.25">
      <c r="E22066" s="3"/>
    </row>
    <row r="22067" spans="5:5" x14ac:dyDescent="0.25">
      <c r="E22067" s="3"/>
    </row>
    <row r="22068" spans="5:5" x14ac:dyDescent="0.25">
      <c r="E22068" s="3"/>
    </row>
    <row r="22069" spans="5:5" x14ac:dyDescent="0.25">
      <c r="E22069" s="3"/>
    </row>
    <row r="22070" spans="5:5" x14ac:dyDescent="0.25">
      <c r="E22070" s="3"/>
    </row>
    <row r="22071" spans="5:5" x14ac:dyDescent="0.25">
      <c r="E22071" s="3"/>
    </row>
    <row r="22072" spans="5:5" x14ac:dyDescent="0.25">
      <c r="E22072" s="3"/>
    </row>
    <row r="22073" spans="5:5" x14ac:dyDescent="0.25">
      <c r="E22073" s="3"/>
    </row>
    <row r="22074" spans="5:5" x14ac:dyDescent="0.25">
      <c r="E22074" s="3"/>
    </row>
    <row r="22075" spans="5:5" x14ac:dyDescent="0.25">
      <c r="E22075" s="3"/>
    </row>
    <row r="22076" spans="5:5" x14ac:dyDescent="0.25">
      <c r="E22076" s="3"/>
    </row>
    <row r="22077" spans="5:5" x14ac:dyDescent="0.25">
      <c r="E22077" s="3"/>
    </row>
    <row r="22078" spans="5:5" x14ac:dyDescent="0.25">
      <c r="E22078" s="3"/>
    </row>
    <row r="22079" spans="5:5" x14ac:dyDescent="0.25">
      <c r="E22079" s="3"/>
    </row>
    <row r="22080" spans="5:5" x14ac:dyDescent="0.25">
      <c r="E22080" s="3"/>
    </row>
    <row r="22081" spans="5:5" x14ac:dyDescent="0.25">
      <c r="E22081" s="3"/>
    </row>
    <row r="22082" spans="5:5" x14ac:dyDescent="0.25">
      <c r="E22082" s="3"/>
    </row>
    <row r="22083" spans="5:5" x14ac:dyDescent="0.25">
      <c r="E22083" s="3"/>
    </row>
    <row r="22084" spans="5:5" x14ac:dyDescent="0.25">
      <c r="E22084" s="3"/>
    </row>
    <row r="22085" spans="5:5" x14ac:dyDescent="0.25">
      <c r="E22085" s="3"/>
    </row>
    <row r="22086" spans="5:5" x14ac:dyDescent="0.25">
      <c r="E22086" s="3"/>
    </row>
    <row r="22087" spans="5:5" x14ac:dyDescent="0.25">
      <c r="E22087" s="3"/>
    </row>
    <row r="22088" spans="5:5" x14ac:dyDescent="0.25">
      <c r="E22088" s="3"/>
    </row>
    <row r="22089" spans="5:5" x14ac:dyDescent="0.25">
      <c r="E22089" s="3"/>
    </row>
    <row r="22090" spans="5:5" x14ac:dyDescent="0.25">
      <c r="E22090" s="3"/>
    </row>
    <row r="22091" spans="5:5" x14ac:dyDescent="0.25">
      <c r="E22091" s="3"/>
    </row>
    <row r="22092" spans="5:5" x14ac:dyDescent="0.25">
      <c r="E22092" s="3"/>
    </row>
    <row r="22093" spans="5:5" x14ac:dyDescent="0.25">
      <c r="E22093" s="3"/>
    </row>
    <row r="22094" spans="5:5" x14ac:dyDescent="0.25">
      <c r="E22094" s="3"/>
    </row>
    <row r="22095" spans="5:5" x14ac:dyDescent="0.25">
      <c r="E22095" s="3"/>
    </row>
    <row r="22096" spans="5:5" x14ac:dyDescent="0.25">
      <c r="E22096" s="3"/>
    </row>
    <row r="22097" spans="5:5" x14ac:dyDescent="0.25">
      <c r="E22097" s="3"/>
    </row>
    <row r="22098" spans="5:5" x14ac:dyDescent="0.25">
      <c r="E22098" s="3"/>
    </row>
    <row r="22099" spans="5:5" x14ac:dyDescent="0.25">
      <c r="E22099" s="3"/>
    </row>
    <row r="22100" spans="5:5" x14ac:dyDescent="0.25">
      <c r="E22100" s="3"/>
    </row>
    <row r="22101" spans="5:5" x14ac:dyDescent="0.25">
      <c r="E22101" s="3"/>
    </row>
    <row r="22102" spans="5:5" x14ac:dyDescent="0.25">
      <c r="E22102" s="3"/>
    </row>
    <row r="22103" spans="5:5" x14ac:dyDescent="0.25">
      <c r="E22103" s="3"/>
    </row>
    <row r="22104" spans="5:5" x14ac:dyDescent="0.25">
      <c r="E22104" s="3"/>
    </row>
    <row r="22105" spans="5:5" x14ac:dyDescent="0.25">
      <c r="E22105" s="3"/>
    </row>
    <row r="22106" spans="5:5" x14ac:dyDescent="0.25">
      <c r="E22106" s="3"/>
    </row>
    <row r="22107" spans="5:5" x14ac:dyDescent="0.25">
      <c r="E22107" s="3"/>
    </row>
    <row r="22108" spans="5:5" x14ac:dyDescent="0.25">
      <c r="E22108" s="3"/>
    </row>
    <row r="22109" spans="5:5" x14ac:dyDescent="0.25">
      <c r="E22109" s="3"/>
    </row>
    <row r="22110" spans="5:5" x14ac:dyDescent="0.25">
      <c r="E22110" s="3"/>
    </row>
    <row r="22111" spans="5:5" x14ac:dyDescent="0.25">
      <c r="E22111" s="3"/>
    </row>
    <row r="22112" spans="5:5" x14ac:dyDescent="0.25">
      <c r="E22112" s="3"/>
    </row>
    <row r="22113" spans="5:5" x14ac:dyDescent="0.25">
      <c r="E22113" s="3"/>
    </row>
    <row r="22114" spans="5:5" x14ac:dyDescent="0.25">
      <c r="E22114" s="3"/>
    </row>
    <row r="22115" spans="5:5" x14ac:dyDescent="0.25">
      <c r="E22115" s="3"/>
    </row>
    <row r="22116" spans="5:5" x14ac:dyDescent="0.25">
      <c r="E22116" s="3"/>
    </row>
    <row r="22117" spans="5:5" x14ac:dyDescent="0.25">
      <c r="E22117" s="3"/>
    </row>
    <row r="22118" spans="5:5" x14ac:dyDescent="0.25">
      <c r="E22118" s="3"/>
    </row>
    <row r="22119" spans="5:5" x14ac:dyDescent="0.25">
      <c r="E22119" s="3"/>
    </row>
    <row r="22120" spans="5:5" x14ac:dyDescent="0.25">
      <c r="E22120" s="3"/>
    </row>
    <row r="22121" spans="5:5" x14ac:dyDescent="0.25">
      <c r="E22121" s="3"/>
    </row>
    <row r="22122" spans="5:5" x14ac:dyDescent="0.25">
      <c r="E22122" s="3"/>
    </row>
    <row r="22123" spans="5:5" x14ac:dyDescent="0.25">
      <c r="E22123" s="3"/>
    </row>
    <row r="22124" spans="5:5" x14ac:dyDescent="0.25">
      <c r="E22124" s="3"/>
    </row>
    <row r="22125" spans="5:5" x14ac:dyDescent="0.25">
      <c r="E22125" s="3"/>
    </row>
    <row r="22126" spans="5:5" x14ac:dyDescent="0.25">
      <c r="E22126" s="3"/>
    </row>
    <row r="22127" spans="5:5" x14ac:dyDescent="0.25">
      <c r="E22127" s="3"/>
    </row>
    <row r="22128" spans="5:5" x14ac:dyDescent="0.25">
      <c r="E22128" s="3"/>
    </row>
    <row r="22129" spans="5:5" x14ac:dyDescent="0.25">
      <c r="E22129" s="3"/>
    </row>
    <row r="22130" spans="5:5" x14ac:dyDescent="0.25">
      <c r="E22130" s="3"/>
    </row>
    <row r="22131" spans="5:5" x14ac:dyDescent="0.25">
      <c r="E22131" s="3"/>
    </row>
    <row r="22132" spans="5:5" x14ac:dyDescent="0.25">
      <c r="E22132" s="3"/>
    </row>
    <row r="22133" spans="5:5" x14ac:dyDescent="0.25">
      <c r="E22133" s="3"/>
    </row>
    <row r="22134" spans="5:5" x14ac:dyDescent="0.25">
      <c r="E22134" s="3"/>
    </row>
    <row r="22135" spans="5:5" x14ac:dyDescent="0.25">
      <c r="E22135" s="3"/>
    </row>
    <row r="22136" spans="5:5" x14ac:dyDescent="0.25">
      <c r="E22136" s="3"/>
    </row>
    <row r="22137" spans="5:5" x14ac:dyDescent="0.25">
      <c r="E22137" s="3"/>
    </row>
    <row r="22138" spans="5:5" x14ac:dyDescent="0.25">
      <c r="E22138" s="3"/>
    </row>
    <row r="22139" spans="5:5" x14ac:dyDescent="0.25">
      <c r="E22139" s="3"/>
    </row>
    <row r="22140" spans="5:5" x14ac:dyDescent="0.25">
      <c r="E22140" s="3"/>
    </row>
    <row r="22141" spans="5:5" x14ac:dyDescent="0.25">
      <c r="E22141" s="3"/>
    </row>
    <row r="22142" spans="5:5" x14ac:dyDescent="0.25">
      <c r="E22142" s="3"/>
    </row>
    <row r="22143" spans="5:5" x14ac:dyDescent="0.25">
      <c r="E22143" s="3"/>
    </row>
    <row r="22144" spans="5:5" x14ac:dyDescent="0.25">
      <c r="E22144" s="3"/>
    </row>
    <row r="22145" spans="5:5" x14ac:dyDescent="0.25">
      <c r="E22145" s="3"/>
    </row>
    <row r="22146" spans="5:5" x14ac:dyDescent="0.25">
      <c r="E22146" s="3"/>
    </row>
    <row r="22147" spans="5:5" x14ac:dyDescent="0.25">
      <c r="E22147" s="3"/>
    </row>
    <row r="22148" spans="5:5" x14ac:dyDescent="0.25">
      <c r="E22148" s="3"/>
    </row>
    <row r="22149" spans="5:5" x14ac:dyDescent="0.25">
      <c r="E22149" s="3"/>
    </row>
    <row r="22150" spans="5:5" x14ac:dyDescent="0.25">
      <c r="E22150" s="3"/>
    </row>
    <row r="22151" spans="5:5" x14ac:dyDescent="0.25">
      <c r="E22151" s="3"/>
    </row>
    <row r="22152" spans="5:5" x14ac:dyDescent="0.25">
      <c r="E22152" s="3"/>
    </row>
    <row r="22153" spans="5:5" x14ac:dyDescent="0.25">
      <c r="E22153" s="3"/>
    </row>
    <row r="22154" spans="5:5" x14ac:dyDescent="0.25">
      <c r="E22154" s="3"/>
    </row>
    <row r="22155" spans="5:5" x14ac:dyDescent="0.25">
      <c r="E22155" s="3"/>
    </row>
    <row r="22156" spans="5:5" x14ac:dyDescent="0.25">
      <c r="E22156" s="3"/>
    </row>
    <row r="22157" spans="5:5" x14ac:dyDescent="0.25">
      <c r="E22157" s="3"/>
    </row>
    <row r="22158" spans="5:5" x14ac:dyDescent="0.25">
      <c r="E22158" s="3"/>
    </row>
    <row r="22159" spans="5:5" x14ac:dyDescent="0.25">
      <c r="E22159" s="3"/>
    </row>
    <row r="22160" spans="5:5" x14ac:dyDescent="0.25">
      <c r="E22160" s="3"/>
    </row>
    <row r="22161" spans="5:5" x14ac:dyDescent="0.25">
      <c r="E22161" s="3"/>
    </row>
    <row r="22162" spans="5:5" x14ac:dyDescent="0.25">
      <c r="E22162" s="3"/>
    </row>
    <row r="22163" spans="5:5" x14ac:dyDescent="0.25">
      <c r="E22163" s="3"/>
    </row>
    <row r="22164" spans="5:5" x14ac:dyDescent="0.25">
      <c r="E22164" s="3"/>
    </row>
    <row r="22165" spans="5:5" x14ac:dyDescent="0.25">
      <c r="E22165" s="3"/>
    </row>
    <row r="22166" spans="5:5" x14ac:dyDescent="0.25">
      <c r="E22166" s="3"/>
    </row>
    <row r="22167" spans="5:5" x14ac:dyDescent="0.25">
      <c r="E22167" s="3"/>
    </row>
    <row r="22168" spans="5:5" x14ac:dyDescent="0.25">
      <c r="E22168" s="3"/>
    </row>
    <row r="22169" spans="5:5" x14ac:dyDescent="0.25">
      <c r="E22169" s="3"/>
    </row>
    <row r="22170" spans="5:5" x14ac:dyDescent="0.25">
      <c r="E22170" s="3"/>
    </row>
    <row r="22171" spans="5:5" x14ac:dyDescent="0.25">
      <c r="E22171" s="3"/>
    </row>
    <row r="22172" spans="5:5" x14ac:dyDescent="0.25">
      <c r="E22172" s="3"/>
    </row>
    <row r="22173" spans="5:5" x14ac:dyDescent="0.25">
      <c r="E22173" s="3"/>
    </row>
    <row r="22174" spans="5:5" x14ac:dyDescent="0.25">
      <c r="E22174" s="3"/>
    </row>
    <row r="22175" spans="5:5" x14ac:dyDescent="0.25">
      <c r="E22175" s="3"/>
    </row>
    <row r="22176" spans="5:5" x14ac:dyDescent="0.25">
      <c r="E22176" s="3"/>
    </row>
    <row r="22177" spans="5:5" x14ac:dyDescent="0.25">
      <c r="E22177" s="3"/>
    </row>
    <row r="22178" spans="5:5" x14ac:dyDescent="0.25">
      <c r="E22178" s="3"/>
    </row>
    <row r="22179" spans="5:5" x14ac:dyDescent="0.25">
      <c r="E22179" s="3"/>
    </row>
    <row r="22180" spans="5:5" x14ac:dyDescent="0.25">
      <c r="E22180" s="3"/>
    </row>
    <row r="22181" spans="5:5" x14ac:dyDescent="0.25">
      <c r="E22181" s="3"/>
    </row>
    <row r="22182" spans="5:5" x14ac:dyDescent="0.25">
      <c r="E22182" s="3"/>
    </row>
    <row r="22183" spans="5:5" x14ac:dyDescent="0.25">
      <c r="E22183" s="3"/>
    </row>
    <row r="22184" spans="5:5" x14ac:dyDescent="0.25">
      <c r="E22184" s="3"/>
    </row>
    <row r="22185" spans="5:5" x14ac:dyDescent="0.25">
      <c r="E22185" s="3"/>
    </row>
    <row r="22186" spans="5:5" x14ac:dyDescent="0.25">
      <c r="E22186" s="3"/>
    </row>
    <row r="22187" spans="5:5" x14ac:dyDescent="0.25">
      <c r="E22187" s="3"/>
    </row>
    <row r="22188" spans="5:5" x14ac:dyDescent="0.25">
      <c r="E22188" s="3"/>
    </row>
    <row r="22189" spans="5:5" x14ac:dyDescent="0.25">
      <c r="E22189" s="3"/>
    </row>
    <row r="22190" spans="5:5" x14ac:dyDescent="0.25">
      <c r="E22190" s="3"/>
    </row>
    <row r="22191" spans="5:5" x14ac:dyDescent="0.25">
      <c r="E22191" s="3"/>
    </row>
    <row r="22192" spans="5:5" x14ac:dyDescent="0.25">
      <c r="E22192" s="3"/>
    </row>
    <row r="22193" spans="5:5" x14ac:dyDescent="0.25">
      <c r="E22193" s="3"/>
    </row>
    <row r="22194" spans="5:5" x14ac:dyDescent="0.25">
      <c r="E22194" s="3"/>
    </row>
    <row r="22195" spans="5:5" x14ac:dyDescent="0.25">
      <c r="E22195" s="3"/>
    </row>
    <row r="22196" spans="5:5" x14ac:dyDescent="0.25">
      <c r="E22196" s="3"/>
    </row>
    <row r="22197" spans="5:5" x14ac:dyDescent="0.25">
      <c r="E22197" s="3"/>
    </row>
    <row r="22198" spans="5:5" x14ac:dyDescent="0.25">
      <c r="E22198" s="3"/>
    </row>
    <row r="22199" spans="5:5" x14ac:dyDescent="0.25">
      <c r="E22199" s="3"/>
    </row>
    <row r="22200" spans="5:5" x14ac:dyDescent="0.25">
      <c r="E22200" s="3"/>
    </row>
    <row r="22201" spans="5:5" x14ac:dyDescent="0.25">
      <c r="E22201" s="3"/>
    </row>
    <row r="22202" spans="5:5" x14ac:dyDescent="0.25">
      <c r="E22202" s="3"/>
    </row>
    <row r="22203" spans="5:5" x14ac:dyDescent="0.25">
      <c r="E22203" s="3"/>
    </row>
    <row r="22204" spans="5:5" x14ac:dyDescent="0.25">
      <c r="E22204" s="3"/>
    </row>
    <row r="22205" spans="5:5" x14ac:dyDescent="0.25">
      <c r="E22205" s="3"/>
    </row>
    <row r="22206" spans="5:5" x14ac:dyDescent="0.25">
      <c r="E22206" s="3"/>
    </row>
    <row r="22207" spans="5:5" x14ac:dyDescent="0.25">
      <c r="E22207" s="3"/>
    </row>
    <row r="22208" spans="5:5" x14ac:dyDescent="0.25">
      <c r="E22208" s="3"/>
    </row>
    <row r="22209" spans="5:5" x14ac:dyDescent="0.25">
      <c r="E22209" s="3"/>
    </row>
    <row r="22210" spans="5:5" x14ac:dyDescent="0.25">
      <c r="E22210" s="3"/>
    </row>
    <row r="22211" spans="5:5" x14ac:dyDescent="0.25">
      <c r="E22211" s="3"/>
    </row>
    <row r="22212" spans="5:5" x14ac:dyDescent="0.25">
      <c r="E22212" s="3"/>
    </row>
    <row r="22213" spans="5:5" x14ac:dyDescent="0.25">
      <c r="E22213" s="3"/>
    </row>
    <row r="22214" spans="5:5" x14ac:dyDescent="0.25">
      <c r="E22214" s="3"/>
    </row>
    <row r="22215" spans="5:5" x14ac:dyDescent="0.25">
      <c r="E22215" s="3"/>
    </row>
    <row r="22216" spans="5:5" x14ac:dyDescent="0.25">
      <c r="E22216" s="3"/>
    </row>
    <row r="22217" spans="5:5" x14ac:dyDescent="0.25">
      <c r="E22217" s="3"/>
    </row>
    <row r="22218" spans="5:5" x14ac:dyDescent="0.25">
      <c r="E22218" s="3"/>
    </row>
    <row r="22219" spans="5:5" x14ac:dyDescent="0.25">
      <c r="E22219" s="3"/>
    </row>
    <row r="22220" spans="5:5" x14ac:dyDescent="0.25">
      <c r="E22220" s="3"/>
    </row>
    <row r="22221" spans="5:5" x14ac:dyDescent="0.25">
      <c r="E22221" s="3"/>
    </row>
    <row r="22222" spans="5:5" x14ac:dyDescent="0.25">
      <c r="E22222" s="3"/>
    </row>
    <row r="22223" spans="5:5" x14ac:dyDescent="0.25">
      <c r="E22223" s="3"/>
    </row>
    <row r="22224" spans="5:5" x14ac:dyDescent="0.25">
      <c r="E22224" s="3"/>
    </row>
    <row r="22225" spans="5:5" x14ac:dyDescent="0.25">
      <c r="E22225" s="3"/>
    </row>
    <row r="22226" spans="5:5" x14ac:dyDescent="0.25">
      <c r="E22226" s="3"/>
    </row>
    <row r="22227" spans="5:5" x14ac:dyDescent="0.25">
      <c r="E22227" s="3"/>
    </row>
    <row r="22228" spans="5:5" x14ac:dyDescent="0.25">
      <c r="E22228" s="3"/>
    </row>
    <row r="22229" spans="5:5" x14ac:dyDescent="0.25">
      <c r="E22229" s="3"/>
    </row>
    <row r="22230" spans="5:5" x14ac:dyDescent="0.25">
      <c r="E22230" s="3"/>
    </row>
    <row r="22231" spans="5:5" x14ac:dyDescent="0.25">
      <c r="E22231" s="3"/>
    </row>
    <row r="22232" spans="5:5" x14ac:dyDescent="0.25">
      <c r="E22232" s="3"/>
    </row>
    <row r="22233" spans="5:5" x14ac:dyDescent="0.25">
      <c r="E22233" s="3"/>
    </row>
    <row r="22234" spans="5:5" x14ac:dyDescent="0.25">
      <c r="E22234" s="3"/>
    </row>
    <row r="22235" spans="5:5" x14ac:dyDescent="0.25">
      <c r="E22235" s="3"/>
    </row>
    <row r="22236" spans="5:5" x14ac:dyDescent="0.25">
      <c r="E22236" s="3"/>
    </row>
    <row r="22237" spans="5:5" x14ac:dyDescent="0.25">
      <c r="E22237" s="3"/>
    </row>
    <row r="22238" spans="5:5" x14ac:dyDescent="0.25">
      <c r="E22238" s="3"/>
    </row>
    <row r="22239" spans="5:5" x14ac:dyDescent="0.25">
      <c r="E22239" s="3"/>
    </row>
    <row r="22240" spans="5:5" x14ac:dyDescent="0.25">
      <c r="E22240" s="3"/>
    </row>
    <row r="22241" spans="5:5" x14ac:dyDescent="0.25">
      <c r="E22241" s="3"/>
    </row>
    <row r="22242" spans="5:5" x14ac:dyDescent="0.25">
      <c r="E22242" s="3"/>
    </row>
    <row r="22243" spans="5:5" x14ac:dyDescent="0.25">
      <c r="E22243" s="3"/>
    </row>
    <row r="22244" spans="5:5" x14ac:dyDescent="0.25">
      <c r="E22244" s="3"/>
    </row>
    <row r="22245" spans="5:5" x14ac:dyDescent="0.25">
      <c r="E22245" s="3"/>
    </row>
    <row r="22246" spans="5:5" x14ac:dyDescent="0.25">
      <c r="E22246" s="3"/>
    </row>
    <row r="22247" spans="5:5" x14ac:dyDescent="0.25">
      <c r="E22247" s="3"/>
    </row>
    <row r="22248" spans="5:5" x14ac:dyDescent="0.25">
      <c r="E22248" s="3"/>
    </row>
    <row r="22249" spans="5:5" x14ac:dyDescent="0.25">
      <c r="E22249" s="3"/>
    </row>
    <row r="22250" spans="5:5" x14ac:dyDescent="0.25">
      <c r="E22250" s="3"/>
    </row>
    <row r="22251" spans="5:5" x14ac:dyDescent="0.25">
      <c r="E22251" s="3"/>
    </row>
    <row r="22252" spans="5:5" x14ac:dyDescent="0.25">
      <c r="E22252" s="3"/>
    </row>
    <row r="22253" spans="5:5" x14ac:dyDescent="0.25">
      <c r="E22253" s="3"/>
    </row>
    <row r="22254" spans="5:5" x14ac:dyDescent="0.25">
      <c r="E22254" s="3"/>
    </row>
    <row r="22255" spans="5:5" x14ac:dyDescent="0.25">
      <c r="E22255" s="3"/>
    </row>
    <row r="22256" spans="5:5" x14ac:dyDescent="0.25">
      <c r="E22256" s="3"/>
    </row>
    <row r="22257" spans="5:5" x14ac:dyDescent="0.25">
      <c r="E22257" s="3"/>
    </row>
    <row r="22258" spans="5:5" x14ac:dyDescent="0.25">
      <c r="E22258" s="3"/>
    </row>
    <row r="22259" spans="5:5" x14ac:dyDescent="0.25">
      <c r="E22259" s="3"/>
    </row>
    <row r="22260" spans="5:5" x14ac:dyDescent="0.25">
      <c r="E22260" s="3"/>
    </row>
    <row r="22261" spans="5:5" x14ac:dyDescent="0.25">
      <c r="E22261" s="3"/>
    </row>
    <row r="22262" spans="5:5" x14ac:dyDescent="0.25">
      <c r="E22262" s="3"/>
    </row>
    <row r="22263" spans="5:5" x14ac:dyDescent="0.25">
      <c r="E22263" s="3"/>
    </row>
    <row r="22264" spans="5:5" x14ac:dyDescent="0.25">
      <c r="E22264" s="3"/>
    </row>
    <row r="22265" spans="5:5" x14ac:dyDescent="0.25">
      <c r="E22265" s="3"/>
    </row>
    <row r="22266" spans="5:5" x14ac:dyDescent="0.25">
      <c r="E22266" s="3"/>
    </row>
    <row r="22267" spans="5:5" x14ac:dyDescent="0.25">
      <c r="E22267" s="3"/>
    </row>
    <row r="22268" spans="5:5" x14ac:dyDescent="0.25">
      <c r="E22268" s="3"/>
    </row>
    <row r="22269" spans="5:5" x14ac:dyDescent="0.25">
      <c r="E22269" s="3"/>
    </row>
    <row r="22270" spans="5:5" x14ac:dyDescent="0.25">
      <c r="E22270" s="3"/>
    </row>
    <row r="22271" spans="5:5" x14ac:dyDescent="0.25">
      <c r="E22271" s="3"/>
    </row>
    <row r="22272" spans="5:5" x14ac:dyDescent="0.25">
      <c r="E22272" s="3"/>
    </row>
    <row r="22273" spans="5:5" x14ac:dyDescent="0.25">
      <c r="E22273" s="3"/>
    </row>
    <row r="22274" spans="5:5" x14ac:dyDescent="0.25">
      <c r="E22274" s="3"/>
    </row>
    <row r="22275" spans="5:5" x14ac:dyDescent="0.25">
      <c r="E22275" s="3"/>
    </row>
    <row r="22276" spans="5:5" x14ac:dyDescent="0.25">
      <c r="E22276" s="3"/>
    </row>
    <row r="22277" spans="5:5" x14ac:dyDescent="0.25">
      <c r="E22277" s="3"/>
    </row>
    <row r="22278" spans="5:5" x14ac:dyDescent="0.25">
      <c r="E22278" s="3"/>
    </row>
    <row r="22279" spans="5:5" x14ac:dyDescent="0.25">
      <c r="E22279" s="3"/>
    </row>
    <row r="22280" spans="5:5" x14ac:dyDescent="0.25">
      <c r="E22280" s="3"/>
    </row>
    <row r="22281" spans="5:5" x14ac:dyDescent="0.25">
      <c r="E22281" s="3"/>
    </row>
    <row r="22282" spans="5:5" x14ac:dyDescent="0.25">
      <c r="E22282" s="3"/>
    </row>
    <row r="22283" spans="5:5" x14ac:dyDescent="0.25">
      <c r="E22283" s="3"/>
    </row>
    <row r="22284" spans="5:5" x14ac:dyDescent="0.25">
      <c r="E22284" s="3"/>
    </row>
    <row r="22285" spans="5:5" x14ac:dyDescent="0.25">
      <c r="E22285" s="3"/>
    </row>
    <row r="22286" spans="5:5" x14ac:dyDescent="0.25">
      <c r="E22286" s="3"/>
    </row>
    <row r="22287" spans="5:5" x14ac:dyDescent="0.25">
      <c r="E22287" s="3"/>
    </row>
    <row r="22288" spans="5:5" x14ac:dyDescent="0.25">
      <c r="E22288" s="3"/>
    </row>
    <row r="22289" spans="5:5" x14ac:dyDescent="0.25">
      <c r="E22289" s="3"/>
    </row>
    <row r="22290" spans="5:5" x14ac:dyDescent="0.25">
      <c r="E22290" s="3"/>
    </row>
    <row r="22291" spans="5:5" x14ac:dyDescent="0.25">
      <c r="E22291" s="3"/>
    </row>
    <row r="22292" spans="5:5" x14ac:dyDescent="0.25">
      <c r="E22292" s="3"/>
    </row>
    <row r="22293" spans="5:5" x14ac:dyDescent="0.25">
      <c r="E22293" s="3"/>
    </row>
    <row r="22294" spans="5:5" x14ac:dyDescent="0.25">
      <c r="E22294" s="3"/>
    </row>
    <row r="22295" spans="5:5" x14ac:dyDescent="0.25">
      <c r="E22295" s="3"/>
    </row>
    <row r="22296" spans="5:5" x14ac:dyDescent="0.25">
      <c r="E22296" s="3"/>
    </row>
    <row r="22297" spans="5:5" x14ac:dyDescent="0.25">
      <c r="E22297" s="3"/>
    </row>
    <row r="22298" spans="5:5" x14ac:dyDescent="0.25">
      <c r="E22298" s="3"/>
    </row>
    <row r="22299" spans="5:5" x14ac:dyDescent="0.25">
      <c r="E22299" s="3"/>
    </row>
    <row r="22300" spans="5:5" x14ac:dyDescent="0.25">
      <c r="E22300" s="3"/>
    </row>
    <row r="22301" spans="5:5" x14ac:dyDescent="0.25">
      <c r="E22301" s="3"/>
    </row>
    <row r="22302" spans="5:5" x14ac:dyDescent="0.25">
      <c r="E22302" s="3"/>
    </row>
    <row r="22303" spans="5:5" x14ac:dyDescent="0.25">
      <c r="E22303" s="3"/>
    </row>
    <row r="22304" spans="5:5" x14ac:dyDescent="0.25">
      <c r="E22304" s="3"/>
    </row>
    <row r="22305" spans="5:5" x14ac:dyDescent="0.25">
      <c r="E22305" s="3"/>
    </row>
    <row r="22306" spans="5:5" x14ac:dyDescent="0.25">
      <c r="E22306" s="3"/>
    </row>
    <row r="22307" spans="5:5" x14ac:dyDescent="0.25">
      <c r="E22307" s="3"/>
    </row>
    <row r="22308" spans="5:5" x14ac:dyDescent="0.25">
      <c r="E22308" s="3"/>
    </row>
    <row r="22309" spans="5:5" x14ac:dyDescent="0.25">
      <c r="E22309" s="3"/>
    </row>
    <row r="22310" spans="5:5" x14ac:dyDescent="0.25">
      <c r="E22310" s="3"/>
    </row>
    <row r="22311" spans="5:5" x14ac:dyDescent="0.25">
      <c r="E22311" s="3"/>
    </row>
    <row r="22312" spans="5:5" x14ac:dyDescent="0.25">
      <c r="E22312" s="3"/>
    </row>
    <row r="22313" spans="5:5" x14ac:dyDescent="0.25">
      <c r="E22313" s="3"/>
    </row>
    <row r="22314" spans="5:5" x14ac:dyDescent="0.25">
      <c r="E22314" s="3"/>
    </row>
    <row r="22315" spans="5:5" x14ac:dyDescent="0.25">
      <c r="E22315" s="3"/>
    </row>
    <row r="22316" spans="5:5" x14ac:dyDescent="0.25">
      <c r="E22316" s="3"/>
    </row>
    <row r="22317" spans="5:5" x14ac:dyDescent="0.25">
      <c r="E22317" s="3"/>
    </row>
    <row r="22318" spans="5:5" x14ac:dyDescent="0.25">
      <c r="E22318" s="3"/>
    </row>
    <row r="22319" spans="5:5" x14ac:dyDescent="0.25">
      <c r="E22319" s="3"/>
    </row>
    <row r="22320" spans="5:5" x14ac:dyDescent="0.25">
      <c r="E22320" s="3"/>
    </row>
    <row r="22321" spans="5:5" x14ac:dyDescent="0.25">
      <c r="E22321" s="3"/>
    </row>
    <row r="22322" spans="5:5" x14ac:dyDescent="0.25">
      <c r="E22322" s="3"/>
    </row>
    <row r="22323" spans="5:5" x14ac:dyDescent="0.25">
      <c r="E22323" s="3"/>
    </row>
    <row r="22324" spans="5:5" x14ac:dyDescent="0.25">
      <c r="E22324" s="3"/>
    </row>
    <row r="22325" spans="5:5" x14ac:dyDescent="0.25">
      <c r="E22325" s="3"/>
    </row>
    <row r="22326" spans="5:5" x14ac:dyDescent="0.25">
      <c r="E22326" s="3"/>
    </row>
    <row r="22327" spans="5:5" x14ac:dyDescent="0.25">
      <c r="E22327" s="3"/>
    </row>
    <row r="22328" spans="5:5" x14ac:dyDescent="0.25">
      <c r="E22328" s="3"/>
    </row>
    <row r="22329" spans="5:5" x14ac:dyDescent="0.25">
      <c r="E22329" s="3"/>
    </row>
    <row r="22330" spans="5:5" x14ac:dyDescent="0.25">
      <c r="E22330" s="3"/>
    </row>
    <row r="22331" spans="5:5" x14ac:dyDescent="0.25">
      <c r="E22331" s="3"/>
    </row>
    <row r="22332" spans="5:5" x14ac:dyDescent="0.25">
      <c r="E22332" s="3"/>
    </row>
    <row r="22333" spans="5:5" x14ac:dyDescent="0.25">
      <c r="E22333" s="3"/>
    </row>
    <row r="22334" spans="5:5" x14ac:dyDescent="0.25">
      <c r="E22334" s="3"/>
    </row>
    <row r="22335" spans="5:5" x14ac:dyDescent="0.25">
      <c r="E22335" s="3"/>
    </row>
    <row r="22336" spans="5:5" x14ac:dyDescent="0.25">
      <c r="E22336" s="3"/>
    </row>
    <row r="22337" spans="5:5" x14ac:dyDescent="0.25">
      <c r="E22337" s="3"/>
    </row>
    <row r="22338" spans="5:5" x14ac:dyDescent="0.25">
      <c r="E22338" s="3"/>
    </row>
    <row r="22339" spans="5:5" x14ac:dyDescent="0.25">
      <c r="E22339" s="3"/>
    </row>
    <row r="22340" spans="5:5" x14ac:dyDescent="0.25">
      <c r="E22340" s="3"/>
    </row>
    <row r="22341" spans="5:5" x14ac:dyDescent="0.25">
      <c r="E22341" s="3"/>
    </row>
    <row r="22342" spans="5:5" x14ac:dyDescent="0.25">
      <c r="E22342" s="3"/>
    </row>
    <row r="22343" spans="5:5" x14ac:dyDescent="0.25">
      <c r="E22343" s="3"/>
    </row>
    <row r="22344" spans="5:5" x14ac:dyDescent="0.25">
      <c r="E22344" s="3"/>
    </row>
    <row r="22345" spans="5:5" x14ac:dyDescent="0.25">
      <c r="E22345" s="3"/>
    </row>
    <row r="22346" spans="5:5" x14ac:dyDescent="0.25">
      <c r="E22346" s="3"/>
    </row>
    <row r="22347" spans="5:5" x14ac:dyDescent="0.25">
      <c r="E22347" s="3"/>
    </row>
    <row r="22348" spans="5:5" x14ac:dyDescent="0.25">
      <c r="E22348" s="3"/>
    </row>
    <row r="22349" spans="5:5" x14ac:dyDescent="0.25">
      <c r="E22349" s="3"/>
    </row>
    <row r="22350" spans="5:5" x14ac:dyDescent="0.25">
      <c r="E22350" s="3"/>
    </row>
    <row r="22351" spans="5:5" x14ac:dyDescent="0.25">
      <c r="E22351" s="3"/>
    </row>
    <row r="22352" spans="5:5" x14ac:dyDescent="0.25">
      <c r="E22352" s="3"/>
    </row>
    <row r="22353" spans="5:5" x14ac:dyDescent="0.25">
      <c r="E22353" s="3"/>
    </row>
    <row r="22354" spans="5:5" x14ac:dyDescent="0.25">
      <c r="E22354" s="3"/>
    </row>
    <row r="22355" spans="5:5" x14ac:dyDescent="0.25">
      <c r="E22355" s="3"/>
    </row>
    <row r="22356" spans="5:5" x14ac:dyDescent="0.25">
      <c r="E22356" s="3"/>
    </row>
    <row r="22357" spans="5:5" x14ac:dyDescent="0.25">
      <c r="E22357" s="3"/>
    </row>
    <row r="22358" spans="5:5" x14ac:dyDescent="0.25">
      <c r="E22358" s="3"/>
    </row>
    <row r="22359" spans="5:5" x14ac:dyDescent="0.25">
      <c r="E22359" s="3"/>
    </row>
    <row r="22360" spans="5:5" x14ac:dyDescent="0.25">
      <c r="E22360" s="3"/>
    </row>
    <row r="22361" spans="5:5" x14ac:dyDescent="0.25">
      <c r="E22361" s="3"/>
    </row>
    <row r="22362" spans="5:5" x14ac:dyDescent="0.25">
      <c r="E22362" s="3"/>
    </row>
    <row r="22363" spans="5:5" x14ac:dyDescent="0.25">
      <c r="E22363" s="3"/>
    </row>
    <row r="22364" spans="5:5" x14ac:dyDescent="0.25">
      <c r="E22364" s="3"/>
    </row>
    <row r="22365" spans="5:5" x14ac:dyDescent="0.25">
      <c r="E22365" s="3"/>
    </row>
    <row r="22366" spans="5:5" x14ac:dyDescent="0.25">
      <c r="E22366" s="3"/>
    </row>
    <row r="22367" spans="5:5" x14ac:dyDescent="0.25">
      <c r="E22367" s="3"/>
    </row>
    <row r="22368" spans="5:5" x14ac:dyDescent="0.25">
      <c r="E22368" s="3"/>
    </row>
    <row r="22369" spans="5:5" x14ac:dyDescent="0.25">
      <c r="E22369" s="3"/>
    </row>
    <row r="22370" spans="5:5" x14ac:dyDescent="0.25">
      <c r="E22370" s="3"/>
    </row>
    <row r="22371" spans="5:5" x14ac:dyDescent="0.25">
      <c r="E22371" s="3"/>
    </row>
    <row r="22372" spans="5:5" x14ac:dyDescent="0.25">
      <c r="E22372" s="3"/>
    </row>
    <row r="22373" spans="5:5" x14ac:dyDescent="0.25">
      <c r="E22373" s="3"/>
    </row>
    <row r="22374" spans="5:5" x14ac:dyDescent="0.25">
      <c r="E22374" s="3"/>
    </row>
    <row r="22375" spans="5:5" x14ac:dyDescent="0.25">
      <c r="E22375" s="3"/>
    </row>
    <row r="22376" spans="5:5" x14ac:dyDescent="0.25">
      <c r="E22376" s="3"/>
    </row>
    <row r="22377" spans="5:5" x14ac:dyDescent="0.25">
      <c r="E22377" s="3"/>
    </row>
    <row r="22378" spans="5:5" x14ac:dyDescent="0.25">
      <c r="E22378" s="3"/>
    </row>
    <row r="22379" spans="5:5" x14ac:dyDescent="0.25">
      <c r="E22379" s="3"/>
    </row>
    <row r="22380" spans="5:5" x14ac:dyDescent="0.25">
      <c r="E22380" s="3"/>
    </row>
    <row r="22381" spans="5:5" x14ac:dyDescent="0.25">
      <c r="E22381" s="3"/>
    </row>
    <row r="22382" spans="5:5" x14ac:dyDescent="0.25">
      <c r="E22382" s="3"/>
    </row>
    <row r="22383" spans="5:5" x14ac:dyDescent="0.25">
      <c r="E22383" s="3"/>
    </row>
    <row r="22384" spans="5:5" x14ac:dyDescent="0.25">
      <c r="E22384" s="3"/>
    </row>
    <row r="22385" spans="5:5" x14ac:dyDescent="0.25">
      <c r="E22385" s="3"/>
    </row>
    <row r="22386" spans="5:5" x14ac:dyDescent="0.25">
      <c r="E22386" s="3"/>
    </row>
    <row r="22387" spans="5:5" x14ac:dyDescent="0.25">
      <c r="E22387" s="3"/>
    </row>
    <row r="22388" spans="5:5" x14ac:dyDescent="0.25">
      <c r="E22388" s="3"/>
    </row>
    <row r="22389" spans="5:5" x14ac:dyDescent="0.25">
      <c r="E22389" s="3"/>
    </row>
    <row r="22390" spans="5:5" x14ac:dyDescent="0.25">
      <c r="E22390" s="3"/>
    </row>
    <row r="22391" spans="5:5" x14ac:dyDescent="0.25">
      <c r="E22391" s="3"/>
    </row>
    <row r="22392" spans="5:5" x14ac:dyDescent="0.25">
      <c r="E22392" s="3"/>
    </row>
    <row r="22393" spans="5:5" x14ac:dyDescent="0.25">
      <c r="E22393" s="3"/>
    </row>
    <row r="22394" spans="5:5" x14ac:dyDescent="0.25">
      <c r="E22394" s="3"/>
    </row>
    <row r="22395" spans="5:5" x14ac:dyDescent="0.25">
      <c r="E22395" s="3"/>
    </row>
    <row r="22396" spans="5:5" x14ac:dyDescent="0.25">
      <c r="E22396" s="3"/>
    </row>
    <row r="22397" spans="5:5" x14ac:dyDescent="0.25">
      <c r="E22397" s="3"/>
    </row>
    <row r="22398" spans="5:5" x14ac:dyDescent="0.25">
      <c r="E22398" s="3"/>
    </row>
    <row r="22399" spans="5:5" x14ac:dyDescent="0.25">
      <c r="E22399" s="3"/>
    </row>
    <row r="22400" spans="5:5" x14ac:dyDescent="0.25">
      <c r="E22400" s="3"/>
    </row>
    <row r="22401" spans="5:5" x14ac:dyDescent="0.25">
      <c r="E22401" s="3"/>
    </row>
    <row r="22402" spans="5:5" x14ac:dyDescent="0.25">
      <c r="E22402" s="3"/>
    </row>
    <row r="22403" spans="5:5" x14ac:dyDescent="0.25">
      <c r="E22403" s="3"/>
    </row>
    <row r="22404" spans="5:5" x14ac:dyDescent="0.25">
      <c r="E22404" s="3"/>
    </row>
    <row r="22405" spans="5:5" x14ac:dyDescent="0.25">
      <c r="E22405" s="3"/>
    </row>
    <row r="22406" spans="5:5" x14ac:dyDescent="0.25">
      <c r="E22406" s="3"/>
    </row>
    <row r="22407" spans="5:5" x14ac:dyDescent="0.25">
      <c r="E22407" s="3"/>
    </row>
    <row r="22408" spans="5:5" x14ac:dyDescent="0.25">
      <c r="E22408" s="3"/>
    </row>
    <row r="22409" spans="5:5" x14ac:dyDescent="0.25">
      <c r="E22409" s="3"/>
    </row>
    <row r="22410" spans="5:5" x14ac:dyDescent="0.25">
      <c r="E22410" s="3"/>
    </row>
    <row r="22411" spans="5:5" x14ac:dyDescent="0.25">
      <c r="E22411" s="3"/>
    </row>
    <row r="22412" spans="5:5" x14ac:dyDescent="0.25">
      <c r="E22412" s="3"/>
    </row>
    <row r="22413" spans="5:5" x14ac:dyDescent="0.25">
      <c r="E22413" s="3"/>
    </row>
    <row r="22414" spans="5:5" x14ac:dyDescent="0.25">
      <c r="E22414" s="3"/>
    </row>
    <row r="22415" spans="5:5" x14ac:dyDescent="0.25">
      <c r="E22415" s="3"/>
    </row>
    <row r="22416" spans="5:5" x14ac:dyDescent="0.25">
      <c r="E22416" s="3"/>
    </row>
    <row r="22417" spans="5:5" x14ac:dyDescent="0.25">
      <c r="E22417" s="3"/>
    </row>
    <row r="22418" spans="5:5" x14ac:dyDescent="0.25">
      <c r="E22418" s="3"/>
    </row>
    <row r="22419" spans="5:5" x14ac:dyDescent="0.25">
      <c r="E22419" s="3"/>
    </row>
    <row r="22420" spans="5:5" x14ac:dyDescent="0.25">
      <c r="E22420" s="3"/>
    </row>
    <row r="22421" spans="5:5" x14ac:dyDescent="0.25">
      <c r="E22421" s="3"/>
    </row>
    <row r="22422" spans="5:5" x14ac:dyDescent="0.25">
      <c r="E22422" s="3"/>
    </row>
    <row r="22423" spans="5:5" x14ac:dyDescent="0.25">
      <c r="E22423" s="3"/>
    </row>
    <row r="22424" spans="5:5" x14ac:dyDescent="0.25">
      <c r="E22424" s="3"/>
    </row>
    <row r="22425" spans="5:5" x14ac:dyDescent="0.25">
      <c r="E22425" s="3"/>
    </row>
    <row r="22426" spans="5:5" x14ac:dyDescent="0.25">
      <c r="E22426" s="3"/>
    </row>
    <row r="22427" spans="5:5" x14ac:dyDescent="0.25">
      <c r="E22427" s="3"/>
    </row>
    <row r="22428" spans="5:5" x14ac:dyDescent="0.25">
      <c r="E22428" s="3"/>
    </row>
    <row r="22429" spans="5:5" x14ac:dyDescent="0.25">
      <c r="E22429" s="3"/>
    </row>
    <row r="22430" spans="5:5" x14ac:dyDescent="0.25">
      <c r="E22430" s="3"/>
    </row>
    <row r="22431" spans="5:5" x14ac:dyDescent="0.25">
      <c r="E22431" s="3"/>
    </row>
    <row r="22432" spans="5:5" x14ac:dyDescent="0.25">
      <c r="E22432" s="3"/>
    </row>
    <row r="22433" spans="5:5" x14ac:dyDescent="0.25">
      <c r="E22433" s="3"/>
    </row>
    <row r="22434" spans="5:5" x14ac:dyDescent="0.25">
      <c r="E22434" s="3"/>
    </row>
    <row r="22435" spans="5:5" x14ac:dyDescent="0.25">
      <c r="E22435" s="3"/>
    </row>
    <row r="22436" spans="5:5" x14ac:dyDescent="0.25">
      <c r="E22436" s="3"/>
    </row>
    <row r="22437" spans="5:5" x14ac:dyDescent="0.25">
      <c r="E22437" s="3"/>
    </row>
    <row r="22438" spans="5:5" x14ac:dyDescent="0.25">
      <c r="E22438" s="3"/>
    </row>
    <row r="22439" spans="5:5" x14ac:dyDescent="0.25">
      <c r="E22439" s="3"/>
    </row>
    <row r="22440" spans="5:5" x14ac:dyDescent="0.25">
      <c r="E22440" s="3"/>
    </row>
    <row r="22441" spans="5:5" x14ac:dyDescent="0.25">
      <c r="E22441" s="3"/>
    </row>
    <row r="22442" spans="5:5" x14ac:dyDescent="0.25">
      <c r="E22442" s="3"/>
    </row>
    <row r="22443" spans="5:5" x14ac:dyDescent="0.25">
      <c r="E22443" s="3"/>
    </row>
    <row r="22444" spans="5:5" x14ac:dyDescent="0.25">
      <c r="E22444" s="3"/>
    </row>
    <row r="22445" spans="5:5" x14ac:dyDescent="0.25">
      <c r="E22445" s="3"/>
    </row>
    <row r="22446" spans="5:5" x14ac:dyDescent="0.25">
      <c r="E22446" s="3"/>
    </row>
    <row r="22447" spans="5:5" x14ac:dyDescent="0.25">
      <c r="E22447" s="3"/>
    </row>
    <row r="22448" spans="5:5" x14ac:dyDescent="0.25">
      <c r="E22448" s="3"/>
    </row>
    <row r="22449" spans="5:5" x14ac:dyDescent="0.25">
      <c r="E22449" s="3"/>
    </row>
    <row r="22450" spans="5:5" x14ac:dyDescent="0.25">
      <c r="E22450" s="3"/>
    </row>
    <row r="22451" spans="5:5" x14ac:dyDescent="0.25">
      <c r="E22451" s="3"/>
    </row>
    <row r="22452" spans="5:5" x14ac:dyDescent="0.25">
      <c r="E22452" s="3"/>
    </row>
    <row r="22453" spans="5:5" x14ac:dyDescent="0.25">
      <c r="E22453" s="3"/>
    </row>
    <row r="22454" spans="5:5" x14ac:dyDescent="0.25">
      <c r="E22454" s="3"/>
    </row>
    <row r="22455" spans="5:5" x14ac:dyDescent="0.25">
      <c r="E22455" s="3"/>
    </row>
    <row r="22456" spans="5:5" x14ac:dyDescent="0.25">
      <c r="E22456" s="3"/>
    </row>
    <row r="22457" spans="5:5" x14ac:dyDescent="0.25">
      <c r="E22457" s="3"/>
    </row>
    <row r="22458" spans="5:5" x14ac:dyDescent="0.25">
      <c r="E22458" s="3"/>
    </row>
    <row r="22459" spans="5:5" x14ac:dyDescent="0.25">
      <c r="E22459" s="3"/>
    </row>
    <row r="22460" spans="5:5" x14ac:dyDescent="0.25">
      <c r="E22460" s="3"/>
    </row>
    <row r="22461" spans="5:5" x14ac:dyDescent="0.25">
      <c r="E22461" s="3"/>
    </row>
    <row r="22462" spans="5:5" x14ac:dyDescent="0.25">
      <c r="E22462" s="3"/>
    </row>
    <row r="22463" spans="5:5" x14ac:dyDescent="0.25">
      <c r="E22463" s="3"/>
    </row>
    <row r="22464" spans="5:5" x14ac:dyDescent="0.25">
      <c r="E22464" s="3"/>
    </row>
    <row r="22465" spans="5:5" x14ac:dyDescent="0.25">
      <c r="E22465" s="3"/>
    </row>
    <row r="22466" spans="5:5" x14ac:dyDescent="0.25">
      <c r="E22466" s="3"/>
    </row>
    <row r="22467" spans="5:5" x14ac:dyDescent="0.25">
      <c r="E22467" s="3"/>
    </row>
    <row r="22468" spans="5:5" x14ac:dyDescent="0.25">
      <c r="E22468" s="3"/>
    </row>
    <row r="22469" spans="5:5" x14ac:dyDescent="0.25">
      <c r="E22469" s="3"/>
    </row>
    <row r="22470" spans="5:5" x14ac:dyDescent="0.25">
      <c r="E22470" s="3"/>
    </row>
    <row r="22471" spans="5:5" x14ac:dyDescent="0.25">
      <c r="E22471" s="3"/>
    </row>
    <row r="22472" spans="5:5" x14ac:dyDescent="0.25">
      <c r="E22472" s="3"/>
    </row>
    <row r="22473" spans="5:5" x14ac:dyDescent="0.25">
      <c r="E22473" s="3"/>
    </row>
    <row r="22474" spans="5:5" x14ac:dyDescent="0.25">
      <c r="E22474" s="3"/>
    </row>
    <row r="22475" spans="5:5" x14ac:dyDescent="0.25">
      <c r="E22475" s="3"/>
    </row>
    <row r="22476" spans="5:5" x14ac:dyDescent="0.25">
      <c r="E22476" s="3"/>
    </row>
    <row r="22477" spans="5:5" x14ac:dyDescent="0.25">
      <c r="E22477" s="3"/>
    </row>
    <row r="22478" spans="5:5" x14ac:dyDescent="0.25">
      <c r="E22478" s="3"/>
    </row>
    <row r="22479" spans="5:5" x14ac:dyDescent="0.25">
      <c r="E22479" s="3"/>
    </row>
    <row r="22480" spans="5:5" x14ac:dyDescent="0.25">
      <c r="E22480" s="3"/>
    </row>
    <row r="22481" spans="5:5" x14ac:dyDescent="0.25">
      <c r="E22481" s="3"/>
    </row>
    <row r="22482" spans="5:5" x14ac:dyDescent="0.25">
      <c r="E22482" s="3"/>
    </row>
    <row r="22483" spans="5:5" x14ac:dyDescent="0.25">
      <c r="E22483" s="3"/>
    </row>
    <row r="22484" spans="5:5" x14ac:dyDescent="0.25">
      <c r="E22484" s="3"/>
    </row>
    <row r="22485" spans="5:5" x14ac:dyDescent="0.25">
      <c r="E22485" s="3"/>
    </row>
    <row r="22486" spans="5:5" x14ac:dyDescent="0.25">
      <c r="E22486" s="3"/>
    </row>
    <row r="22487" spans="5:5" x14ac:dyDescent="0.25">
      <c r="E22487" s="3"/>
    </row>
    <row r="22488" spans="5:5" x14ac:dyDescent="0.25">
      <c r="E22488" s="3"/>
    </row>
    <row r="22489" spans="5:5" x14ac:dyDescent="0.25">
      <c r="E22489" s="3"/>
    </row>
    <row r="22490" spans="5:5" x14ac:dyDescent="0.25">
      <c r="E22490" s="3"/>
    </row>
    <row r="22491" spans="5:5" x14ac:dyDescent="0.25">
      <c r="E22491" s="3"/>
    </row>
    <row r="22492" spans="5:5" x14ac:dyDescent="0.25">
      <c r="E22492" s="3"/>
    </row>
    <row r="22493" spans="5:5" x14ac:dyDescent="0.25">
      <c r="E22493" s="3"/>
    </row>
    <row r="22494" spans="5:5" x14ac:dyDescent="0.25">
      <c r="E22494" s="3"/>
    </row>
    <row r="22495" spans="5:5" x14ac:dyDescent="0.25">
      <c r="E22495" s="3"/>
    </row>
    <row r="22496" spans="5:5" x14ac:dyDescent="0.25">
      <c r="E22496" s="3"/>
    </row>
    <row r="22497" spans="5:5" x14ac:dyDescent="0.25">
      <c r="E22497" s="3"/>
    </row>
    <row r="22498" spans="5:5" x14ac:dyDescent="0.25">
      <c r="E22498" s="3"/>
    </row>
    <row r="22499" spans="5:5" x14ac:dyDescent="0.25">
      <c r="E22499" s="3"/>
    </row>
    <row r="22500" spans="5:5" x14ac:dyDescent="0.25">
      <c r="E22500" s="3"/>
    </row>
    <row r="22501" spans="5:5" x14ac:dyDescent="0.25">
      <c r="E22501" s="3"/>
    </row>
    <row r="22502" spans="5:5" x14ac:dyDescent="0.25">
      <c r="E22502" s="3"/>
    </row>
    <row r="22503" spans="5:5" x14ac:dyDescent="0.25">
      <c r="E22503" s="3"/>
    </row>
    <row r="22504" spans="5:5" x14ac:dyDescent="0.25">
      <c r="E22504" s="3"/>
    </row>
    <row r="22505" spans="5:5" x14ac:dyDescent="0.25">
      <c r="E22505" s="3"/>
    </row>
    <row r="22506" spans="5:5" x14ac:dyDescent="0.25">
      <c r="E22506" s="3"/>
    </row>
    <row r="22507" spans="5:5" x14ac:dyDescent="0.25">
      <c r="E22507" s="3"/>
    </row>
    <row r="22508" spans="5:5" x14ac:dyDescent="0.25">
      <c r="E22508" s="3"/>
    </row>
    <row r="22509" spans="5:5" x14ac:dyDescent="0.25">
      <c r="E22509" s="3"/>
    </row>
    <row r="22510" spans="5:5" x14ac:dyDescent="0.25">
      <c r="E22510" s="3"/>
    </row>
    <row r="22511" spans="5:5" x14ac:dyDescent="0.25">
      <c r="E22511" s="3"/>
    </row>
    <row r="22512" spans="5:5" x14ac:dyDescent="0.25">
      <c r="E22512" s="3"/>
    </row>
    <row r="22513" spans="5:5" x14ac:dyDescent="0.25">
      <c r="E22513" s="3"/>
    </row>
    <row r="22514" spans="5:5" x14ac:dyDescent="0.25">
      <c r="E22514" s="3"/>
    </row>
    <row r="22515" spans="5:5" x14ac:dyDescent="0.25">
      <c r="E22515" s="3"/>
    </row>
    <row r="22516" spans="5:5" x14ac:dyDescent="0.25">
      <c r="E22516" s="3"/>
    </row>
    <row r="22517" spans="5:5" x14ac:dyDescent="0.25">
      <c r="E22517" s="3"/>
    </row>
    <row r="22518" spans="5:5" x14ac:dyDescent="0.25">
      <c r="E22518" s="3"/>
    </row>
    <row r="22519" spans="5:5" x14ac:dyDescent="0.25">
      <c r="E22519" s="3"/>
    </row>
    <row r="22520" spans="5:5" x14ac:dyDescent="0.25">
      <c r="E22520" s="3"/>
    </row>
    <row r="22521" spans="5:5" x14ac:dyDescent="0.25">
      <c r="E22521" s="3"/>
    </row>
    <row r="22522" spans="5:5" x14ac:dyDescent="0.25">
      <c r="E22522" s="3"/>
    </row>
    <row r="22523" spans="5:5" x14ac:dyDescent="0.25">
      <c r="E22523" s="3"/>
    </row>
    <row r="22524" spans="5:5" x14ac:dyDescent="0.25">
      <c r="E22524" s="3"/>
    </row>
    <row r="22525" spans="5:5" x14ac:dyDescent="0.25">
      <c r="E22525" s="3"/>
    </row>
    <row r="22526" spans="5:5" x14ac:dyDescent="0.25">
      <c r="E22526" s="3"/>
    </row>
    <row r="22527" spans="5:5" x14ac:dyDescent="0.25">
      <c r="E22527" s="3"/>
    </row>
    <row r="22528" spans="5:5" x14ac:dyDescent="0.25">
      <c r="E22528" s="3"/>
    </row>
    <row r="22529" spans="5:5" x14ac:dyDescent="0.25">
      <c r="E22529" s="3"/>
    </row>
    <row r="22530" spans="5:5" x14ac:dyDescent="0.25">
      <c r="E22530" s="3"/>
    </row>
    <row r="22531" spans="5:5" x14ac:dyDescent="0.25">
      <c r="E22531" s="3"/>
    </row>
    <row r="22532" spans="5:5" x14ac:dyDescent="0.25">
      <c r="E22532" s="3"/>
    </row>
    <row r="22533" spans="5:5" x14ac:dyDescent="0.25">
      <c r="E22533" s="3"/>
    </row>
    <row r="22534" spans="5:5" x14ac:dyDescent="0.25">
      <c r="E22534" s="3"/>
    </row>
    <row r="22535" spans="5:5" x14ac:dyDescent="0.25">
      <c r="E22535" s="3"/>
    </row>
    <row r="22536" spans="5:5" x14ac:dyDescent="0.25">
      <c r="E22536" s="3"/>
    </row>
    <row r="22537" spans="5:5" x14ac:dyDescent="0.25">
      <c r="E22537" s="3"/>
    </row>
    <row r="22538" spans="5:5" x14ac:dyDescent="0.25">
      <c r="E22538" s="3"/>
    </row>
    <row r="22539" spans="5:5" x14ac:dyDescent="0.25">
      <c r="E22539" s="3"/>
    </row>
    <row r="22540" spans="5:5" x14ac:dyDescent="0.25">
      <c r="E22540" s="3"/>
    </row>
    <row r="22541" spans="5:5" x14ac:dyDescent="0.25">
      <c r="E22541" s="3"/>
    </row>
    <row r="22542" spans="5:5" x14ac:dyDescent="0.25">
      <c r="E22542" s="3"/>
    </row>
    <row r="22543" spans="5:5" x14ac:dyDescent="0.25">
      <c r="E22543" s="3"/>
    </row>
    <row r="22544" spans="5:5" x14ac:dyDescent="0.25">
      <c r="E22544" s="3"/>
    </row>
    <row r="22545" spans="5:5" x14ac:dyDescent="0.25">
      <c r="E22545" s="3"/>
    </row>
    <row r="22546" spans="5:5" x14ac:dyDescent="0.25">
      <c r="E22546" s="3"/>
    </row>
    <row r="22547" spans="5:5" x14ac:dyDescent="0.25">
      <c r="E22547" s="3"/>
    </row>
    <row r="22548" spans="5:5" x14ac:dyDescent="0.25">
      <c r="E22548" s="3"/>
    </row>
    <row r="22549" spans="5:5" x14ac:dyDescent="0.25">
      <c r="E22549" s="3"/>
    </row>
    <row r="22550" spans="5:5" x14ac:dyDescent="0.25">
      <c r="E22550" s="3"/>
    </row>
    <row r="22551" spans="5:5" x14ac:dyDescent="0.25">
      <c r="E22551" s="3"/>
    </row>
    <row r="22552" spans="5:5" x14ac:dyDescent="0.25">
      <c r="E22552" s="3"/>
    </row>
    <row r="22553" spans="5:5" x14ac:dyDescent="0.25">
      <c r="E22553" s="3"/>
    </row>
    <row r="22554" spans="5:5" x14ac:dyDescent="0.25">
      <c r="E22554" s="3"/>
    </row>
    <row r="22555" spans="5:5" x14ac:dyDescent="0.25">
      <c r="E22555" s="3"/>
    </row>
    <row r="22556" spans="5:5" x14ac:dyDescent="0.25">
      <c r="E22556" s="3"/>
    </row>
    <row r="22557" spans="5:5" x14ac:dyDescent="0.25">
      <c r="E22557" s="3"/>
    </row>
    <row r="22558" spans="5:5" x14ac:dyDescent="0.25">
      <c r="E22558" s="3"/>
    </row>
    <row r="22559" spans="5:5" x14ac:dyDescent="0.25">
      <c r="E22559" s="3"/>
    </row>
    <row r="22560" spans="5:5" x14ac:dyDescent="0.25">
      <c r="E22560" s="3"/>
    </row>
    <row r="22561" spans="5:5" x14ac:dyDescent="0.25">
      <c r="E22561" s="3"/>
    </row>
    <row r="22562" spans="5:5" x14ac:dyDescent="0.25">
      <c r="E22562" s="3"/>
    </row>
    <row r="22563" spans="5:5" x14ac:dyDescent="0.25">
      <c r="E22563" s="3"/>
    </row>
    <row r="22564" spans="5:5" x14ac:dyDescent="0.25">
      <c r="E22564" s="3"/>
    </row>
    <row r="22565" spans="5:5" x14ac:dyDescent="0.25">
      <c r="E22565" s="3"/>
    </row>
    <row r="22566" spans="5:5" x14ac:dyDescent="0.25">
      <c r="E22566" s="3"/>
    </row>
    <row r="22567" spans="5:5" x14ac:dyDescent="0.25">
      <c r="E22567" s="3"/>
    </row>
    <row r="22568" spans="5:5" x14ac:dyDescent="0.25">
      <c r="E22568" s="3"/>
    </row>
    <row r="22569" spans="5:5" x14ac:dyDescent="0.25">
      <c r="E22569" s="3"/>
    </row>
    <row r="22570" spans="5:5" x14ac:dyDescent="0.25">
      <c r="E22570" s="3"/>
    </row>
    <row r="22571" spans="5:5" x14ac:dyDescent="0.25">
      <c r="E22571" s="3"/>
    </row>
    <row r="22572" spans="5:5" x14ac:dyDescent="0.25">
      <c r="E22572" s="3"/>
    </row>
    <row r="22573" spans="5:5" x14ac:dyDescent="0.25">
      <c r="E22573" s="3"/>
    </row>
    <row r="22574" spans="5:5" x14ac:dyDescent="0.25">
      <c r="E22574" s="3"/>
    </row>
    <row r="22575" spans="5:5" x14ac:dyDescent="0.25">
      <c r="E22575" s="3"/>
    </row>
    <row r="22576" spans="5:5" x14ac:dyDescent="0.25">
      <c r="E22576" s="3"/>
    </row>
    <row r="22577" spans="5:5" x14ac:dyDescent="0.25">
      <c r="E22577" s="3"/>
    </row>
    <row r="22578" spans="5:5" x14ac:dyDescent="0.25">
      <c r="E22578" s="3"/>
    </row>
    <row r="22579" spans="5:5" x14ac:dyDescent="0.25">
      <c r="E22579" s="3"/>
    </row>
    <row r="22580" spans="5:5" x14ac:dyDescent="0.25">
      <c r="E22580" s="3"/>
    </row>
    <row r="22581" spans="5:5" x14ac:dyDescent="0.25">
      <c r="E22581" s="3"/>
    </row>
    <row r="22582" spans="5:5" x14ac:dyDescent="0.25">
      <c r="E22582" s="3"/>
    </row>
    <row r="22583" spans="5:5" x14ac:dyDescent="0.25">
      <c r="E22583" s="3"/>
    </row>
    <row r="22584" spans="5:5" x14ac:dyDescent="0.25">
      <c r="E22584" s="3"/>
    </row>
    <row r="22585" spans="5:5" x14ac:dyDescent="0.25">
      <c r="E22585" s="3"/>
    </row>
    <row r="22586" spans="5:5" x14ac:dyDescent="0.25">
      <c r="E22586" s="3"/>
    </row>
    <row r="22587" spans="5:5" x14ac:dyDescent="0.25">
      <c r="E22587" s="3"/>
    </row>
    <row r="22588" spans="5:5" x14ac:dyDescent="0.25">
      <c r="E22588" s="3"/>
    </row>
    <row r="22589" spans="5:5" x14ac:dyDescent="0.25">
      <c r="E22589" s="3"/>
    </row>
    <row r="22590" spans="5:5" x14ac:dyDescent="0.25">
      <c r="E22590" s="3"/>
    </row>
    <row r="22591" spans="5:5" x14ac:dyDescent="0.25">
      <c r="E22591" s="3"/>
    </row>
    <row r="22592" spans="5:5" x14ac:dyDescent="0.25">
      <c r="E22592" s="3"/>
    </row>
    <row r="22593" spans="5:5" x14ac:dyDescent="0.25">
      <c r="E22593" s="3"/>
    </row>
    <row r="22594" spans="5:5" x14ac:dyDescent="0.25">
      <c r="E22594" s="3"/>
    </row>
    <row r="22595" spans="5:5" x14ac:dyDescent="0.25">
      <c r="E22595" s="3"/>
    </row>
    <row r="22596" spans="5:5" x14ac:dyDescent="0.25">
      <c r="E22596" s="3"/>
    </row>
    <row r="22597" spans="5:5" x14ac:dyDescent="0.25">
      <c r="E22597" s="3"/>
    </row>
    <row r="22598" spans="5:5" x14ac:dyDescent="0.25">
      <c r="E22598" s="3"/>
    </row>
    <row r="22599" spans="5:5" x14ac:dyDescent="0.25">
      <c r="E22599" s="3"/>
    </row>
    <row r="22600" spans="5:5" x14ac:dyDescent="0.25">
      <c r="E22600" s="3"/>
    </row>
    <row r="22601" spans="5:5" x14ac:dyDescent="0.25">
      <c r="E22601" s="3"/>
    </row>
    <row r="22602" spans="5:5" x14ac:dyDescent="0.25">
      <c r="E22602" s="3"/>
    </row>
    <row r="22603" spans="5:5" x14ac:dyDescent="0.25">
      <c r="E22603" s="3"/>
    </row>
    <row r="22604" spans="5:5" x14ac:dyDescent="0.25">
      <c r="E22604" s="3"/>
    </row>
    <row r="22605" spans="5:5" x14ac:dyDescent="0.25">
      <c r="E22605" s="3"/>
    </row>
    <row r="22606" spans="5:5" x14ac:dyDescent="0.25">
      <c r="E22606" s="3"/>
    </row>
    <row r="22607" spans="5:5" x14ac:dyDescent="0.25">
      <c r="E22607" s="3"/>
    </row>
    <row r="22608" spans="5:5" x14ac:dyDescent="0.25">
      <c r="E22608" s="3"/>
    </row>
    <row r="22609" spans="5:5" x14ac:dyDescent="0.25">
      <c r="E22609" s="3"/>
    </row>
    <row r="22610" spans="5:5" x14ac:dyDescent="0.25">
      <c r="E22610" s="3"/>
    </row>
    <row r="22611" spans="5:5" x14ac:dyDescent="0.25">
      <c r="E22611" s="3"/>
    </row>
    <row r="22612" spans="5:5" x14ac:dyDescent="0.25">
      <c r="E22612" s="3"/>
    </row>
    <row r="22613" spans="5:5" x14ac:dyDescent="0.25">
      <c r="E22613" s="3"/>
    </row>
    <row r="22614" spans="5:5" x14ac:dyDescent="0.25">
      <c r="E22614" s="3"/>
    </row>
    <row r="22615" spans="5:5" x14ac:dyDescent="0.25">
      <c r="E22615" s="3"/>
    </row>
    <row r="22616" spans="5:5" x14ac:dyDescent="0.25">
      <c r="E22616" s="3"/>
    </row>
    <row r="22617" spans="5:5" x14ac:dyDescent="0.25">
      <c r="E22617" s="3"/>
    </row>
    <row r="22618" spans="5:5" x14ac:dyDescent="0.25">
      <c r="E22618" s="3"/>
    </row>
    <row r="22619" spans="5:5" x14ac:dyDescent="0.25">
      <c r="E22619" s="3"/>
    </row>
    <row r="22620" spans="5:5" x14ac:dyDescent="0.25">
      <c r="E22620" s="3"/>
    </row>
    <row r="22621" spans="5:5" x14ac:dyDescent="0.25">
      <c r="E22621" s="3"/>
    </row>
    <row r="22622" spans="5:5" x14ac:dyDescent="0.25">
      <c r="E22622" s="3"/>
    </row>
    <row r="22623" spans="5:5" x14ac:dyDescent="0.25">
      <c r="E22623" s="3"/>
    </row>
    <row r="22624" spans="5:5" x14ac:dyDescent="0.25">
      <c r="E22624" s="3"/>
    </row>
    <row r="22625" spans="5:5" x14ac:dyDescent="0.25">
      <c r="E22625" s="3"/>
    </row>
    <row r="22626" spans="5:5" x14ac:dyDescent="0.25">
      <c r="E22626" s="3"/>
    </row>
    <row r="22627" spans="5:5" x14ac:dyDescent="0.25">
      <c r="E22627" s="3"/>
    </row>
    <row r="22628" spans="5:5" x14ac:dyDescent="0.25">
      <c r="E22628" s="3"/>
    </row>
    <row r="22629" spans="5:5" x14ac:dyDescent="0.25">
      <c r="E22629" s="3"/>
    </row>
    <row r="22630" spans="5:5" x14ac:dyDescent="0.25">
      <c r="E22630" s="3"/>
    </row>
    <row r="22631" spans="5:5" x14ac:dyDescent="0.25">
      <c r="E22631" s="3"/>
    </row>
    <row r="22632" spans="5:5" x14ac:dyDescent="0.25">
      <c r="E22632" s="3"/>
    </row>
    <row r="22633" spans="5:5" x14ac:dyDescent="0.25">
      <c r="E22633" s="3"/>
    </row>
    <row r="22634" spans="5:5" x14ac:dyDescent="0.25">
      <c r="E22634" s="3"/>
    </row>
    <row r="22635" spans="5:5" x14ac:dyDescent="0.25">
      <c r="E22635" s="3"/>
    </row>
    <row r="22636" spans="5:5" x14ac:dyDescent="0.25">
      <c r="E22636" s="3"/>
    </row>
    <row r="22637" spans="5:5" x14ac:dyDescent="0.25">
      <c r="E22637" s="3"/>
    </row>
    <row r="22638" spans="5:5" x14ac:dyDescent="0.25">
      <c r="E22638" s="3"/>
    </row>
    <row r="22639" spans="5:5" x14ac:dyDescent="0.25">
      <c r="E22639" s="3"/>
    </row>
    <row r="22640" spans="5:5" x14ac:dyDescent="0.25">
      <c r="E22640" s="3"/>
    </row>
    <row r="22641" spans="5:5" x14ac:dyDescent="0.25">
      <c r="E22641" s="3"/>
    </row>
    <row r="22642" spans="5:5" x14ac:dyDescent="0.25">
      <c r="E22642" s="3"/>
    </row>
    <row r="22643" spans="5:5" x14ac:dyDescent="0.25">
      <c r="E22643" s="3"/>
    </row>
    <row r="22644" spans="5:5" x14ac:dyDescent="0.25">
      <c r="E22644" s="3"/>
    </row>
    <row r="22645" spans="5:5" x14ac:dyDescent="0.25">
      <c r="E22645" s="3"/>
    </row>
    <row r="22646" spans="5:5" x14ac:dyDescent="0.25">
      <c r="E22646" s="3"/>
    </row>
    <row r="22647" spans="5:5" x14ac:dyDescent="0.25">
      <c r="E22647" s="3"/>
    </row>
    <row r="22648" spans="5:5" x14ac:dyDescent="0.25">
      <c r="E22648" s="3"/>
    </row>
    <row r="22649" spans="5:5" x14ac:dyDescent="0.25">
      <c r="E22649" s="3"/>
    </row>
    <row r="22650" spans="5:5" x14ac:dyDescent="0.25">
      <c r="E22650" s="3"/>
    </row>
    <row r="22651" spans="5:5" x14ac:dyDescent="0.25">
      <c r="E22651" s="3"/>
    </row>
    <row r="22652" spans="5:5" x14ac:dyDescent="0.25">
      <c r="E22652" s="3"/>
    </row>
    <row r="22653" spans="5:5" x14ac:dyDescent="0.25">
      <c r="E22653" s="3"/>
    </row>
    <row r="22654" spans="5:5" x14ac:dyDescent="0.25">
      <c r="E22654" s="3"/>
    </row>
    <row r="22655" spans="5:5" x14ac:dyDescent="0.25">
      <c r="E22655" s="3"/>
    </row>
    <row r="22656" spans="5:5" x14ac:dyDescent="0.25">
      <c r="E22656" s="3"/>
    </row>
    <row r="22657" spans="5:5" x14ac:dyDescent="0.25">
      <c r="E22657" s="3"/>
    </row>
    <row r="22658" spans="5:5" x14ac:dyDescent="0.25">
      <c r="E22658" s="3"/>
    </row>
    <row r="22659" spans="5:5" x14ac:dyDescent="0.25">
      <c r="E22659" s="3"/>
    </row>
    <row r="22660" spans="5:5" x14ac:dyDescent="0.25">
      <c r="E22660" s="3"/>
    </row>
    <row r="22661" spans="5:5" x14ac:dyDescent="0.25">
      <c r="E22661" s="3"/>
    </row>
    <row r="22662" spans="5:5" x14ac:dyDescent="0.25">
      <c r="E22662" s="3"/>
    </row>
    <row r="22663" spans="5:5" x14ac:dyDescent="0.25">
      <c r="E22663" s="3"/>
    </row>
    <row r="22664" spans="5:5" x14ac:dyDescent="0.25">
      <c r="E22664" s="3"/>
    </row>
    <row r="22665" spans="5:5" x14ac:dyDescent="0.25">
      <c r="E22665" s="3"/>
    </row>
    <row r="22666" spans="5:5" x14ac:dyDescent="0.25">
      <c r="E22666" s="3"/>
    </row>
    <row r="22667" spans="5:5" x14ac:dyDescent="0.25">
      <c r="E22667" s="3"/>
    </row>
    <row r="22668" spans="5:5" x14ac:dyDescent="0.25">
      <c r="E22668" s="3"/>
    </row>
    <row r="22669" spans="5:5" x14ac:dyDescent="0.25">
      <c r="E22669" s="3"/>
    </row>
    <row r="22670" spans="5:5" x14ac:dyDescent="0.25">
      <c r="E22670" s="3"/>
    </row>
    <row r="22671" spans="5:5" x14ac:dyDescent="0.25">
      <c r="E22671" s="3"/>
    </row>
    <row r="22672" spans="5:5" x14ac:dyDescent="0.25">
      <c r="E22672" s="3"/>
    </row>
    <row r="22673" spans="5:5" x14ac:dyDescent="0.25">
      <c r="E22673" s="3"/>
    </row>
    <row r="22674" spans="5:5" x14ac:dyDescent="0.25">
      <c r="E22674" s="3"/>
    </row>
    <row r="22675" spans="5:5" x14ac:dyDescent="0.25">
      <c r="E22675" s="3"/>
    </row>
    <row r="22676" spans="5:5" x14ac:dyDescent="0.25">
      <c r="E22676" s="3"/>
    </row>
    <row r="22677" spans="5:5" x14ac:dyDescent="0.25">
      <c r="E22677" s="3"/>
    </row>
    <row r="22678" spans="5:5" x14ac:dyDescent="0.25">
      <c r="E22678" s="3"/>
    </row>
    <row r="22679" spans="5:5" x14ac:dyDescent="0.25">
      <c r="E22679" s="3"/>
    </row>
    <row r="22680" spans="5:5" x14ac:dyDescent="0.25">
      <c r="E22680" s="3"/>
    </row>
    <row r="22681" spans="5:5" x14ac:dyDescent="0.25">
      <c r="E22681" s="3"/>
    </row>
    <row r="22682" spans="5:5" x14ac:dyDescent="0.25">
      <c r="E22682" s="3"/>
    </row>
    <row r="22683" spans="5:5" x14ac:dyDescent="0.25">
      <c r="E22683" s="3"/>
    </row>
    <row r="22684" spans="5:5" x14ac:dyDescent="0.25">
      <c r="E22684" s="3"/>
    </row>
    <row r="22685" spans="5:5" x14ac:dyDescent="0.25">
      <c r="E22685" s="3"/>
    </row>
    <row r="22686" spans="5:5" x14ac:dyDescent="0.25">
      <c r="E22686" s="3"/>
    </row>
    <row r="22687" spans="5:5" x14ac:dyDescent="0.25">
      <c r="E22687" s="3"/>
    </row>
    <row r="22688" spans="5:5" x14ac:dyDescent="0.25">
      <c r="E22688" s="3"/>
    </row>
    <row r="22689" spans="5:5" x14ac:dyDescent="0.25">
      <c r="E22689" s="3"/>
    </row>
    <row r="22690" spans="5:5" x14ac:dyDescent="0.25">
      <c r="E22690" s="3"/>
    </row>
    <row r="22691" spans="5:5" x14ac:dyDescent="0.25">
      <c r="E22691" s="3"/>
    </row>
    <row r="22692" spans="5:5" x14ac:dyDescent="0.25">
      <c r="E22692" s="3"/>
    </row>
    <row r="22693" spans="5:5" x14ac:dyDescent="0.25">
      <c r="E22693" s="3"/>
    </row>
    <row r="22694" spans="5:5" x14ac:dyDescent="0.25">
      <c r="E22694" s="3"/>
    </row>
    <row r="22695" spans="5:5" x14ac:dyDescent="0.25">
      <c r="E22695" s="3"/>
    </row>
    <row r="22696" spans="5:5" x14ac:dyDescent="0.25">
      <c r="E22696" s="3"/>
    </row>
    <row r="22697" spans="5:5" x14ac:dyDescent="0.25">
      <c r="E22697" s="3"/>
    </row>
    <row r="22698" spans="5:5" x14ac:dyDescent="0.25">
      <c r="E22698" s="3"/>
    </row>
    <row r="22699" spans="5:5" x14ac:dyDescent="0.25">
      <c r="E22699" s="3"/>
    </row>
    <row r="22700" spans="5:5" x14ac:dyDescent="0.25">
      <c r="E22700" s="3"/>
    </row>
    <row r="22701" spans="5:5" x14ac:dyDescent="0.25">
      <c r="E22701" s="3"/>
    </row>
    <row r="22702" spans="5:5" x14ac:dyDescent="0.25">
      <c r="E22702" s="3"/>
    </row>
    <row r="22703" spans="5:5" x14ac:dyDescent="0.25">
      <c r="E22703" s="3"/>
    </row>
    <row r="22704" spans="5:5" x14ac:dyDescent="0.25">
      <c r="E22704" s="3"/>
    </row>
    <row r="22705" spans="5:5" x14ac:dyDescent="0.25">
      <c r="E22705" s="3"/>
    </row>
    <row r="22706" spans="5:5" x14ac:dyDescent="0.25">
      <c r="E22706" s="3"/>
    </row>
    <row r="22707" spans="5:5" x14ac:dyDescent="0.25">
      <c r="E22707" s="3"/>
    </row>
    <row r="22708" spans="5:5" x14ac:dyDescent="0.25">
      <c r="E22708" s="3"/>
    </row>
    <row r="22709" spans="5:5" x14ac:dyDescent="0.25">
      <c r="E22709" s="3"/>
    </row>
    <row r="22710" spans="5:5" x14ac:dyDescent="0.25">
      <c r="E22710" s="3"/>
    </row>
    <row r="22711" spans="5:5" x14ac:dyDescent="0.25">
      <c r="E22711" s="3"/>
    </row>
    <row r="22712" spans="5:5" x14ac:dyDescent="0.25">
      <c r="E22712" s="3"/>
    </row>
    <row r="22713" spans="5:5" x14ac:dyDescent="0.25">
      <c r="E22713" s="3"/>
    </row>
    <row r="22714" spans="5:5" x14ac:dyDescent="0.25">
      <c r="E22714" s="3"/>
    </row>
    <row r="22715" spans="5:5" x14ac:dyDescent="0.25">
      <c r="E22715" s="3"/>
    </row>
    <row r="22716" spans="5:5" x14ac:dyDescent="0.25">
      <c r="E22716" s="3"/>
    </row>
    <row r="22717" spans="5:5" x14ac:dyDescent="0.25">
      <c r="E22717" s="3"/>
    </row>
    <row r="22718" spans="5:5" x14ac:dyDescent="0.25">
      <c r="E22718" s="3"/>
    </row>
    <row r="22719" spans="5:5" x14ac:dyDescent="0.25">
      <c r="E22719" s="3"/>
    </row>
    <row r="22720" spans="5:5" x14ac:dyDescent="0.25">
      <c r="E22720" s="3"/>
    </row>
    <row r="22721" spans="5:5" x14ac:dyDescent="0.25">
      <c r="E22721" s="3"/>
    </row>
    <row r="22722" spans="5:5" x14ac:dyDescent="0.25">
      <c r="E22722" s="3"/>
    </row>
    <row r="22723" spans="5:5" x14ac:dyDescent="0.25">
      <c r="E22723" s="3"/>
    </row>
    <row r="22724" spans="5:5" x14ac:dyDescent="0.25">
      <c r="E22724" s="3"/>
    </row>
    <row r="22725" spans="5:5" x14ac:dyDescent="0.25">
      <c r="E22725" s="3"/>
    </row>
    <row r="22726" spans="5:5" x14ac:dyDescent="0.25">
      <c r="E22726" s="3"/>
    </row>
    <row r="22727" spans="5:5" x14ac:dyDescent="0.25">
      <c r="E22727" s="3"/>
    </row>
    <row r="22728" spans="5:5" x14ac:dyDescent="0.25">
      <c r="E22728" s="3"/>
    </row>
    <row r="22729" spans="5:5" x14ac:dyDescent="0.25">
      <c r="E22729" s="3"/>
    </row>
    <row r="22730" spans="5:5" x14ac:dyDescent="0.25">
      <c r="E22730" s="3"/>
    </row>
    <row r="22731" spans="5:5" x14ac:dyDescent="0.25">
      <c r="E22731" s="3"/>
    </row>
    <row r="22732" spans="5:5" x14ac:dyDescent="0.25">
      <c r="E22732" s="3"/>
    </row>
    <row r="22733" spans="5:5" x14ac:dyDescent="0.25">
      <c r="E22733" s="3"/>
    </row>
    <row r="22734" spans="5:5" x14ac:dyDescent="0.25">
      <c r="E22734" s="3"/>
    </row>
    <row r="22735" spans="5:5" x14ac:dyDescent="0.25">
      <c r="E22735" s="3"/>
    </row>
    <row r="22736" spans="5:5" x14ac:dyDescent="0.25">
      <c r="E22736" s="3"/>
    </row>
    <row r="22737" spans="5:5" x14ac:dyDescent="0.25">
      <c r="E22737" s="3"/>
    </row>
    <row r="22738" spans="5:5" x14ac:dyDescent="0.25">
      <c r="E22738" s="3"/>
    </row>
    <row r="22739" spans="5:5" x14ac:dyDescent="0.25">
      <c r="E22739" s="3"/>
    </row>
    <row r="22740" spans="5:5" x14ac:dyDescent="0.25">
      <c r="E22740" s="3"/>
    </row>
    <row r="22741" spans="5:5" x14ac:dyDescent="0.25">
      <c r="E22741" s="3"/>
    </row>
    <row r="22742" spans="5:5" x14ac:dyDescent="0.25">
      <c r="E22742" s="3"/>
    </row>
    <row r="22743" spans="5:5" x14ac:dyDescent="0.25">
      <c r="E22743" s="3"/>
    </row>
    <row r="22744" spans="5:5" x14ac:dyDescent="0.25">
      <c r="E22744" s="3"/>
    </row>
    <row r="22745" spans="5:5" x14ac:dyDescent="0.25">
      <c r="E22745" s="3"/>
    </row>
    <row r="22746" spans="5:5" x14ac:dyDescent="0.25">
      <c r="E22746" s="3"/>
    </row>
    <row r="22747" spans="5:5" x14ac:dyDescent="0.25">
      <c r="E22747" s="3"/>
    </row>
    <row r="22748" spans="5:5" x14ac:dyDescent="0.25">
      <c r="E22748" s="3"/>
    </row>
    <row r="22749" spans="5:5" x14ac:dyDescent="0.25">
      <c r="E22749" s="3"/>
    </row>
    <row r="22750" spans="5:5" x14ac:dyDescent="0.25">
      <c r="E22750" s="3"/>
    </row>
    <row r="22751" spans="5:5" x14ac:dyDescent="0.25">
      <c r="E22751" s="3"/>
    </row>
    <row r="22752" spans="5:5" x14ac:dyDescent="0.25">
      <c r="E22752" s="3"/>
    </row>
    <row r="22753" spans="5:5" x14ac:dyDescent="0.25">
      <c r="E22753" s="3"/>
    </row>
    <row r="22754" spans="5:5" x14ac:dyDescent="0.25">
      <c r="E22754" s="3"/>
    </row>
    <row r="22755" spans="5:5" x14ac:dyDescent="0.25">
      <c r="E22755" s="3"/>
    </row>
    <row r="22756" spans="5:5" x14ac:dyDescent="0.25">
      <c r="E22756" s="3"/>
    </row>
    <row r="22757" spans="5:5" x14ac:dyDescent="0.25">
      <c r="E22757" s="3"/>
    </row>
    <row r="22758" spans="5:5" x14ac:dyDescent="0.25">
      <c r="E22758" s="3"/>
    </row>
    <row r="22759" spans="5:5" x14ac:dyDescent="0.25">
      <c r="E22759" s="3"/>
    </row>
    <row r="22760" spans="5:5" x14ac:dyDescent="0.25">
      <c r="E22760" s="3"/>
    </row>
    <row r="22761" spans="5:5" x14ac:dyDescent="0.25">
      <c r="E22761" s="3"/>
    </row>
    <row r="22762" spans="5:5" x14ac:dyDescent="0.25">
      <c r="E22762" s="3"/>
    </row>
    <row r="22763" spans="5:5" x14ac:dyDescent="0.25">
      <c r="E22763" s="3"/>
    </row>
    <row r="22764" spans="5:5" x14ac:dyDescent="0.25">
      <c r="E22764" s="3"/>
    </row>
    <row r="22765" spans="5:5" x14ac:dyDescent="0.25">
      <c r="E22765" s="3"/>
    </row>
    <row r="22766" spans="5:5" x14ac:dyDescent="0.25">
      <c r="E22766" s="3"/>
    </row>
    <row r="22767" spans="5:5" x14ac:dyDescent="0.25">
      <c r="E22767" s="3"/>
    </row>
    <row r="22768" spans="5:5" x14ac:dyDescent="0.25">
      <c r="E22768" s="3"/>
    </row>
    <row r="22769" spans="5:5" x14ac:dyDescent="0.25">
      <c r="E22769" s="3"/>
    </row>
    <row r="22770" spans="5:5" x14ac:dyDescent="0.25">
      <c r="E22770" s="3"/>
    </row>
    <row r="22771" spans="5:5" x14ac:dyDescent="0.25">
      <c r="E22771" s="3"/>
    </row>
    <row r="22772" spans="5:5" x14ac:dyDescent="0.25">
      <c r="E22772" s="3"/>
    </row>
    <row r="22773" spans="5:5" x14ac:dyDescent="0.25">
      <c r="E22773" s="3"/>
    </row>
    <row r="22774" spans="5:5" x14ac:dyDescent="0.25">
      <c r="E22774" s="3"/>
    </row>
    <row r="22775" spans="5:5" x14ac:dyDescent="0.25">
      <c r="E22775" s="3"/>
    </row>
    <row r="22776" spans="5:5" x14ac:dyDescent="0.25">
      <c r="E22776" s="3"/>
    </row>
    <row r="22777" spans="5:5" x14ac:dyDescent="0.25">
      <c r="E22777" s="3"/>
    </row>
    <row r="22778" spans="5:5" x14ac:dyDescent="0.25">
      <c r="E22778" s="3"/>
    </row>
    <row r="22779" spans="5:5" x14ac:dyDescent="0.25">
      <c r="E22779" s="3"/>
    </row>
    <row r="22780" spans="5:5" x14ac:dyDescent="0.25">
      <c r="E22780" s="3"/>
    </row>
    <row r="22781" spans="5:5" x14ac:dyDescent="0.25">
      <c r="E22781" s="3"/>
    </row>
    <row r="22782" spans="5:5" x14ac:dyDescent="0.25">
      <c r="E22782" s="3"/>
    </row>
    <row r="22783" spans="5:5" x14ac:dyDescent="0.25">
      <c r="E22783" s="3"/>
    </row>
    <row r="22784" spans="5:5" x14ac:dyDescent="0.25">
      <c r="E22784" s="3"/>
    </row>
    <row r="22785" spans="5:5" x14ac:dyDescent="0.25">
      <c r="E22785" s="3"/>
    </row>
    <row r="22786" spans="5:5" x14ac:dyDescent="0.25">
      <c r="E22786" s="3"/>
    </row>
    <row r="22787" spans="5:5" x14ac:dyDescent="0.25">
      <c r="E22787" s="3"/>
    </row>
    <row r="22788" spans="5:5" x14ac:dyDescent="0.25">
      <c r="E22788" s="3"/>
    </row>
    <row r="22789" spans="5:5" x14ac:dyDescent="0.25">
      <c r="E22789" s="3"/>
    </row>
    <row r="22790" spans="5:5" x14ac:dyDescent="0.25">
      <c r="E22790" s="3"/>
    </row>
    <row r="22791" spans="5:5" x14ac:dyDescent="0.25">
      <c r="E22791" s="3"/>
    </row>
    <row r="22792" spans="5:5" x14ac:dyDescent="0.25">
      <c r="E22792" s="3"/>
    </row>
    <row r="22793" spans="5:5" x14ac:dyDescent="0.25">
      <c r="E22793" s="3"/>
    </row>
    <row r="22794" spans="5:5" x14ac:dyDescent="0.25">
      <c r="E22794" s="3"/>
    </row>
    <row r="22795" spans="5:5" x14ac:dyDescent="0.25">
      <c r="E22795" s="3"/>
    </row>
    <row r="22796" spans="5:5" x14ac:dyDescent="0.25">
      <c r="E22796" s="3"/>
    </row>
    <row r="22797" spans="5:5" x14ac:dyDescent="0.25">
      <c r="E22797" s="3"/>
    </row>
    <row r="22798" spans="5:5" x14ac:dyDescent="0.25">
      <c r="E22798" s="3"/>
    </row>
    <row r="22799" spans="5:5" x14ac:dyDescent="0.25">
      <c r="E22799" s="3"/>
    </row>
    <row r="22800" spans="5:5" x14ac:dyDescent="0.25">
      <c r="E22800" s="3"/>
    </row>
    <row r="22801" spans="5:5" x14ac:dyDescent="0.25">
      <c r="E22801" s="3"/>
    </row>
    <row r="22802" spans="5:5" x14ac:dyDescent="0.25">
      <c r="E22802" s="3"/>
    </row>
    <row r="22803" spans="5:5" x14ac:dyDescent="0.25">
      <c r="E22803" s="3"/>
    </row>
    <row r="22804" spans="5:5" x14ac:dyDescent="0.25">
      <c r="E22804" s="3"/>
    </row>
    <row r="22805" spans="5:5" x14ac:dyDescent="0.25">
      <c r="E22805" s="3"/>
    </row>
    <row r="22806" spans="5:5" x14ac:dyDescent="0.25">
      <c r="E22806" s="3"/>
    </row>
    <row r="22807" spans="5:5" x14ac:dyDescent="0.25">
      <c r="E22807" s="3"/>
    </row>
    <row r="22808" spans="5:5" x14ac:dyDescent="0.25">
      <c r="E22808" s="3"/>
    </row>
    <row r="22809" spans="5:5" x14ac:dyDescent="0.25">
      <c r="E22809" s="3"/>
    </row>
    <row r="22810" spans="5:5" x14ac:dyDescent="0.25">
      <c r="E22810" s="3"/>
    </row>
    <row r="22811" spans="5:5" x14ac:dyDescent="0.25">
      <c r="E22811" s="3"/>
    </row>
    <row r="22812" spans="5:5" x14ac:dyDescent="0.25">
      <c r="E22812" s="3"/>
    </row>
    <row r="22813" spans="5:5" x14ac:dyDescent="0.25">
      <c r="E22813" s="3"/>
    </row>
    <row r="22814" spans="5:5" x14ac:dyDescent="0.25">
      <c r="E22814" s="3"/>
    </row>
    <row r="22815" spans="5:5" x14ac:dyDescent="0.25">
      <c r="E22815" s="3"/>
    </row>
    <row r="22816" spans="5:5" x14ac:dyDescent="0.25">
      <c r="E22816" s="3"/>
    </row>
    <row r="22817" spans="5:5" x14ac:dyDescent="0.25">
      <c r="E22817" s="3"/>
    </row>
    <row r="22818" spans="5:5" x14ac:dyDescent="0.25">
      <c r="E22818" s="3"/>
    </row>
    <row r="22819" spans="5:5" x14ac:dyDescent="0.25">
      <c r="E22819" s="3"/>
    </row>
    <row r="22820" spans="5:5" x14ac:dyDescent="0.25">
      <c r="E22820" s="3"/>
    </row>
    <row r="22821" spans="5:5" x14ac:dyDescent="0.25">
      <c r="E22821" s="3"/>
    </row>
    <row r="22822" spans="5:5" x14ac:dyDescent="0.25">
      <c r="E22822" s="3"/>
    </row>
    <row r="22823" spans="5:5" x14ac:dyDescent="0.25">
      <c r="E22823" s="3"/>
    </row>
    <row r="22824" spans="5:5" x14ac:dyDescent="0.25">
      <c r="E22824" s="3"/>
    </row>
    <row r="22825" spans="5:5" x14ac:dyDescent="0.25">
      <c r="E22825" s="3"/>
    </row>
    <row r="22826" spans="5:5" x14ac:dyDescent="0.25">
      <c r="E22826" s="3"/>
    </row>
    <row r="22827" spans="5:5" x14ac:dyDescent="0.25">
      <c r="E22827" s="3"/>
    </row>
    <row r="22828" spans="5:5" x14ac:dyDescent="0.25">
      <c r="E22828" s="3"/>
    </row>
    <row r="22829" spans="5:5" x14ac:dyDescent="0.25">
      <c r="E22829" s="3"/>
    </row>
    <row r="22830" spans="5:5" x14ac:dyDescent="0.25">
      <c r="E22830" s="3"/>
    </row>
    <row r="22831" spans="5:5" x14ac:dyDescent="0.25">
      <c r="E22831" s="3"/>
    </row>
    <row r="22832" spans="5:5" x14ac:dyDescent="0.25">
      <c r="E22832" s="3"/>
    </row>
    <row r="22833" spans="5:5" x14ac:dyDescent="0.25">
      <c r="E22833" s="3"/>
    </row>
    <row r="22834" spans="5:5" x14ac:dyDescent="0.25">
      <c r="E22834" s="3"/>
    </row>
    <row r="22835" spans="5:5" x14ac:dyDescent="0.25">
      <c r="E22835" s="3"/>
    </row>
    <row r="22836" spans="5:5" x14ac:dyDescent="0.25">
      <c r="E22836" s="3"/>
    </row>
    <row r="22837" spans="5:5" x14ac:dyDescent="0.25">
      <c r="E22837" s="3"/>
    </row>
    <row r="22838" spans="5:5" x14ac:dyDescent="0.25">
      <c r="E22838" s="3"/>
    </row>
    <row r="22839" spans="5:5" x14ac:dyDescent="0.25">
      <c r="E22839" s="3"/>
    </row>
    <row r="22840" spans="5:5" x14ac:dyDescent="0.25">
      <c r="E22840" s="3"/>
    </row>
    <row r="22841" spans="5:5" x14ac:dyDescent="0.25">
      <c r="E22841" s="3"/>
    </row>
    <row r="22842" spans="5:5" x14ac:dyDescent="0.25">
      <c r="E22842" s="3"/>
    </row>
    <row r="22843" spans="5:5" x14ac:dyDescent="0.25">
      <c r="E22843" s="3"/>
    </row>
    <row r="22844" spans="5:5" x14ac:dyDescent="0.25">
      <c r="E22844" s="3"/>
    </row>
    <row r="22845" spans="5:5" x14ac:dyDescent="0.25">
      <c r="E22845" s="3"/>
    </row>
    <row r="22846" spans="5:5" x14ac:dyDescent="0.25">
      <c r="E22846" s="3"/>
    </row>
    <row r="22847" spans="5:5" x14ac:dyDescent="0.25">
      <c r="E22847" s="3"/>
    </row>
    <row r="22848" spans="5:5" x14ac:dyDescent="0.25">
      <c r="E22848" s="3"/>
    </row>
    <row r="22849" spans="5:5" x14ac:dyDescent="0.25">
      <c r="E22849" s="3"/>
    </row>
    <row r="22850" spans="5:5" x14ac:dyDescent="0.25">
      <c r="E22850" s="3"/>
    </row>
    <row r="22851" spans="5:5" x14ac:dyDescent="0.25">
      <c r="E22851" s="3"/>
    </row>
    <row r="22852" spans="5:5" x14ac:dyDescent="0.25">
      <c r="E22852" s="3"/>
    </row>
    <row r="22853" spans="5:5" x14ac:dyDescent="0.25">
      <c r="E22853" s="3"/>
    </row>
    <row r="22854" spans="5:5" x14ac:dyDescent="0.25">
      <c r="E22854" s="3"/>
    </row>
    <row r="22855" spans="5:5" x14ac:dyDescent="0.25">
      <c r="E22855" s="3"/>
    </row>
    <row r="22856" spans="5:5" x14ac:dyDescent="0.25">
      <c r="E22856" s="3"/>
    </row>
    <row r="22857" spans="5:5" x14ac:dyDescent="0.25">
      <c r="E22857" s="3"/>
    </row>
    <row r="22858" spans="5:5" x14ac:dyDescent="0.25">
      <c r="E22858" s="3"/>
    </row>
    <row r="22859" spans="5:5" x14ac:dyDescent="0.25">
      <c r="E22859" s="3"/>
    </row>
    <row r="22860" spans="5:5" x14ac:dyDescent="0.25">
      <c r="E22860" s="3"/>
    </row>
    <row r="22861" spans="5:5" x14ac:dyDescent="0.25">
      <c r="E22861" s="3"/>
    </row>
    <row r="22862" spans="5:5" x14ac:dyDescent="0.25">
      <c r="E22862" s="3"/>
    </row>
    <row r="22863" spans="5:5" x14ac:dyDescent="0.25">
      <c r="E22863" s="3"/>
    </row>
    <row r="22864" spans="5:5" x14ac:dyDescent="0.25">
      <c r="E22864" s="3"/>
    </row>
    <row r="22865" spans="5:5" x14ac:dyDescent="0.25">
      <c r="E22865" s="3"/>
    </row>
    <row r="22866" spans="5:5" x14ac:dyDescent="0.25">
      <c r="E22866" s="3"/>
    </row>
    <row r="22867" spans="5:5" x14ac:dyDescent="0.25">
      <c r="E22867" s="3"/>
    </row>
    <row r="22868" spans="5:5" x14ac:dyDescent="0.25">
      <c r="E22868" s="3"/>
    </row>
    <row r="22869" spans="5:5" x14ac:dyDescent="0.25">
      <c r="E22869" s="3"/>
    </row>
    <row r="22870" spans="5:5" x14ac:dyDescent="0.25">
      <c r="E22870" s="3"/>
    </row>
    <row r="22871" spans="5:5" x14ac:dyDescent="0.25">
      <c r="E22871" s="3"/>
    </row>
    <row r="22872" spans="5:5" x14ac:dyDescent="0.25">
      <c r="E22872" s="3"/>
    </row>
    <row r="22873" spans="5:5" x14ac:dyDescent="0.25">
      <c r="E22873" s="3"/>
    </row>
    <row r="22874" spans="5:5" x14ac:dyDescent="0.25">
      <c r="E22874" s="3"/>
    </row>
    <row r="22875" spans="5:5" x14ac:dyDescent="0.25">
      <c r="E22875" s="3"/>
    </row>
    <row r="22876" spans="5:5" x14ac:dyDescent="0.25">
      <c r="E22876" s="3"/>
    </row>
    <row r="22877" spans="5:5" x14ac:dyDescent="0.25">
      <c r="E22877" s="3"/>
    </row>
    <row r="22878" spans="5:5" x14ac:dyDescent="0.25">
      <c r="E22878" s="3"/>
    </row>
    <row r="22879" spans="5:5" x14ac:dyDescent="0.25">
      <c r="E22879" s="3"/>
    </row>
    <row r="22880" spans="5:5" x14ac:dyDescent="0.25">
      <c r="E22880" s="3"/>
    </row>
    <row r="22881" spans="5:5" x14ac:dyDescent="0.25">
      <c r="E22881" s="3"/>
    </row>
    <row r="22882" spans="5:5" x14ac:dyDescent="0.25">
      <c r="E22882" s="3"/>
    </row>
    <row r="22883" spans="5:5" x14ac:dyDescent="0.25">
      <c r="E22883" s="3"/>
    </row>
    <row r="22884" spans="5:5" x14ac:dyDescent="0.25">
      <c r="E22884" s="3"/>
    </row>
    <row r="22885" spans="5:5" x14ac:dyDescent="0.25">
      <c r="E22885" s="3"/>
    </row>
    <row r="22886" spans="5:5" x14ac:dyDescent="0.25">
      <c r="E22886" s="3"/>
    </row>
    <row r="22887" spans="5:5" x14ac:dyDescent="0.25">
      <c r="E22887" s="3"/>
    </row>
    <row r="22888" spans="5:5" x14ac:dyDescent="0.25">
      <c r="E22888" s="3"/>
    </row>
    <row r="22889" spans="5:5" x14ac:dyDescent="0.25">
      <c r="E22889" s="3"/>
    </row>
    <row r="22890" spans="5:5" x14ac:dyDescent="0.25">
      <c r="E22890" s="3"/>
    </row>
    <row r="22891" spans="5:5" x14ac:dyDescent="0.25">
      <c r="E22891" s="3"/>
    </row>
    <row r="22892" spans="5:5" x14ac:dyDescent="0.25">
      <c r="E22892" s="3"/>
    </row>
    <row r="22893" spans="5:5" x14ac:dyDescent="0.25">
      <c r="E22893" s="3"/>
    </row>
    <row r="22894" spans="5:5" x14ac:dyDescent="0.25">
      <c r="E22894" s="3"/>
    </row>
    <row r="22895" spans="5:5" x14ac:dyDescent="0.25">
      <c r="E22895" s="3"/>
    </row>
    <row r="22896" spans="5:5" x14ac:dyDescent="0.25">
      <c r="E22896" s="3"/>
    </row>
    <row r="22897" spans="5:5" x14ac:dyDescent="0.25">
      <c r="E22897" s="3"/>
    </row>
    <row r="22898" spans="5:5" x14ac:dyDescent="0.25">
      <c r="E22898" s="3"/>
    </row>
    <row r="22899" spans="5:5" x14ac:dyDescent="0.25">
      <c r="E22899" s="3"/>
    </row>
    <row r="22900" spans="5:5" x14ac:dyDescent="0.25">
      <c r="E22900" s="3"/>
    </row>
    <row r="22901" spans="5:5" x14ac:dyDescent="0.25">
      <c r="E22901" s="3"/>
    </row>
    <row r="22902" spans="5:5" x14ac:dyDescent="0.25">
      <c r="E22902" s="3"/>
    </row>
    <row r="22903" spans="5:5" x14ac:dyDescent="0.25">
      <c r="E22903" s="3"/>
    </row>
    <row r="22904" spans="5:5" x14ac:dyDescent="0.25">
      <c r="E22904" s="3"/>
    </row>
    <row r="22905" spans="5:5" x14ac:dyDescent="0.25">
      <c r="E22905" s="3"/>
    </row>
    <row r="22906" spans="5:5" x14ac:dyDescent="0.25">
      <c r="E22906" s="3"/>
    </row>
    <row r="22907" spans="5:5" x14ac:dyDescent="0.25">
      <c r="E22907" s="3"/>
    </row>
    <row r="22908" spans="5:5" x14ac:dyDescent="0.25">
      <c r="E22908" s="3"/>
    </row>
    <row r="22909" spans="5:5" x14ac:dyDescent="0.25">
      <c r="E22909" s="3"/>
    </row>
    <row r="22910" spans="5:5" x14ac:dyDescent="0.25">
      <c r="E22910" s="3"/>
    </row>
    <row r="22911" spans="5:5" x14ac:dyDescent="0.25">
      <c r="E22911" s="3"/>
    </row>
    <row r="22912" spans="5:5" x14ac:dyDescent="0.25">
      <c r="E22912" s="3"/>
    </row>
    <row r="22913" spans="5:5" x14ac:dyDescent="0.25">
      <c r="E22913" s="3"/>
    </row>
    <row r="22914" spans="5:5" x14ac:dyDescent="0.25">
      <c r="E22914" s="3"/>
    </row>
    <row r="22915" spans="5:5" x14ac:dyDescent="0.25">
      <c r="E22915" s="3"/>
    </row>
    <row r="22916" spans="5:5" x14ac:dyDescent="0.25">
      <c r="E22916" s="3"/>
    </row>
    <row r="22917" spans="5:5" x14ac:dyDescent="0.25">
      <c r="E22917" s="3"/>
    </row>
    <row r="22918" spans="5:5" x14ac:dyDescent="0.25">
      <c r="E22918" s="3"/>
    </row>
    <row r="22919" spans="5:5" x14ac:dyDescent="0.25">
      <c r="E22919" s="3"/>
    </row>
    <row r="22920" spans="5:5" x14ac:dyDescent="0.25">
      <c r="E22920" s="3"/>
    </row>
    <row r="22921" spans="5:5" x14ac:dyDescent="0.25">
      <c r="E22921" s="3"/>
    </row>
    <row r="22922" spans="5:5" x14ac:dyDescent="0.25">
      <c r="E22922" s="3"/>
    </row>
    <row r="22923" spans="5:5" x14ac:dyDescent="0.25">
      <c r="E22923" s="3"/>
    </row>
    <row r="22924" spans="5:5" x14ac:dyDescent="0.25">
      <c r="E22924" s="3"/>
    </row>
    <row r="22925" spans="5:5" x14ac:dyDescent="0.25">
      <c r="E22925" s="3"/>
    </row>
    <row r="22926" spans="5:5" x14ac:dyDescent="0.25">
      <c r="E22926" s="3"/>
    </row>
    <row r="22927" spans="5:5" x14ac:dyDescent="0.25">
      <c r="E22927" s="3"/>
    </row>
    <row r="22928" spans="5:5" x14ac:dyDescent="0.25">
      <c r="E22928" s="3"/>
    </row>
    <row r="22929" spans="5:5" x14ac:dyDescent="0.25">
      <c r="E22929" s="3"/>
    </row>
    <row r="22930" spans="5:5" x14ac:dyDescent="0.25">
      <c r="E22930" s="3"/>
    </row>
    <row r="22931" spans="5:5" x14ac:dyDescent="0.25">
      <c r="E22931" s="3"/>
    </row>
    <row r="22932" spans="5:5" x14ac:dyDescent="0.25">
      <c r="E22932" s="3"/>
    </row>
    <row r="22933" spans="5:5" x14ac:dyDescent="0.25">
      <c r="E22933" s="3"/>
    </row>
    <row r="22934" spans="5:5" x14ac:dyDescent="0.25">
      <c r="E22934" s="3"/>
    </row>
    <row r="22935" spans="5:5" x14ac:dyDescent="0.25">
      <c r="E22935" s="3"/>
    </row>
    <row r="22936" spans="5:5" x14ac:dyDescent="0.25">
      <c r="E22936" s="3"/>
    </row>
    <row r="22937" spans="5:5" x14ac:dyDescent="0.25">
      <c r="E22937" s="3"/>
    </row>
    <row r="22938" spans="5:5" x14ac:dyDescent="0.25">
      <c r="E22938" s="3"/>
    </row>
    <row r="22939" spans="5:5" x14ac:dyDescent="0.25">
      <c r="E22939" s="3"/>
    </row>
    <row r="22940" spans="5:5" x14ac:dyDescent="0.25">
      <c r="E22940" s="3"/>
    </row>
    <row r="22941" spans="5:5" x14ac:dyDescent="0.25">
      <c r="E22941" s="3"/>
    </row>
    <row r="22942" spans="5:5" x14ac:dyDescent="0.25">
      <c r="E22942" s="3"/>
    </row>
    <row r="22943" spans="5:5" x14ac:dyDescent="0.25">
      <c r="E22943" s="3"/>
    </row>
    <row r="22944" spans="5:5" x14ac:dyDescent="0.25">
      <c r="E22944" s="3"/>
    </row>
    <row r="22945" spans="5:5" x14ac:dyDescent="0.25">
      <c r="E22945" s="3"/>
    </row>
    <row r="22946" spans="5:5" x14ac:dyDescent="0.25">
      <c r="E22946" s="3"/>
    </row>
    <row r="22947" spans="5:5" x14ac:dyDescent="0.25">
      <c r="E22947" s="3"/>
    </row>
    <row r="22948" spans="5:5" x14ac:dyDescent="0.25">
      <c r="E22948" s="3"/>
    </row>
    <row r="22949" spans="5:5" x14ac:dyDescent="0.25">
      <c r="E22949" s="3"/>
    </row>
    <row r="22950" spans="5:5" x14ac:dyDescent="0.25">
      <c r="E22950" s="3"/>
    </row>
    <row r="22951" spans="5:5" x14ac:dyDescent="0.25">
      <c r="E22951" s="3"/>
    </row>
    <row r="22952" spans="5:5" x14ac:dyDescent="0.25">
      <c r="E22952" s="3"/>
    </row>
    <row r="22953" spans="5:5" x14ac:dyDescent="0.25">
      <c r="E22953" s="3"/>
    </row>
    <row r="22954" spans="5:5" x14ac:dyDescent="0.25">
      <c r="E22954" s="3"/>
    </row>
    <row r="22955" spans="5:5" x14ac:dyDescent="0.25">
      <c r="E22955" s="3"/>
    </row>
    <row r="22956" spans="5:5" x14ac:dyDescent="0.25">
      <c r="E22956" s="3"/>
    </row>
    <row r="22957" spans="5:5" x14ac:dyDescent="0.25">
      <c r="E22957" s="3"/>
    </row>
    <row r="22958" spans="5:5" x14ac:dyDescent="0.25">
      <c r="E22958" s="3"/>
    </row>
    <row r="22959" spans="5:5" x14ac:dyDescent="0.25">
      <c r="E22959" s="3"/>
    </row>
    <row r="22960" spans="5:5" x14ac:dyDescent="0.25">
      <c r="E22960" s="3"/>
    </row>
    <row r="22961" spans="5:5" x14ac:dyDescent="0.25">
      <c r="E22961" s="3"/>
    </row>
    <row r="22962" spans="5:5" x14ac:dyDescent="0.25">
      <c r="E22962" s="3"/>
    </row>
    <row r="22963" spans="5:5" x14ac:dyDescent="0.25">
      <c r="E22963" s="3"/>
    </row>
    <row r="22964" spans="5:5" x14ac:dyDescent="0.25">
      <c r="E22964" s="3"/>
    </row>
    <row r="22965" spans="5:5" x14ac:dyDescent="0.25">
      <c r="E22965" s="3"/>
    </row>
    <row r="22966" spans="5:5" x14ac:dyDescent="0.25">
      <c r="E22966" s="3"/>
    </row>
    <row r="22967" spans="5:5" x14ac:dyDescent="0.25">
      <c r="E22967" s="3"/>
    </row>
    <row r="22968" spans="5:5" x14ac:dyDescent="0.25">
      <c r="E22968" s="3"/>
    </row>
    <row r="22969" spans="5:5" x14ac:dyDescent="0.25">
      <c r="E22969" s="3"/>
    </row>
    <row r="22970" spans="5:5" x14ac:dyDescent="0.25">
      <c r="E22970" s="3"/>
    </row>
    <row r="22971" spans="5:5" x14ac:dyDescent="0.25">
      <c r="E22971" s="3"/>
    </row>
    <row r="22972" spans="5:5" x14ac:dyDescent="0.25">
      <c r="E22972" s="3"/>
    </row>
    <row r="22973" spans="5:5" x14ac:dyDescent="0.25">
      <c r="E22973" s="3"/>
    </row>
    <row r="22974" spans="5:5" x14ac:dyDescent="0.25">
      <c r="E22974" s="3"/>
    </row>
    <row r="22975" spans="5:5" x14ac:dyDescent="0.25">
      <c r="E22975" s="3"/>
    </row>
    <row r="22976" spans="5:5" x14ac:dyDescent="0.25">
      <c r="E22976" s="3"/>
    </row>
    <row r="22977" spans="5:5" x14ac:dyDescent="0.25">
      <c r="E22977" s="3"/>
    </row>
    <row r="22978" spans="5:5" x14ac:dyDescent="0.25">
      <c r="E22978" s="3"/>
    </row>
    <row r="22979" spans="5:5" x14ac:dyDescent="0.25">
      <c r="E22979" s="3"/>
    </row>
    <row r="22980" spans="5:5" x14ac:dyDescent="0.25">
      <c r="E22980" s="3"/>
    </row>
    <row r="22981" spans="5:5" x14ac:dyDescent="0.25">
      <c r="E22981" s="3"/>
    </row>
    <row r="22982" spans="5:5" x14ac:dyDescent="0.25">
      <c r="E22982" s="3"/>
    </row>
    <row r="22983" spans="5:5" x14ac:dyDescent="0.25">
      <c r="E22983" s="3"/>
    </row>
    <row r="22984" spans="5:5" x14ac:dyDescent="0.25">
      <c r="E22984" s="3"/>
    </row>
    <row r="22985" spans="5:5" x14ac:dyDescent="0.25">
      <c r="E22985" s="3"/>
    </row>
    <row r="22986" spans="5:5" x14ac:dyDescent="0.25">
      <c r="E22986" s="3"/>
    </row>
    <row r="22987" spans="5:5" x14ac:dyDescent="0.25">
      <c r="E22987" s="3"/>
    </row>
    <row r="22988" spans="5:5" x14ac:dyDescent="0.25">
      <c r="E22988" s="3"/>
    </row>
    <row r="22989" spans="5:5" x14ac:dyDescent="0.25">
      <c r="E22989" s="3"/>
    </row>
    <row r="22990" spans="5:5" x14ac:dyDescent="0.25">
      <c r="E22990" s="3"/>
    </row>
    <row r="22991" spans="5:5" x14ac:dyDescent="0.25">
      <c r="E22991" s="3"/>
    </row>
    <row r="22992" spans="5:5" x14ac:dyDescent="0.25">
      <c r="E22992" s="3"/>
    </row>
    <row r="22993" spans="5:5" x14ac:dyDescent="0.25">
      <c r="E22993" s="3"/>
    </row>
    <row r="22994" spans="5:5" x14ac:dyDescent="0.25">
      <c r="E22994" s="3"/>
    </row>
    <row r="22995" spans="5:5" x14ac:dyDescent="0.25">
      <c r="E22995" s="3"/>
    </row>
    <row r="22996" spans="5:5" x14ac:dyDescent="0.25">
      <c r="E22996" s="3"/>
    </row>
    <row r="22997" spans="5:5" x14ac:dyDescent="0.25">
      <c r="E22997" s="3"/>
    </row>
    <row r="22998" spans="5:5" x14ac:dyDescent="0.25">
      <c r="E22998" s="3"/>
    </row>
    <row r="22999" spans="5:5" x14ac:dyDescent="0.25">
      <c r="E22999" s="3"/>
    </row>
    <row r="23000" spans="5:5" x14ac:dyDescent="0.25">
      <c r="E23000" s="3"/>
    </row>
    <row r="23001" spans="5:5" x14ac:dyDescent="0.25">
      <c r="E23001" s="3"/>
    </row>
    <row r="23002" spans="5:5" x14ac:dyDescent="0.25">
      <c r="E23002" s="3"/>
    </row>
    <row r="23003" spans="5:5" x14ac:dyDescent="0.25">
      <c r="E23003" s="3"/>
    </row>
    <row r="23004" spans="5:5" x14ac:dyDescent="0.25">
      <c r="E23004" s="3"/>
    </row>
    <row r="23005" spans="5:5" x14ac:dyDescent="0.25">
      <c r="E23005" s="3"/>
    </row>
    <row r="23006" spans="5:5" x14ac:dyDescent="0.25">
      <c r="E23006" s="3"/>
    </row>
    <row r="23007" spans="5:5" x14ac:dyDescent="0.25">
      <c r="E23007" s="3"/>
    </row>
    <row r="23008" spans="5:5" x14ac:dyDescent="0.25">
      <c r="E23008" s="3"/>
    </row>
    <row r="23009" spans="5:5" x14ac:dyDescent="0.25">
      <c r="E23009" s="3"/>
    </row>
    <row r="23010" spans="5:5" x14ac:dyDescent="0.25">
      <c r="E23010" s="3"/>
    </row>
    <row r="23011" spans="5:5" x14ac:dyDescent="0.25">
      <c r="E23011" s="3"/>
    </row>
    <row r="23012" spans="5:5" x14ac:dyDescent="0.25">
      <c r="E23012" s="3"/>
    </row>
    <row r="23013" spans="5:5" x14ac:dyDescent="0.25">
      <c r="E23013" s="3"/>
    </row>
    <row r="23014" spans="5:5" x14ac:dyDescent="0.25">
      <c r="E23014" s="3"/>
    </row>
    <row r="23015" spans="5:5" x14ac:dyDescent="0.25">
      <c r="E23015" s="3"/>
    </row>
    <row r="23016" spans="5:5" x14ac:dyDescent="0.25">
      <c r="E23016" s="3"/>
    </row>
    <row r="23017" spans="5:5" x14ac:dyDescent="0.25">
      <c r="E23017" s="3"/>
    </row>
    <row r="23018" spans="5:5" x14ac:dyDescent="0.25">
      <c r="E23018" s="3"/>
    </row>
    <row r="23019" spans="5:5" x14ac:dyDescent="0.25">
      <c r="E23019" s="3"/>
    </row>
    <row r="23020" spans="5:5" x14ac:dyDescent="0.25">
      <c r="E23020" s="3"/>
    </row>
    <row r="23021" spans="5:5" x14ac:dyDescent="0.25">
      <c r="E23021" s="3"/>
    </row>
    <row r="23022" spans="5:5" x14ac:dyDescent="0.25">
      <c r="E23022" s="3"/>
    </row>
    <row r="23023" spans="5:5" x14ac:dyDescent="0.25">
      <c r="E23023" s="3"/>
    </row>
    <row r="23024" spans="5:5" x14ac:dyDescent="0.25">
      <c r="E23024" s="3"/>
    </row>
    <row r="23025" spans="5:5" x14ac:dyDescent="0.25">
      <c r="E23025" s="3"/>
    </row>
    <row r="23026" spans="5:5" x14ac:dyDescent="0.25">
      <c r="E23026" s="3"/>
    </row>
    <row r="23027" spans="5:5" x14ac:dyDescent="0.25">
      <c r="E23027" s="3"/>
    </row>
    <row r="23028" spans="5:5" x14ac:dyDescent="0.25">
      <c r="E23028" s="3"/>
    </row>
    <row r="23029" spans="5:5" x14ac:dyDescent="0.25">
      <c r="E23029" s="3"/>
    </row>
    <row r="23030" spans="5:5" x14ac:dyDescent="0.25">
      <c r="E23030" s="3"/>
    </row>
    <row r="23031" spans="5:5" x14ac:dyDescent="0.25">
      <c r="E23031" s="3"/>
    </row>
    <row r="23032" spans="5:5" x14ac:dyDescent="0.25">
      <c r="E23032" s="3"/>
    </row>
    <row r="23033" spans="5:5" x14ac:dyDescent="0.25">
      <c r="E23033" s="3"/>
    </row>
    <row r="23034" spans="5:5" x14ac:dyDescent="0.25">
      <c r="E23034" s="3"/>
    </row>
    <row r="23035" spans="5:5" x14ac:dyDescent="0.25">
      <c r="E23035" s="3"/>
    </row>
    <row r="23036" spans="5:5" x14ac:dyDescent="0.25">
      <c r="E23036" s="3"/>
    </row>
    <row r="23037" spans="5:5" x14ac:dyDescent="0.25">
      <c r="E23037" s="3"/>
    </row>
    <row r="23038" spans="5:5" x14ac:dyDescent="0.25">
      <c r="E23038" s="3"/>
    </row>
    <row r="23039" spans="5:5" x14ac:dyDescent="0.25">
      <c r="E23039" s="3"/>
    </row>
    <row r="23040" spans="5:5" x14ac:dyDescent="0.25">
      <c r="E23040" s="3"/>
    </row>
    <row r="23041" spans="5:5" x14ac:dyDescent="0.25">
      <c r="E23041" s="3"/>
    </row>
    <row r="23042" spans="5:5" x14ac:dyDescent="0.25">
      <c r="E23042" s="3"/>
    </row>
    <row r="23043" spans="5:5" x14ac:dyDescent="0.25">
      <c r="E23043" s="3"/>
    </row>
    <row r="23044" spans="5:5" x14ac:dyDescent="0.25">
      <c r="E23044" s="3"/>
    </row>
    <row r="23045" spans="5:5" x14ac:dyDescent="0.25">
      <c r="E23045" s="3"/>
    </row>
    <row r="23046" spans="5:5" x14ac:dyDescent="0.25">
      <c r="E23046" s="3"/>
    </row>
    <row r="23047" spans="5:5" x14ac:dyDescent="0.25">
      <c r="E23047" s="3"/>
    </row>
    <row r="23048" spans="5:5" x14ac:dyDescent="0.25">
      <c r="E23048" s="3"/>
    </row>
    <row r="23049" spans="5:5" x14ac:dyDescent="0.25">
      <c r="E23049" s="3"/>
    </row>
    <row r="23050" spans="5:5" x14ac:dyDescent="0.25">
      <c r="E23050" s="3"/>
    </row>
    <row r="23051" spans="5:5" x14ac:dyDescent="0.25">
      <c r="E23051" s="3"/>
    </row>
    <row r="23052" spans="5:5" x14ac:dyDescent="0.25">
      <c r="E23052" s="3"/>
    </row>
    <row r="23053" spans="5:5" x14ac:dyDescent="0.25">
      <c r="E23053" s="3"/>
    </row>
    <row r="23054" spans="5:5" x14ac:dyDescent="0.25">
      <c r="E23054" s="3"/>
    </row>
    <row r="23055" spans="5:5" x14ac:dyDescent="0.25">
      <c r="E23055" s="3"/>
    </row>
    <row r="23056" spans="5:5" x14ac:dyDescent="0.25">
      <c r="E23056" s="3"/>
    </row>
    <row r="23057" spans="5:5" x14ac:dyDescent="0.25">
      <c r="E23057" s="3"/>
    </row>
    <row r="23058" spans="5:5" x14ac:dyDescent="0.25">
      <c r="E23058" s="3"/>
    </row>
    <row r="23059" spans="5:5" x14ac:dyDescent="0.25">
      <c r="E23059" s="3"/>
    </row>
    <row r="23060" spans="5:5" x14ac:dyDescent="0.25">
      <c r="E23060" s="3"/>
    </row>
    <row r="23061" spans="5:5" x14ac:dyDescent="0.25">
      <c r="E23061" s="3"/>
    </row>
    <row r="23062" spans="5:5" x14ac:dyDescent="0.25">
      <c r="E23062" s="3"/>
    </row>
    <row r="23063" spans="5:5" x14ac:dyDescent="0.25">
      <c r="E23063" s="3"/>
    </row>
    <row r="23064" spans="5:5" x14ac:dyDescent="0.25">
      <c r="E23064" s="3"/>
    </row>
    <row r="23065" spans="5:5" x14ac:dyDescent="0.25">
      <c r="E23065" s="3"/>
    </row>
    <row r="23066" spans="5:5" x14ac:dyDescent="0.25">
      <c r="E23066" s="3"/>
    </row>
    <row r="23067" spans="5:5" x14ac:dyDescent="0.25">
      <c r="E23067" s="3"/>
    </row>
    <row r="23068" spans="5:5" x14ac:dyDescent="0.25">
      <c r="E23068" s="3"/>
    </row>
    <row r="23069" spans="5:5" x14ac:dyDescent="0.25">
      <c r="E23069" s="3"/>
    </row>
    <row r="23070" spans="5:5" x14ac:dyDescent="0.25">
      <c r="E23070" s="3"/>
    </row>
    <row r="23071" spans="5:5" x14ac:dyDescent="0.25">
      <c r="E23071" s="3"/>
    </row>
    <row r="23072" spans="5:5" x14ac:dyDescent="0.25">
      <c r="E23072" s="3"/>
    </row>
    <row r="23073" spans="5:5" x14ac:dyDescent="0.25">
      <c r="E23073" s="3"/>
    </row>
    <row r="23074" spans="5:5" x14ac:dyDescent="0.25">
      <c r="E23074" s="3"/>
    </row>
    <row r="23075" spans="5:5" x14ac:dyDescent="0.25">
      <c r="E23075" s="3"/>
    </row>
    <row r="23076" spans="5:5" x14ac:dyDescent="0.25">
      <c r="E23076" s="3"/>
    </row>
    <row r="23077" spans="5:5" x14ac:dyDescent="0.25">
      <c r="E23077" s="3"/>
    </row>
    <row r="23078" spans="5:5" x14ac:dyDescent="0.25">
      <c r="E23078" s="3"/>
    </row>
    <row r="23079" spans="5:5" x14ac:dyDescent="0.25">
      <c r="E23079" s="3"/>
    </row>
    <row r="23080" spans="5:5" x14ac:dyDescent="0.25">
      <c r="E23080" s="3"/>
    </row>
    <row r="23081" spans="5:5" x14ac:dyDescent="0.25">
      <c r="E23081" s="3"/>
    </row>
    <row r="23082" spans="5:5" x14ac:dyDescent="0.25">
      <c r="E23082" s="3"/>
    </row>
    <row r="23083" spans="5:5" x14ac:dyDescent="0.25">
      <c r="E23083" s="3"/>
    </row>
    <row r="23084" spans="5:5" x14ac:dyDescent="0.25">
      <c r="E23084" s="3"/>
    </row>
    <row r="23085" spans="5:5" x14ac:dyDescent="0.25">
      <c r="E23085" s="3"/>
    </row>
    <row r="23086" spans="5:5" x14ac:dyDescent="0.25">
      <c r="E23086" s="3"/>
    </row>
    <row r="23087" spans="5:5" x14ac:dyDescent="0.25">
      <c r="E23087" s="3"/>
    </row>
    <row r="23088" spans="5:5" x14ac:dyDescent="0.25">
      <c r="E23088" s="3"/>
    </row>
    <row r="23089" spans="5:5" x14ac:dyDescent="0.25">
      <c r="E23089" s="3"/>
    </row>
    <row r="23090" spans="5:5" x14ac:dyDescent="0.25">
      <c r="E23090" s="3"/>
    </row>
    <row r="23091" spans="5:5" x14ac:dyDescent="0.25">
      <c r="E23091" s="3"/>
    </row>
    <row r="23092" spans="5:5" x14ac:dyDescent="0.25">
      <c r="E23092" s="3"/>
    </row>
    <row r="23093" spans="5:5" x14ac:dyDescent="0.25">
      <c r="E23093" s="3"/>
    </row>
    <row r="23094" spans="5:5" x14ac:dyDescent="0.25">
      <c r="E23094" s="3"/>
    </row>
    <row r="23095" spans="5:5" x14ac:dyDescent="0.25">
      <c r="E23095" s="3"/>
    </row>
    <row r="23096" spans="5:5" x14ac:dyDescent="0.25">
      <c r="E23096" s="3"/>
    </row>
    <row r="23097" spans="5:5" x14ac:dyDescent="0.25">
      <c r="E23097" s="3"/>
    </row>
    <row r="23098" spans="5:5" x14ac:dyDescent="0.25">
      <c r="E23098" s="3"/>
    </row>
    <row r="23099" spans="5:5" x14ac:dyDescent="0.25">
      <c r="E23099" s="3"/>
    </row>
    <row r="23100" spans="5:5" x14ac:dyDescent="0.25">
      <c r="E23100" s="3"/>
    </row>
    <row r="23101" spans="5:5" x14ac:dyDescent="0.25">
      <c r="E23101" s="3"/>
    </row>
    <row r="23102" spans="5:5" x14ac:dyDescent="0.25">
      <c r="E23102" s="3"/>
    </row>
    <row r="23103" spans="5:5" x14ac:dyDescent="0.25">
      <c r="E23103" s="3"/>
    </row>
    <row r="23104" spans="5:5" x14ac:dyDescent="0.25">
      <c r="E23104" s="3"/>
    </row>
    <row r="23105" spans="5:5" x14ac:dyDescent="0.25">
      <c r="E23105" s="3"/>
    </row>
    <row r="23106" spans="5:5" x14ac:dyDescent="0.25">
      <c r="E23106" s="3"/>
    </row>
    <row r="23107" spans="5:5" x14ac:dyDescent="0.25">
      <c r="E23107" s="3"/>
    </row>
    <row r="23108" spans="5:5" x14ac:dyDescent="0.25">
      <c r="E23108" s="3"/>
    </row>
    <row r="23109" spans="5:5" x14ac:dyDescent="0.25">
      <c r="E23109" s="3"/>
    </row>
    <row r="23110" spans="5:5" x14ac:dyDescent="0.25">
      <c r="E23110" s="3"/>
    </row>
    <row r="23111" spans="5:5" x14ac:dyDescent="0.25">
      <c r="E23111" s="3"/>
    </row>
    <row r="23112" spans="5:5" x14ac:dyDescent="0.25">
      <c r="E23112" s="3"/>
    </row>
    <row r="23113" spans="5:5" x14ac:dyDescent="0.25">
      <c r="E23113" s="3"/>
    </row>
    <row r="23114" spans="5:5" x14ac:dyDescent="0.25">
      <c r="E23114" s="3"/>
    </row>
    <row r="23115" spans="5:5" x14ac:dyDescent="0.25">
      <c r="E23115" s="3"/>
    </row>
    <row r="23116" spans="5:5" x14ac:dyDescent="0.25">
      <c r="E23116" s="3"/>
    </row>
    <row r="23117" spans="5:5" x14ac:dyDescent="0.25">
      <c r="E23117" s="3"/>
    </row>
    <row r="23118" spans="5:5" x14ac:dyDescent="0.25">
      <c r="E23118" s="3"/>
    </row>
    <row r="23119" spans="5:5" x14ac:dyDescent="0.25">
      <c r="E23119" s="3"/>
    </row>
    <row r="23120" spans="5:5" x14ac:dyDescent="0.25">
      <c r="E23120" s="3"/>
    </row>
    <row r="23121" spans="5:5" x14ac:dyDescent="0.25">
      <c r="E23121" s="3"/>
    </row>
    <row r="23122" spans="5:5" x14ac:dyDescent="0.25">
      <c r="E23122" s="3"/>
    </row>
    <row r="23123" spans="5:5" x14ac:dyDescent="0.25">
      <c r="E23123" s="3"/>
    </row>
    <row r="23124" spans="5:5" x14ac:dyDescent="0.25">
      <c r="E23124" s="3"/>
    </row>
    <row r="23125" spans="5:5" x14ac:dyDescent="0.25">
      <c r="E23125" s="3"/>
    </row>
    <row r="23126" spans="5:5" x14ac:dyDescent="0.25">
      <c r="E23126" s="3"/>
    </row>
    <row r="23127" spans="5:5" x14ac:dyDescent="0.25">
      <c r="E23127" s="3"/>
    </row>
    <row r="23128" spans="5:5" x14ac:dyDescent="0.25">
      <c r="E23128" s="3"/>
    </row>
    <row r="23129" spans="5:5" x14ac:dyDescent="0.25">
      <c r="E23129" s="3"/>
    </row>
    <row r="23130" spans="5:5" x14ac:dyDescent="0.25">
      <c r="E23130" s="3"/>
    </row>
    <row r="23131" spans="5:5" x14ac:dyDescent="0.25">
      <c r="E23131" s="3"/>
    </row>
    <row r="23132" spans="5:5" x14ac:dyDescent="0.25">
      <c r="E23132" s="3"/>
    </row>
    <row r="23133" spans="5:5" x14ac:dyDescent="0.25">
      <c r="E23133" s="3"/>
    </row>
    <row r="23134" spans="5:5" x14ac:dyDescent="0.25">
      <c r="E23134" s="3"/>
    </row>
    <row r="23135" spans="5:5" x14ac:dyDescent="0.25">
      <c r="E23135" s="3"/>
    </row>
    <row r="23136" spans="5:5" x14ac:dyDescent="0.25">
      <c r="E23136" s="3"/>
    </row>
    <row r="23137" spans="5:5" x14ac:dyDescent="0.25">
      <c r="E23137" s="3"/>
    </row>
    <row r="23138" spans="5:5" x14ac:dyDescent="0.25">
      <c r="E23138" s="3"/>
    </row>
    <row r="23139" spans="5:5" x14ac:dyDescent="0.25">
      <c r="E23139" s="3"/>
    </row>
    <row r="23140" spans="5:5" x14ac:dyDescent="0.25">
      <c r="E23140" s="3"/>
    </row>
    <row r="23141" spans="5:5" x14ac:dyDescent="0.25">
      <c r="E23141" s="3"/>
    </row>
    <row r="23142" spans="5:5" x14ac:dyDescent="0.25">
      <c r="E23142" s="3"/>
    </row>
    <row r="23143" spans="5:5" x14ac:dyDescent="0.25">
      <c r="E23143" s="3"/>
    </row>
    <row r="23144" spans="5:5" x14ac:dyDescent="0.25">
      <c r="E23144" s="3"/>
    </row>
    <row r="23145" spans="5:5" x14ac:dyDescent="0.25">
      <c r="E23145" s="3"/>
    </row>
    <row r="23146" spans="5:5" x14ac:dyDescent="0.25">
      <c r="E23146" s="3"/>
    </row>
    <row r="23147" spans="5:5" x14ac:dyDescent="0.25">
      <c r="E23147" s="3"/>
    </row>
    <row r="23148" spans="5:5" x14ac:dyDescent="0.25">
      <c r="E23148" s="3"/>
    </row>
    <row r="23149" spans="5:5" x14ac:dyDescent="0.25">
      <c r="E23149" s="3"/>
    </row>
    <row r="23150" spans="5:5" x14ac:dyDescent="0.25">
      <c r="E23150" s="3"/>
    </row>
    <row r="23151" spans="5:5" x14ac:dyDescent="0.25">
      <c r="E23151" s="3"/>
    </row>
    <row r="23152" spans="5:5" x14ac:dyDescent="0.25">
      <c r="E23152" s="3"/>
    </row>
    <row r="23153" spans="5:5" x14ac:dyDescent="0.25">
      <c r="E23153" s="3"/>
    </row>
    <row r="23154" spans="5:5" x14ac:dyDescent="0.25">
      <c r="E23154" s="3"/>
    </row>
    <row r="23155" spans="5:5" x14ac:dyDescent="0.25">
      <c r="E23155" s="3"/>
    </row>
    <row r="23156" spans="5:5" x14ac:dyDescent="0.25">
      <c r="E23156" s="3"/>
    </row>
    <row r="23157" spans="5:5" x14ac:dyDescent="0.25">
      <c r="E23157" s="3"/>
    </row>
    <row r="23158" spans="5:5" x14ac:dyDescent="0.25">
      <c r="E23158" s="3"/>
    </row>
    <row r="23159" spans="5:5" x14ac:dyDescent="0.25">
      <c r="E23159" s="3"/>
    </row>
    <row r="23160" spans="5:5" x14ac:dyDescent="0.25">
      <c r="E23160" s="3"/>
    </row>
    <row r="23161" spans="5:5" x14ac:dyDescent="0.25">
      <c r="E23161" s="3"/>
    </row>
    <row r="23162" spans="5:5" x14ac:dyDescent="0.25">
      <c r="E23162" s="3"/>
    </row>
    <row r="23163" spans="5:5" x14ac:dyDescent="0.25">
      <c r="E23163" s="3"/>
    </row>
    <row r="23164" spans="5:5" x14ac:dyDescent="0.25">
      <c r="E23164" s="3"/>
    </row>
    <row r="23165" spans="5:5" x14ac:dyDescent="0.25">
      <c r="E23165" s="3"/>
    </row>
    <row r="23166" spans="5:5" x14ac:dyDescent="0.25">
      <c r="E23166" s="3"/>
    </row>
    <row r="23167" spans="5:5" x14ac:dyDescent="0.25">
      <c r="E23167" s="3"/>
    </row>
    <row r="23168" spans="5:5" x14ac:dyDescent="0.25">
      <c r="E23168" s="3"/>
    </row>
    <row r="23169" spans="5:5" x14ac:dyDescent="0.25">
      <c r="E23169" s="3"/>
    </row>
    <row r="23170" spans="5:5" x14ac:dyDescent="0.25">
      <c r="E23170" s="3"/>
    </row>
    <row r="23171" spans="5:5" x14ac:dyDescent="0.25">
      <c r="E23171" s="3"/>
    </row>
    <row r="23172" spans="5:5" x14ac:dyDescent="0.25">
      <c r="E23172" s="3"/>
    </row>
    <row r="23173" spans="5:5" x14ac:dyDescent="0.25">
      <c r="E23173" s="3"/>
    </row>
    <row r="23174" spans="5:5" x14ac:dyDescent="0.25">
      <c r="E23174" s="3"/>
    </row>
    <row r="23175" spans="5:5" x14ac:dyDescent="0.25">
      <c r="E23175" s="3"/>
    </row>
    <row r="23176" spans="5:5" x14ac:dyDescent="0.25">
      <c r="E23176" s="3"/>
    </row>
    <row r="23177" spans="5:5" x14ac:dyDescent="0.25">
      <c r="E23177" s="3"/>
    </row>
    <row r="23178" spans="5:5" x14ac:dyDescent="0.25">
      <c r="E23178" s="3"/>
    </row>
    <row r="23179" spans="5:5" x14ac:dyDescent="0.25">
      <c r="E23179" s="3"/>
    </row>
    <row r="23180" spans="5:5" x14ac:dyDescent="0.25">
      <c r="E23180" s="3"/>
    </row>
    <row r="23181" spans="5:5" x14ac:dyDescent="0.25">
      <c r="E23181" s="3"/>
    </row>
    <row r="23182" spans="5:5" x14ac:dyDescent="0.25">
      <c r="E23182" s="3"/>
    </row>
    <row r="23183" spans="5:5" x14ac:dyDescent="0.25">
      <c r="E23183" s="3"/>
    </row>
    <row r="23184" spans="5:5" x14ac:dyDescent="0.25">
      <c r="E23184" s="3"/>
    </row>
    <row r="23185" spans="5:5" x14ac:dyDescent="0.25">
      <c r="E23185" s="3"/>
    </row>
    <row r="23186" spans="5:5" x14ac:dyDescent="0.25">
      <c r="E23186" s="3"/>
    </row>
    <row r="23187" spans="5:5" x14ac:dyDescent="0.25">
      <c r="E23187" s="3"/>
    </row>
    <row r="23188" spans="5:5" x14ac:dyDescent="0.25">
      <c r="E23188" s="3"/>
    </row>
    <row r="23189" spans="5:5" x14ac:dyDescent="0.25">
      <c r="E23189" s="3"/>
    </row>
    <row r="23190" spans="5:5" x14ac:dyDescent="0.25">
      <c r="E23190" s="3"/>
    </row>
    <row r="23191" spans="5:5" x14ac:dyDescent="0.25">
      <c r="E23191" s="3"/>
    </row>
    <row r="23192" spans="5:5" x14ac:dyDescent="0.25">
      <c r="E23192" s="3"/>
    </row>
    <row r="23193" spans="5:5" x14ac:dyDescent="0.25">
      <c r="E23193" s="3"/>
    </row>
    <row r="23194" spans="5:5" x14ac:dyDescent="0.25">
      <c r="E23194" s="3"/>
    </row>
    <row r="23195" spans="5:5" x14ac:dyDescent="0.25">
      <c r="E23195" s="3"/>
    </row>
    <row r="23196" spans="5:5" x14ac:dyDescent="0.25">
      <c r="E23196" s="3"/>
    </row>
    <row r="23197" spans="5:5" x14ac:dyDescent="0.25">
      <c r="E23197" s="3"/>
    </row>
    <row r="23198" spans="5:5" x14ac:dyDescent="0.25">
      <c r="E23198" s="3"/>
    </row>
    <row r="23199" spans="5:5" x14ac:dyDescent="0.25">
      <c r="E23199" s="3"/>
    </row>
    <row r="23200" spans="5:5" x14ac:dyDescent="0.25">
      <c r="E23200" s="3"/>
    </row>
    <row r="23201" spans="5:5" x14ac:dyDescent="0.25">
      <c r="E23201" s="3"/>
    </row>
    <row r="23202" spans="5:5" x14ac:dyDescent="0.25">
      <c r="E23202" s="3"/>
    </row>
    <row r="23203" spans="5:5" x14ac:dyDescent="0.25">
      <c r="E23203" s="3"/>
    </row>
    <row r="23204" spans="5:5" x14ac:dyDescent="0.25">
      <c r="E23204" s="3"/>
    </row>
    <row r="23205" spans="5:5" x14ac:dyDescent="0.25">
      <c r="E23205" s="3"/>
    </row>
    <row r="23206" spans="5:5" x14ac:dyDescent="0.25">
      <c r="E23206" s="3"/>
    </row>
    <row r="23207" spans="5:5" x14ac:dyDescent="0.25">
      <c r="E23207" s="3"/>
    </row>
    <row r="23208" spans="5:5" x14ac:dyDescent="0.25">
      <c r="E23208" s="3"/>
    </row>
    <row r="23209" spans="5:5" x14ac:dyDescent="0.25">
      <c r="E23209" s="3"/>
    </row>
    <row r="23210" spans="5:5" x14ac:dyDescent="0.25">
      <c r="E23210" s="3"/>
    </row>
    <row r="23211" spans="5:5" x14ac:dyDescent="0.25">
      <c r="E23211" s="3"/>
    </row>
    <row r="23212" spans="5:5" x14ac:dyDescent="0.25">
      <c r="E23212" s="3"/>
    </row>
    <row r="23213" spans="5:5" x14ac:dyDescent="0.25">
      <c r="E23213" s="3"/>
    </row>
    <row r="23214" spans="5:5" x14ac:dyDescent="0.25">
      <c r="E23214" s="3"/>
    </row>
    <row r="23215" spans="5:5" x14ac:dyDescent="0.25">
      <c r="E23215" s="3"/>
    </row>
    <row r="23216" spans="5:5" x14ac:dyDescent="0.25">
      <c r="E23216" s="3"/>
    </row>
    <row r="23217" spans="5:5" x14ac:dyDescent="0.25">
      <c r="E23217" s="3"/>
    </row>
    <row r="23218" spans="5:5" x14ac:dyDescent="0.25">
      <c r="E23218" s="3"/>
    </row>
    <row r="23219" spans="5:5" x14ac:dyDescent="0.25">
      <c r="E23219" s="3"/>
    </row>
    <row r="23220" spans="5:5" x14ac:dyDescent="0.25">
      <c r="E23220" s="3"/>
    </row>
    <row r="23221" spans="5:5" x14ac:dyDescent="0.25">
      <c r="E23221" s="3"/>
    </row>
    <row r="23222" spans="5:5" x14ac:dyDescent="0.25">
      <c r="E23222" s="3"/>
    </row>
    <row r="23223" spans="5:5" x14ac:dyDescent="0.25">
      <c r="E23223" s="3"/>
    </row>
    <row r="23224" spans="5:5" x14ac:dyDescent="0.25">
      <c r="E23224" s="3"/>
    </row>
    <row r="23225" spans="5:5" x14ac:dyDescent="0.25">
      <c r="E23225" s="3"/>
    </row>
    <row r="23226" spans="5:5" x14ac:dyDescent="0.25">
      <c r="E23226" s="3"/>
    </row>
    <row r="23227" spans="5:5" x14ac:dyDescent="0.25">
      <c r="E23227" s="3"/>
    </row>
    <row r="23228" spans="5:5" x14ac:dyDescent="0.25">
      <c r="E23228" s="3"/>
    </row>
    <row r="23229" spans="5:5" x14ac:dyDescent="0.25">
      <c r="E23229" s="3"/>
    </row>
    <row r="23230" spans="5:5" x14ac:dyDescent="0.25">
      <c r="E23230" s="3"/>
    </row>
    <row r="23231" spans="5:5" x14ac:dyDescent="0.25">
      <c r="E23231" s="3"/>
    </row>
    <row r="23232" spans="5:5" x14ac:dyDescent="0.25">
      <c r="E23232" s="3"/>
    </row>
    <row r="23233" spans="5:5" x14ac:dyDescent="0.25">
      <c r="E23233" s="3"/>
    </row>
    <row r="23234" spans="5:5" x14ac:dyDescent="0.25">
      <c r="E23234" s="3"/>
    </row>
    <row r="23235" spans="5:5" x14ac:dyDescent="0.25">
      <c r="E23235" s="3"/>
    </row>
    <row r="23236" spans="5:5" x14ac:dyDescent="0.25">
      <c r="E23236" s="3"/>
    </row>
    <row r="23237" spans="5:5" x14ac:dyDescent="0.25">
      <c r="E23237" s="3"/>
    </row>
    <row r="23238" spans="5:5" x14ac:dyDescent="0.25">
      <c r="E23238" s="3"/>
    </row>
    <row r="23239" spans="5:5" x14ac:dyDescent="0.25">
      <c r="E23239" s="3"/>
    </row>
    <row r="23240" spans="5:5" x14ac:dyDescent="0.25">
      <c r="E23240" s="3"/>
    </row>
    <row r="23241" spans="5:5" x14ac:dyDescent="0.25">
      <c r="E23241" s="3"/>
    </row>
    <row r="23242" spans="5:5" x14ac:dyDescent="0.25">
      <c r="E23242" s="3"/>
    </row>
    <row r="23243" spans="5:5" x14ac:dyDescent="0.25">
      <c r="E23243" s="3"/>
    </row>
    <row r="23244" spans="5:5" x14ac:dyDescent="0.25">
      <c r="E23244" s="3"/>
    </row>
    <row r="23245" spans="5:5" x14ac:dyDescent="0.25">
      <c r="E23245" s="3"/>
    </row>
    <row r="23246" spans="5:5" x14ac:dyDescent="0.25">
      <c r="E23246" s="3"/>
    </row>
    <row r="23247" spans="5:5" x14ac:dyDescent="0.25">
      <c r="E23247" s="3"/>
    </row>
    <row r="23248" spans="5:5" x14ac:dyDescent="0.25">
      <c r="E23248" s="3"/>
    </row>
    <row r="23249" spans="5:5" x14ac:dyDescent="0.25">
      <c r="E23249" s="3"/>
    </row>
    <row r="23250" spans="5:5" x14ac:dyDescent="0.25">
      <c r="E23250" s="3"/>
    </row>
    <row r="23251" spans="5:5" x14ac:dyDescent="0.25">
      <c r="E23251" s="3"/>
    </row>
    <row r="23252" spans="5:5" x14ac:dyDescent="0.25">
      <c r="E23252" s="3"/>
    </row>
    <row r="23253" spans="5:5" x14ac:dyDescent="0.25">
      <c r="E23253" s="3"/>
    </row>
    <row r="23254" spans="5:5" x14ac:dyDescent="0.25">
      <c r="E23254" s="3"/>
    </row>
    <row r="23255" spans="5:5" x14ac:dyDescent="0.25">
      <c r="E23255" s="3"/>
    </row>
    <row r="23256" spans="5:5" x14ac:dyDescent="0.25">
      <c r="E23256" s="3"/>
    </row>
    <row r="23257" spans="5:5" x14ac:dyDescent="0.25">
      <c r="E23257" s="3"/>
    </row>
    <row r="23258" spans="5:5" x14ac:dyDescent="0.25">
      <c r="E23258" s="3"/>
    </row>
    <row r="23259" spans="5:5" x14ac:dyDescent="0.25">
      <c r="E23259" s="3"/>
    </row>
    <row r="23260" spans="5:5" x14ac:dyDescent="0.25">
      <c r="E23260" s="3"/>
    </row>
    <row r="23261" spans="5:5" x14ac:dyDescent="0.25">
      <c r="E23261" s="3"/>
    </row>
    <row r="23262" spans="5:5" x14ac:dyDescent="0.25">
      <c r="E23262" s="3"/>
    </row>
    <row r="23263" spans="5:5" x14ac:dyDescent="0.25">
      <c r="E23263" s="3"/>
    </row>
    <row r="23264" spans="5:5" x14ac:dyDescent="0.25">
      <c r="E23264" s="3"/>
    </row>
    <row r="23265" spans="5:5" x14ac:dyDescent="0.25">
      <c r="E23265" s="3"/>
    </row>
    <row r="23266" spans="5:5" x14ac:dyDescent="0.25">
      <c r="E23266" s="3"/>
    </row>
    <row r="23267" spans="5:5" x14ac:dyDescent="0.25">
      <c r="E23267" s="3"/>
    </row>
    <row r="23268" spans="5:5" x14ac:dyDescent="0.25">
      <c r="E23268" s="3"/>
    </row>
    <row r="23269" spans="5:5" x14ac:dyDescent="0.25">
      <c r="E23269" s="3"/>
    </row>
    <row r="23270" spans="5:5" x14ac:dyDescent="0.25">
      <c r="E23270" s="3"/>
    </row>
    <row r="23271" spans="5:5" x14ac:dyDescent="0.25">
      <c r="E23271" s="3"/>
    </row>
    <row r="23272" spans="5:5" x14ac:dyDescent="0.25">
      <c r="E23272" s="3"/>
    </row>
    <row r="23273" spans="5:5" x14ac:dyDescent="0.25">
      <c r="E23273" s="3"/>
    </row>
    <row r="23274" spans="5:5" x14ac:dyDescent="0.25">
      <c r="E23274" s="3"/>
    </row>
    <row r="23275" spans="5:5" x14ac:dyDescent="0.25">
      <c r="E23275" s="3"/>
    </row>
    <row r="23276" spans="5:5" x14ac:dyDescent="0.25">
      <c r="E23276" s="3"/>
    </row>
    <row r="23277" spans="5:5" x14ac:dyDescent="0.25">
      <c r="E23277" s="3"/>
    </row>
    <row r="23278" spans="5:5" x14ac:dyDescent="0.25">
      <c r="E23278" s="3"/>
    </row>
    <row r="23279" spans="5:5" x14ac:dyDescent="0.25">
      <c r="E23279" s="3"/>
    </row>
    <row r="23280" spans="5:5" x14ac:dyDescent="0.25">
      <c r="E23280" s="3"/>
    </row>
    <row r="23281" spans="5:5" x14ac:dyDescent="0.25">
      <c r="E23281" s="3"/>
    </row>
    <row r="23282" spans="5:5" x14ac:dyDescent="0.25">
      <c r="E23282" s="3"/>
    </row>
    <row r="23283" spans="5:5" x14ac:dyDescent="0.25">
      <c r="E23283" s="3"/>
    </row>
    <row r="23284" spans="5:5" x14ac:dyDescent="0.25">
      <c r="E23284" s="3"/>
    </row>
    <row r="23285" spans="5:5" x14ac:dyDescent="0.25">
      <c r="E23285" s="3"/>
    </row>
    <row r="23286" spans="5:5" x14ac:dyDescent="0.25">
      <c r="E23286" s="3"/>
    </row>
    <row r="23287" spans="5:5" x14ac:dyDescent="0.25">
      <c r="E23287" s="3"/>
    </row>
    <row r="23288" spans="5:5" x14ac:dyDescent="0.25">
      <c r="E23288" s="3"/>
    </row>
    <row r="23289" spans="5:5" x14ac:dyDescent="0.25">
      <c r="E23289" s="3"/>
    </row>
    <row r="23290" spans="5:5" x14ac:dyDescent="0.25">
      <c r="E23290" s="3"/>
    </row>
    <row r="23291" spans="5:5" x14ac:dyDescent="0.25">
      <c r="E23291" s="3"/>
    </row>
    <row r="23292" spans="5:5" x14ac:dyDescent="0.25">
      <c r="E23292" s="3"/>
    </row>
    <row r="23293" spans="5:5" x14ac:dyDescent="0.25">
      <c r="E23293" s="3"/>
    </row>
    <row r="23294" spans="5:5" x14ac:dyDescent="0.25">
      <c r="E23294" s="3"/>
    </row>
    <row r="23295" spans="5:5" x14ac:dyDescent="0.25">
      <c r="E23295" s="3"/>
    </row>
    <row r="23296" spans="5:5" x14ac:dyDescent="0.25">
      <c r="E23296" s="3"/>
    </row>
    <row r="23297" spans="5:5" x14ac:dyDescent="0.25">
      <c r="E23297" s="3"/>
    </row>
    <row r="23298" spans="5:5" x14ac:dyDescent="0.25">
      <c r="E23298" s="3"/>
    </row>
    <row r="23299" spans="5:5" x14ac:dyDescent="0.25">
      <c r="E23299" s="3"/>
    </row>
    <row r="23300" spans="5:5" x14ac:dyDescent="0.25">
      <c r="E23300" s="3"/>
    </row>
    <row r="23301" spans="5:5" x14ac:dyDescent="0.25">
      <c r="E23301" s="3"/>
    </row>
    <row r="23302" spans="5:5" x14ac:dyDescent="0.25">
      <c r="E23302" s="3"/>
    </row>
    <row r="23303" spans="5:5" x14ac:dyDescent="0.25">
      <c r="E23303" s="3"/>
    </row>
    <row r="23304" spans="5:5" x14ac:dyDescent="0.25">
      <c r="E23304" s="3"/>
    </row>
    <row r="23305" spans="5:5" x14ac:dyDescent="0.25">
      <c r="E23305" s="3"/>
    </row>
    <row r="23306" spans="5:5" x14ac:dyDescent="0.25">
      <c r="E23306" s="3"/>
    </row>
    <row r="23307" spans="5:5" x14ac:dyDescent="0.25">
      <c r="E23307" s="3"/>
    </row>
    <row r="23308" spans="5:5" x14ac:dyDescent="0.25">
      <c r="E23308" s="3"/>
    </row>
    <row r="23309" spans="5:5" x14ac:dyDescent="0.25">
      <c r="E23309" s="3"/>
    </row>
    <row r="23310" spans="5:5" x14ac:dyDescent="0.25">
      <c r="E23310" s="3"/>
    </row>
    <row r="23311" spans="5:5" x14ac:dyDescent="0.25">
      <c r="E23311" s="3"/>
    </row>
    <row r="23312" spans="5:5" x14ac:dyDescent="0.25">
      <c r="E23312" s="3"/>
    </row>
    <row r="23313" spans="5:5" x14ac:dyDescent="0.25">
      <c r="E23313" s="3"/>
    </row>
    <row r="23314" spans="5:5" x14ac:dyDescent="0.25">
      <c r="E23314" s="3"/>
    </row>
    <row r="23315" spans="5:5" x14ac:dyDescent="0.25">
      <c r="E23315" s="3"/>
    </row>
    <row r="23316" spans="5:5" x14ac:dyDescent="0.25">
      <c r="E23316" s="3"/>
    </row>
    <row r="23317" spans="5:5" x14ac:dyDescent="0.25">
      <c r="E23317" s="3"/>
    </row>
    <row r="23318" spans="5:5" x14ac:dyDescent="0.25">
      <c r="E23318" s="3"/>
    </row>
    <row r="23319" spans="5:5" x14ac:dyDescent="0.25">
      <c r="E23319" s="3"/>
    </row>
    <row r="23320" spans="5:5" x14ac:dyDescent="0.25">
      <c r="E23320" s="3"/>
    </row>
    <row r="23321" spans="5:5" x14ac:dyDescent="0.25">
      <c r="E23321" s="3"/>
    </row>
    <row r="23322" spans="5:5" x14ac:dyDescent="0.25">
      <c r="E23322" s="3"/>
    </row>
    <row r="23323" spans="5:5" x14ac:dyDescent="0.25">
      <c r="E23323" s="3"/>
    </row>
    <row r="23324" spans="5:5" x14ac:dyDescent="0.25">
      <c r="E23324" s="3"/>
    </row>
    <row r="23325" spans="5:5" x14ac:dyDescent="0.25">
      <c r="E23325" s="3"/>
    </row>
    <row r="23326" spans="5:5" x14ac:dyDescent="0.25">
      <c r="E23326" s="3"/>
    </row>
    <row r="23327" spans="5:5" x14ac:dyDescent="0.25">
      <c r="E23327" s="3"/>
    </row>
    <row r="23328" spans="5:5" x14ac:dyDescent="0.25">
      <c r="E23328" s="3"/>
    </row>
    <row r="23329" spans="5:5" x14ac:dyDescent="0.25">
      <c r="E23329" s="3"/>
    </row>
    <row r="23330" spans="5:5" x14ac:dyDescent="0.25">
      <c r="E23330" s="3"/>
    </row>
    <row r="23331" spans="5:5" x14ac:dyDescent="0.25">
      <c r="E23331" s="3"/>
    </row>
    <row r="23332" spans="5:5" x14ac:dyDescent="0.25">
      <c r="E23332" s="3"/>
    </row>
    <row r="23333" spans="5:5" x14ac:dyDescent="0.25">
      <c r="E23333" s="3"/>
    </row>
    <row r="23334" spans="5:5" x14ac:dyDescent="0.25">
      <c r="E23334" s="3"/>
    </row>
    <row r="23335" spans="5:5" x14ac:dyDescent="0.25">
      <c r="E23335" s="3"/>
    </row>
    <row r="23336" spans="5:5" x14ac:dyDescent="0.25">
      <c r="E23336" s="3"/>
    </row>
    <row r="23337" spans="5:5" x14ac:dyDescent="0.25">
      <c r="E23337" s="3"/>
    </row>
    <row r="23338" spans="5:5" x14ac:dyDescent="0.25">
      <c r="E23338" s="3"/>
    </row>
    <row r="23339" spans="5:5" x14ac:dyDescent="0.25">
      <c r="E23339" s="3"/>
    </row>
    <row r="23340" spans="5:5" x14ac:dyDescent="0.25">
      <c r="E23340" s="3"/>
    </row>
    <row r="23341" spans="5:5" x14ac:dyDescent="0.25">
      <c r="E23341" s="3"/>
    </row>
    <row r="23342" spans="5:5" x14ac:dyDescent="0.25">
      <c r="E23342" s="3"/>
    </row>
    <row r="23343" spans="5:5" x14ac:dyDescent="0.25">
      <c r="E23343" s="3"/>
    </row>
    <row r="23344" spans="5:5" x14ac:dyDescent="0.25">
      <c r="E23344" s="3"/>
    </row>
    <row r="23345" spans="5:5" x14ac:dyDescent="0.25">
      <c r="E23345" s="3"/>
    </row>
    <row r="23346" spans="5:5" x14ac:dyDescent="0.25">
      <c r="E23346" s="3"/>
    </row>
    <row r="23347" spans="5:5" x14ac:dyDescent="0.25">
      <c r="E23347" s="3"/>
    </row>
    <row r="23348" spans="5:5" x14ac:dyDescent="0.25">
      <c r="E23348" s="3"/>
    </row>
    <row r="23349" spans="5:5" x14ac:dyDescent="0.25">
      <c r="E23349" s="3"/>
    </row>
    <row r="23350" spans="5:5" x14ac:dyDescent="0.25">
      <c r="E23350" s="3"/>
    </row>
    <row r="23351" spans="5:5" x14ac:dyDescent="0.25">
      <c r="E23351" s="3"/>
    </row>
    <row r="23352" spans="5:5" x14ac:dyDescent="0.25">
      <c r="E23352" s="3"/>
    </row>
    <row r="23353" spans="5:5" x14ac:dyDescent="0.25">
      <c r="E23353" s="3"/>
    </row>
    <row r="23354" spans="5:5" x14ac:dyDescent="0.25">
      <c r="E23354" s="3"/>
    </row>
    <row r="23355" spans="5:5" x14ac:dyDescent="0.25">
      <c r="E23355" s="3"/>
    </row>
    <row r="23356" spans="5:5" x14ac:dyDescent="0.25">
      <c r="E23356" s="3"/>
    </row>
    <row r="23357" spans="5:5" x14ac:dyDescent="0.25">
      <c r="E23357" s="3"/>
    </row>
    <row r="23358" spans="5:5" x14ac:dyDescent="0.25">
      <c r="E23358" s="3"/>
    </row>
    <row r="23359" spans="5:5" x14ac:dyDescent="0.25">
      <c r="E23359" s="3"/>
    </row>
    <row r="23360" spans="5:5" x14ac:dyDescent="0.25">
      <c r="E23360" s="3"/>
    </row>
    <row r="23361" spans="5:5" x14ac:dyDescent="0.25">
      <c r="E23361" s="3"/>
    </row>
    <row r="23362" spans="5:5" x14ac:dyDescent="0.25">
      <c r="E23362" s="3"/>
    </row>
    <row r="23363" spans="5:5" x14ac:dyDescent="0.25">
      <c r="E23363" s="3"/>
    </row>
    <row r="23364" spans="5:5" x14ac:dyDescent="0.25">
      <c r="E23364" s="3"/>
    </row>
    <row r="23365" spans="5:5" x14ac:dyDescent="0.25">
      <c r="E23365" s="3"/>
    </row>
    <row r="23366" spans="5:5" x14ac:dyDescent="0.25">
      <c r="E23366" s="3"/>
    </row>
    <row r="23367" spans="5:5" x14ac:dyDescent="0.25">
      <c r="E23367" s="3"/>
    </row>
    <row r="23368" spans="5:5" x14ac:dyDescent="0.25">
      <c r="E23368" s="3"/>
    </row>
    <row r="23369" spans="5:5" x14ac:dyDescent="0.25">
      <c r="E23369" s="3"/>
    </row>
    <row r="23370" spans="5:5" x14ac:dyDescent="0.25">
      <c r="E23370" s="3"/>
    </row>
    <row r="23371" spans="5:5" x14ac:dyDescent="0.25">
      <c r="E23371" s="3"/>
    </row>
    <row r="23372" spans="5:5" x14ac:dyDescent="0.25">
      <c r="E23372" s="3"/>
    </row>
    <row r="23373" spans="5:5" x14ac:dyDescent="0.25">
      <c r="E23373" s="3"/>
    </row>
    <row r="23374" spans="5:5" x14ac:dyDescent="0.25">
      <c r="E23374" s="3"/>
    </row>
    <row r="23375" spans="5:5" x14ac:dyDescent="0.25">
      <c r="E23375" s="3"/>
    </row>
    <row r="23376" spans="5:5" x14ac:dyDescent="0.25">
      <c r="E23376" s="3"/>
    </row>
    <row r="23377" spans="5:5" x14ac:dyDescent="0.25">
      <c r="E23377" s="3"/>
    </row>
    <row r="23378" spans="5:5" x14ac:dyDescent="0.25">
      <c r="E23378" s="3"/>
    </row>
    <row r="23379" spans="5:5" x14ac:dyDescent="0.25">
      <c r="E23379" s="3"/>
    </row>
    <row r="23380" spans="5:5" x14ac:dyDescent="0.25">
      <c r="E23380" s="3"/>
    </row>
    <row r="23381" spans="5:5" x14ac:dyDescent="0.25">
      <c r="E23381" s="3"/>
    </row>
    <row r="23382" spans="5:5" x14ac:dyDescent="0.25">
      <c r="E23382" s="3"/>
    </row>
    <row r="23383" spans="5:5" x14ac:dyDescent="0.25">
      <c r="E23383" s="3"/>
    </row>
    <row r="23384" spans="5:5" x14ac:dyDescent="0.25">
      <c r="E23384" s="3"/>
    </row>
    <row r="23385" spans="5:5" x14ac:dyDescent="0.25">
      <c r="E23385" s="3"/>
    </row>
    <row r="23386" spans="5:5" x14ac:dyDescent="0.25">
      <c r="E23386" s="3"/>
    </row>
    <row r="23387" spans="5:5" x14ac:dyDescent="0.25">
      <c r="E23387" s="3"/>
    </row>
    <row r="23388" spans="5:5" x14ac:dyDescent="0.25">
      <c r="E23388" s="3"/>
    </row>
    <row r="23389" spans="5:5" x14ac:dyDescent="0.25">
      <c r="E23389" s="3"/>
    </row>
    <row r="23390" spans="5:5" x14ac:dyDescent="0.25">
      <c r="E23390" s="3"/>
    </row>
    <row r="23391" spans="5:5" x14ac:dyDescent="0.25">
      <c r="E23391" s="3"/>
    </row>
    <row r="23392" spans="5:5" x14ac:dyDescent="0.25">
      <c r="E23392" s="3"/>
    </row>
    <row r="23393" spans="5:5" x14ac:dyDescent="0.25">
      <c r="E23393" s="3"/>
    </row>
    <row r="23394" spans="5:5" x14ac:dyDescent="0.25">
      <c r="E23394" s="3"/>
    </row>
    <row r="23395" spans="5:5" x14ac:dyDescent="0.25">
      <c r="E23395" s="3"/>
    </row>
    <row r="23396" spans="5:5" x14ac:dyDescent="0.25">
      <c r="E23396" s="3"/>
    </row>
    <row r="23397" spans="5:5" x14ac:dyDescent="0.25">
      <c r="E23397" s="3"/>
    </row>
    <row r="23398" spans="5:5" x14ac:dyDescent="0.25">
      <c r="E23398" s="3"/>
    </row>
    <row r="23399" spans="5:5" x14ac:dyDescent="0.25">
      <c r="E23399" s="3"/>
    </row>
    <row r="23400" spans="5:5" x14ac:dyDescent="0.25">
      <c r="E23400" s="3"/>
    </row>
    <row r="23401" spans="5:5" x14ac:dyDescent="0.25">
      <c r="E23401" s="3"/>
    </row>
    <row r="23402" spans="5:5" x14ac:dyDescent="0.25">
      <c r="E23402" s="3"/>
    </row>
    <row r="23403" spans="5:5" x14ac:dyDescent="0.25">
      <c r="E23403" s="3"/>
    </row>
    <row r="23404" spans="5:5" x14ac:dyDescent="0.25">
      <c r="E23404" s="3"/>
    </row>
    <row r="23405" spans="5:5" x14ac:dyDescent="0.25">
      <c r="E23405" s="3"/>
    </row>
    <row r="23406" spans="5:5" x14ac:dyDescent="0.25">
      <c r="E23406" s="3"/>
    </row>
    <row r="23407" spans="5:5" x14ac:dyDescent="0.25">
      <c r="E23407" s="3"/>
    </row>
    <row r="23408" spans="5:5" x14ac:dyDescent="0.25">
      <c r="E23408" s="3"/>
    </row>
    <row r="23409" spans="5:5" x14ac:dyDescent="0.25">
      <c r="E23409" s="3"/>
    </row>
    <row r="23410" spans="5:5" x14ac:dyDescent="0.25">
      <c r="E23410" s="3"/>
    </row>
    <row r="23411" spans="5:5" x14ac:dyDescent="0.25">
      <c r="E23411" s="3"/>
    </row>
    <row r="23412" spans="5:5" x14ac:dyDescent="0.25">
      <c r="E23412" s="3"/>
    </row>
    <row r="23413" spans="5:5" x14ac:dyDescent="0.25">
      <c r="E23413" s="3"/>
    </row>
    <row r="23414" spans="5:5" x14ac:dyDescent="0.25">
      <c r="E23414" s="3"/>
    </row>
    <row r="23415" spans="5:5" x14ac:dyDescent="0.25">
      <c r="E23415" s="3"/>
    </row>
    <row r="23416" spans="5:5" x14ac:dyDescent="0.25">
      <c r="E23416" s="3"/>
    </row>
    <row r="23417" spans="5:5" x14ac:dyDescent="0.25">
      <c r="E23417" s="3"/>
    </row>
    <row r="23418" spans="5:5" x14ac:dyDescent="0.25">
      <c r="E23418" s="3"/>
    </row>
    <row r="23419" spans="5:5" x14ac:dyDescent="0.25">
      <c r="E23419" s="3"/>
    </row>
    <row r="23420" spans="5:5" x14ac:dyDescent="0.25">
      <c r="E23420" s="3"/>
    </row>
    <row r="23421" spans="5:5" x14ac:dyDescent="0.25">
      <c r="E23421" s="3"/>
    </row>
    <row r="23422" spans="5:5" x14ac:dyDescent="0.25">
      <c r="E23422" s="3"/>
    </row>
    <row r="23423" spans="5:5" x14ac:dyDescent="0.25">
      <c r="E23423" s="3"/>
    </row>
    <row r="23424" spans="5:5" x14ac:dyDescent="0.25">
      <c r="E23424" s="3"/>
    </row>
    <row r="23425" spans="5:5" x14ac:dyDescent="0.25">
      <c r="E23425" s="3"/>
    </row>
    <row r="23426" spans="5:5" x14ac:dyDescent="0.25">
      <c r="E23426" s="3"/>
    </row>
    <row r="23427" spans="5:5" x14ac:dyDescent="0.25">
      <c r="E23427" s="3"/>
    </row>
    <row r="23428" spans="5:5" x14ac:dyDescent="0.25">
      <c r="E23428" s="3"/>
    </row>
    <row r="23429" spans="5:5" x14ac:dyDescent="0.25">
      <c r="E23429" s="3"/>
    </row>
    <row r="23430" spans="5:5" x14ac:dyDescent="0.25">
      <c r="E23430" s="3"/>
    </row>
    <row r="23431" spans="5:5" x14ac:dyDescent="0.25">
      <c r="E23431" s="3"/>
    </row>
    <row r="23432" spans="5:5" x14ac:dyDescent="0.25">
      <c r="E23432" s="3"/>
    </row>
    <row r="23433" spans="5:5" x14ac:dyDescent="0.25">
      <c r="E23433" s="3"/>
    </row>
    <row r="23434" spans="5:5" x14ac:dyDescent="0.25">
      <c r="E23434" s="3"/>
    </row>
    <row r="23435" spans="5:5" x14ac:dyDescent="0.25">
      <c r="E23435" s="3"/>
    </row>
    <row r="23436" spans="5:5" x14ac:dyDescent="0.25">
      <c r="E23436" s="3"/>
    </row>
    <row r="23437" spans="5:5" x14ac:dyDescent="0.25">
      <c r="E23437" s="3"/>
    </row>
    <row r="23438" spans="5:5" x14ac:dyDescent="0.25">
      <c r="E23438" s="3"/>
    </row>
    <row r="23439" spans="5:5" x14ac:dyDescent="0.25">
      <c r="E23439" s="3"/>
    </row>
    <row r="23440" spans="5:5" x14ac:dyDescent="0.25">
      <c r="E23440" s="3"/>
    </row>
    <row r="23441" spans="5:5" x14ac:dyDescent="0.25">
      <c r="E23441" s="3"/>
    </row>
    <row r="23442" spans="5:5" x14ac:dyDescent="0.25">
      <c r="E23442" s="3"/>
    </row>
    <row r="23443" spans="5:5" x14ac:dyDescent="0.25">
      <c r="E23443" s="3"/>
    </row>
    <row r="23444" spans="5:5" x14ac:dyDescent="0.25">
      <c r="E23444" s="3"/>
    </row>
    <row r="23445" spans="5:5" x14ac:dyDescent="0.25">
      <c r="E23445" s="3"/>
    </row>
    <row r="23446" spans="5:5" x14ac:dyDescent="0.25">
      <c r="E23446" s="3"/>
    </row>
    <row r="23447" spans="5:5" x14ac:dyDescent="0.25">
      <c r="E23447" s="3"/>
    </row>
    <row r="23448" spans="5:5" x14ac:dyDescent="0.25">
      <c r="E23448" s="3"/>
    </row>
    <row r="23449" spans="5:5" x14ac:dyDescent="0.25">
      <c r="E23449" s="3"/>
    </row>
    <row r="23450" spans="5:5" x14ac:dyDescent="0.25">
      <c r="E23450" s="3"/>
    </row>
    <row r="23451" spans="5:5" x14ac:dyDescent="0.25">
      <c r="E23451" s="3"/>
    </row>
    <row r="23452" spans="5:5" x14ac:dyDescent="0.25">
      <c r="E23452" s="3"/>
    </row>
    <row r="23453" spans="5:5" x14ac:dyDescent="0.25">
      <c r="E23453" s="3"/>
    </row>
    <row r="23454" spans="5:5" x14ac:dyDescent="0.25">
      <c r="E23454" s="3"/>
    </row>
    <row r="23455" spans="5:5" x14ac:dyDescent="0.25">
      <c r="E23455" s="3"/>
    </row>
    <row r="23456" spans="5:5" x14ac:dyDescent="0.25">
      <c r="E23456" s="3"/>
    </row>
    <row r="23457" spans="5:5" x14ac:dyDescent="0.25">
      <c r="E23457" s="3"/>
    </row>
    <row r="23458" spans="5:5" x14ac:dyDescent="0.25">
      <c r="E23458" s="3"/>
    </row>
    <row r="23459" spans="5:5" x14ac:dyDescent="0.25">
      <c r="E23459" s="3"/>
    </row>
    <row r="23460" spans="5:5" x14ac:dyDescent="0.25">
      <c r="E23460" s="3"/>
    </row>
    <row r="23461" spans="5:5" x14ac:dyDescent="0.25">
      <c r="E23461" s="3"/>
    </row>
    <row r="23462" spans="5:5" x14ac:dyDescent="0.25">
      <c r="E23462" s="3"/>
    </row>
    <row r="23463" spans="5:5" x14ac:dyDescent="0.25">
      <c r="E23463" s="3"/>
    </row>
    <row r="23464" spans="5:5" x14ac:dyDescent="0.25">
      <c r="E23464" s="3"/>
    </row>
    <row r="23465" spans="5:5" x14ac:dyDescent="0.25">
      <c r="E23465" s="3"/>
    </row>
    <row r="23466" spans="5:5" x14ac:dyDescent="0.25">
      <c r="E23466" s="3"/>
    </row>
    <row r="23467" spans="5:5" x14ac:dyDescent="0.25">
      <c r="E23467" s="3"/>
    </row>
    <row r="23468" spans="5:5" x14ac:dyDescent="0.25">
      <c r="E23468" s="3"/>
    </row>
    <row r="23469" spans="5:5" x14ac:dyDescent="0.25">
      <c r="E23469" s="3"/>
    </row>
    <row r="23470" spans="5:5" x14ac:dyDescent="0.25">
      <c r="E23470" s="3"/>
    </row>
    <row r="23471" spans="5:5" x14ac:dyDescent="0.25">
      <c r="E23471" s="3"/>
    </row>
    <row r="23472" spans="5:5" x14ac:dyDescent="0.25">
      <c r="E23472" s="3"/>
    </row>
    <row r="23473" spans="5:5" x14ac:dyDescent="0.25">
      <c r="E23473" s="3"/>
    </row>
    <row r="23474" spans="5:5" x14ac:dyDescent="0.25">
      <c r="E23474" s="3"/>
    </row>
    <row r="23475" spans="5:5" x14ac:dyDescent="0.25">
      <c r="E23475" s="3"/>
    </row>
    <row r="23476" spans="5:5" x14ac:dyDescent="0.25">
      <c r="E23476" s="3"/>
    </row>
    <row r="23477" spans="5:5" x14ac:dyDescent="0.25">
      <c r="E23477" s="3"/>
    </row>
    <row r="23478" spans="5:5" x14ac:dyDescent="0.25">
      <c r="E23478" s="3"/>
    </row>
    <row r="23479" spans="5:5" x14ac:dyDescent="0.25">
      <c r="E23479" s="3"/>
    </row>
    <row r="23480" spans="5:5" x14ac:dyDescent="0.25">
      <c r="E23480" s="3"/>
    </row>
    <row r="23481" spans="5:5" x14ac:dyDescent="0.25">
      <c r="E23481" s="3"/>
    </row>
    <row r="23482" spans="5:5" x14ac:dyDescent="0.25">
      <c r="E23482" s="3"/>
    </row>
    <row r="23483" spans="5:5" x14ac:dyDescent="0.25">
      <c r="E23483" s="3"/>
    </row>
    <row r="23484" spans="5:5" x14ac:dyDescent="0.25">
      <c r="E23484" s="3"/>
    </row>
    <row r="23485" spans="5:5" x14ac:dyDescent="0.25">
      <c r="E23485" s="3"/>
    </row>
    <row r="23486" spans="5:5" x14ac:dyDescent="0.25">
      <c r="E23486" s="3"/>
    </row>
    <row r="23487" spans="5:5" x14ac:dyDescent="0.25">
      <c r="E23487" s="3"/>
    </row>
    <row r="23488" spans="5:5" x14ac:dyDescent="0.25">
      <c r="E23488" s="3"/>
    </row>
    <row r="23489" spans="5:5" x14ac:dyDescent="0.25">
      <c r="E23489" s="3"/>
    </row>
    <row r="23490" spans="5:5" x14ac:dyDescent="0.25">
      <c r="E23490" s="3"/>
    </row>
    <row r="23491" spans="5:5" x14ac:dyDescent="0.25">
      <c r="E23491" s="3"/>
    </row>
    <row r="23492" spans="5:5" x14ac:dyDescent="0.25">
      <c r="E23492" s="3"/>
    </row>
    <row r="23493" spans="5:5" x14ac:dyDescent="0.25">
      <c r="E23493" s="3"/>
    </row>
    <row r="23494" spans="5:5" x14ac:dyDescent="0.25">
      <c r="E23494" s="3"/>
    </row>
    <row r="23495" spans="5:5" x14ac:dyDescent="0.25">
      <c r="E23495" s="3"/>
    </row>
    <row r="23496" spans="5:5" x14ac:dyDescent="0.25">
      <c r="E23496" s="3"/>
    </row>
    <row r="23497" spans="5:5" x14ac:dyDescent="0.25">
      <c r="E23497" s="3"/>
    </row>
    <row r="23498" spans="5:5" x14ac:dyDescent="0.25">
      <c r="E23498" s="3"/>
    </row>
    <row r="23499" spans="5:5" x14ac:dyDescent="0.25">
      <c r="E23499" s="3"/>
    </row>
    <row r="23500" spans="5:5" x14ac:dyDescent="0.25">
      <c r="E23500" s="3"/>
    </row>
    <row r="23501" spans="5:5" x14ac:dyDescent="0.25">
      <c r="E23501" s="3"/>
    </row>
    <row r="23502" spans="5:5" x14ac:dyDescent="0.25">
      <c r="E23502" s="3"/>
    </row>
    <row r="23503" spans="5:5" x14ac:dyDescent="0.25">
      <c r="E23503" s="3"/>
    </row>
    <row r="23504" spans="5:5" x14ac:dyDescent="0.25">
      <c r="E23504" s="3"/>
    </row>
    <row r="23505" spans="5:5" x14ac:dyDescent="0.25">
      <c r="E23505" s="3"/>
    </row>
    <row r="23506" spans="5:5" x14ac:dyDescent="0.25">
      <c r="E23506" s="3"/>
    </row>
    <row r="23507" spans="5:5" x14ac:dyDescent="0.25">
      <c r="E23507" s="3"/>
    </row>
    <row r="23508" spans="5:5" x14ac:dyDescent="0.25">
      <c r="E23508" s="3"/>
    </row>
    <row r="23509" spans="5:5" x14ac:dyDescent="0.25">
      <c r="E23509" s="3"/>
    </row>
    <row r="23510" spans="5:5" x14ac:dyDescent="0.25">
      <c r="E23510" s="3"/>
    </row>
    <row r="23511" spans="5:5" x14ac:dyDescent="0.25">
      <c r="E23511" s="3"/>
    </row>
    <row r="23512" spans="5:5" x14ac:dyDescent="0.25">
      <c r="E23512" s="3"/>
    </row>
    <row r="23513" spans="5:5" x14ac:dyDescent="0.25">
      <c r="E23513" s="3"/>
    </row>
    <row r="23514" spans="5:5" x14ac:dyDescent="0.25">
      <c r="E23514" s="3"/>
    </row>
    <row r="23515" spans="5:5" x14ac:dyDescent="0.25">
      <c r="E23515" s="3"/>
    </row>
    <row r="23516" spans="5:5" x14ac:dyDescent="0.25">
      <c r="E23516" s="3"/>
    </row>
    <row r="23517" spans="5:5" x14ac:dyDescent="0.25">
      <c r="E23517" s="3"/>
    </row>
    <row r="23518" spans="5:5" x14ac:dyDescent="0.25">
      <c r="E23518" s="3"/>
    </row>
    <row r="23519" spans="5:5" x14ac:dyDescent="0.25">
      <c r="E23519" s="3"/>
    </row>
    <row r="23520" spans="5:5" x14ac:dyDescent="0.25">
      <c r="E23520" s="3"/>
    </row>
    <row r="23521" spans="5:5" x14ac:dyDescent="0.25">
      <c r="E23521" s="3"/>
    </row>
    <row r="23522" spans="5:5" x14ac:dyDescent="0.25">
      <c r="E23522" s="3"/>
    </row>
    <row r="23523" spans="5:5" x14ac:dyDescent="0.25">
      <c r="E23523" s="3"/>
    </row>
    <row r="23524" spans="5:5" x14ac:dyDescent="0.25">
      <c r="E23524" s="3"/>
    </row>
    <row r="23525" spans="5:5" x14ac:dyDescent="0.25">
      <c r="E23525" s="3"/>
    </row>
    <row r="23526" spans="5:5" x14ac:dyDescent="0.25">
      <c r="E23526" s="3"/>
    </row>
    <row r="23527" spans="5:5" x14ac:dyDescent="0.25">
      <c r="E23527" s="3"/>
    </row>
    <row r="23528" spans="5:5" x14ac:dyDescent="0.25">
      <c r="E23528" s="3"/>
    </row>
    <row r="23529" spans="5:5" x14ac:dyDescent="0.25">
      <c r="E23529" s="3"/>
    </row>
    <row r="23530" spans="5:5" x14ac:dyDescent="0.25">
      <c r="E23530" s="3"/>
    </row>
    <row r="23531" spans="5:5" x14ac:dyDescent="0.25">
      <c r="E23531" s="3"/>
    </row>
    <row r="23532" spans="5:5" x14ac:dyDescent="0.25">
      <c r="E23532" s="3"/>
    </row>
    <row r="23533" spans="5:5" x14ac:dyDescent="0.25">
      <c r="E23533" s="3"/>
    </row>
    <row r="23534" spans="5:5" x14ac:dyDescent="0.25">
      <c r="E23534" s="3"/>
    </row>
    <row r="23535" spans="5:5" x14ac:dyDescent="0.25">
      <c r="E23535" s="3"/>
    </row>
    <row r="23536" spans="5:5" x14ac:dyDescent="0.25">
      <c r="E23536" s="3"/>
    </row>
    <row r="23537" spans="5:5" x14ac:dyDescent="0.25">
      <c r="E23537" s="3"/>
    </row>
    <row r="23538" spans="5:5" x14ac:dyDescent="0.25">
      <c r="E23538" s="3"/>
    </row>
    <row r="23539" spans="5:5" x14ac:dyDescent="0.25">
      <c r="E23539" s="3"/>
    </row>
    <row r="23540" spans="5:5" x14ac:dyDescent="0.25">
      <c r="E23540" s="3"/>
    </row>
    <row r="23541" spans="5:5" x14ac:dyDescent="0.25">
      <c r="E23541" s="3"/>
    </row>
    <row r="23542" spans="5:5" x14ac:dyDescent="0.25">
      <c r="E23542" s="3"/>
    </row>
    <row r="23543" spans="5:5" x14ac:dyDescent="0.25">
      <c r="E23543" s="3"/>
    </row>
    <row r="23544" spans="5:5" x14ac:dyDescent="0.25">
      <c r="E23544" s="3"/>
    </row>
    <row r="23545" spans="5:5" x14ac:dyDescent="0.25">
      <c r="E23545" s="3"/>
    </row>
    <row r="23546" spans="5:5" x14ac:dyDescent="0.25">
      <c r="E23546" s="3"/>
    </row>
    <row r="23547" spans="5:5" x14ac:dyDescent="0.25">
      <c r="E23547" s="3"/>
    </row>
    <row r="23548" spans="5:5" x14ac:dyDescent="0.25">
      <c r="E23548" s="3"/>
    </row>
    <row r="23549" spans="5:5" x14ac:dyDescent="0.25">
      <c r="E23549" s="3"/>
    </row>
    <row r="23550" spans="5:5" x14ac:dyDescent="0.25">
      <c r="E23550" s="3"/>
    </row>
    <row r="23551" spans="5:5" x14ac:dyDescent="0.25">
      <c r="E23551" s="3"/>
    </row>
    <row r="23552" spans="5:5" x14ac:dyDescent="0.25">
      <c r="E23552" s="3"/>
    </row>
    <row r="23553" spans="5:5" x14ac:dyDescent="0.25">
      <c r="E23553" s="3"/>
    </row>
    <row r="23554" spans="5:5" x14ac:dyDescent="0.25">
      <c r="E23554" s="3"/>
    </row>
    <row r="23555" spans="5:5" x14ac:dyDescent="0.25">
      <c r="E23555" s="3"/>
    </row>
    <row r="23556" spans="5:5" x14ac:dyDescent="0.25">
      <c r="E23556" s="3"/>
    </row>
    <row r="23557" spans="5:5" x14ac:dyDescent="0.25">
      <c r="E23557" s="3"/>
    </row>
    <row r="23558" spans="5:5" x14ac:dyDescent="0.25">
      <c r="E23558" s="3"/>
    </row>
    <row r="23559" spans="5:5" x14ac:dyDescent="0.25">
      <c r="E23559" s="3"/>
    </row>
    <row r="23560" spans="5:5" x14ac:dyDescent="0.25">
      <c r="E23560" s="3"/>
    </row>
    <row r="23561" spans="5:5" x14ac:dyDescent="0.25">
      <c r="E23561" s="3"/>
    </row>
    <row r="23562" spans="5:5" x14ac:dyDescent="0.25">
      <c r="E23562" s="3"/>
    </row>
    <row r="23563" spans="5:5" x14ac:dyDescent="0.25">
      <c r="E23563" s="3"/>
    </row>
    <row r="23564" spans="5:5" x14ac:dyDescent="0.25">
      <c r="E23564" s="3"/>
    </row>
    <row r="23565" spans="5:5" x14ac:dyDescent="0.25">
      <c r="E23565" s="3"/>
    </row>
    <row r="23566" spans="5:5" x14ac:dyDescent="0.25">
      <c r="E23566" s="3"/>
    </row>
    <row r="23567" spans="5:5" x14ac:dyDescent="0.25">
      <c r="E23567" s="3"/>
    </row>
    <row r="23568" spans="5:5" x14ac:dyDescent="0.25">
      <c r="E23568" s="3"/>
    </row>
    <row r="23569" spans="5:5" x14ac:dyDescent="0.25">
      <c r="E23569" s="3"/>
    </row>
    <row r="23570" spans="5:5" x14ac:dyDescent="0.25">
      <c r="E23570" s="3"/>
    </row>
    <row r="23571" spans="5:5" x14ac:dyDescent="0.25">
      <c r="E23571" s="3"/>
    </row>
    <row r="23572" spans="5:5" x14ac:dyDescent="0.25">
      <c r="E23572" s="3"/>
    </row>
    <row r="23573" spans="5:5" x14ac:dyDescent="0.25">
      <c r="E23573" s="3"/>
    </row>
    <row r="23574" spans="5:5" x14ac:dyDescent="0.25">
      <c r="E23574" s="3"/>
    </row>
    <row r="23575" spans="5:5" x14ac:dyDescent="0.25">
      <c r="E23575" s="3"/>
    </row>
    <row r="23576" spans="5:5" x14ac:dyDescent="0.25">
      <c r="E23576" s="3"/>
    </row>
    <row r="23577" spans="5:5" x14ac:dyDescent="0.25">
      <c r="E23577" s="3"/>
    </row>
    <row r="23578" spans="5:5" x14ac:dyDescent="0.25">
      <c r="E23578" s="3"/>
    </row>
    <row r="23579" spans="5:5" x14ac:dyDescent="0.25">
      <c r="E23579" s="3"/>
    </row>
    <row r="23580" spans="5:5" x14ac:dyDescent="0.25">
      <c r="E23580" s="3"/>
    </row>
    <row r="23581" spans="5:5" x14ac:dyDescent="0.25">
      <c r="E23581" s="3"/>
    </row>
    <row r="23582" spans="5:5" x14ac:dyDescent="0.25">
      <c r="E23582" s="3"/>
    </row>
    <row r="23583" spans="5:5" x14ac:dyDescent="0.25">
      <c r="E23583" s="3"/>
    </row>
    <row r="23584" spans="5:5" x14ac:dyDescent="0.25">
      <c r="E23584" s="3"/>
    </row>
    <row r="23585" spans="5:5" x14ac:dyDescent="0.25">
      <c r="E23585" s="3"/>
    </row>
    <row r="23586" spans="5:5" x14ac:dyDescent="0.25">
      <c r="E23586" s="3"/>
    </row>
    <row r="23587" spans="5:5" x14ac:dyDescent="0.25">
      <c r="E23587" s="3"/>
    </row>
    <row r="23588" spans="5:5" x14ac:dyDescent="0.25">
      <c r="E23588" s="3"/>
    </row>
    <row r="23589" spans="5:5" x14ac:dyDescent="0.25">
      <c r="E23589" s="3"/>
    </row>
    <row r="23590" spans="5:5" x14ac:dyDescent="0.25">
      <c r="E23590" s="3"/>
    </row>
    <row r="23591" spans="5:5" x14ac:dyDescent="0.25">
      <c r="E23591" s="3"/>
    </row>
    <row r="23592" spans="5:5" x14ac:dyDescent="0.25">
      <c r="E23592" s="3"/>
    </row>
    <row r="23593" spans="5:5" x14ac:dyDescent="0.25">
      <c r="E23593" s="3"/>
    </row>
    <row r="23594" spans="5:5" x14ac:dyDescent="0.25">
      <c r="E23594" s="3"/>
    </row>
    <row r="23595" spans="5:5" x14ac:dyDescent="0.25">
      <c r="E23595" s="3"/>
    </row>
    <row r="23596" spans="5:5" x14ac:dyDescent="0.25">
      <c r="E23596" s="3"/>
    </row>
    <row r="23597" spans="5:5" x14ac:dyDescent="0.25">
      <c r="E23597" s="3"/>
    </row>
    <row r="23598" spans="5:5" x14ac:dyDescent="0.25">
      <c r="E23598" s="3"/>
    </row>
    <row r="23599" spans="5:5" x14ac:dyDescent="0.25">
      <c r="E23599" s="3"/>
    </row>
    <row r="23600" spans="5:5" x14ac:dyDescent="0.25">
      <c r="E23600" s="3"/>
    </row>
    <row r="23601" spans="5:5" x14ac:dyDescent="0.25">
      <c r="E23601" s="3"/>
    </row>
    <row r="23602" spans="5:5" x14ac:dyDescent="0.25">
      <c r="E23602" s="3"/>
    </row>
    <row r="23603" spans="5:5" x14ac:dyDescent="0.25">
      <c r="E23603" s="3"/>
    </row>
    <row r="23604" spans="5:5" x14ac:dyDescent="0.25">
      <c r="E23604" s="3"/>
    </row>
    <row r="23605" spans="5:5" x14ac:dyDescent="0.25">
      <c r="E23605" s="3"/>
    </row>
    <row r="23606" spans="5:5" x14ac:dyDescent="0.25">
      <c r="E23606" s="3"/>
    </row>
    <row r="23607" spans="5:5" x14ac:dyDescent="0.25">
      <c r="E23607" s="3"/>
    </row>
    <row r="23608" spans="5:5" x14ac:dyDescent="0.25">
      <c r="E23608" s="3"/>
    </row>
    <row r="23609" spans="5:5" x14ac:dyDescent="0.25">
      <c r="E23609" s="3"/>
    </row>
    <row r="23610" spans="5:5" x14ac:dyDescent="0.25">
      <c r="E23610" s="3"/>
    </row>
    <row r="23611" spans="5:5" x14ac:dyDescent="0.25">
      <c r="E23611" s="3"/>
    </row>
    <row r="23612" spans="5:5" x14ac:dyDescent="0.25">
      <c r="E23612" s="3"/>
    </row>
    <row r="23613" spans="5:5" x14ac:dyDescent="0.25">
      <c r="E23613" s="3"/>
    </row>
    <row r="23614" spans="5:5" x14ac:dyDescent="0.25">
      <c r="E23614" s="3"/>
    </row>
    <row r="23615" spans="5:5" x14ac:dyDescent="0.25">
      <c r="E23615" s="3"/>
    </row>
    <row r="23616" spans="5:5" x14ac:dyDescent="0.25">
      <c r="E23616" s="3"/>
    </row>
    <row r="23617" spans="5:5" x14ac:dyDescent="0.25">
      <c r="E23617" s="3"/>
    </row>
    <row r="23618" spans="5:5" x14ac:dyDescent="0.25">
      <c r="E23618" s="3"/>
    </row>
    <row r="23619" spans="5:5" x14ac:dyDescent="0.25">
      <c r="E23619" s="3"/>
    </row>
    <row r="23620" spans="5:5" x14ac:dyDescent="0.25">
      <c r="E23620" s="3"/>
    </row>
    <row r="23621" spans="5:5" x14ac:dyDescent="0.25">
      <c r="E23621" s="3"/>
    </row>
    <row r="23622" spans="5:5" x14ac:dyDescent="0.25">
      <c r="E23622" s="3"/>
    </row>
    <row r="23623" spans="5:5" x14ac:dyDescent="0.25">
      <c r="E23623" s="3"/>
    </row>
    <row r="23624" spans="5:5" x14ac:dyDescent="0.25">
      <c r="E23624" s="3"/>
    </row>
    <row r="23625" spans="5:5" x14ac:dyDescent="0.25">
      <c r="E23625" s="3"/>
    </row>
    <row r="23626" spans="5:5" x14ac:dyDescent="0.25">
      <c r="E23626" s="3"/>
    </row>
    <row r="23627" spans="5:5" x14ac:dyDescent="0.25">
      <c r="E23627" s="3"/>
    </row>
    <row r="23628" spans="5:5" x14ac:dyDescent="0.25">
      <c r="E23628" s="3"/>
    </row>
    <row r="23629" spans="5:5" x14ac:dyDescent="0.25">
      <c r="E23629" s="3"/>
    </row>
    <row r="23630" spans="5:5" x14ac:dyDescent="0.25">
      <c r="E23630" s="3"/>
    </row>
    <row r="23631" spans="5:5" x14ac:dyDescent="0.25">
      <c r="E23631" s="3"/>
    </row>
    <row r="23632" spans="5:5" x14ac:dyDescent="0.25">
      <c r="E23632" s="3"/>
    </row>
    <row r="23633" spans="5:5" x14ac:dyDescent="0.25">
      <c r="E23633" s="3"/>
    </row>
    <row r="23634" spans="5:5" x14ac:dyDescent="0.25">
      <c r="E23634" s="3"/>
    </row>
    <row r="23635" spans="5:5" x14ac:dyDescent="0.25">
      <c r="E23635" s="3"/>
    </row>
    <row r="23636" spans="5:5" x14ac:dyDescent="0.25">
      <c r="E23636" s="3"/>
    </row>
    <row r="23637" spans="5:5" x14ac:dyDescent="0.25">
      <c r="E23637" s="3"/>
    </row>
    <row r="23638" spans="5:5" x14ac:dyDescent="0.25">
      <c r="E23638" s="3"/>
    </row>
    <row r="23639" spans="5:5" x14ac:dyDescent="0.25">
      <c r="E23639" s="3"/>
    </row>
    <row r="23640" spans="5:5" x14ac:dyDescent="0.25">
      <c r="E23640" s="3"/>
    </row>
    <row r="23641" spans="5:5" x14ac:dyDescent="0.25">
      <c r="E23641" s="3"/>
    </row>
    <row r="23642" spans="5:5" x14ac:dyDescent="0.25">
      <c r="E23642" s="3"/>
    </row>
    <row r="23643" spans="5:5" x14ac:dyDescent="0.25">
      <c r="E23643" s="3"/>
    </row>
    <row r="23644" spans="5:5" x14ac:dyDescent="0.25">
      <c r="E23644" s="3"/>
    </row>
    <row r="23645" spans="5:5" x14ac:dyDescent="0.25">
      <c r="E23645" s="3"/>
    </row>
    <row r="23646" spans="5:5" x14ac:dyDescent="0.25">
      <c r="E23646" s="3"/>
    </row>
    <row r="23647" spans="5:5" x14ac:dyDescent="0.25">
      <c r="E23647" s="3"/>
    </row>
    <row r="23648" spans="5:5" x14ac:dyDescent="0.25">
      <c r="E23648" s="3"/>
    </row>
    <row r="23649" spans="5:5" x14ac:dyDescent="0.25">
      <c r="E23649" s="3"/>
    </row>
    <row r="23650" spans="5:5" x14ac:dyDescent="0.25">
      <c r="E23650" s="3"/>
    </row>
    <row r="23651" spans="5:5" x14ac:dyDescent="0.25">
      <c r="E23651" s="3"/>
    </row>
    <row r="23652" spans="5:5" x14ac:dyDescent="0.25">
      <c r="E23652" s="3"/>
    </row>
    <row r="23653" spans="5:5" x14ac:dyDescent="0.25">
      <c r="E23653" s="3"/>
    </row>
    <row r="23654" spans="5:5" x14ac:dyDescent="0.25">
      <c r="E23654" s="3"/>
    </row>
    <row r="23655" spans="5:5" x14ac:dyDescent="0.25">
      <c r="E23655" s="3"/>
    </row>
    <row r="23656" spans="5:5" x14ac:dyDescent="0.25">
      <c r="E23656" s="3"/>
    </row>
    <row r="23657" spans="5:5" x14ac:dyDescent="0.25">
      <c r="E23657" s="3"/>
    </row>
    <row r="23658" spans="5:5" x14ac:dyDescent="0.25">
      <c r="E23658" s="3"/>
    </row>
    <row r="23659" spans="5:5" x14ac:dyDescent="0.25">
      <c r="E23659" s="3"/>
    </row>
    <row r="23660" spans="5:5" x14ac:dyDescent="0.25">
      <c r="E23660" s="3"/>
    </row>
    <row r="23661" spans="5:5" x14ac:dyDescent="0.25">
      <c r="E23661" s="3"/>
    </row>
    <row r="23662" spans="5:5" x14ac:dyDescent="0.25">
      <c r="E23662" s="3"/>
    </row>
    <row r="23663" spans="5:5" x14ac:dyDescent="0.25">
      <c r="E23663" s="3"/>
    </row>
    <row r="23664" spans="5:5" x14ac:dyDescent="0.25">
      <c r="E23664" s="3"/>
    </row>
    <row r="23665" spans="5:5" x14ac:dyDescent="0.25">
      <c r="E23665" s="3"/>
    </row>
    <row r="23666" spans="5:5" x14ac:dyDescent="0.25">
      <c r="E23666" s="3"/>
    </row>
    <row r="23667" spans="5:5" x14ac:dyDescent="0.25">
      <c r="E23667" s="3"/>
    </row>
    <row r="23668" spans="5:5" x14ac:dyDescent="0.25">
      <c r="E23668" s="3"/>
    </row>
    <row r="23669" spans="5:5" x14ac:dyDescent="0.25">
      <c r="E23669" s="3"/>
    </row>
    <row r="23670" spans="5:5" x14ac:dyDescent="0.25">
      <c r="E23670" s="3"/>
    </row>
    <row r="23671" spans="5:5" x14ac:dyDescent="0.25">
      <c r="E23671" s="3"/>
    </row>
    <row r="23672" spans="5:5" x14ac:dyDescent="0.25">
      <c r="E23672" s="3"/>
    </row>
    <row r="23673" spans="5:5" x14ac:dyDescent="0.25">
      <c r="E23673" s="3"/>
    </row>
    <row r="23674" spans="5:5" x14ac:dyDescent="0.25">
      <c r="E23674" s="3"/>
    </row>
    <row r="23675" spans="5:5" x14ac:dyDescent="0.25">
      <c r="E23675" s="3"/>
    </row>
    <row r="23676" spans="5:5" x14ac:dyDescent="0.25">
      <c r="E23676" s="3"/>
    </row>
    <row r="23677" spans="5:5" x14ac:dyDescent="0.25">
      <c r="E23677" s="3"/>
    </row>
    <row r="23678" spans="5:5" x14ac:dyDescent="0.25">
      <c r="E23678" s="3"/>
    </row>
    <row r="23679" spans="5:5" x14ac:dyDescent="0.25">
      <c r="E23679" s="3"/>
    </row>
    <row r="23680" spans="5:5" x14ac:dyDescent="0.25">
      <c r="E23680" s="3"/>
    </row>
    <row r="23681" spans="5:5" x14ac:dyDescent="0.25">
      <c r="E23681" s="3"/>
    </row>
    <row r="23682" spans="5:5" x14ac:dyDescent="0.25">
      <c r="E23682" s="3"/>
    </row>
    <row r="23683" spans="5:5" x14ac:dyDescent="0.25">
      <c r="E23683" s="3"/>
    </row>
    <row r="23684" spans="5:5" x14ac:dyDescent="0.25">
      <c r="E23684" s="3"/>
    </row>
    <row r="23685" spans="5:5" x14ac:dyDescent="0.25">
      <c r="E23685" s="3"/>
    </row>
    <row r="23686" spans="5:5" x14ac:dyDescent="0.25">
      <c r="E23686" s="3"/>
    </row>
    <row r="23687" spans="5:5" x14ac:dyDescent="0.25">
      <c r="E23687" s="3"/>
    </row>
    <row r="23688" spans="5:5" x14ac:dyDescent="0.25">
      <c r="E23688" s="3"/>
    </row>
    <row r="23689" spans="5:5" x14ac:dyDescent="0.25">
      <c r="E23689" s="3"/>
    </row>
    <row r="23690" spans="5:5" x14ac:dyDescent="0.25">
      <c r="E23690" s="3"/>
    </row>
    <row r="23691" spans="5:5" x14ac:dyDescent="0.25">
      <c r="E23691" s="3"/>
    </row>
    <row r="23692" spans="5:5" x14ac:dyDescent="0.25">
      <c r="E23692" s="3"/>
    </row>
    <row r="23693" spans="5:5" x14ac:dyDescent="0.25">
      <c r="E23693" s="3"/>
    </row>
    <row r="23694" spans="5:5" x14ac:dyDescent="0.25">
      <c r="E23694" s="3"/>
    </row>
    <row r="23695" spans="5:5" x14ac:dyDescent="0.25">
      <c r="E23695" s="3"/>
    </row>
    <row r="23696" spans="5:5" x14ac:dyDescent="0.25">
      <c r="E23696" s="3"/>
    </row>
    <row r="23697" spans="5:5" x14ac:dyDescent="0.25">
      <c r="E23697" s="3"/>
    </row>
    <row r="23698" spans="5:5" x14ac:dyDescent="0.25">
      <c r="E23698" s="3"/>
    </row>
    <row r="23699" spans="5:5" x14ac:dyDescent="0.25">
      <c r="E23699" s="3"/>
    </row>
    <row r="23700" spans="5:5" x14ac:dyDescent="0.25">
      <c r="E23700" s="3"/>
    </row>
    <row r="23701" spans="5:5" x14ac:dyDescent="0.25">
      <c r="E23701" s="3"/>
    </row>
    <row r="23702" spans="5:5" x14ac:dyDescent="0.25">
      <c r="E23702" s="3"/>
    </row>
    <row r="23703" spans="5:5" x14ac:dyDescent="0.25">
      <c r="E23703" s="3"/>
    </row>
    <row r="23704" spans="5:5" x14ac:dyDescent="0.25">
      <c r="E23704" s="3"/>
    </row>
    <row r="23705" spans="5:5" x14ac:dyDescent="0.25">
      <c r="E23705" s="3"/>
    </row>
    <row r="23706" spans="5:5" x14ac:dyDescent="0.25">
      <c r="E23706" s="3"/>
    </row>
    <row r="23707" spans="5:5" x14ac:dyDescent="0.25">
      <c r="E23707" s="3"/>
    </row>
    <row r="23708" spans="5:5" x14ac:dyDescent="0.25">
      <c r="E23708" s="3"/>
    </row>
    <row r="23709" spans="5:5" x14ac:dyDescent="0.25">
      <c r="E23709" s="3"/>
    </row>
    <row r="23710" spans="5:5" x14ac:dyDescent="0.25">
      <c r="E23710" s="3"/>
    </row>
    <row r="23711" spans="5:5" x14ac:dyDescent="0.25">
      <c r="E23711" s="3"/>
    </row>
    <row r="23712" spans="5:5" x14ac:dyDescent="0.25">
      <c r="E23712" s="3"/>
    </row>
    <row r="23713" spans="5:5" x14ac:dyDescent="0.25">
      <c r="E23713" s="3"/>
    </row>
    <row r="23714" spans="5:5" x14ac:dyDescent="0.25">
      <c r="E23714" s="3"/>
    </row>
    <row r="23715" spans="5:5" x14ac:dyDescent="0.25">
      <c r="E23715" s="3"/>
    </row>
    <row r="23716" spans="5:5" x14ac:dyDescent="0.25">
      <c r="E23716" s="3"/>
    </row>
    <row r="23717" spans="5:5" x14ac:dyDescent="0.25">
      <c r="E23717" s="3"/>
    </row>
    <row r="23718" spans="5:5" x14ac:dyDescent="0.25">
      <c r="E23718" s="3"/>
    </row>
    <row r="23719" spans="5:5" x14ac:dyDescent="0.25">
      <c r="E23719" s="3"/>
    </row>
    <row r="23720" spans="5:5" x14ac:dyDescent="0.25">
      <c r="E23720" s="3"/>
    </row>
    <row r="23721" spans="5:5" x14ac:dyDescent="0.25">
      <c r="E23721" s="3"/>
    </row>
    <row r="23722" spans="5:5" x14ac:dyDescent="0.25">
      <c r="E23722" s="3"/>
    </row>
    <row r="23723" spans="5:5" x14ac:dyDescent="0.25">
      <c r="E23723" s="3"/>
    </row>
    <row r="23724" spans="5:5" x14ac:dyDescent="0.25">
      <c r="E23724" s="3"/>
    </row>
    <row r="23725" spans="5:5" x14ac:dyDescent="0.25">
      <c r="E23725" s="3"/>
    </row>
    <row r="23726" spans="5:5" x14ac:dyDescent="0.25">
      <c r="E23726" s="3"/>
    </row>
    <row r="23727" spans="5:5" x14ac:dyDescent="0.25">
      <c r="E23727" s="3"/>
    </row>
    <row r="23728" spans="5:5" x14ac:dyDescent="0.25">
      <c r="E23728" s="3"/>
    </row>
    <row r="23729" spans="5:5" x14ac:dyDescent="0.25">
      <c r="E23729" s="3"/>
    </row>
    <row r="23730" spans="5:5" x14ac:dyDescent="0.25">
      <c r="E23730" s="3"/>
    </row>
    <row r="23731" spans="5:5" x14ac:dyDescent="0.25">
      <c r="E23731" s="3"/>
    </row>
    <row r="23732" spans="5:5" x14ac:dyDescent="0.25">
      <c r="E23732" s="3"/>
    </row>
    <row r="23733" spans="5:5" x14ac:dyDescent="0.25">
      <c r="E23733" s="3"/>
    </row>
    <row r="23734" spans="5:5" x14ac:dyDescent="0.25">
      <c r="E23734" s="3"/>
    </row>
    <row r="23735" spans="5:5" x14ac:dyDescent="0.25">
      <c r="E23735" s="3"/>
    </row>
    <row r="23736" spans="5:5" x14ac:dyDescent="0.25">
      <c r="E23736" s="3"/>
    </row>
    <row r="23737" spans="5:5" x14ac:dyDescent="0.25">
      <c r="E23737" s="3"/>
    </row>
    <row r="23738" spans="5:5" x14ac:dyDescent="0.25">
      <c r="E23738" s="3"/>
    </row>
    <row r="23739" spans="5:5" x14ac:dyDescent="0.25">
      <c r="E23739" s="3"/>
    </row>
    <row r="23740" spans="5:5" x14ac:dyDescent="0.25">
      <c r="E23740" s="3"/>
    </row>
    <row r="23741" spans="5:5" x14ac:dyDescent="0.25">
      <c r="E23741" s="3"/>
    </row>
    <row r="23742" spans="5:5" x14ac:dyDescent="0.25">
      <c r="E23742" s="3"/>
    </row>
    <row r="23743" spans="5:5" x14ac:dyDescent="0.25">
      <c r="E23743" s="3"/>
    </row>
    <row r="23744" spans="5:5" x14ac:dyDescent="0.25">
      <c r="E23744" s="3"/>
    </row>
    <row r="23745" spans="5:5" x14ac:dyDescent="0.25">
      <c r="E23745" s="3"/>
    </row>
    <row r="23746" spans="5:5" x14ac:dyDescent="0.25">
      <c r="E23746" s="3"/>
    </row>
    <row r="23747" spans="5:5" x14ac:dyDescent="0.25">
      <c r="E23747" s="3"/>
    </row>
    <row r="23748" spans="5:5" x14ac:dyDescent="0.25">
      <c r="E23748" s="3"/>
    </row>
    <row r="23749" spans="5:5" x14ac:dyDescent="0.25">
      <c r="E23749" s="3"/>
    </row>
    <row r="23750" spans="5:5" x14ac:dyDescent="0.25">
      <c r="E23750" s="3"/>
    </row>
    <row r="23751" spans="5:5" x14ac:dyDescent="0.25">
      <c r="E23751" s="3"/>
    </row>
    <row r="23752" spans="5:5" x14ac:dyDescent="0.25">
      <c r="E23752" s="3"/>
    </row>
    <row r="23753" spans="5:5" x14ac:dyDescent="0.25">
      <c r="E23753" s="3"/>
    </row>
    <row r="23754" spans="5:5" x14ac:dyDescent="0.25">
      <c r="E23754" s="3"/>
    </row>
    <row r="23755" spans="5:5" x14ac:dyDescent="0.25">
      <c r="E23755" s="3"/>
    </row>
    <row r="23756" spans="5:5" x14ac:dyDescent="0.25">
      <c r="E23756" s="3"/>
    </row>
    <row r="23757" spans="5:5" x14ac:dyDescent="0.25">
      <c r="E23757" s="3"/>
    </row>
    <row r="23758" spans="5:5" x14ac:dyDescent="0.25">
      <c r="E23758" s="3"/>
    </row>
    <row r="23759" spans="5:5" x14ac:dyDescent="0.25">
      <c r="E23759" s="3"/>
    </row>
    <row r="23760" spans="5:5" x14ac:dyDescent="0.25">
      <c r="E23760" s="3"/>
    </row>
    <row r="23761" spans="5:5" x14ac:dyDescent="0.25">
      <c r="E23761" s="3"/>
    </row>
    <row r="23762" spans="5:5" x14ac:dyDescent="0.25">
      <c r="E23762" s="3"/>
    </row>
    <row r="23763" spans="5:5" x14ac:dyDescent="0.25">
      <c r="E23763" s="3"/>
    </row>
    <row r="23764" spans="5:5" x14ac:dyDescent="0.25">
      <c r="E23764" s="3"/>
    </row>
    <row r="23765" spans="5:5" x14ac:dyDescent="0.25">
      <c r="E23765" s="3"/>
    </row>
    <row r="23766" spans="5:5" x14ac:dyDescent="0.25">
      <c r="E23766" s="3"/>
    </row>
    <row r="23767" spans="5:5" x14ac:dyDescent="0.25">
      <c r="E23767" s="3"/>
    </row>
    <row r="23768" spans="5:5" x14ac:dyDescent="0.25">
      <c r="E23768" s="3"/>
    </row>
    <row r="23769" spans="5:5" x14ac:dyDescent="0.25">
      <c r="E23769" s="3"/>
    </row>
    <row r="23770" spans="5:5" x14ac:dyDescent="0.25">
      <c r="E23770" s="3"/>
    </row>
    <row r="23771" spans="5:5" x14ac:dyDescent="0.25">
      <c r="E23771" s="3"/>
    </row>
    <row r="23772" spans="5:5" x14ac:dyDescent="0.25">
      <c r="E23772" s="3"/>
    </row>
    <row r="23773" spans="5:5" x14ac:dyDescent="0.25">
      <c r="E23773" s="3"/>
    </row>
    <row r="23774" spans="5:5" x14ac:dyDescent="0.25">
      <c r="E23774" s="3"/>
    </row>
    <row r="23775" spans="5:5" x14ac:dyDescent="0.25">
      <c r="E23775" s="3"/>
    </row>
    <row r="23776" spans="5:5" x14ac:dyDescent="0.25">
      <c r="E23776" s="3"/>
    </row>
    <row r="23777" spans="5:5" x14ac:dyDescent="0.25">
      <c r="E23777" s="3"/>
    </row>
    <row r="23778" spans="5:5" x14ac:dyDescent="0.25">
      <c r="E23778" s="3"/>
    </row>
    <row r="23779" spans="5:5" x14ac:dyDescent="0.25">
      <c r="E23779" s="3"/>
    </row>
    <row r="23780" spans="5:5" x14ac:dyDescent="0.25">
      <c r="E23780" s="3"/>
    </row>
    <row r="23781" spans="5:5" x14ac:dyDescent="0.25">
      <c r="E23781" s="3"/>
    </row>
    <row r="23782" spans="5:5" x14ac:dyDescent="0.25">
      <c r="E23782" s="3"/>
    </row>
    <row r="23783" spans="5:5" x14ac:dyDescent="0.25">
      <c r="E23783" s="3"/>
    </row>
    <row r="23784" spans="5:5" x14ac:dyDescent="0.25">
      <c r="E23784" s="3"/>
    </row>
    <row r="23785" spans="5:5" x14ac:dyDescent="0.25">
      <c r="E23785" s="3"/>
    </row>
    <row r="23786" spans="5:5" x14ac:dyDescent="0.25">
      <c r="E23786" s="3"/>
    </row>
    <row r="23787" spans="5:5" x14ac:dyDescent="0.25">
      <c r="E23787" s="3"/>
    </row>
    <row r="23788" spans="5:5" x14ac:dyDescent="0.25">
      <c r="E23788" s="3"/>
    </row>
    <row r="23789" spans="5:5" x14ac:dyDescent="0.25">
      <c r="E23789" s="3"/>
    </row>
    <row r="23790" spans="5:5" x14ac:dyDescent="0.25">
      <c r="E23790" s="3"/>
    </row>
    <row r="23791" spans="5:5" x14ac:dyDescent="0.25">
      <c r="E23791" s="3"/>
    </row>
    <row r="23792" spans="5:5" x14ac:dyDescent="0.25">
      <c r="E23792" s="3"/>
    </row>
    <row r="23793" spans="5:5" x14ac:dyDescent="0.25">
      <c r="E23793" s="3"/>
    </row>
    <row r="23794" spans="5:5" x14ac:dyDescent="0.25">
      <c r="E23794" s="3"/>
    </row>
    <row r="23795" spans="5:5" x14ac:dyDescent="0.25">
      <c r="E23795" s="3"/>
    </row>
    <row r="23796" spans="5:5" x14ac:dyDescent="0.25">
      <c r="E23796" s="3"/>
    </row>
    <row r="23797" spans="5:5" x14ac:dyDescent="0.25">
      <c r="E23797" s="3"/>
    </row>
    <row r="23798" spans="5:5" x14ac:dyDescent="0.25">
      <c r="E23798" s="3"/>
    </row>
    <row r="23799" spans="5:5" x14ac:dyDescent="0.25">
      <c r="E23799" s="3"/>
    </row>
    <row r="23800" spans="5:5" x14ac:dyDescent="0.25">
      <c r="E23800" s="3"/>
    </row>
    <row r="23801" spans="5:5" x14ac:dyDescent="0.25">
      <c r="E23801" s="3"/>
    </row>
    <row r="23802" spans="5:5" x14ac:dyDescent="0.25">
      <c r="E23802" s="3"/>
    </row>
    <row r="23803" spans="5:5" x14ac:dyDescent="0.25">
      <c r="E23803" s="3"/>
    </row>
    <row r="23804" spans="5:5" x14ac:dyDescent="0.25">
      <c r="E23804" s="3"/>
    </row>
    <row r="23805" spans="5:5" x14ac:dyDescent="0.25">
      <c r="E23805" s="3"/>
    </row>
    <row r="23806" spans="5:5" x14ac:dyDescent="0.25">
      <c r="E23806" s="3"/>
    </row>
    <row r="23807" spans="5:5" x14ac:dyDescent="0.25">
      <c r="E23807" s="3"/>
    </row>
    <row r="23808" spans="5:5" x14ac:dyDescent="0.25">
      <c r="E23808" s="3"/>
    </row>
    <row r="23809" spans="5:5" x14ac:dyDescent="0.25">
      <c r="E23809" s="3"/>
    </row>
    <row r="23810" spans="5:5" x14ac:dyDescent="0.25">
      <c r="E23810" s="3"/>
    </row>
    <row r="23811" spans="5:5" x14ac:dyDescent="0.25">
      <c r="E23811" s="3"/>
    </row>
    <row r="23812" spans="5:5" x14ac:dyDescent="0.25">
      <c r="E23812" s="3"/>
    </row>
    <row r="23813" spans="5:5" x14ac:dyDescent="0.25">
      <c r="E23813" s="3"/>
    </row>
    <row r="23814" spans="5:5" x14ac:dyDescent="0.25">
      <c r="E23814" s="3"/>
    </row>
    <row r="23815" spans="5:5" x14ac:dyDescent="0.25">
      <c r="E23815" s="3"/>
    </row>
    <row r="23816" spans="5:5" x14ac:dyDescent="0.25">
      <c r="E23816" s="3"/>
    </row>
    <row r="23817" spans="5:5" x14ac:dyDescent="0.25">
      <c r="E23817" s="3"/>
    </row>
    <row r="23818" spans="5:5" x14ac:dyDescent="0.25">
      <c r="E23818" s="3"/>
    </row>
    <row r="23819" spans="5:5" x14ac:dyDescent="0.25">
      <c r="E23819" s="3"/>
    </row>
    <row r="23820" spans="5:5" x14ac:dyDescent="0.25">
      <c r="E23820" s="3"/>
    </row>
    <row r="23821" spans="5:5" x14ac:dyDescent="0.25">
      <c r="E23821" s="3"/>
    </row>
    <row r="23822" spans="5:5" x14ac:dyDescent="0.25">
      <c r="E23822" s="3"/>
    </row>
    <row r="23823" spans="5:5" x14ac:dyDescent="0.25">
      <c r="E23823" s="3"/>
    </row>
    <row r="23824" spans="5:5" x14ac:dyDescent="0.25">
      <c r="E23824" s="3"/>
    </row>
    <row r="23825" spans="5:5" x14ac:dyDescent="0.25">
      <c r="E23825" s="3"/>
    </row>
    <row r="23826" spans="5:5" x14ac:dyDescent="0.25">
      <c r="E23826" s="3"/>
    </row>
    <row r="23827" spans="5:5" x14ac:dyDescent="0.25">
      <c r="E23827" s="3"/>
    </row>
    <row r="23828" spans="5:5" x14ac:dyDescent="0.25">
      <c r="E23828" s="3"/>
    </row>
    <row r="23829" spans="5:5" x14ac:dyDescent="0.25">
      <c r="E23829" s="3"/>
    </row>
    <row r="23830" spans="5:5" x14ac:dyDescent="0.25">
      <c r="E23830" s="3"/>
    </row>
    <row r="23831" spans="5:5" x14ac:dyDescent="0.25">
      <c r="E23831" s="3"/>
    </row>
    <row r="23832" spans="5:5" x14ac:dyDescent="0.25">
      <c r="E23832" s="3"/>
    </row>
    <row r="23833" spans="5:5" x14ac:dyDescent="0.25">
      <c r="E23833" s="3"/>
    </row>
    <row r="23834" spans="5:5" x14ac:dyDescent="0.25">
      <c r="E23834" s="3"/>
    </row>
    <row r="23835" spans="5:5" x14ac:dyDescent="0.25">
      <c r="E23835" s="3"/>
    </row>
    <row r="23836" spans="5:5" x14ac:dyDescent="0.25">
      <c r="E23836" s="3"/>
    </row>
    <row r="23837" spans="5:5" x14ac:dyDescent="0.25">
      <c r="E23837" s="3"/>
    </row>
    <row r="23838" spans="5:5" x14ac:dyDescent="0.25">
      <c r="E23838" s="3"/>
    </row>
    <row r="23839" spans="5:5" x14ac:dyDescent="0.25">
      <c r="E23839" s="3"/>
    </row>
    <row r="23840" spans="5:5" x14ac:dyDescent="0.25">
      <c r="E23840" s="3"/>
    </row>
    <row r="23841" spans="5:5" x14ac:dyDescent="0.25">
      <c r="E23841" s="3"/>
    </row>
    <row r="23842" spans="5:5" x14ac:dyDescent="0.25">
      <c r="E23842" s="3"/>
    </row>
    <row r="23843" spans="5:5" x14ac:dyDescent="0.25">
      <c r="E23843" s="3"/>
    </row>
    <row r="23844" spans="5:5" x14ac:dyDescent="0.25">
      <c r="E23844" s="3"/>
    </row>
    <row r="23845" spans="5:5" x14ac:dyDescent="0.25">
      <c r="E23845" s="3"/>
    </row>
    <row r="23846" spans="5:5" x14ac:dyDescent="0.25">
      <c r="E23846" s="3"/>
    </row>
    <row r="23847" spans="5:5" x14ac:dyDescent="0.25">
      <c r="E23847" s="3"/>
    </row>
    <row r="23848" spans="5:5" x14ac:dyDescent="0.25">
      <c r="E23848" s="3"/>
    </row>
    <row r="23849" spans="5:5" x14ac:dyDescent="0.25">
      <c r="E23849" s="3"/>
    </row>
    <row r="23850" spans="5:5" x14ac:dyDescent="0.25">
      <c r="E23850" s="3"/>
    </row>
    <row r="23851" spans="5:5" x14ac:dyDescent="0.25">
      <c r="E23851" s="3"/>
    </row>
    <row r="23852" spans="5:5" x14ac:dyDescent="0.25">
      <c r="E23852" s="3"/>
    </row>
    <row r="23853" spans="5:5" x14ac:dyDescent="0.25">
      <c r="E23853" s="3"/>
    </row>
    <row r="23854" spans="5:5" x14ac:dyDescent="0.25">
      <c r="E23854" s="3"/>
    </row>
    <row r="23855" spans="5:5" x14ac:dyDescent="0.25">
      <c r="E23855" s="3"/>
    </row>
    <row r="23856" spans="5:5" x14ac:dyDescent="0.25">
      <c r="E23856" s="3"/>
    </row>
    <row r="23857" spans="5:5" x14ac:dyDescent="0.25">
      <c r="E23857" s="3"/>
    </row>
    <row r="23858" spans="5:5" x14ac:dyDescent="0.25">
      <c r="E23858" s="3"/>
    </row>
    <row r="23859" spans="5:5" x14ac:dyDescent="0.25">
      <c r="E23859" s="3"/>
    </row>
    <row r="23860" spans="5:5" x14ac:dyDescent="0.25">
      <c r="E23860" s="3"/>
    </row>
    <row r="23861" spans="5:5" x14ac:dyDescent="0.25">
      <c r="E23861" s="3"/>
    </row>
    <row r="23862" spans="5:5" x14ac:dyDescent="0.25">
      <c r="E23862" s="3"/>
    </row>
    <row r="23863" spans="5:5" x14ac:dyDescent="0.25">
      <c r="E23863" s="3"/>
    </row>
    <row r="23864" spans="5:5" x14ac:dyDescent="0.25">
      <c r="E23864" s="3"/>
    </row>
    <row r="23865" spans="5:5" x14ac:dyDescent="0.25">
      <c r="E23865" s="3"/>
    </row>
    <row r="23866" spans="5:5" x14ac:dyDescent="0.25">
      <c r="E23866" s="3"/>
    </row>
    <row r="23867" spans="5:5" x14ac:dyDescent="0.25">
      <c r="E23867" s="3"/>
    </row>
    <row r="23868" spans="5:5" x14ac:dyDescent="0.25">
      <c r="E23868" s="3"/>
    </row>
    <row r="23869" spans="5:5" x14ac:dyDescent="0.25">
      <c r="E23869" s="3"/>
    </row>
    <row r="23870" spans="5:5" x14ac:dyDescent="0.25">
      <c r="E23870" s="3"/>
    </row>
    <row r="23871" spans="5:5" x14ac:dyDescent="0.25">
      <c r="E23871" s="3"/>
    </row>
    <row r="23872" spans="5:5" x14ac:dyDescent="0.25">
      <c r="E23872" s="3"/>
    </row>
    <row r="23873" spans="5:5" x14ac:dyDescent="0.25">
      <c r="E23873" s="3"/>
    </row>
    <row r="23874" spans="5:5" x14ac:dyDescent="0.25">
      <c r="E23874" s="3"/>
    </row>
    <row r="23875" spans="5:5" x14ac:dyDescent="0.25">
      <c r="E23875" s="3"/>
    </row>
    <row r="23876" spans="5:5" x14ac:dyDescent="0.25">
      <c r="E23876" s="3"/>
    </row>
    <row r="23877" spans="5:5" x14ac:dyDescent="0.25">
      <c r="E23877" s="3"/>
    </row>
    <row r="23878" spans="5:5" x14ac:dyDescent="0.25">
      <c r="E23878" s="3"/>
    </row>
    <row r="23879" spans="5:5" x14ac:dyDescent="0.25">
      <c r="E23879" s="3"/>
    </row>
    <row r="23880" spans="5:5" x14ac:dyDescent="0.25">
      <c r="E23880" s="3"/>
    </row>
    <row r="23881" spans="5:5" x14ac:dyDescent="0.25">
      <c r="E23881" s="3"/>
    </row>
    <row r="23882" spans="5:5" x14ac:dyDescent="0.25">
      <c r="E23882" s="3"/>
    </row>
    <row r="23883" spans="5:5" x14ac:dyDescent="0.25">
      <c r="E23883" s="3"/>
    </row>
    <row r="23884" spans="5:5" x14ac:dyDescent="0.25">
      <c r="E23884" s="3"/>
    </row>
    <row r="23885" spans="5:5" x14ac:dyDescent="0.25">
      <c r="E23885" s="3"/>
    </row>
    <row r="23886" spans="5:5" x14ac:dyDescent="0.25">
      <c r="E23886" s="3"/>
    </row>
    <row r="23887" spans="5:5" x14ac:dyDescent="0.25">
      <c r="E23887" s="3"/>
    </row>
    <row r="23888" spans="5:5" x14ac:dyDescent="0.25">
      <c r="E23888" s="3"/>
    </row>
    <row r="23889" spans="5:5" x14ac:dyDescent="0.25">
      <c r="E23889" s="3"/>
    </row>
    <row r="23890" spans="5:5" x14ac:dyDescent="0.25">
      <c r="E23890" s="3"/>
    </row>
    <row r="23891" spans="5:5" x14ac:dyDescent="0.25">
      <c r="E23891" s="3"/>
    </row>
    <row r="23892" spans="5:5" x14ac:dyDescent="0.25">
      <c r="E23892" s="3"/>
    </row>
    <row r="23893" spans="5:5" x14ac:dyDescent="0.25">
      <c r="E23893" s="3"/>
    </row>
    <row r="23894" spans="5:5" x14ac:dyDescent="0.25">
      <c r="E23894" s="3"/>
    </row>
    <row r="23895" spans="5:5" x14ac:dyDescent="0.25">
      <c r="E23895" s="3"/>
    </row>
    <row r="23896" spans="5:5" x14ac:dyDescent="0.25">
      <c r="E23896" s="3"/>
    </row>
    <row r="23897" spans="5:5" x14ac:dyDescent="0.25">
      <c r="E23897" s="3"/>
    </row>
    <row r="23898" spans="5:5" x14ac:dyDescent="0.25">
      <c r="E23898" s="3"/>
    </row>
    <row r="23899" spans="5:5" x14ac:dyDescent="0.25">
      <c r="E23899" s="3"/>
    </row>
    <row r="23900" spans="5:5" x14ac:dyDescent="0.25">
      <c r="E23900" s="3"/>
    </row>
    <row r="23901" spans="5:5" x14ac:dyDescent="0.25">
      <c r="E23901" s="3"/>
    </row>
    <row r="23902" spans="5:5" x14ac:dyDescent="0.25">
      <c r="E23902" s="3"/>
    </row>
    <row r="23903" spans="5:5" x14ac:dyDescent="0.25">
      <c r="E23903" s="3"/>
    </row>
    <row r="23904" spans="5:5" x14ac:dyDescent="0.25">
      <c r="E23904" s="3"/>
    </row>
    <row r="23905" spans="5:5" x14ac:dyDescent="0.25">
      <c r="E23905" s="3"/>
    </row>
    <row r="23906" spans="5:5" x14ac:dyDescent="0.25">
      <c r="E23906" s="3"/>
    </row>
    <row r="23907" spans="5:5" x14ac:dyDescent="0.25">
      <c r="E23907" s="3"/>
    </row>
    <row r="23908" spans="5:5" x14ac:dyDescent="0.25">
      <c r="E23908" s="3"/>
    </row>
    <row r="23909" spans="5:5" x14ac:dyDescent="0.25">
      <c r="E23909" s="3"/>
    </row>
    <row r="23910" spans="5:5" x14ac:dyDescent="0.25">
      <c r="E23910" s="3"/>
    </row>
    <row r="23911" spans="5:5" x14ac:dyDescent="0.25">
      <c r="E23911" s="3"/>
    </row>
    <row r="23912" spans="5:5" x14ac:dyDescent="0.25">
      <c r="E23912" s="3"/>
    </row>
    <row r="23913" spans="5:5" x14ac:dyDescent="0.25">
      <c r="E23913" s="3"/>
    </row>
    <row r="23914" spans="5:5" x14ac:dyDescent="0.25">
      <c r="E23914" s="3"/>
    </row>
    <row r="23915" spans="5:5" x14ac:dyDescent="0.25">
      <c r="E23915" s="3"/>
    </row>
    <row r="23916" spans="5:5" x14ac:dyDescent="0.25">
      <c r="E23916" s="3"/>
    </row>
    <row r="23917" spans="5:5" x14ac:dyDescent="0.25">
      <c r="E23917" s="3"/>
    </row>
    <row r="23918" spans="5:5" x14ac:dyDescent="0.25">
      <c r="E23918" s="3"/>
    </row>
    <row r="23919" spans="5:5" x14ac:dyDescent="0.25">
      <c r="E23919" s="3"/>
    </row>
    <row r="23920" spans="5:5" x14ac:dyDescent="0.25">
      <c r="E23920" s="3"/>
    </row>
    <row r="23921" spans="5:5" x14ac:dyDescent="0.25">
      <c r="E23921" s="3"/>
    </row>
    <row r="23922" spans="5:5" x14ac:dyDescent="0.25">
      <c r="E23922" s="3"/>
    </row>
    <row r="23923" spans="5:5" x14ac:dyDescent="0.25">
      <c r="E23923" s="3"/>
    </row>
    <row r="23924" spans="5:5" x14ac:dyDescent="0.25">
      <c r="E23924" s="3"/>
    </row>
    <row r="23925" spans="5:5" x14ac:dyDescent="0.25">
      <c r="E23925" s="3"/>
    </row>
    <row r="23926" spans="5:5" x14ac:dyDescent="0.25">
      <c r="E23926" s="3"/>
    </row>
    <row r="23927" spans="5:5" x14ac:dyDescent="0.25">
      <c r="E23927" s="3"/>
    </row>
    <row r="23928" spans="5:5" x14ac:dyDescent="0.25">
      <c r="E23928" s="3"/>
    </row>
    <row r="23929" spans="5:5" x14ac:dyDescent="0.25">
      <c r="E23929" s="3"/>
    </row>
    <row r="23930" spans="5:5" x14ac:dyDescent="0.25">
      <c r="E23930" s="3"/>
    </row>
    <row r="23931" spans="5:5" x14ac:dyDescent="0.25">
      <c r="E23931" s="3"/>
    </row>
    <row r="23932" spans="5:5" x14ac:dyDescent="0.25">
      <c r="E23932" s="3"/>
    </row>
    <row r="23933" spans="5:5" x14ac:dyDescent="0.25">
      <c r="E23933" s="3"/>
    </row>
    <row r="23934" spans="5:5" x14ac:dyDescent="0.25">
      <c r="E23934" s="3"/>
    </row>
    <row r="23935" spans="5:5" x14ac:dyDescent="0.25">
      <c r="E23935" s="3"/>
    </row>
    <row r="23936" spans="5:5" x14ac:dyDescent="0.25">
      <c r="E23936" s="3"/>
    </row>
    <row r="23937" spans="5:5" x14ac:dyDescent="0.25">
      <c r="E23937" s="3"/>
    </row>
    <row r="23938" spans="5:5" x14ac:dyDescent="0.25">
      <c r="E23938" s="3"/>
    </row>
    <row r="23939" spans="5:5" x14ac:dyDescent="0.25">
      <c r="E23939" s="3"/>
    </row>
    <row r="23940" spans="5:5" x14ac:dyDescent="0.25">
      <c r="E23940" s="3"/>
    </row>
    <row r="23941" spans="5:5" x14ac:dyDescent="0.25">
      <c r="E23941" s="3"/>
    </row>
    <row r="23942" spans="5:5" x14ac:dyDescent="0.25">
      <c r="E23942" s="3"/>
    </row>
    <row r="23943" spans="5:5" x14ac:dyDescent="0.25">
      <c r="E23943" s="3"/>
    </row>
    <row r="23944" spans="5:5" x14ac:dyDescent="0.25">
      <c r="E23944" s="3"/>
    </row>
    <row r="23945" spans="5:5" x14ac:dyDescent="0.25">
      <c r="E23945" s="3"/>
    </row>
    <row r="23946" spans="5:5" x14ac:dyDescent="0.25">
      <c r="E23946" s="3"/>
    </row>
    <row r="23947" spans="5:5" x14ac:dyDescent="0.25">
      <c r="E23947" s="3"/>
    </row>
    <row r="23948" spans="5:5" x14ac:dyDescent="0.25">
      <c r="E23948" s="3"/>
    </row>
    <row r="23949" spans="5:5" x14ac:dyDescent="0.25">
      <c r="E23949" s="3"/>
    </row>
    <row r="23950" spans="5:5" x14ac:dyDescent="0.25">
      <c r="E23950" s="3"/>
    </row>
    <row r="23951" spans="5:5" x14ac:dyDescent="0.25">
      <c r="E23951" s="3"/>
    </row>
    <row r="23952" spans="5:5" x14ac:dyDescent="0.25">
      <c r="E23952" s="3"/>
    </row>
    <row r="23953" spans="5:5" x14ac:dyDescent="0.25">
      <c r="E23953" s="3"/>
    </row>
    <row r="23954" spans="5:5" x14ac:dyDescent="0.25">
      <c r="E23954" s="3"/>
    </row>
    <row r="23955" spans="5:5" x14ac:dyDescent="0.25">
      <c r="E23955" s="3"/>
    </row>
    <row r="23956" spans="5:5" x14ac:dyDescent="0.25">
      <c r="E23956" s="3"/>
    </row>
    <row r="23957" spans="5:5" x14ac:dyDescent="0.25">
      <c r="E23957" s="3"/>
    </row>
    <row r="23958" spans="5:5" x14ac:dyDescent="0.25">
      <c r="E23958" s="3"/>
    </row>
    <row r="23959" spans="5:5" x14ac:dyDescent="0.25">
      <c r="E23959" s="3"/>
    </row>
    <row r="23960" spans="5:5" x14ac:dyDescent="0.25">
      <c r="E23960" s="3"/>
    </row>
    <row r="23961" spans="5:5" x14ac:dyDescent="0.25">
      <c r="E23961" s="3"/>
    </row>
    <row r="23962" spans="5:5" x14ac:dyDescent="0.25">
      <c r="E23962" s="3"/>
    </row>
    <row r="23963" spans="5:5" x14ac:dyDescent="0.25">
      <c r="E23963" s="3"/>
    </row>
    <row r="23964" spans="5:5" x14ac:dyDescent="0.25">
      <c r="E23964" s="3"/>
    </row>
    <row r="23965" spans="5:5" x14ac:dyDescent="0.25">
      <c r="E23965" s="3"/>
    </row>
    <row r="23966" spans="5:5" x14ac:dyDescent="0.25">
      <c r="E23966" s="3"/>
    </row>
    <row r="23967" spans="5:5" x14ac:dyDescent="0.25">
      <c r="E23967" s="3"/>
    </row>
    <row r="23968" spans="5:5" x14ac:dyDescent="0.25">
      <c r="E23968" s="3"/>
    </row>
    <row r="23969" spans="5:5" x14ac:dyDescent="0.25">
      <c r="E23969" s="3"/>
    </row>
    <row r="23970" spans="5:5" x14ac:dyDescent="0.25">
      <c r="E23970" s="3"/>
    </row>
    <row r="23971" spans="5:5" x14ac:dyDescent="0.25">
      <c r="E23971" s="3"/>
    </row>
    <row r="23972" spans="5:5" x14ac:dyDescent="0.25">
      <c r="E23972" s="3"/>
    </row>
    <row r="23973" spans="5:5" x14ac:dyDescent="0.25">
      <c r="E23973" s="3"/>
    </row>
    <row r="23974" spans="5:5" x14ac:dyDescent="0.25">
      <c r="E23974" s="3"/>
    </row>
    <row r="23975" spans="5:5" x14ac:dyDescent="0.25">
      <c r="E23975" s="3"/>
    </row>
    <row r="23976" spans="5:5" x14ac:dyDescent="0.25">
      <c r="E23976" s="3"/>
    </row>
    <row r="23977" spans="5:5" x14ac:dyDescent="0.25">
      <c r="E23977" s="3"/>
    </row>
    <row r="23978" spans="5:5" x14ac:dyDescent="0.25">
      <c r="E23978" s="3"/>
    </row>
    <row r="23979" spans="5:5" x14ac:dyDescent="0.25">
      <c r="E23979" s="3"/>
    </row>
    <row r="23980" spans="5:5" x14ac:dyDescent="0.25">
      <c r="E23980" s="3"/>
    </row>
    <row r="23981" spans="5:5" x14ac:dyDescent="0.25">
      <c r="E23981" s="3"/>
    </row>
    <row r="23982" spans="5:5" x14ac:dyDescent="0.25">
      <c r="E23982" s="3"/>
    </row>
    <row r="23983" spans="5:5" x14ac:dyDescent="0.25">
      <c r="E23983" s="3"/>
    </row>
    <row r="23984" spans="5:5" x14ac:dyDescent="0.25">
      <c r="E23984" s="3"/>
    </row>
    <row r="23985" spans="5:5" x14ac:dyDescent="0.25">
      <c r="E23985" s="3"/>
    </row>
    <row r="23986" spans="5:5" x14ac:dyDescent="0.25">
      <c r="E23986" s="3"/>
    </row>
    <row r="23987" spans="5:5" x14ac:dyDescent="0.25">
      <c r="E23987" s="3"/>
    </row>
    <row r="23988" spans="5:5" x14ac:dyDescent="0.25">
      <c r="E23988" s="3"/>
    </row>
    <row r="23989" spans="5:5" x14ac:dyDescent="0.25">
      <c r="E23989" s="3"/>
    </row>
    <row r="23990" spans="5:5" x14ac:dyDescent="0.25">
      <c r="E23990" s="3"/>
    </row>
    <row r="23991" spans="5:5" x14ac:dyDescent="0.25">
      <c r="E23991" s="3"/>
    </row>
    <row r="23992" spans="5:5" x14ac:dyDescent="0.25">
      <c r="E23992" s="3"/>
    </row>
    <row r="23993" spans="5:5" x14ac:dyDescent="0.25">
      <c r="E23993" s="3"/>
    </row>
    <row r="23994" spans="5:5" x14ac:dyDescent="0.25">
      <c r="E23994" s="3"/>
    </row>
    <row r="23995" spans="5:5" x14ac:dyDescent="0.25">
      <c r="E23995" s="3"/>
    </row>
    <row r="23996" spans="5:5" x14ac:dyDescent="0.25">
      <c r="E23996" s="3"/>
    </row>
    <row r="23997" spans="5:5" x14ac:dyDescent="0.25">
      <c r="E23997" s="3"/>
    </row>
    <row r="23998" spans="5:5" x14ac:dyDescent="0.25">
      <c r="E23998" s="3"/>
    </row>
    <row r="23999" spans="5:5" x14ac:dyDescent="0.25">
      <c r="E23999" s="3"/>
    </row>
    <row r="24000" spans="5:5" x14ac:dyDescent="0.25">
      <c r="E24000" s="3"/>
    </row>
    <row r="24001" spans="5:5" x14ac:dyDescent="0.25">
      <c r="E24001" s="3"/>
    </row>
    <row r="24002" spans="5:5" x14ac:dyDescent="0.25">
      <c r="E24002" s="3"/>
    </row>
    <row r="24003" spans="5:5" x14ac:dyDescent="0.25">
      <c r="E24003" s="3"/>
    </row>
    <row r="24004" spans="5:5" x14ac:dyDescent="0.25">
      <c r="E24004" s="3"/>
    </row>
    <row r="24005" spans="5:5" x14ac:dyDescent="0.25">
      <c r="E24005" s="3"/>
    </row>
    <row r="24006" spans="5:5" x14ac:dyDescent="0.25">
      <c r="E24006" s="3"/>
    </row>
    <row r="24007" spans="5:5" x14ac:dyDescent="0.25">
      <c r="E24007" s="3"/>
    </row>
    <row r="24008" spans="5:5" x14ac:dyDescent="0.25">
      <c r="E24008" s="3"/>
    </row>
    <row r="24009" spans="5:5" x14ac:dyDescent="0.25">
      <c r="E24009" s="3"/>
    </row>
    <row r="24010" spans="5:5" x14ac:dyDescent="0.25">
      <c r="E24010" s="3"/>
    </row>
    <row r="24011" spans="5:5" x14ac:dyDescent="0.25">
      <c r="E24011" s="3"/>
    </row>
    <row r="24012" spans="5:5" x14ac:dyDescent="0.25">
      <c r="E24012" s="3"/>
    </row>
    <row r="24013" spans="5:5" x14ac:dyDescent="0.25">
      <c r="E24013" s="3"/>
    </row>
    <row r="24014" spans="5:5" x14ac:dyDescent="0.25">
      <c r="E24014" s="3"/>
    </row>
    <row r="24015" spans="5:5" x14ac:dyDescent="0.25">
      <c r="E24015" s="3"/>
    </row>
    <row r="24016" spans="5:5" x14ac:dyDescent="0.25">
      <c r="E24016" s="3"/>
    </row>
    <row r="24017" spans="5:5" x14ac:dyDescent="0.25">
      <c r="E24017" s="3"/>
    </row>
    <row r="24018" spans="5:5" x14ac:dyDescent="0.25">
      <c r="E24018" s="3"/>
    </row>
    <row r="24019" spans="5:5" x14ac:dyDescent="0.25">
      <c r="E24019" s="3"/>
    </row>
    <row r="24020" spans="5:5" x14ac:dyDescent="0.25">
      <c r="E24020" s="3"/>
    </row>
    <row r="24021" spans="5:5" x14ac:dyDescent="0.25">
      <c r="E24021" s="3"/>
    </row>
    <row r="24022" spans="5:5" x14ac:dyDescent="0.25">
      <c r="E24022" s="3"/>
    </row>
    <row r="24023" spans="5:5" x14ac:dyDescent="0.25">
      <c r="E24023" s="3"/>
    </row>
    <row r="24024" spans="5:5" x14ac:dyDescent="0.25">
      <c r="E24024" s="3"/>
    </row>
    <row r="24025" spans="5:5" x14ac:dyDescent="0.25">
      <c r="E24025" s="3"/>
    </row>
    <row r="24026" spans="5:5" x14ac:dyDescent="0.25">
      <c r="E24026" s="3"/>
    </row>
    <row r="24027" spans="5:5" x14ac:dyDescent="0.25">
      <c r="E24027" s="3"/>
    </row>
    <row r="24028" spans="5:5" x14ac:dyDescent="0.25">
      <c r="E24028" s="3"/>
    </row>
    <row r="24029" spans="5:5" x14ac:dyDescent="0.25">
      <c r="E24029" s="3"/>
    </row>
    <row r="24030" spans="5:5" x14ac:dyDescent="0.25">
      <c r="E24030" s="3"/>
    </row>
    <row r="24031" spans="5:5" x14ac:dyDescent="0.25">
      <c r="E24031" s="3"/>
    </row>
    <row r="24032" spans="5:5" x14ac:dyDescent="0.25">
      <c r="E24032" s="3"/>
    </row>
    <row r="24033" spans="5:5" x14ac:dyDescent="0.25">
      <c r="E24033" s="3"/>
    </row>
    <row r="24034" spans="5:5" x14ac:dyDescent="0.25">
      <c r="E24034" s="3"/>
    </row>
    <row r="24035" spans="5:5" x14ac:dyDescent="0.25">
      <c r="E24035" s="3"/>
    </row>
    <row r="24036" spans="5:5" x14ac:dyDescent="0.25">
      <c r="E24036" s="3"/>
    </row>
    <row r="24037" spans="5:5" x14ac:dyDescent="0.25">
      <c r="E24037" s="3"/>
    </row>
    <row r="24038" spans="5:5" x14ac:dyDescent="0.25">
      <c r="E24038" s="3"/>
    </row>
    <row r="24039" spans="5:5" x14ac:dyDescent="0.25">
      <c r="E24039" s="3"/>
    </row>
    <row r="24040" spans="5:5" x14ac:dyDescent="0.25">
      <c r="E24040" s="3"/>
    </row>
    <row r="24041" spans="5:5" x14ac:dyDescent="0.25">
      <c r="E24041" s="3"/>
    </row>
    <row r="24042" spans="5:5" x14ac:dyDescent="0.25">
      <c r="E24042" s="3"/>
    </row>
    <row r="24043" spans="5:5" x14ac:dyDescent="0.25">
      <c r="E24043" s="3"/>
    </row>
    <row r="24044" spans="5:5" x14ac:dyDescent="0.25">
      <c r="E24044" s="3"/>
    </row>
    <row r="24045" spans="5:5" x14ac:dyDescent="0.25">
      <c r="E24045" s="3"/>
    </row>
    <row r="24046" spans="5:5" x14ac:dyDescent="0.25">
      <c r="E24046" s="3"/>
    </row>
    <row r="24047" spans="5:5" x14ac:dyDescent="0.25">
      <c r="E24047" s="3"/>
    </row>
    <row r="24048" spans="5:5" x14ac:dyDescent="0.25">
      <c r="E24048" s="3"/>
    </row>
    <row r="24049" spans="5:5" x14ac:dyDescent="0.25">
      <c r="E24049" s="3"/>
    </row>
    <row r="24050" spans="5:5" x14ac:dyDescent="0.25">
      <c r="E24050" s="3"/>
    </row>
    <row r="24051" spans="5:5" x14ac:dyDescent="0.25">
      <c r="E24051" s="3"/>
    </row>
    <row r="24052" spans="5:5" x14ac:dyDescent="0.25">
      <c r="E24052" s="3"/>
    </row>
    <row r="24053" spans="5:5" x14ac:dyDescent="0.25">
      <c r="E24053" s="3"/>
    </row>
    <row r="24054" spans="5:5" x14ac:dyDescent="0.25">
      <c r="E24054" s="3"/>
    </row>
    <row r="24055" spans="5:5" x14ac:dyDescent="0.25">
      <c r="E24055" s="3"/>
    </row>
    <row r="24056" spans="5:5" x14ac:dyDescent="0.25">
      <c r="E24056" s="3"/>
    </row>
    <row r="24057" spans="5:5" x14ac:dyDescent="0.25">
      <c r="E24057" s="3"/>
    </row>
    <row r="24058" spans="5:5" x14ac:dyDescent="0.25">
      <c r="E24058" s="3"/>
    </row>
    <row r="24059" spans="5:5" x14ac:dyDescent="0.25">
      <c r="E24059" s="3"/>
    </row>
    <row r="24060" spans="5:5" x14ac:dyDescent="0.25">
      <c r="E24060" s="3"/>
    </row>
    <row r="24061" spans="5:5" x14ac:dyDescent="0.25">
      <c r="E24061" s="3"/>
    </row>
    <row r="24062" spans="5:5" x14ac:dyDescent="0.25">
      <c r="E24062" s="3"/>
    </row>
    <row r="24063" spans="5:5" x14ac:dyDescent="0.25">
      <c r="E24063" s="3"/>
    </row>
    <row r="24064" spans="5:5" x14ac:dyDescent="0.25">
      <c r="E24064" s="3"/>
    </row>
    <row r="24065" spans="5:5" x14ac:dyDescent="0.25">
      <c r="E24065" s="3"/>
    </row>
    <row r="24066" spans="5:5" x14ac:dyDescent="0.25">
      <c r="E24066" s="3"/>
    </row>
    <row r="24067" spans="5:5" x14ac:dyDescent="0.25">
      <c r="E24067" s="3"/>
    </row>
    <row r="24068" spans="5:5" x14ac:dyDescent="0.25">
      <c r="E24068" s="3"/>
    </row>
    <row r="24069" spans="5:5" x14ac:dyDescent="0.25">
      <c r="E24069" s="3"/>
    </row>
    <row r="24070" spans="5:5" x14ac:dyDescent="0.25">
      <c r="E24070" s="3"/>
    </row>
    <row r="24071" spans="5:5" x14ac:dyDescent="0.25">
      <c r="E24071" s="3"/>
    </row>
    <row r="24072" spans="5:5" x14ac:dyDescent="0.25">
      <c r="E24072" s="3"/>
    </row>
    <row r="24073" spans="5:5" x14ac:dyDescent="0.25">
      <c r="E24073" s="3"/>
    </row>
    <row r="24074" spans="5:5" x14ac:dyDescent="0.25">
      <c r="E24074" s="3"/>
    </row>
    <row r="24075" spans="5:5" x14ac:dyDescent="0.25">
      <c r="E24075" s="3"/>
    </row>
    <row r="24076" spans="5:5" x14ac:dyDescent="0.25">
      <c r="E24076" s="3"/>
    </row>
    <row r="24077" spans="5:5" x14ac:dyDescent="0.25">
      <c r="E24077" s="3"/>
    </row>
    <row r="24078" spans="5:5" x14ac:dyDescent="0.25">
      <c r="E24078" s="3"/>
    </row>
    <row r="24079" spans="5:5" x14ac:dyDescent="0.25">
      <c r="E24079" s="3"/>
    </row>
    <row r="24080" spans="5:5" x14ac:dyDescent="0.25">
      <c r="E24080" s="3"/>
    </row>
    <row r="24081" spans="5:5" x14ac:dyDescent="0.25">
      <c r="E24081" s="3"/>
    </row>
    <row r="24082" spans="5:5" x14ac:dyDescent="0.25">
      <c r="E24082" s="3"/>
    </row>
    <row r="24083" spans="5:5" x14ac:dyDescent="0.25">
      <c r="E24083" s="3"/>
    </row>
    <row r="24084" spans="5:5" x14ac:dyDescent="0.25">
      <c r="E24084" s="3"/>
    </row>
    <row r="24085" spans="5:5" x14ac:dyDescent="0.25">
      <c r="E24085" s="3"/>
    </row>
    <row r="24086" spans="5:5" x14ac:dyDescent="0.25">
      <c r="E24086" s="3"/>
    </row>
    <row r="24087" spans="5:5" x14ac:dyDescent="0.25">
      <c r="E24087" s="3"/>
    </row>
    <row r="24088" spans="5:5" x14ac:dyDescent="0.25">
      <c r="E24088" s="3"/>
    </row>
    <row r="24089" spans="5:5" x14ac:dyDescent="0.25">
      <c r="E24089" s="3"/>
    </row>
    <row r="24090" spans="5:5" x14ac:dyDescent="0.25">
      <c r="E24090" s="3"/>
    </row>
    <row r="24091" spans="5:5" x14ac:dyDescent="0.25">
      <c r="E24091" s="3"/>
    </row>
    <row r="24092" spans="5:5" x14ac:dyDescent="0.25">
      <c r="E24092" s="3"/>
    </row>
    <row r="24093" spans="5:5" x14ac:dyDescent="0.25">
      <c r="E24093" s="3"/>
    </row>
    <row r="24094" spans="5:5" x14ac:dyDescent="0.25">
      <c r="E24094" s="3"/>
    </row>
    <row r="24095" spans="5:5" x14ac:dyDescent="0.25">
      <c r="E24095" s="3"/>
    </row>
    <row r="24096" spans="5:5" x14ac:dyDescent="0.25">
      <c r="E24096" s="3"/>
    </row>
    <row r="24097" spans="5:5" x14ac:dyDescent="0.25">
      <c r="E24097" s="3"/>
    </row>
    <row r="24098" spans="5:5" x14ac:dyDescent="0.25">
      <c r="E24098" s="3"/>
    </row>
    <row r="24099" spans="5:5" x14ac:dyDescent="0.25">
      <c r="E24099" s="3"/>
    </row>
    <row r="24100" spans="5:5" x14ac:dyDescent="0.25">
      <c r="E24100" s="3"/>
    </row>
    <row r="24101" spans="5:5" x14ac:dyDescent="0.25">
      <c r="E24101" s="3"/>
    </row>
    <row r="24102" spans="5:5" x14ac:dyDescent="0.25">
      <c r="E24102" s="3"/>
    </row>
    <row r="24103" spans="5:5" x14ac:dyDescent="0.25">
      <c r="E24103" s="3"/>
    </row>
    <row r="24104" spans="5:5" x14ac:dyDescent="0.25">
      <c r="E24104" s="3"/>
    </row>
    <row r="24105" spans="5:5" x14ac:dyDescent="0.25">
      <c r="E24105" s="3"/>
    </row>
    <row r="24106" spans="5:5" x14ac:dyDescent="0.25">
      <c r="E24106" s="3"/>
    </row>
    <row r="24107" spans="5:5" x14ac:dyDescent="0.25">
      <c r="E24107" s="3"/>
    </row>
    <row r="24108" spans="5:5" x14ac:dyDescent="0.25">
      <c r="E24108" s="3"/>
    </row>
    <row r="24109" spans="5:5" x14ac:dyDescent="0.25">
      <c r="E24109" s="3"/>
    </row>
    <row r="24110" spans="5:5" x14ac:dyDescent="0.25">
      <c r="E24110" s="3"/>
    </row>
    <row r="24111" spans="5:5" x14ac:dyDescent="0.25">
      <c r="E24111" s="3"/>
    </row>
    <row r="24112" spans="5:5" x14ac:dyDescent="0.25">
      <c r="E24112" s="3"/>
    </row>
    <row r="24113" spans="5:5" x14ac:dyDescent="0.25">
      <c r="E24113" s="3"/>
    </row>
    <row r="24114" spans="5:5" x14ac:dyDescent="0.25">
      <c r="E24114" s="3"/>
    </row>
    <row r="24115" spans="5:5" x14ac:dyDescent="0.25">
      <c r="E24115" s="3"/>
    </row>
    <row r="24116" spans="5:5" x14ac:dyDescent="0.25">
      <c r="E24116" s="3"/>
    </row>
    <row r="24117" spans="5:5" x14ac:dyDescent="0.25">
      <c r="E24117" s="3"/>
    </row>
    <row r="24118" spans="5:5" x14ac:dyDescent="0.25">
      <c r="E24118" s="3"/>
    </row>
    <row r="24119" spans="5:5" x14ac:dyDescent="0.25">
      <c r="E24119" s="3"/>
    </row>
    <row r="24120" spans="5:5" x14ac:dyDescent="0.25">
      <c r="E24120" s="3"/>
    </row>
    <row r="24121" spans="5:5" x14ac:dyDescent="0.25">
      <c r="E24121" s="3"/>
    </row>
    <row r="24122" spans="5:5" x14ac:dyDescent="0.25">
      <c r="E24122" s="3"/>
    </row>
    <row r="24123" spans="5:5" x14ac:dyDescent="0.25">
      <c r="E24123" s="3"/>
    </row>
    <row r="24124" spans="5:5" x14ac:dyDescent="0.25">
      <c r="E24124" s="3"/>
    </row>
    <row r="24125" spans="5:5" x14ac:dyDescent="0.25">
      <c r="E24125" s="3"/>
    </row>
    <row r="24126" spans="5:5" x14ac:dyDescent="0.25">
      <c r="E24126" s="3"/>
    </row>
    <row r="24127" spans="5:5" x14ac:dyDescent="0.25">
      <c r="E24127" s="3"/>
    </row>
    <row r="24128" spans="5:5" x14ac:dyDescent="0.25">
      <c r="E24128" s="3"/>
    </row>
    <row r="24129" spans="5:5" x14ac:dyDescent="0.25">
      <c r="E24129" s="3"/>
    </row>
    <row r="24130" spans="5:5" x14ac:dyDescent="0.25">
      <c r="E24130" s="3"/>
    </row>
    <row r="24131" spans="5:5" x14ac:dyDescent="0.25">
      <c r="E24131" s="3"/>
    </row>
    <row r="24132" spans="5:5" x14ac:dyDescent="0.25">
      <c r="E24132" s="3"/>
    </row>
    <row r="24133" spans="5:5" x14ac:dyDescent="0.25">
      <c r="E24133" s="3"/>
    </row>
    <row r="24134" spans="5:5" x14ac:dyDescent="0.25">
      <c r="E24134" s="3"/>
    </row>
    <row r="24135" spans="5:5" x14ac:dyDescent="0.25">
      <c r="E24135" s="3"/>
    </row>
    <row r="24136" spans="5:5" x14ac:dyDescent="0.25">
      <c r="E24136" s="3"/>
    </row>
    <row r="24137" spans="5:5" x14ac:dyDescent="0.25">
      <c r="E24137" s="3"/>
    </row>
    <row r="24138" spans="5:5" x14ac:dyDescent="0.25">
      <c r="E24138" s="3"/>
    </row>
    <row r="24139" spans="5:5" x14ac:dyDescent="0.25">
      <c r="E24139" s="3"/>
    </row>
    <row r="24140" spans="5:5" x14ac:dyDescent="0.25">
      <c r="E24140" s="3"/>
    </row>
    <row r="24141" spans="5:5" x14ac:dyDescent="0.25">
      <c r="E24141" s="3"/>
    </row>
    <row r="24142" spans="5:5" x14ac:dyDescent="0.25">
      <c r="E24142" s="3"/>
    </row>
    <row r="24143" spans="5:5" x14ac:dyDescent="0.25">
      <c r="E24143" s="3"/>
    </row>
    <row r="24144" spans="5:5" x14ac:dyDescent="0.25">
      <c r="E24144" s="3"/>
    </row>
    <row r="24145" spans="5:5" x14ac:dyDescent="0.25">
      <c r="E24145" s="3"/>
    </row>
    <row r="24146" spans="5:5" x14ac:dyDescent="0.25">
      <c r="E24146" s="3"/>
    </row>
    <row r="24147" spans="5:5" x14ac:dyDescent="0.25">
      <c r="E24147" s="3"/>
    </row>
    <row r="24148" spans="5:5" x14ac:dyDescent="0.25">
      <c r="E24148" s="3"/>
    </row>
    <row r="24149" spans="5:5" x14ac:dyDescent="0.25">
      <c r="E24149" s="3"/>
    </row>
    <row r="24150" spans="5:5" x14ac:dyDescent="0.25">
      <c r="E24150" s="3"/>
    </row>
    <row r="24151" spans="5:5" x14ac:dyDescent="0.25">
      <c r="E24151" s="3"/>
    </row>
    <row r="24152" spans="5:5" x14ac:dyDescent="0.25">
      <c r="E24152" s="3"/>
    </row>
    <row r="24153" spans="5:5" x14ac:dyDescent="0.25">
      <c r="E24153" s="3"/>
    </row>
    <row r="24154" spans="5:5" x14ac:dyDescent="0.25">
      <c r="E24154" s="3"/>
    </row>
    <row r="24155" spans="5:5" x14ac:dyDescent="0.25">
      <c r="E24155" s="3"/>
    </row>
    <row r="24156" spans="5:5" x14ac:dyDescent="0.25">
      <c r="E24156" s="3"/>
    </row>
    <row r="24157" spans="5:5" x14ac:dyDescent="0.25">
      <c r="E24157" s="3"/>
    </row>
    <row r="24158" spans="5:5" x14ac:dyDescent="0.25">
      <c r="E24158" s="3"/>
    </row>
    <row r="24159" spans="5:5" x14ac:dyDescent="0.25">
      <c r="E24159" s="3"/>
    </row>
    <row r="24160" spans="5:5" x14ac:dyDescent="0.25">
      <c r="E24160" s="3"/>
    </row>
    <row r="24161" spans="5:5" x14ac:dyDescent="0.25">
      <c r="E24161" s="3"/>
    </row>
    <row r="24162" spans="5:5" x14ac:dyDescent="0.25">
      <c r="E24162" s="3"/>
    </row>
    <row r="24163" spans="5:5" x14ac:dyDescent="0.25">
      <c r="E24163" s="3"/>
    </row>
    <row r="24164" spans="5:5" x14ac:dyDescent="0.25">
      <c r="E24164" s="3"/>
    </row>
    <row r="24165" spans="5:5" x14ac:dyDescent="0.25">
      <c r="E24165" s="3"/>
    </row>
    <row r="24166" spans="5:5" x14ac:dyDescent="0.25">
      <c r="E24166" s="3"/>
    </row>
    <row r="24167" spans="5:5" x14ac:dyDescent="0.25">
      <c r="E24167" s="3"/>
    </row>
    <row r="24168" spans="5:5" x14ac:dyDescent="0.25">
      <c r="E24168" s="3"/>
    </row>
    <row r="24169" spans="5:5" x14ac:dyDescent="0.25">
      <c r="E24169" s="3"/>
    </row>
    <row r="24170" spans="5:5" x14ac:dyDescent="0.25">
      <c r="E24170" s="3"/>
    </row>
    <row r="24171" spans="5:5" x14ac:dyDescent="0.25">
      <c r="E24171" s="3"/>
    </row>
    <row r="24172" spans="5:5" x14ac:dyDescent="0.25">
      <c r="E24172" s="3"/>
    </row>
    <row r="24173" spans="5:5" x14ac:dyDescent="0.25">
      <c r="E24173" s="3"/>
    </row>
    <row r="24174" spans="5:5" x14ac:dyDescent="0.25">
      <c r="E24174" s="3"/>
    </row>
    <row r="24175" spans="5:5" x14ac:dyDescent="0.25">
      <c r="E24175" s="3"/>
    </row>
    <row r="24176" spans="5:5" x14ac:dyDescent="0.25">
      <c r="E24176" s="3"/>
    </row>
    <row r="24177" spans="5:5" x14ac:dyDescent="0.25">
      <c r="E24177" s="3"/>
    </row>
    <row r="24178" spans="5:5" x14ac:dyDescent="0.25">
      <c r="E24178" s="3"/>
    </row>
    <row r="24179" spans="5:5" x14ac:dyDescent="0.25">
      <c r="E24179" s="3"/>
    </row>
    <row r="24180" spans="5:5" x14ac:dyDescent="0.25">
      <c r="E24180" s="3"/>
    </row>
    <row r="24181" spans="5:5" x14ac:dyDescent="0.25">
      <c r="E24181" s="3"/>
    </row>
    <row r="24182" spans="5:5" x14ac:dyDescent="0.25">
      <c r="E24182" s="3"/>
    </row>
    <row r="24183" spans="5:5" x14ac:dyDescent="0.25">
      <c r="E24183" s="3"/>
    </row>
    <row r="24184" spans="5:5" x14ac:dyDescent="0.25">
      <c r="E24184" s="3"/>
    </row>
    <row r="24185" spans="5:5" x14ac:dyDescent="0.25">
      <c r="E24185" s="3"/>
    </row>
    <row r="24186" spans="5:5" x14ac:dyDescent="0.25">
      <c r="E24186" s="3"/>
    </row>
    <row r="24187" spans="5:5" x14ac:dyDescent="0.25">
      <c r="E24187" s="3"/>
    </row>
    <row r="24188" spans="5:5" x14ac:dyDescent="0.25">
      <c r="E24188" s="3"/>
    </row>
    <row r="24189" spans="5:5" x14ac:dyDescent="0.25">
      <c r="E24189" s="3"/>
    </row>
    <row r="24190" spans="5:5" x14ac:dyDescent="0.25">
      <c r="E24190" s="3"/>
    </row>
    <row r="24191" spans="5:5" x14ac:dyDescent="0.25">
      <c r="E24191" s="3"/>
    </row>
    <row r="24192" spans="5:5" x14ac:dyDescent="0.25">
      <c r="E24192" s="3"/>
    </row>
    <row r="24193" spans="5:5" x14ac:dyDescent="0.25">
      <c r="E24193" s="3"/>
    </row>
    <row r="24194" spans="5:5" x14ac:dyDescent="0.25">
      <c r="E24194" s="3"/>
    </row>
    <row r="24195" spans="5:5" x14ac:dyDescent="0.25">
      <c r="E24195" s="3"/>
    </row>
    <row r="24196" spans="5:5" x14ac:dyDescent="0.25">
      <c r="E24196" s="3"/>
    </row>
    <row r="24197" spans="5:5" x14ac:dyDescent="0.25">
      <c r="E24197" s="3"/>
    </row>
    <row r="24198" spans="5:5" x14ac:dyDescent="0.25">
      <c r="E24198" s="3"/>
    </row>
    <row r="24199" spans="5:5" x14ac:dyDescent="0.25">
      <c r="E24199" s="3"/>
    </row>
    <row r="24200" spans="5:5" x14ac:dyDescent="0.25">
      <c r="E24200" s="3"/>
    </row>
    <row r="24201" spans="5:5" x14ac:dyDescent="0.25">
      <c r="E24201" s="3"/>
    </row>
    <row r="24202" spans="5:5" x14ac:dyDescent="0.25">
      <c r="E24202" s="3"/>
    </row>
    <row r="24203" spans="5:5" x14ac:dyDescent="0.25">
      <c r="E24203" s="3"/>
    </row>
    <row r="24204" spans="5:5" x14ac:dyDescent="0.25">
      <c r="E24204" s="3"/>
    </row>
    <row r="24205" spans="5:5" x14ac:dyDescent="0.25">
      <c r="E24205" s="3"/>
    </row>
    <row r="24206" spans="5:5" x14ac:dyDescent="0.25">
      <c r="E24206" s="3"/>
    </row>
    <row r="24207" spans="5:5" x14ac:dyDescent="0.25">
      <c r="E24207" s="3"/>
    </row>
    <row r="24208" spans="5:5" x14ac:dyDescent="0.25">
      <c r="E24208" s="3"/>
    </row>
    <row r="24209" spans="5:5" x14ac:dyDescent="0.25">
      <c r="E24209" s="3"/>
    </row>
    <row r="24210" spans="5:5" x14ac:dyDescent="0.25">
      <c r="E24210" s="3"/>
    </row>
    <row r="24211" spans="5:5" x14ac:dyDescent="0.25">
      <c r="E24211" s="3"/>
    </row>
    <row r="24212" spans="5:5" x14ac:dyDescent="0.25">
      <c r="E24212" s="3"/>
    </row>
    <row r="24213" spans="5:5" x14ac:dyDescent="0.25">
      <c r="E24213" s="3"/>
    </row>
    <row r="24214" spans="5:5" x14ac:dyDescent="0.25">
      <c r="E24214" s="3"/>
    </row>
    <row r="24215" spans="5:5" x14ac:dyDescent="0.25">
      <c r="E24215" s="3"/>
    </row>
    <row r="24216" spans="5:5" x14ac:dyDescent="0.25">
      <c r="E24216" s="3"/>
    </row>
    <row r="24217" spans="5:5" x14ac:dyDescent="0.25">
      <c r="E24217" s="3"/>
    </row>
    <row r="24218" spans="5:5" x14ac:dyDescent="0.25">
      <c r="E24218" s="3"/>
    </row>
    <row r="24219" spans="5:5" x14ac:dyDescent="0.25">
      <c r="E24219" s="3"/>
    </row>
    <row r="24220" spans="5:5" x14ac:dyDescent="0.25">
      <c r="E24220" s="3"/>
    </row>
    <row r="24221" spans="5:5" x14ac:dyDescent="0.25">
      <c r="E24221" s="3"/>
    </row>
    <row r="24222" spans="5:5" x14ac:dyDescent="0.25">
      <c r="E24222" s="3"/>
    </row>
    <row r="24223" spans="5:5" x14ac:dyDescent="0.25">
      <c r="E24223" s="3"/>
    </row>
    <row r="24224" spans="5:5" x14ac:dyDescent="0.25">
      <c r="E24224" s="3"/>
    </row>
    <row r="24225" spans="5:5" x14ac:dyDescent="0.25">
      <c r="E24225" s="3"/>
    </row>
    <row r="24226" spans="5:5" x14ac:dyDescent="0.25">
      <c r="E24226" s="3"/>
    </row>
    <row r="24227" spans="5:5" x14ac:dyDescent="0.25">
      <c r="E24227" s="3"/>
    </row>
    <row r="24228" spans="5:5" x14ac:dyDescent="0.25">
      <c r="E24228" s="3"/>
    </row>
    <row r="24229" spans="5:5" x14ac:dyDescent="0.25">
      <c r="E24229" s="3"/>
    </row>
    <row r="24230" spans="5:5" x14ac:dyDescent="0.25">
      <c r="E24230" s="3"/>
    </row>
    <row r="24231" spans="5:5" x14ac:dyDescent="0.25">
      <c r="E24231" s="3"/>
    </row>
    <row r="24232" spans="5:5" x14ac:dyDescent="0.25">
      <c r="E24232" s="3"/>
    </row>
    <row r="24233" spans="5:5" x14ac:dyDescent="0.25">
      <c r="E24233" s="3"/>
    </row>
    <row r="24234" spans="5:5" x14ac:dyDescent="0.25">
      <c r="E24234" s="3"/>
    </row>
    <row r="24235" spans="5:5" x14ac:dyDescent="0.25">
      <c r="E24235" s="3"/>
    </row>
    <row r="24236" spans="5:5" x14ac:dyDescent="0.25">
      <c r="E24236" s="3"/>
    </row>
    <row r="24237" spans="5:5" x14ac:dyDescent="0.25">
      <c r="E24237" s="3"/>
    </row>
    <row r="24238" spans="5:5" x14ac:dyDescent="0.25">
      <c r="E24238" s="3"/>
    </row>
    <row r="24239" spans="5:5" x14ac:dyDescent="0.25">
      <c r="E24239" s="3"/>
    </row>
    <row r="24240" spans="5:5" x14ac:dyDescent="0.25">
      <c r="E24240" s="3"/>
    </row>
    <row r="24241" spans="5:5" x14ac:dyDescent="0.25">
      <c r="E24241" s="3"/>
    </row>
    <row r="24242" spans="5:5" x14ac:dyDescent="0.25">
      <c r="E24242" s="3"/>
    </row>
    <row r="24243" spans="5:5" x14ac:dyDescent="0.25">
      <c r="E24243" s="3"/>
    </row>
    <row r="24244" spans="5:5" x14ac:dyDescent="0.25">
      <c r="E24244" s="3"/>
    </row>
    <row r="24245" spans="5:5" x14ac:dyDescent="0.25">
      <c r="E24245" s="3"/>
    </row>
    <row r="24246" spans="5:5" x14ac:dyDescent="0.25">
      <c r="E24246" s="3"/>
    </row>
    <row r="24247" spans="5:5" x14ac:dyDescent="0.25">
      <c r="E24247" s="3"/>
    </row>
    <row r="24248" spans="5:5" x14ac:dyDescent="0.25">
      <c r="E24248" s="3"/>
    </row>
    <row r="24249" spans="5:5" x14ac:dyDescent="0.25">
      <c r="E24249" s="3"/>
    </row>
    <row r="24250" spans="5:5" x14ac:dyDescent="0.25">
      <c r="E24250" s="3"/>
    </row>
    <row r="24251" spans="5:5" x14ac:dyDescent="0.25">
      <c r="E24251" s="3"/>
    </row>
    <row r="24252" spans="5:5" x14ac:dyDescent="0.25">
      <c r="E24252" s="3"/>
    </row>
    <row r="24253" spans="5:5" x14ac:dyDescent="0.25">
      <c r="E24253" s="3"/>
    </row>
    <row r="24254" spans="5:5" x14ac:dyDescent="0.25">
      <c r="E24254" s="3"/>
    </row>
    <row r="24255" spans="5:5" x14ac:dyDescent="0.25">
      <c r="E24255" s="3"/>
    </row>
    <row r="24256" spans="5:5" x14ac:dyDescent="0.25">
      <c r="E24256" s="3"/>
    </row>
    <row r="24257" spans="5:5" x14ac:dyDescent="0.25">
      <c r="E24257" s="3"/>
    </row>
    <row r="24258" spans="5:5" x14ac:dyDescent="0.25">
      <c r="E24258" s="3"/>
    </row>
    <row r="24259" spans="5:5" x14ac:dyDescent="0.25">
      <c r="E24259" s="3"/>
    </row>
    <row r="24260" spans="5:5" x14ac:dyDescent="0.25">
      <c r="E24260" s="3"/>
    </row>
    <row r="24261" spans="5:5" x14ac:dyDescent="0.25">
      <c r="E24261" s="3"/>
    </row>
    <row r="24262" spans="5:5" x14ac:dyDescent="0.25">
      <c r="E24262" s="3"/>
    </row>
    <row r="24263" spans="5:5" x14ac:dyDescent="0.25">
      <c r="E24263" s="3"/>
    </row>
    <row r="24264" spans="5:5" x14ac:dyDescent="0.25">
      <c r="E24264" s="3"/>
    </row>
    <row r="24265" spans="5:5" x14ac:dyDescent="0.25">
      <c r="E24265" s="3"/>
    </row>
    <row r="24266" spans="5:5" x14ac:dyDescent="0.25">
      <c r="E24266" s="3"/>
    </row>
    <row r="24267" spans="5:5" x14ac:dyDescent="0.25">
      <c r="E24267" s="3"/>
    </row>
    <row r="24268" spans="5:5" x14ac:dyDescent="0.25">
      <c r="E24268" s="3"/>
    </row>
    <row r="24269" spans="5:5" x14ac:dyDescent="0.25">
      <c r="E24269" s="3"/>
    </row>
    <row r="24270" spans="5:5" x14ac:dyDescent="0.25">
      <c r="E24270" s="3"/>
    </row>
    <row r="24271" spans="5:5" x14ac:dyDescent="0.25">
      <c r="E24271" s="3"/>
    </row>
    <row r="24272" spans="5:5" x14ac:dyDescent="0.25">
      <c r="E24272" s="3"/>
    </row>
    <row r="24273" spans="5:5" x14ac:dyDescent="0.25">
      <c r="E24273" s="3"/>
    </row>
    <row r="24274" spans="5:5" x14ac:dyDescent="0.25">
      <c r="E24274" s="3"/>
    </row>
    <row r="24275" spans="5:5" x14ac:dyDescent="0.25">
      <c r="E24275" s="3"/>
    </row>
    <row r="24276" spans="5:5" x14ac:dyDescent="0.25">
      <c r="E24276" s="3"/>
    </row>
    <row r="24277" spans="5:5" x14ac:dyDescent="0.25">
      <c r="E24277" s="3"/>
    </row>
    <row r="24278" spans="5:5" x14ac:dyDescent="0.25">
      <c r="E24278" s="3"/>
    </row>
    <row r="24279" spans="5:5" x14ac:dyDescent="0.25">
      <c r="E24279" s="3"/>
    </row>
    <row r="24280" spans="5:5" x14ac:dyDescent="0.25">
      <c r="E24280" s="3"/>
    </row>
    <row r="24281" spans="5:5" x14ac:dyDescent="0.25">
      <c r="E24281" s="3"/>
    </row>
    <row r="24282" spans="5:5" x14ac:dyDescent="0.25">
      <c r="E24282" s="3"/>
    </row>
    <row r="24283" spans="5:5" x14ac:dyDescent="0.25">
      <c r="E24283" s="3"/>
    </row>
    <row r="24284" spans="5:5" x14ac:dyDescent="0.25">
      <c r="E24284" s="3"/>
    </row>
    <row r="24285" spans="5:5" x14ac:dyDescent="0.25">
      <c r="E24285" s="3"/>
    </row>
    <row r="24286" spans="5:5" x14ac:dyDescent="0.25">
      <c r="E24286" s="3"/>
    </row>
    <row r="24287" spans="5:5" x14ac:dyDescent="0.25">
      <c r="E24287" s="3"/>
    </row>
    <row r="24288" spans="5:5" x14ac:dyDescent="0.25">
      <c r="E24288" s="3"/>
    </row>
    <row r="24289" spans="5:5" x14ac:dyDescent="0.25">
      <c r="E24289" s="3"/>
    </row>
    <row r="24290" spans="5:5" x14ac:dyDescent="0.25">
      <c r="E24290" s="3"/>
    </row>
    <row r="24291" spans="5:5" x14ac:dyDescent="0.25">
      <c r="E24291" s="3"/>
    </row>
    <row r="24292" spans="5:5" x14ac:dyDescent="0.25">
      <c r="E24292" s="3"/>
    </row>
    <row r="24293" spans="5:5" x14ac:dyDescent="0.25">
      <c r="E24293" s="3"/>
    </row>
    <row r="24294" spans="5:5" x14ac:dyDescent="0.25">
      <c r="E24294" s="3"/>
    </row>
    <row r="24295" spans="5:5" x14ac:dyDescent="0.25">
      <c r="E24295" s="3"/>
    </row>
    <row r="24296" spans="5:5" x14ac:dyDescent="0.25">
      <c r="E24296" s="3"/>
    </row>
    <row r="24297" spans="5:5" x14ac:dyDescent="0.25">
      <c r="E24297" s="3"/>
    </row>
    <row r="24298" spans="5:5" x14ac:dyDescent="0.25">
      <c r="E24298" s="3"/>
    </row>
    <row r="24299" spans="5:5" x14ac:dyDescent="0.25">
      <c r="E24299" s="3"/>
    </row>
    <row r="24300" spans="5:5" x14ac:dyDescent="0.25">
      <c r="E24300" s="3"/>
    </row>
    <row r="24301" spans="5:5" x14ac:dyDescent="0.25">
      <c r="E24301" s="3"/>
    </row>
    <row r="24302" spans="5:5" x14ac:dyDescent="0.25">
      <c r="E24302" s="3"/>
    </row>
    <row r="24303" spans="5:5" x14ac:dyDescent="0.25">
      <c r="E24303" s="3"/>
    </row>
    <row r="24304" spans="5:5" x14ac:dyDescent="0.25">
      <c r="E24304" s="3"/>
    </row>
    <row r="24305" spans="5:5" x14ac:dyDescent="0.25">
      <c r="E24305" s="3"/>
    </row>
    <row r="24306" spans="5:5" x14ac:dyDescent="0.25">
      <c r="E24306" s="3"/>
    </row>
    <row r="24307" spans="5:5" x14ac:dyDescent="0.25">
      <c r="E24307" s="3"/>
    </row>
    <row r="24308" spans="5:5" x14ac:dyDescent="0.25">
      <c r="E24308" s="3"/>
    </row>
    <row r="24309" spans="5:5" x14ac:dyDescent="0.25">
      <c r="E24309" s="3"/>
    </row>
    <row r="24310" spans="5:5" x14ac:dyDescent="0.25">
      <c r="E24310" s="3"/>
    </row>
    <row r="24311" spans="5:5" x14ac:dyDescent="0.25">
      <c r="E24311" s="3"/>
    </row>
    <row r="24312" spans="5:5" x14ac:dyDescent="0.25">
      <c r="E24312" s="3"/>
    </row>
    <row r="24313" spans="5:5" x14ac:dyDescent="0.25">
      <c r="E24313" s="3"/>
    </row>
    <row r="24314" spans="5:5" x14ac:dyDescent="0.25">
      <c r="E24314" s="3"/>
    </row>
    <row r="24315" spans="5:5" x14ac:dyDescent="0.25">
      <c r="E24315" s="3"/>
    </row>
    <row r="24316" spans="5:5" x14ac:dyDescent="0.25">
      <c r="E24316" s="3"/>
    </row>
    <row r="24317" spans="5:5" x14ac:dyDescent="0.25">
      <c r="E24317" s="3"/>
    </row>
    <row r="24318" spans="5:5" x14ac:dyDescent="0.25">
      <c r="E24318" s="3"/>
    </row>
    <row r="24319" spans="5:5" x14ac:dyDescent="0.25">
      <c r="E24319" s="3"/>
    </row>
    <row r="24320" spans="5:5" x14ac:dyDescent="0.25">
      <c r="E24320" s="3"/>
    </row>
    <row r="24321" spans="5:5" x14ac:dyDescent="0.25">
      <c r="E24321" s="3"/>
    </row>
    <row r="24322" spans="5:5" x14ac:dyDescent="0.25">
      <c r="E24322" s="3"/>
    </row>
    <row r="24323" spans="5:5" x14ac:dyDescent="0.25">
      <c r="E24323" s="3"/>
    </row>
    <row r="24324" spans="5:5" x14ac:dyDescent="0.25">
      <c r="E24324" s="3"/>
    </row>
    <row r="24325" spans="5:5" x14ac:dyDescent="0.25">
      <c r="E24325" s="3"/>
    </row>
    <row r="24326" spans="5:5" x14ac:dyDescent="0.25">
      <c r="E24326" s="3"/>
    </row>
    <row r="24327" spans="5:5" x14ac:dyDescent="0.25">
      <c r="E24327" s="3"/>
    </row>
    <row r="24328" spans="5:5" x14ac:dyDescent="0.25">
      <c r="E24328" s="3"/>
    </row>
    <row r="24329" spans="5:5" x14ac:dyDescent="0.25">
      <c r="E24329" s="3"/>
    </row>
    <row r="24330" spans="5:5" x14ac:dyDescent="0.25">
      <c r="E24330" s="3"/>
    </row>
    <row r="24331" spans="5:5" x14ac:dyDescent="0.25">
      <c r="E24331" s="3"/>
    </row>
    <row r="24332" spans="5:5" x14ac:dyDescent="0.25">
      <c r="E24332" s="3"/>
    </row>
    <row r="24333" spans="5:5" x14ac:dyDescent="0.25">
      <c r="E24333" s="3"/>
    </row>
    <row r="24334" spans="5:5" x14ac:dyDescent="0.25">
      <c r="E24334" s="3"/>
    </row>
    <row r="24335" spans="5:5" x14ac:dyDescent="0.25">
      <c r="E24335" s="3"/>
    </row>
    <row r="24336" spans="5:5" x14ac:dyDescent="0.25">
      <c r="E24336" s="3"/>
    </row>
    <row r="24337" spans="5:5" x14ac:dyDescent="0.25">
      <c r="E24337" s="3"/>
    </row>
    <row r="24338" spans="5:5" x14ac:dyDescent="0.25">
      <c r="E24338" s="3"/>
    </row>
    <row r="24339" spans="5:5" x14ac:dyDescent="0.25">
      <c r="E24339" s="3"/>
    </row>
    <row r="24340" spans="5:5" x14ac:dyDescent="0.25">
      <c r="E24340" s="3"/>
    </row>
    <row r="24341" spans="5:5" x14ac:dyDescent="0.25">
      <c r="E24341" s="3"/>
    </row>
    <row r="24342" spans="5:5" x14ac:dyDescent="0.25">
      <c r="E24342" s="3"/>
    </row>
    <row r="24343" spans="5:5" x14ac:dyDescent="0.25">
      <c r="E24343" s="3"/>
    </row>
    <row r="24344" spans="5:5" x14ac:dyDescent="0.25">
      <c r="E24344" s="3"/>
    </row>
    <row r="24345" spans="5:5" x14ac:dyDescent="0.25">
      <c r="E24345" s="3"/>
    </row>
    <row r="24346" spans="5:5" x14ac:dyDescent="0.25">
      <c r="E24346" s="3"/>
    </row>
    <row r="24347" spans="5:5" x14ac:dyDescent="0.25">
      <c r="E24347" s="3"/>
    </row>
    <row r="24348" spans="5:5" x14ac:dyDescent="0.25">
      <c r="E24348" s="3"/>
    </row>
    <row r="24349" spans="5:5" x14ac:dyDescent="0.25">
      <c r="E24349" s="3"/>
    </row>
    <row r="24350" spans="5:5" x14ac:dyDescent="0.25">
      <c r="E24350" s="3"/>
    </row>
    <row r="24351" spans="5:5" x14ac:dyDescent="0.25">
      <c r="E24351" s="3"/>
    </row>
    <row r="24352" spans="5:5" x14ac:dyDescent="0.25">
      <c r="E24352" s="3"/>
    </row>
    <row r="24353" spans="5:5" x14ac:dyDescent="0.25">
      <c r="E24353" s="3"/>
    </row>
    <row r="24354" spans="5:5" x14ac:dyDescent="0.25">
      <c r="E24354" s="3"/>
    </row>
    <row r="24355" spans="5:5" x14ac:dyDescent="0.25">
      <c r="E24355" s="3"/>
    </row>
    <row r="24356" spans="5:5" x14ac:dyDescent="0.25">
      <c r="E24356" s="3"/>
    </row>
    <row r="24357" spans="5:5" x14ac:dyDescent="0.25">
      <c r="E24357" s="3"/>
    </row>
    <row r="24358" spans="5:5" x14ac:dyDescent="0.25">
      <c r="E24358" s="3"/>
    </row>
    <row r="24359" spans="5:5" x14ac:dyDescent="0.25">
      <c r="E24359" s="3"/>
    </row>
    <row r="24360" spans="5:5" x14ac:dyDescent="0.25">
      <c r="E24360" s="3"/>
    </row>
    <row r="24361" spans="5:5" x14ac:dyDescent="0.25">
      <c r="E24361" s="3"/>
    </row>
    <row r="24362" spans="5:5" x14ac:dyDescent="0.25">
      <c r="E24362" s="3"/>
    </row>
    <row r="24363" spans="5:5" x14ac:dyDescent="0.25">
      <c r="E24363" s="3"/>
    </row>
    <row r="24364" spans="5:5" x14ac:dyDescent="0.25">
      <c r="E24364" s="3"/>
    </row>
    <row r="24365" spans="5:5" x14ac:dyDescent="0.25">
      <c r="E24365" s="3"/>
    </row>
    <row r="24366" spans="5:5" x14ac:dyDescent="0.25">
      <c r="E24366" s="3"/>
    </row>
    <row r="24367" spans="5:5" x14ac:dyDescent="0.25">
      <c r="E24367" s="3"/>
    </row>
    <row r="24368" spans="5:5" x14ac:dyDescent="0.25">
      <c r="E24368" s="3"/>
    </row>
    <row r="24369" spans="5:5" x14ac:dyDescent="0.25">
      <c r="E24369" s="3"/>
    </row>
    <row r="24370" spans="5:5" x14ac:dyDescent="0.25">
      <c r="E24370" s="3"/>
    </row>
    <row r="24371" spans="5:5" x14ac:dyDescent="0.25">
      <c r="E24371" s="3"/>
    </row>
    <row r="24372" spans="5:5" x14ac:dyDescent="0.25">
      <c r="E24372" s="3"/>
    </row>
    <row r="24373" spans="5:5" x14ac:dyDescent="0.25">
      <c r="E24373" s="3"/>
    </row>
    <row r="24374" spans="5:5" x14ac:dyDescent="0.25">
      <c r="E24374" s="3"/>
    </row>
    <row r="24375" spans="5:5" x14ac:dyDescent="0.25">
      <c r="E24375" s="3"/>
    </row>
    <row r="24376" spans="5:5" x14ac:dyDescent="0.25">
      <c r="E24376" s="3"/>
    </row>
    <row r="24377" spans="5:5" x14ac:dyDescent="0.25">
      <c r="E24377" s="3"/>
    </row>
    <row r="24378" spans="5:5" x14ac:dyDescent="0.25">
      <c r="E24378" s="3"/>
    </row>
    <row r="24379" spans="5:5" x14ac:dyDescent="0.25">
      <c r="E24379" s="3"/>
    </row>
    <row r="24380" spans="5:5" x14ac:dyDescent="0.25">
      <c r="E24380" s="3"/>
    </row>
    <row r="24381" spans="5:5" x14ac:dyDescent="0.25">
      <c r="E24381" s="3"/>
    </row>
    <row r="24382" spans="5:5" x14ac:dyDescent="0.25">
      <c r="E24382" s="3"/>
    </row>
    <row r="24383" spans="5:5" x14ac:dyDescent="0.25">
      <c r="E24383" s="3"/>
    </row>
    <row r="24384" spans="5:5" x14ac:dyDescent="0.25">
      <c r="E24384" s="3"/>
    </row>
    <row r="24385" spans="5:5" x14ac:dyDescent="0.25">
      <c r="E24385" s="3"/>
    </row>
    <row r="24386" spans="5:5" x14ac:dyDescent="0.25">
      <c r="E24386" s="3"/>
    </row>
    <row r="24387" spans="5:5" x14ac:dyDescent="0.25">
      <c r="E24387" s="3"/>
    </row>
    <row r="24388" spans="5:5" x14ac:dyDescent="0.25">
      <c r="E24388" s="3"/>
    </row>
    <row r="24389" spans="5:5" x14ac:dyDescent="0.25">
      <c r="E24389" s="3"/>
    </row>
    <row r="24390" spans="5:5" x14ac:dyDescent="0.25">
      <c r="E24390" s="3"/>
    </row>
    <row r="24391" spans="5:5" x14ac:dyDescent="0.25">
      <c r="E24391" s="3"/>
    </row>
    <row r="24392" spans="5:5" x14ac:dyDescent="0.25">
      <c r="E24392" s="3"/>
    </row>
    <row r="24393" spans="5:5" x14ac:dyDescent="0.25">
      <c r="E24393" s="3"/>
    </row>
    <row r="24394" spans="5:5" x14ac:dyDescent="0.25">
      <c r="E24394" s="3"/>
    </row>
    <row r="24395" spans="5:5" x14ac:dyDescent="0.25">
      <c r="E24395" s="3"/>
    </row>
    <row r="24396" spans="5:5" x14ac:dyDescent="0.25">
      <c r="E24396" s="3"/>
    </row>
    <row r="24397" spans="5:5" x14ac:dyDescent="0.25">
      <c r="E24397" s="3"/>
    </row>
    <row r="24398" spans="5:5" x14ac:dyDescent="0.25">
      <c r="E24398" s="3"/>
    </row>
    <row r="24399" spans="5:5" x14ac:dyDescent="0.25">
      <c r="E24399" s="3"/>
    </row>
    <row r="24400" spans="5:5" x14ac:dyDescent="0.25">
      <c r="E24400" s="3"/>
    </row>
    <row r="24401" spans="5:5" x14ac:dyDescent="0.25">
      <c r="E24401" s="3"/>
    </row>
    <row r="24402" spans="5:5" x14ac:dyDescent="0.25">
      <c r="E24402" s="3"/>
    </row>
    <row r="24403" spans="5:5" x14ac:dyDescent="0.25">
      <c r="E24403" s="3"/>
    </row>
    <row r="24404" spans="5:5" x14ac:dyDescent="0.25">
      <c r="E24404" s="3"/>
    </row>
    <row r="24405" spans="5:5" x14ac:dyDescent="0.25">
      <c r="E24405" s="3"/>
    </row>
    <row r="24406" spans="5:5" x14ac:dyDescent="0.25">
      <c r="E24406" s="3"/>
    </row>
    <row r="24407" spans="5:5" x14ac:dyDescent="0.25">
      <c r="E24407" s="3"/>
    </row>
    <row r="24408" spans="5:5" x14ac:dyDescent="0.25">
      <c r="E24408" s="3"/>
    </row>
    <row r="24409" spans="5:5" x14ac:dyDescent="0.25">
      <c r="E24409" s="3"/>
    </row>
    <row r="24410" spans="5:5" x14ac:dyDescent="0.25">
      <c r="E24410" s="3"/>
    </row>
    <row r="24411" spans="5:5" x14ac:dyDescent="0.25">
      <c r="E24411" s="3"/>
    </row>
    <row r="24412" spans="5:5" x14ac:dyDescent="0.25">
      <c r="E24412" s="3"/>
    </row>
    <row r="24413" spans="5:5" x14ac:dyDescent="0.25">
      <c r="E24413" s="3"/>
    </row>
    <row r="24414" spans="5:5" x14ac:dyDescent="0.25">
      <c r="E24414" s="3"/>
    </row>
    <row r="24415" spans="5:5" x14ac:dyDescent="0.25">
      <c r="E24415" s="3"/>
    </row>
    <row r="24416" spans="5:5" x14ac:dyDescent="0.25">
      <c r="E24416" s="3"/>
    </row>
    <row r="24417" spans="5:5" x14ac:dyDescent="0.25">
      <c r="E24417" s="3"/>
    </row>
    <row r="24418" spans="5:5" x14ac:dyDescent="0.25">
      <c r="E24418" s="3"/>
    </row>
    <row r="24419" spans="5:5" x14ac:dyDescent="0.25">
      <c r="E24419" s="3"/>
    </row>
    <row r="24420" spans="5:5" x14ac:dyDescent="0.25">
      <c r="E24420" s="3"/>
    </row>
    <row r="24421" spans="5:5" x14ac:dyDescent="0.25">
      <c r="E24421" s="3"/>
    </row>
    <row r="24422" spans="5:5" x14ac:dyDescent="0.25">
      <c r="E24422" s="3"/>
    </row>
    <row r="24423" spans="5:5" x14ac:dyDescent="0.25">
      <c r="E24423" s="3"/>
    </row>
    <row r="24424" spans="5:5" x14ac:dyDescent="0.25">
      <c r="E24424" s="3"/>
    </row>
    <row r="24425" spans="5:5" x14ac:dyDescent="0.25">
      <c r="E24425" s="3"/>
    </row>
    <row r="24426" spans="5:5" x14ac:dyDescent="0.25">
      <c r="E24426" s="3"/>
    </row>
    <row r="24427" spans="5:5" x14ac:dyDescent="0.25">
      <c r="E24427" s="3"/>
    </row>
    <row r="24428" spans="5:5" x14ac:dyDescent="0.25">
      <c r="E24428" s="3"/>
    </row>
    <row r="24429" spans="5:5" x14ac:dyDescent="0.25">
      <c r="E24429" s="3"/>
    </row>
    <row r="24430" spans="5:5" x14ac:dyDescent="0.25">
      <c r="E24430" s="3"/>
    </row>
    <row r="24431" spans="5:5" x14ac:dyDescent="0.25">
      <c r="E24431" s="3"/>
    </row>
    <row r="24432" spans="5:5" x14ac:dyDescent="0.25">
      <c r="E24432" s="3"/>
    </row>
    <row r="24433" spans="5:5" x14ac:dyDescent="0.25">
      <c r="E24433" s="3"/>
    </row>
    <row r="24434" spans="5:5" x14ac:dyDescent="0.25">
      <c r="E24434" s="3"/>
    </row>
    <row r="24435" spans="5:5" x14ac:dyDescent="0.25">
      <c r="E24435" s="3"/>
    </row>
    <row r="24436" spans="5:5" x14ac:dyDescent="0.25">
      <c r="E24436" s="3"/>
    </row>
    <row r="24437" spans="5:5" x14ac:dyDescent="0.25">
      <c r="E24437" s="3"/>
    </row>
    <row r="24438" spans="5:5" x14ac:dyDescent="0.25">
      <c r="E24438" s="3"/>
    </row>
    <row r="24439" spans="5:5" x14ac:dyDescent="0.25">
      <c r="E24439" s="3"/>
    </row>
    <row r="24440" spans="5:5" x14ac:dyDescent="0.25">
      <c r="E24440" s="3"/>
    </row>
    <row r="24441" spans="5:5" x14ac:dyDescent="0.25">
      <c r="E24441" s="3"/>
    </row>
    <row r="24442" spans="5:5" x14ac:dyDescent="0.25">
      <c r="E24442" s="3"/>
    </row>
    <row r="24443" spans="5:5" x14ac:dyDescent="0.25">
      <c r="E24443" s="3"/>
    </row>
    <row r="24444" spans="5:5" x14ac:dyDescent="0.25">
      <c r="E24444" s="3"/>
    </row>
    <row r="24445" spans="5:5" x14ac:dyDescent="0.25">
      <c r="E24445" s="3"/>
    </row>
    <row r="24446" spans="5:5" x14ac:dyDescent="0.25">
      <c r="E24446" s="3"/>
    </row>
    <row r="24447" spans="5:5" x14ac:dyDescent="0.25">
      <c r="E24447" s="3"/>
    </row>
    <row r="24448" spans="5:5" x14ac:dyDescent="0.25">
      <c r="E24448" s="3"/>
    </row>
    <row r="24449" spans="5:5" x14ac:dyDescent="0.25">
      <c r="E24449" s="3"/>
    </row>
    <row r="24450" spans="5:5" x14ac:dyDescent="0.25">
      <c r="E24450" s="3"/>
    </row>
    <row r="24451" spans="5:5" x14ac:dyDescent="0.25">
      <c r="E24451" s="3"/>
    </row>
    <row r="24452" spans="5:5" x14ac:dyDescent="0.25">
      <c r="E24452" s="3"/>
    </row>
    <row r="24453" spans="5:5" x14ac:dyDescent="0.25">
      <c r="E24453" s="3"/>
    </row>
    <row r="24454" spans="5:5" x14ac:dyDescent="0.25">
      <c r="E24454" s="3"/>
    </row>
    <row r="24455" spans="5:5" x14ac:dyDescent="0.25">
      <c r="E24455" s="3"/>
    </row>
    <row r="24456" spans="5:5" x14ac:dyDescent="0.25">
      <c r="E24456" s="3"/>
    </row>
    <row r="24457" spans="5:5" x14ac:dyDescent="0.25">
      <c r="E24457" s="3"/>
    </row>
    <row r="24458" spans="5:5" x14ac:dyDescent="0.25">
      <c r="E24458" s="3"/>
    </row>
    <row r="24459" spans="5:5" x14ac:dyDescent="0.25">
      <c r="E24459" s="3"/>
    </row>
    <row r="24460" spans="5:5" x14ac:dyDescent="0.25">
      <c r="E24460" s="3"/>
    </row>
    <row r="24461" spans="5:5" x14ac:dyDescent="0.25">
      <c r="E24461" s="3"/>
    </row>
    <row r="24462" spans="5:5" x14ac:dyDescent="0.25">
      <c r="E24462" s="3"/>
    </row>
    <row r="24463" spans="5:5" x14ac:dyDescent="0.25">
      <c r="E24463" s="3"/>
    </row>
    <row r="24464" spans="5:5" x14ac:dyDescent="0.25">
      <c r="E24464" s="3"/>
    </row>
    <row r="24465" spans="5:5" x14ac:dyDescent="0.25">
      <c r="E24465" s="3"/>
    </row>
    <row r="24466" spans="5:5" x14ac:dyDescent="0.25">
      <c r="E24466" s="3"/>
    </row>
    <row r="24467" spans="5:5" x14ac:dyDescent="0.25">
      <c r="E24467" s="3"/>
    </row>
    <row r="24468" spans="5:5" x14ac:dyDescent="0.25">
      <c r="E24468" s="3"/>
    </row>
    <row r="24469" spans="5:5" x14ac:dyDescent="0.25">
      <c r="E24469" s="3"/>
    </row>
    <row r="24470" spans="5:5" x14ac:dyDescent="0.25">
      <c r="E24470" s="3"/>
    </row>
    <row r="24471" spans="5:5" x14ac:dyDescent="0.25">
      <c r="E24471" s="3"/>
    </row>
    <row r="24472" spans="5:5" x14ac:dyDescent="0.25">
      <c r="E24472" s="3"/>
    </row>
    <row r="24473" spans="5:5" x14ac:dyDescent="0.25">
      <c r="E24473" s="3"/>
    </row>
    <row r="24474" spans="5:5" x14ac:dyDescent="0.25">
      <c r="E24474" s="3"/>
    </row>
    <row r="24475" spans="5:5" x14ac:dyDescent="0.25">
      <c r="E24475" s="3"/>
    </row>
    <row r="24476" spans="5:5" x14ac:dyDescent="0.25">
      <c r="E24476" s="3"/>
    </row>
    <row r="24477" spans="5:5" x14ac:dyDescent="0.25">
      <c r="E24477" s="3"/>
    </row>
    <row r="24478" spans="5:5" x14ac:dyDescent="0.25">
      <c r="E24478" s="3"/>
    </row>
    <row r="24479" spans="5:5" x14ac:dyDescent="0.25">
      <c r="E24479" s="3"/>
    </row>
    <row r="24480" spans="5:5" x14ac:dyDescent="0.25">
      <c r="E24480" s="3"/>
    </row>
    <row r="24481" spans="5:5" x14ac:dyDescent="0.25">
      <c r="E24481" s="3"/>
    </row>
    <row r="24482" spans="5:5" x14ac:dyDescent="0.25">
      <c r="E24482" s="3"/>
    </row>
    <row r="24483" spans="5:5" x14ac:dyDescent="0.25">
      <c r="E24483" s="3"/>
    </row>
    <row r="24484" spans="5:5" x14ac:dyDescent="0.25">
      <c r="E24484" s="3"/>
    </row>
    <row r="24485" spans="5:5" x14ac:dyDescent="0.25">
      <c r="E24485" s="3"/>
    </row>
    <row r="24486" spans="5:5" x14ac:dyDescent="0.25">
      <c r="E24486" s="3"/>
    </row>
    <row r="24487" spans="5:5" x14ac:dyDescent="0.25">
      <c r="E24487" s="3"/>
    </row>
    <row r="24488" spans="5:5" x14ac:dyDescent="0.25">
      <c r="E24488" s="3"/>
    </row>
    <row r="24489" spans="5:5" x14ac:dyDescent="0.25">
      <c r="E24489" s="3"/>
    </row>
    <row r="24490" spans="5:5" x14ac:dyDescent="0.25">
      <c r="E24490" s="3"/>
    </row>
    <row r="24491" spans="5:5" x14ac:dyDescent="0.25">
      <c r="E24491" s="3"/>
    </row>
    <row r="24492" spans="5:5" x14ac:dyDescent="0.25">
      <c r="E24492" s="3"/>
    </row>
    <row r="24493" spans="5:5" x14ac:dyDescent="0.25">
      <c r="E24493" s="3"/>
    </row>
    <row r="24494" spans="5:5" x14ac:dyDescent="0.25">
      <c r="E24494" s="3"/>
    </row>
    <row r="24495" spans="5:5" x14ac:dyDescent="0.25">
      <c r="E24495" s="3"/>
    </row>
    <row r="24496" spans="5:5" x14ac:dyDescent="0.25">
      <c r="E24496" s="3"/>
    </row>
    <row r="24497" spans="3:5" x14ac:dyDescent="0.25">
      <c r="E24497" s="3"/>
    </row>
    <row r="24498" spans="3:5" x14ac:dyDescent="0.25">
      <c r="E24498" s="3"/>
    </row>
    <row r="24499" spans="3:5" x14ac:dyDescent="0.25">
      <c r="E24499" s="3"/>
    </row>
    <row r="24500" spans="3:5" x14ac:dyDescent="0.25">
      <c r="C24500" s="3"/>
      <c r="E24500" s="3"/>
    </row>
    <row r="24501" spans="3:5" x14ac:dyDescent="0.25">
      <c r="E24501" s="3"/>
    </row>
    <row r="24502" spans="3:5" x14ac:dyDescent="0.25">
      <c r="E24502" s="3"/>
    </row>
    <row r="24503" spans="3:5" x14ac:dyDescent="0.25">
      <c r="E24503" s="3"/>
    </row>
    <row r="24504" spans="3:5" x14ac:dyDescent="0.25">
      <c r="E24504" s="3"/>
    </row>
    <row r="24505" spans="3:5" x14ac:dyDescent="0.25">
      <c r="E24505" s="3"/>
    </row>
    <row r="24506" spans="3:5" x14ac:dyDescent="0.25">
      <c r="E24506" s="3"/>
    </row>
    <row r="24507" spans="3:5" x14ac:dyDescent="0.25">
      <c r="E24507" s="3"/>
    </row>
    <row r="24508" spans="3:5" x14ac:dyDescent="0.25">
      <c r="E24508" s="3"/>
    </row>
    <row r="24509" spans="3:5" x14ac:dyDescent="0.25">
      <c r="E24509" s="3"/>
    </row>
    <row r="24510" spans="3:5" x14ac:dyDescent="0.25">
      <c r="E24510" s="3"/>
    </row>
    <row r="24511" spans="3:5" x14ac:dyDescent="0.25">
      <c r="E24511" s="3"/>
    </row>
    <row r="24512" spans="3:5" x14ac:dyDescent="0.25">
      <c r="E24512" s="3"/>
    </row>
    <row r="24513" spans="5:5" x14ac:dyDescent="0.25">
      <c r="E24513" s="3"/>
    </row>
    <row r="24514" spans="5:5" x14ac:dyDescent="0.25">
      <c r="E24514" s="3"/>
    </row>
    <row r="24515" spans="5:5" x14ac:dyDescent="0.25">
      <c r="E24515" s="3"/>
    </row>
    <row r="24516" spans="5:5" x14ac:dyDescent="0.25">
      <c r="E24516" s="3"/>
    </row>
    <row r="24517" spans="5:5" x14ac:dyDescent="0.25">
      <c r="E24517" s="3"/>
    </row>
    <row r="24518" spans="5:5" x14ac:dyDescent="0.25">
      <c r="E24518" s="3"/>
    </row>
    <row r="24519" spans="5:5" x14ac:dyDescent="0.25">
      <c r="E24519" s="3"/>
    </row>
    <row r="24520" spans="5:5" x14ac:dyDescent="0.25">
      <c r="E24520" s="3"/>
    </row>
    <row r="24521" spans="5:5" x14ac:dyDescent="0.25">
      <c r="E24521" s="3"/>
    </row>
    <row r="24522" spans="5:5" x14ac:dyDescent="0.25">
      <c r="E24522" s="3"/>
    </row>
    <row r="24523" spans="5:5" x14ac:dyDescent="0.25">
      <c r="E24523" s="3"/>
    </row>
    <row r="24524" spans="5:5" x14ac:dyDescent="0.25">
      <c r="E24524" s="3"/>
    </row>
    <row r="24525" spans="5:5" x14ac:dyDescent="0.25">
      <c r="E24525" s="3"/>
    </row>
    <row r="24526" spans="5:5" x14ac:dyDescent="0.25">
      <c r="E24526" s="3"/>
    </row>
    <row r="24527" spans="5:5" x14ac:dyDescent="0.25">
      <c r="E24527" s="3"/>
    </row>
    <row r="24528" spans="5:5" x14ac:dyDescent="0.25">
      <c r="E24528" s="3"/>
    </row>
    <row r="24529" spans="5:5" x14ac:dyDescent="0.25">
      <c r="E24529" s="3"/>
    </row>
    <row r="24530" spans="5:5" x14ac:dyDescent="0.25">
      <c r="E24530" s="3"/>
    </row>
    <row r="24531" spans="5:5" x14ac:dyDescent="0.25">
      <c r="E24531" s="3"/>
    </row>
    <row r="24532" spans="5:5" x14ac:dyDescent="0.25">
      <c r="E24532" s="3"/>
    </row>
    <row r="24533" spans="5:5" x14ac:dyDescent="0.25">
      <c r="E24533" s="3"/>
    </row>
    <row r="24534" spans="5:5" x14ac:dyDescent="0.25">
      <c r="E24534" s="3"/>
    </row>
    <row r="24535" spans="5:5" x14ac:dyDescent="0.25">
      <c r="E24535" s="3"/>
    </row>
    <row r="24536" spans="5:5" x14ac:dyDescent="0.25">
      <c r="E24536" s="3"/>
    </row>
    <row r="24537" spans="5:5" x14ac:dyDescent="0.25">
      <c r="E24537" s="3"/>
    </row>
    <row r="24538" spans="5:5" x14ac:dyDescent="0.25">
      <c r="E24538" s="3"/>
    </row>
    <row r="24539" spans="5:5" x14ac:dyDescent="0.25">
      <c r="E24539" s="3"/>
    </row>
    <row r="24540" spans="5:5" x14ac:dyDescent="0.25">
      <c r="E24540" s="3"/>
    </row>
    <row r="24541" spans="5:5" x14ac:dyDescent="0.25">
      <c r="E24541" s="3"/>
    </row>
    <row r="24542" spans="5:5" x14ac:dyDescent="0.25">
      <c r="E24542" s="3"/>
    </row>
    <row r="24543" spans="5:5" x14ac:dyDescent="0.25">
      <c r="E24543" s="3"/>
    </row>
    <row r="24544" spans="5:5" x14ac:dyDescent="0.25">
      <c r="E24544" s="3"/>
    </row>
    <row r="24545" spans="5:5" x14ac:dyDescent="0.25">
      <c r="E24545" s="3"/>
    </row>
    <row r="24546" spans="5:5" x14ac:dyDescent="0.25">
      <c r="E24546" s="3"/>
    </row>
    <row r="24547" spans="5:5" x14ac:dyDescent="0.25">
      <c r="E24547" s="3"/>
    </row>
    <row r="24548" spans="5:5" x14ac:dyDescent="0.25">
      <c r="E24548" s="3"/>
    </row>
    <row r="24549" spans="5:5" x14ac:dyDescent="0.25">
      <c r="E24549" s="3"/>
    </row>
    <row r="24550" spans="5:5" x14ac:dyDescent="0.25">
      <c r="E24550" s="3"/>
    </row>
    <row r="24551" spans="5:5" x14ac:dyDescent="0.25">
      <c r="E24551" s="3"/>
    </row>
    <row r="24552" spans="5:5" x14ac:dyDescent="0.25">
      <c r="E24552" s="3"/>
    </row>
    <row r="24553" spans="5:5" x14ac:dyDescent="0.25">
      <c r="E24553" s="3"/>
    </row>
    <row r="24554" spans="5:5" x14ac:dyDescent="0.25">
      <c r="E24554" s="3"/>
    </row>
    <row r="24555" spans="5:5" x14ac:dyDescent="0.25">
      <c r="E24555" s="3"/>
    </row>
    <row r="24556" spans="5:5" x14ac:dyDescent="0.25">
      <c r="E24556" s="3"/>
    </row>
    <row r="24557" spans="5:5" x14ac:dyDescent="0.25">
      <c r="E24557" s="3"/>
    </row>
    <row r="24558" spans="5:5" x14ac:dyDescent="0.25">
      <c r="E24558" s="3"/>
    </row>
    <row r="24559" spans="5:5" x14ac:dyDescent="0.25">
      <c r="E24559" s="3"/>
    </row>
    <row r="24560" spans="5:5" x14ac:dyDescent="0.25">
      <c r="E24560" s="3"/>
    </row>
    <row r="24561" spans="5:5" x14ac:dyDescent="0.25">
      <c r="E24561" s="3"/>
    </row>
    <row r="24562" spans="5:5" x14ac:dyDescent="0.25">
      <c r="E24562" s="3"/>
    </row>
    <row r="24563" spans="5:5" x14ac:dyDescent="0.25">
      <c r="E24563" s="3"/>
    </row>
    <row r="24564" spans="5:5" x14ac:dyDescent="0.25">
      <c r="E24564" s="3"/>
    </row>
    <row r="24565" spans="5:5" x14ac:dyDescent="0.25">
      <c r="E24565" s="3"/>
    </row>
    <row r="24566" spans="5:5" x14ac:dyDescent="0.25">
      <c r="E24566" s="3"/>
    </row>
    <row r="24567" spans="5:5" x14ac:dyDescent="0.25">
      <c r="E24567" s="3"/>
    </row>
    <row r="24568" spans="5:5" x14ac:dyDescent="0.25">
      <c r="E24568" s="3"/>
    </row>
    <row r="24569" spans="5:5" x14ac:dyDescent="0.25">
      <c r="E24569" s="3"/>
    </row>
    <row r="24570" spans="5:5" x14ac:dyDescent="0.25">
      <c r="E24570" s="3"/>
    </row>
    <row r="24571" spans="5:5" x14ac:dyDescent="0.25">
      <c r="E24571" s="3"/>
    </row>
    <row r="24572" spans="5:5" x14ac:dyDescent="0.25">
      <c r="E24572" s="3"/>
    </row>
    <row r="24573" spans="5:5" x14ac:dyDescent="0.25">
      <c r="E24573" s="3"/>
    </row>
    <row r="24574" spans="5:5" x14ac:dyDescent="0.25">
      <c r="E24574" s="3"/>
    </row>
    <row r="24575" spans="5:5" x14ac:dyDescent="0.25">
      <c r="E24575" s="3"/>
    </row>
    <row r="24576" spans="5:5" x14ac:dyDescent="0.25">
      <c r="E24576" s="3"/>
    </row>
    <row r="24577" spans="5:5" x14ac:dyDescent="0.25">
      <c r="E24577" s="3"/>
    </row>
    <row r="24578" spans="5:5" x14ac:dyDescent="0.25">
      <c r="E24578" s="3"/>
    </row>
    <row r="24579" spans="5:5" x14ac:dyDescent="0.25">
      <c r="E24579" s="3"/>
    </row>
    <row r="24580" spans="5:5" x14ac:dyDescent="0.25">
      <c r="E24580" s="3"/>
    </row>
    <row r="24581" spans="5:5" x14ac:dyDescent="0.25">
      <c r="E24581" s="3"/>
    </row>
    <row r="24582" spans="5:5" x14ac:dyDescent="0.25">
      <c r="E24582" s="3"/>
    </row>
    <row r="24583" spans="5:5" x14ac:dyDescent="0.25">
      <c r="E24583" s="3"/>
    </row>
    <row r="24584" spans="5:5" x14ac:dyDescent="0.25">
      <c r="E24584" s="3"/>
    </row>
    <row r="24585" spans="5:5" x14ac:dyDescent="0.25">
      <c r="E24585" s="3"/>
    </row>
    <row r="24586" spans="5:5" x14ac:dyDescent="0.25">
      <c r="E24586" s="3"/>
    </row>
    <row r="24587" spans="5:5" x14ac:dyDescent="0.25">
      <c r="E24587" s="3"/>
    </row>
    <row r="24588" spans="5:5" x14ac:dyDescent="0.25">
      <c r="E24588" s="3"/>
    </row>
    <row r="24589" spans="5:5" x14ac:dyDescent="0.25">
      <c r="E24589" s="3"/>
    </row>
    <row r="24590" spans="5:5" x14ac:dyDescent="0.25">
      <c r="E24590" s="3"/>
    </row>
    <row r="24591" spans="5:5" x14ac:dyDescent="0.25">
      <c r="E24591" s="3"/>
    </row>
    <row r="24592" spans="5:5" x14ac:dyDescent="0.25">
      <c r="E24592" s="3"/>
    </row>
    <row r="24593" spans="5:5" x14ac:dyDescent="0.25">
      <c r="E24593" s="3"/>
    </row>
    <row r="24594" spans="5:5" x14ac:dyDescent="0.25">
      <c r="E24594" s="3"/>
    </row>
    <row r="24595" spans="5:5" x14ac:dyDescent="0.25">
      <c r="E24595" s="3"/>
    </row>
    <row r="24596" spans="5:5" x14ac:dyDescent="0.25">
      <c r="E24596" s="3"/>
    </row>
    <row r="24597" spans="5:5" x14ac:dyDescent="0.25">
      <c r="E24597" s="3"/>
    </row>
    <row r="24598" spans="5:5" x14ac:dyDescent="0.25">
      <c r="E24598" s="3"/>
    </row>
    <row r="24599" spans="5:5" x14ac:dyDescent="0.25">
      <c r="E24599" s="3"/>
    </row>
    <row r="24600" spans="5:5" x14ac:dyDescent="0.25">
      <c r="E24600" s="3"/>
    </row>
    <row r="24601" spans="5:5" x14ac:dyDescent="0.25">
      <c r="E24601" s="3"/>
    </row>
    <row r="24602" spans="5:5" x14ac:dyDescent="0.25">
      <c r="E24602" s="3"/>
    </row>
    <row r="24603" spans="5:5" x14ac:dyDescent="0.25">
      <c r="E24603" s="3"/>
    </row>
    <row r="24604" spans="5:5" x14ac:dyDescent="0.25">
      <c r="E24604" s="3"/>
    </row>
    <row r="24605" spans="5:5" x14ac:dyDescent="0.25">
      <c r="E24605" s="3"/>
    </row>
    <row r="24606" spans="5:5" x14ac:dyDescent="0.25">
      <c r="E24606" s="3"/>
    </row>
    <row r="24607" spans="5:5" x14ac:dyDescent="0.25">
      <c r="E24607" s="3"/>
    </row>
    <row r="24608" spans="5:5" x14ac:dyDescent="0.25">
      <c r="E24608" s="3"/>
    </row>
    <row r="24609" spans="5:5" x14ac:dyDescent="0.25">
      <c r="E24609" s="3"/>
    </row>
    <row r="24610" spans="5:5" x14ac:dyDescent="0.25">
      <c r="E24610" s="3"/>
    </row>
    <row r="24611" spans="5:5" x14ac:dyDescent="0.25">
      <c r="E24611" s="3"/>
    </row>
    <row r="24612" spans="5:5" x14ac:dyDescent="0.25">
      <c r="E24612" s="3"/>
    </row>
    <row r="24613" spans="5:5" x14ac:dyDescent="0.25">
      <c r="E24613" s="3"/>
    </row>
    <row r="24614" spans="5:5" x14ac:dyDescent="0.25">
      <c r="E24614" s="3"/>
    </row>
    <row r="24615" spans="5:5" x14ac:dyDescent="0.25">
      <c r="E24615" s="3"/>
    </row>
    <row r="24616" spans="5:5" x14ac:dyDescent="0.25">
      <c r="E24616" s="3"/>
    </row>
    <row r="24617" spans="5:5" x14ac:dyDescent="0.25">
      <c r="E24617" s="3"/>
    </row>
    <row r="24618" spans="5:5" x14ac:dyDescent="0.25">
      <c r="E24618" s="3"/>
    </row>
    <row r="24619" spans="5:5" x14ac:dyDescent="0.25">
      <c r="E24619" s="3"/>
    </row>
    <row r="24620" spans="5:5" x14ac:dyDescent="0.25">
      <c r="E24620" s="3"/>
    </row>
    <row r="24621" spans="5:5" x14ac:dyDescent="0.25">
      <c r="E24621" s="3"/>
    </row>
    <row r="24622" spans="5:5" x14ac:dyDescent="0.25">
      <c r="E24622" s="3"/>
    </row>
    <row r="24623" spans="5:5" x14ac:dyDescent="0.25">
      <c r="E24623" s="3"/>
    </row>
    <row r="24624" spans="5:5" x14ac:dyDescent="0.25">
      <c r="E24624" s="3"/>
    </row>
    <row r="24625" spans="5:5" x14ac:dyDescent="0.25">
      <c r="E24625" s="3"/>
    </row>
    <row r="24626" spans="5:5" x14ac:dyDescent="0.25">
      <c r="E24626" s="3"/>
    </row>
    <row r="24627" spans="5:5" x14ac:dyDescent="0.25">
      <c r="E24627" s="3"/>
    </row>
    <row r="24628" spans="5:5" x14ac:dyDescent="0.25">
      <c r="E24628" s="3"/>
    </row>
    <row r="24629" spans="5:5" x14ac:dyDescent="0.25">
      <c r="E24629" s="3"/>
    </row>
    <row r="24630" spans="5:5" x14ac:dyDescent="0.25">
      <c r="E24630" s="3"/>
    </row>
    <row r="24631" spans="5:5" x14ac:dyDescent="0.25">
      <c r="E24631" s="3"/>
    </row>
    <row r="24632" spans="5:5" x14ac:dyDescent="0.25">
      <c r="E24632" s="3"/>
    </row>
    <row r="24633" spans="5:5" x14ac:dyDescent="0.25">
      <c r="E24633" s="3"/>
    </row>
    <row r="24634" spans="5:5" x14ac:dyDescent="0.25">
      <c r="E24634" s="3"/>
    </row>
    <row r="24635" spans="5:5" x14ac:dyDescent="0.25">
      <c r="E24635" s="3"/>
    </row>
    <row r="24636" spans="5:5" x14ac:dyDescent="0.25">
      <c r="E24636" s="3"/>
    </row>
    <row r="24637" spans="5:5" x14ac:dyDescent="0.25">
      <c r="E24637" s="3"/>
    </row>
    <row r="24638" spans="5:5" x14ac:dyDescent="0.25">
      <c r="E24638" s="3"/>
    </row>
    <row r="24639" spans="5:5" x14ac:dyDescent="0.25">
      <c r="E24639" s="3"/>
    </row>
    <row r="24640" spans="5:5" x14ac:dyDescent="0.25">
      <c r="E24640" s="3"/>
    </row>
    <row r="24641" spans="5:5" x14ac:dyDescent="0.25">
      <c r="E24641" s="3"/>
    </row>
    <row r="24642" spans="5:5" x14ac:dyDescent="0.25">
      <c r="E24642" s="3"/>
    </row>
    <row r="24643" spans="5:5" x14ac:dyDescent="0.25">
      <c r="E24643" s="3"/>
    </row>
    <row r="24644" spans="5:5" x14ac:dyDescent="0.25">
      <c r="E24644" s="3"/>
    </row>
    <row r="24645" spans="5:5" x14ac:dyDescent="0.25">
      <c r="E24645" s="3"/>
    </row>
    <row r="24646" spans="5:5" x14ac:dyDescent="0.25">
      <c r="E24646" s="3"/>
    </row>
    <row r="24647" spans="5:5" x14ac:dyDescent="0.25">
      <c r="E24647" s="3"/>
    </row>
    <row r="24648" spans="5:5" x14ac:dyDescent="0.25">
      <c r="E24648" s="3"/>
    </row>
    <row r="24649" spans="5:5" x14ac:dyDescent="0.25">
      <c r="E24649" s="3"/>
    </row>
    <row r="24650" spans="5:5" x14ac:dyDescent="0.25">
      <c r="E24650" s="3"/>
    </row>
    <row r="24651" spans="5:5" x14ac:dyDescent="0.25">
      <c r="E24651" s="3"/>
    </row>
    <row r="24652" spans="5:5" x14ac:dyDescent="0.25">
      <c r="E24652" s="3"/>
    </row>
    <row r="24653" spans="5:5" x14ac:dyDescent="0.25">
      <c r="E24653" s="3"/>
    </row>
    <row r="24654" spans="5:5" x14ac:dyDescent="0.25">
      <c r="E24654" s="3"/>
    </row>
    <row r="24655" spans="5:5" x14ac:dyDescent="0.25">
      <c r="E24655" s="3"/>
    </row>
    <row r="24656" spans="5:5" x14ac:dyDescent="0.25">
      <c r="E24656" s="3"/>
    </row>
    <row r="24657" spans="5:5" x14ac:dyDescent="0.25">
      <c r="E24657" s="3"/>
    </row>
    <row r="24658" spans="5:5" x14ac:dyDescent="0.25">
      <c r="E24658" s="3"/>
    </row>
    <row r="24659" spans="5:5" x14ac:dyDescent="0.25">
      <c r="E24659" s="3"/>
    </row>
    <row r="24660" spans="5:5" x14ac:dyDescent="0.25">
      <c r="E24660" s="3"/>
    </row>
    <row r="24661" spans="5:5" x14ac:dyDescent="0.25">
      <c r="E24661" s="3"/>
    </row>
    <row r="24662" spans="5:5" x14ac:dyDescent="0.25">
      <c r="E24662" s="3"/>
    </row>
    <row r="24663" spans="5:5" x14ac:dyDescent="0.25">
      <c r="E24663" s="3"/>
    </row>
    <row r="24664" spans="5:5" x14ac:dyDescent="0.25">
      <c r="E24664" s="3"/>
    </row>
    <row r="24665" spans="5:5" x14ac:dyDescent="0.25">
      <c r="E24665" s="3"/>
    </row>
    <row r="24666" spans="5:5" x14ac:dyDescent="0.25">
      <c r="E24666" s="3"/>
    </row>
    <row r="24667" spans="5:5" x14ac:dyDescent="0.25">
      <c r="E24667" s="3"/>
    </row>
    <row r="24668" spans="5:5" x14ac:dyDescent="0.25">
      <c r="E24668" s="3"/>
    </row>
    <row r="24669" spans="5:5" x14ac:dyDescent="0.25">
      <c r="E24669" s="3"/>
    </row>
    <row r="24670" spans="5:5" x14ac:dyDescent="0.25">
      <c r="E24670" s="3"/>
    </row>
    <row r="24671" spans="5:5" x14ac:dyDescent="0.25">
      <c r="E24671" s="3"/>
    </row>
    <row r="24672" spans="5:5" x14ac:dyDescent="0.25">
      <c r="E24672" s="3"/>
    </row>
    <row r="24673" spans="5:5" x14ac:dyDescent="0.25">
      <c r="E24673" s="3"/>
    </row>
    <row r="24674" spans="5:5" x14ac:dyDescent="0.25">
      <c r="E24674" s="3"/>
    </row>
    <row r="24675" spans="5:5" x14ac:dyDescent="0.25">
      <c r="E24675" s="3"/>
    </row>
    <row r="24676" spans="5:5" x14ac:dyDescent="0.25">
      <c r="E24676" s="3"/>
    </row>
    <row r="24677" spans="5:5" x14ac:dyDescent="0.25">
      <c r="E24677" s="3"/>
    </row>
    <row r="24678" spans="5:5" x14ac:dyDescent="0.25">
      <c r="E24678" s="3"/>
    </row>
    <row r="24679" spans="5:5" x14ac:dyDescent="0.25">
      <c r="E24679" s="3"/>
    </row>
    <row r="24680" spans="5:5" x14ac:dyDescent="0.25">
      <c r="E24680" s="3"/>
    </row>
    <row r="24681" spans="5:5" x14ac:dyDescent="0.25">
      <c r="E24681" s="3"/>
    </row>
    <row r="24682" spans="5:5" x14ac:dyDescent="0.25">
      <c r="E24682" s="3"/>
    </row>
    <row r="24683" spans="5:5" x14ac:dyDescent="0.25">
      <c r="E24683" s="3"/>
    </row>
    <row r="24684" spans="5:5" x14ac:dyDescent="0.25">
      <c r="E24684" s="3"/>
    </row>
    <row r="24685" spans="5:5" x14ac:dyDescent="0.25">
      <c r="E24685" s="3"/>
    </row>
    <row r="24686" spans="5:5" x14ac:dyDescent="0.25">
      <c r="E24686" s="3"/>
    </row>
    <row r="24687" spans="5:5" x14ac:dyDescent="0.25">
      <c r="E24687" s="3"/>
    </row>
    <row r="24688" spans="5:5" x14ac:dyDescent="0.25">
      <c r="E24688" s="3"/>
    </row>
    <row r="24689" spans="5:5" x14ac:dyDescent="0.25">
      <c r="E24689" s="3"/>
    </row>
    <row r="24690" spans="5:5" x14ac:dyDescent="0.25">
      <c r="E24690" s="3"/>
    </row>
    <row r="24691" spans="5:5" x14ac:dyDescent="0.25">
      <c r="E24691" s="3"/>
    </row>
    <row r="24692" spans="5:5" x14ac:dyDescent="0.25">
      <c r="E24692" s="3"/>
    </row>
    <row r="24693" spans="5:5" x14ac:dyDescent="0.25">
      <c r="E24693" s="3"/>
    </row>
    <row r="24694" spans="5:5" x14ac:dyDescent="0.25">
      <c r="E24694" s="3"/>
    </row>
    <row r="24695" spans="5:5" x14ac:dyDescent="0.25">
      <c r="E24695" s="3"/>
    </row>
    <row r="24696" spans="5:5" x14ac:dyDescent="0.25">
      <c r="E24696" s="3"/>
    </row>
    <row r="24697" spans="5:5" x14ac:dyDescent="0.25">
      <c r="E24697" s="3"/>
    </row>
    <row r="24698" spans="5:5" x14ac:dyDescent="0.25">
      <c r="E24698" s="3"/>
    </row>
    <row r="24699" spans="5:5" x14ac:dyDescent="0.25">
      <c r="E24699" s="3"/>
    </row>
    <row r="24700" spans="5:5" x14ac:dyDescent="0.25">
      <c r="E24700" s="3"/>
    </row>
    <row r="24701" spans="5:5" x14ac:dyDescent="0.25">
      <c r="E24701" s="3"/>
    </row>
    <row r="24702" spans="5:5" x14ac:dyDescent="0.25">
      <c r="E24702" s="3"/>
    </row>
    <row r="24703" spans="5:5" x14ac:dyDescent="0.25">
      <c r="E24703" s="3"/>
    </row>
    <row r="24704" spans="5:5" x14ac:dyDescent="0.25">
      <c r="E24704" s="3"/>
    </row>
    <row r="24705" spans="5:5" x14ac:dyDescent="0.25">
      <c r="E24705" s="3"/>
    </row>
    <row r="24706" spans="5:5" x14ac:dyDescent="0.25">
      <c r="E24706" s="3"/>
    </row>
    <row r="24707" spans="5:5" x14ac:dyDescent="0.25">
      <c r="E24707" s="3"/>
    </row>
    <row r="24708" spans="5:5" x14ac:dyDescent="0.25">
      <c r="E24708" s="3"/>
    </row>
    <row r="24709" spans="5:5" x14ac:dyDescent="0.25">
      <c r="E24709" s="3"/>
    </row>
    <row r="24710" spans="5:5" x14ac:dyDescent="0.25">
      <c r="E24710" s="3"/>
    </row>
    <row r="24711" spans="5:5" x14ac:dyDescent="0.25">
      <c r="E24711" s="3"/>
    </row>
    <row r="24712" spans="5:5" x14ac:dyDescent="0.25">
      <c r="E24712" s="3"/>
    </row>
    <row r="24713" spans="5:5" x14ac:dyDescent="0.25">
      <c r="E24713" s="3"/>
    </row>
    <row r="24714" spans="5:5" x14ac:dyDescent="0.25">
      <c r="E24714" s="3"/>
    </row>
    <row r="24715" spans="5:5" x14ac:dyDescent="0.25">
      <c r="E24715" s="3"/>
    </row>
    <row r="24716" spans="5:5" x14ac:dyDescent="0.25">
      <c r="E24716" s="3"/>
    </row>
    <row r="24717" spans="5:5" x14ac:dyDescent="0.25">
      <c r="E24717" s="3"/>
    </row>
    <row r="24718" spans="5:5" x14ac:dyDescent="0.25">
      <c r="E24718" s="3"/>
    </row>
    <row r="24719" spans="5:5" x14ac:dyDescent="0.25">
      <c r="E24719" s="3"/>
    </row>
    <row r="24720" spans="5:5" x14ac:dyDescent="0.25">
      <c r="E24720" s="3"/>
    </row>
    <row r="24721" spans="5:5" x14ac:dyDescent="0.25">
      <c r="E24721" s="3"/>
    </row>
    <row r="24722" spans="5:5" x14ac:dyDescent="0.25">
      <c r="E24722" s="3"/>
    </row>
    <row r="24723" spans="5:5" x14ac:dyDescent="0.25">
      <c r="E24723" s="3"/>
    </row>
    <row r="24724" spans="5:5" x14ac:dyDescent="0.25">
      <c r="E24724" s="3"/>
    </row>
    <row r="24725" spans="5:5" x14ac:dyDescent="0.25">
      <c r="E24725" s="3"/>
    </row>
    <row r="24726" spans="5:5" x14ac:dyDescent="0.25">
      <c r="E24726" s="3"/>
    </row>
    <row r="24727" spans="5:5" x14ac:dyDescent="0.25">
      <c r="E24727" s="3"/>
    </row>
    <row r="24728" spans="5:5" x14ac:dyDescent="0.25">
      <c r="E24728" s="3"/>
    </row>
    <row r="24729" spans="5:5" x14ac:dyDescent="0.25">
      <c r="E24729" s="3"/>
    </row>
    <row r="24730" spans="5:5" x14ac:dyDescent="0.25">
      <c r="E24730" s="3"/>
    </row>
    <row r="24731" spans="5:5" x14ac:dyDescent="0.25">
      <c r="E24731" s="3"/>
    </row>
    <row r="24732" spans="5:5" x14ac:dyDescent="0.25">
      <c r="E24732" s="3"/>
    </row>
    <row r="24733" spans="5:5" x14ac:dyDescent="0.25">
      <c r="E24733" s="3"/>
    </row>
    <row r="24734" spans="5:5" x14ac:dyDescent="0.25">
      <c r="E24734" s="3"/>
    </row>
    <row r="24735" spans="5:5" x14ac:dyDescent="0.25">
      <c r="E24735" s="3"/>
    </row>
    <row r="24736" spans="5:5" x14ac:dyDescent="0.25">
      <c r="E24736" s="3"/>
    </row>
    <row r="24737" spans="5:5" x14ac:dyDescent="0.25">
      <c r="E24737" s="3"/>
    </row>
    <row r="24738" spans="5:5" x14ac:dyDescent="0.25">
      <c r="E24738" s="3"/>
    </row>
    <row r="24739" spans="5:5" x14ac:dyDescent="0.25">
      <c r="E24739" s="3"/>
    </row>
    <row r="24740" spans="5:5" x14ac:dyDescent="0.25">
      <c r="E24740" s="3"/>
    </row>
    <row r="24741" spans="5:5" x14ac:dyDescent="0.25">
      <c r="E24741" s="3"/>
    </row>
    <row r="24742" spans="5:5" x14ac:dyDescent="0.25">
      <c r="E24742" s="3"/>
    </row>
    <row r="24743" spans="5:5" x14ac:dyDescent="0.25">
      <c r="E24743" s="3"/>
    </row>
    <row r="24744" spans="5:5" x14ac:dyDescent="0.25">
      <c r="E24744" s="3"/>
    </row>
    <row r="24745" spans="5:5" x14ac:dyDescent="0.25">
      <c r="E24745" s="3"/>
    </row>
    <row r="24746" spans="5:5" x14ac:dyDescent="0.25">
      <c r="E24746" s="3"/>
    </row>
    <row r="24747" spans="5:5" x14ac:dyDescent="0.25">
      <c r="E24747" s="3"/>
    </row>
    <row r="24748" spans="5:5" x14ac:dyDescent="0.25">
      <c r="E24748" s="3"/>
    </row>
    <row r="24749" spans="5:5" x14ac:dyDescent="0.25">
      <c r="E24749" s="3"/>
    </row>
    <row r="24750" spans="5:5" x14ac:dyDescent="0.25">
      <c r="E24750" s="3"/>
    </row>
    <row r="24751" spans="5:5" x14ac:dyDescent="0.25">
      <c r="E24751" s="3"/>
    </row>
    <row r="24752" spans="5:5" x14ac:dyDescent="0.25">
      <c r="E24752" s="3"/>
    </row>
    <row r="24753" spans="5:5" x14ac:dyDescent="0.25">
      <c r="E24753" s="3"/>
    </row>
    <row r="24754" spans="5:5" x14ac:dyDescent="0.25">
      <c r="E24754" s="3"/>
    </row>
    <row r="24755" spans="5:5" x14ac:dyDescent="0.25">
      <c r="E24755" s="3"/>
    </row>
    <row r="24756" spans="5:5" x14ac:dyDescent="0.25">
      <c r="E24756" s="3"/>
    </row>
    <row r="24757" spans="5:5" x14ac:dyDescent="0.25">
      <c r="E24757" s="3"/>
    </row>
    <row r="24758" spans="5:5" x14ac:dyDescent="0.25">
      <c r="E24758" s="3"/>
    </row>
    <row r="24759" spans="5:5" x14ac:dyDescent="0.25">
      <c r="E24759" s="3"/>
    </row>
    <row r="24760" spans="5:5" x14ac:dyDescent="0.25">
      <c r="E24760" s="3"/>
    </row>
    <row r="24761" spans="5:5" x14ac:dyDescent="0.25">
      <c r="E24761" s="3"/>
    </row>
    <row r="24762" spans="5:5" x14ac:dyDescent="0.25">
      <c r="E24762" s="3"/>
    </row>
    <row r="24763" spans="5:5" x14ac:dyDescent="0.25">
      <c r="E24763" s="3"/>
    </row>
    <row r="24764" spans="5:5" x14ac:dyDescent="0.25">
      <c r="E24764" s="3"/>
    </row>
    <row r="24765" spans="5:5" x14ac:dyDescent="0.25">
      <c r="E24765" s="3"/>
    </row>
    <row r="24766" spans="5:5" x14ac:dyDescent="0.25">
      <c r="E24766" s="3"/>
    </row>
    <row r="24767" spans="5:5" x14ac:dyDescent="0.25">
      <c r="E24767" s="3"/>
    </row>
    <row r="24768" spans="5:5" x14ac:dyDescent="0.25">
      <c r="E24768" s="3"/>
    </row>
    <row r="24769" spans="5:5" x14ac:dyDescent="0.25">
      <c r="E24769" s="3"/>
    </row>
    <row r="24770" spans="5:5" x14ac:dyDescent="0.25">
      <c r="E24770" s="3"/>
    </row>
    <row r="24771" spans="5:5" x14ac:dyDescent="0.25">
      <c r="E24771" s="3"/>
    </row>
    <row r="24772" spans="5:5" x14ac:dyDescent="0.25">
      <c r="E24772" s="3"/>
    </row>
    <row r="24773" spans="5:5" x14ac:dyDescent="0.25">
      <c r="E24773" s="3"/>
    </row>
    <row r="24774" spans="5:5" x14ac:dyDescent="0.25">
      <c r="E24774" s="3"/>
    </row>
    <row r="24775" spans="5:5" x14ac:dyDescent="0.25">
      <c r="E24775" s="3"/>
    </row>
    <row r="24776" spans="5:5" x14ac:dyDescent="0.25">
      <c r="E24776" s="3"/>
    </row>
    <row r="24777" spans="5:5" x14ac:dyDescent="0.25">
      <c r="E24777" s="3"/>
    </row>
    <row r="24778" spans="5:5" x14ac:dyDescent="0.25">
      <c r="E24778" s="3"/>
    </row>
    <row r="24779" spans="5:5" x14ac:dyDescent="0.25">
      <c r="E24779" s="3"/>
    </row>
    <row r="24780" spans="5:5" x14ac:dyDescent="0.25">
      <c r="E24780" s="3"/>
    </row>
    <row r="24781" spans="5:5" x14ac:dyDescent="0.25">
      <c r="E24781" s="3"/>
    </row>
    <row r="24782" spans="5:5" x14ac:dyDescent="0.25">
      <c r="E24782" s="3"/>
    </row>
    <row r="24783" spans="5:5" x14ac:dyDescent="0.25">
      <c r="E24783" s="3"/>
    </row>
    <row r="24784" spans="5:5" x14ac:dyDescent="0.25">
      <c r="E24784" s="3"/>
    </row>
    <row r="24785" spans="5:5" x14ac:dyDescent="0.25">
      <c r="E24785" s="3"/>
    </row>
    <row r="24786" spans="5:5" x14ac:dyDescent="0.25">
      <c r="E24786" s="3"/>
    </row>
    <row r="24787" spans="5:5" x14ac:dyDescent="0.25">
      <c r="E24787" s="3"/>
    </row>
    <row r="24788" spans="5:5" x14ac:dyDescent="0.25">
      <c r="E24788" s="3"/>
    </row>
    <row r="24789" spans="5:5" x14ac:dyDescent="0.25">
      <c r="E24789" s="3"/>
    </row>
    <row r="24790" spans="5:5" x14ac:dyDescent="0.25">
      <c r="E24790" s="3"/>
    </row>
    <row r="24791" spans="5:5" x14ac:dyDescent="0.25">
      <c r="E24791" s="3"/>
    </row>
    <row r="24792" spans="5:5" x14ac:dyDescent="0.25">
      <c r="E24792" s="3"/>
    </row>
    <row r="24793" spans="5:5" x14ac:dyDescent="0.25">
      <c r="E24793" s="3"/>
    </row>
    <row r="24794" spans="5:5" x14ac:dyDescent="0.25">
      <c r="E24794" s="3"/>
    </row>
    <row r="24795" spans="5:5" x14ac:dyDescent="0.25">
      <c r="E24795" s="3"/>
    </row>
    <row r="24796" spans="5:5" x14ac:dyDescent="0.25">
      <c r="E24796" s="3"/>
    </row>
    <row r="24797" spans="5:5" x14ac:dyDescent="0.25">
      <c r="E24797" s="3"/>
    </row>
    <row r="24798" spans="5:5" x14ac:dyDescent="0.25">
      <c r="E24798" s="3"/>
    </row>
    <row r="24799" spans="5:5" x14ac:dyDescent="0.25">
      <c r="E24799" s="3"/>
    </row>
    <row r="24800" spans="5:5" x14ac:dyDescent="0.25">
      <c r="E24800" s="3"/>
    </row>
    <row r="24801" spans="5:5" x14ac:dyDescent="0.25">
      <c r="E24801" s="3"/>
    </row>
    <row r="24802" spans="5:5" x14ac:dyDescent="0.25">
      <c r="E24802" s="3"/>
    </row>
    <row r="24803" spans="5:5" x14ac:dyDescent="0.25">
      <c r="E24803" s="3"/>
    </row>
    <row r="24804" spans="5:5" x14ac:dyDescent="0.25">
      <c r="E24804" s="3"/>
    </row>
    <row r="24805" spans="5:5" x14ac:dyDescent="0.25">
      <c r="E24805" s="3"/>
    </row>
    <row r="24806" spans="5:5" x14ac:dyDescent="0.25">
      <c r="E24806" s="3"/>
    </row>
    <row r="24807" spans="5:5" x14ac:dyDescent="0.25">
      <c r="E24807" s="3"/>
    </row>
    <row r="24808" spans="5:5" x14ac:dyDescent="0.25">
      <c r="E24808" s="3"/>
    </row>
    <row r="24809" spans="5:5" x14ac:dyDescent="0.25">
      <c r="E24809" s="3"/>
    </row>
    <row r="24810" spans="5:5" x14ac:dyDescent="0.25">
      <c r="E24810" s="3"/>
    </row>
    <row r="24811" spans="5:5" x14ac:dyDescent="0.25">
      <c r="E24811" s="3"/>
    </row>
    <row r="24812" spans="5:5" x14ac:dyDescent="0.25">
      <c r="E24812" s="3"/>
    </row>
    <row r="24813" spans="5:5" x14ac:dyDescent="0.25">
      <c r="E24813" s="3"/>
    </row>
    <row r="24814" spans="5:5" x14ac:dyDescent="0.25">
      <c r="E24814" s="3"/>
    </row>
    <row r="24815" spans="5:5" x14ac:dyDescent="0.25">
      <c r="E24815" s="3"/>
    </row>
    <row r="24816" spans="5:5" x14ac:dyDescent="0.25">
      <c r="E24816" s="3"/>
    </row>
    <row r="24817" spans="5:5" x14ac:dyDescent="0.25">
      <c r="E24817" s="3"/>
    </row>
    <row r="24818" spans="5:5" x14ac:dyDescent="0.25">
      <c r="E24818" s="3"/>
    </row>
    <row r="24819" spans="5:5" x14ac:dyDescent="0.25">
      <c r="E24819" s="3"/>
    </row>
    <row r="24820" spans="5:5" x14ac:dyDescent="0.25">
      <c r="E24820" s="3"/>
    </row>
    <row r="24821" spans="5:5" x14ac:dyDescent="0.25">
      <c r="E24821" s="3"/>
    </row>
    <row r="24822" spans="5:5" x14ac:dyDescent="0.25">
      <c r="E24822" s="3"/>
    </row>
    <row r="24823" spans="5:5" x14ac:dyDescent="0.25">
      <c r="E24823" s="3"/>
    </row>
    <row r="24824" spans="5:5" x14ac:dyDescent="0.25">
      <c r="E24824" s="3"/>
    </row>
    <row r="24825" spans="5:5" x14ac:dyDescent="0.25">
      <c r="E24825" s="3"/>
    </row>
    <row r="24826" spans="5:5" x14ac:dyDescent="0.25">
      <c r="E24826" s="3"/>
    </row>
    <row r="24827" spans="5:5" x14ac:dyDescent="0.25">
      <c r="E24827" s="3"/>
    </row>
    <row r="24828" spans="5:5" x14ac:dyDescent="0.25">
      <c r="E24828" s="3"/>
    </row>
    <row r="24829" spans="5:5" x14ac:dyDescent="0.25">
      <c r="E24829" s="3"/>
    </row>
    <row r="24830" spans="5:5" x14ac:dyDescent="0.25">
      <c r="E24830" s="3"/>
    </row>
    <row r="24831" spans="5:5" x14ac:dyDescent="0.25">
      <c r="E24831" s="3"/>
    </row>
    <row r="24832" spans="5:5" x14ac:dyDescent="0.25">
      <c r="E24832" s="3"/>
    </row>
    <row r="24833" spans="5:5" x14ac:dyDescent="0.25">
      <c r="E24833" s="3"/>
    </row>
    <row r="24834" spans="5:5" x14ac:dyDescent="0.25">
      <c r="E24834" s="3"/>
    </row>
    <row r="24835" spans="5:5" x14ac:dyDescent="0.25">
      <c r="E24835" s="3"/>
    </row>
    <row r="24836" spans="5:5" x14ac:dyDescent="0.25">
      <c r="E24836" s="3"/>
    </row>
    <row r="24837" spans="5:5" x14ac:dyDescent="0.25">
      <c r="E24837" s="3"/>
    </row>
    <row r="24838" spans="5:5" x14ac:dyDescent="0.25">
      <c r="E24838" s="3"/>
    </row>
    <row r="24839" spans="5:5" x14ac:dyDescent="0.25">
      <c r="E24839" s="3"/>
    </row>
    <row r="24840" spans="5:5" x14ac:dyDescent="0.25">
      <c r="E24840" s="3"/>
    </row>
    <row r="24841" spans="5:5" x14ac:dyDescent="0.25">
      <c r="E24841" s="3"/>
    </row>
    <row r="24842" spans="5:5" x14ac:dyDescent="0.25">
      <c r="E24842" s="3"/>
    </row>
    <row r="24843" spans="5:5" x14ac:dyDescent="0.25">
      <c r="E24843" s="3"/>
    </row>
    <row r="24844" spans="5:5" x14ac:dyDescent="0.25">
      <c r="E24844" s="3"/>
    </row>
    <row r="24845" spans="5:5" x14ac:dyDescent="0.25">
      <c r="E24845" s="3"/>
    </row>
    <row r="24846" spans="5:5" x14ac:dyDescent="0.25">
      <c r="E24846" s="3"/>
    </row>
    <row r="24847" spans="5:5" x14ac:dyDescent="0.25">
      <c r="E24847" s="3"/>
    </row>
    <row r="24848" spans="5:5" x14ac:dyDescent="0.25">
      <c r="E24848" s="3"/>
    </row>
    <row r="24849" spans="5:5" x14ac:dyDescent="0.25">
      <c r="E24849" s="3"/>
    </row>
    <row r="24850" spans="5:5" x14ac:dyDescent="0.25">
      <c r="E24850" s="3"/>
    </row>
    <row r="24851" spans="5:5" x14ac:dyDescent="0.25">
      <c r="E24851" s="3"/>
    </row>
    <row r="24852" spans="5:5" x14ac:dyDescent="0.25">
      <c r="E24852" s="3"/>
    </row>
    <row r="24853" spans="5:5" x14ac:dyDescent="0.25">
      <c r="E24853" s="3"/>
    </row>
    <row r="24854" spans="5:5" x14ac:dyDescent="0.25">
      <c r="E24854" s="3"/>
    </row>
    <row r="24855" spans="5:5" x14ac:dyDescent="0.25">
      <c r="E24855" s="3"/>
    </row>
    <row r="24856" spans="5:5" x14ac:dyDescent="0.25">
      <c r="E24856" s="3"/>
    </row>
    <row r="24857" spans="5:5" x14ac:dyDescent="0.25">
      <c r="E24857" s="3"/>
    </row>
    <row r="24858" spans="5:5" x14ac:dyDescent="0.25">
      <c r="E24858" s="3"/>
    </row>
    <row r="24859" spans="5:5" x14ac:dyDescent="0.25">
      <c r="E24859" s="3"/>
    </row>
    <row r="24860" spans="5:5" x14ac:dyDescent="0.25">
      <c r="E24860" s="3"/>
    </row>
    <row r="24861" spans="5:5" x14ac:dyDescent="0.25">
      <c r="E24861" s="3"/>
    </row>
    <row r="24862" spans="5:5" x14ac:dyDescent="0.25">
      <c r="E24862" s="3"/>
    </row>
    <row r="24863" spans="5:5" x14ac:dyDescent="0.25">
      <c r="E24863" s="3"/>
    </row>
    <row r="24864" spans="5:5" x14ac:dyDescent="0.25">
      <c r="E24864" s="3"/>
    </row>
    <row r="24865" spans="5:5" x14ac:dyDescent="0.25">
      <c r="E24865" s="3"/>
    </row>
    <row r="24866" spans="5:5" x14ac:dyDescent="0.25">
      <c r="E24866" s="3"/>
    </row>
    <row r="24867" spans="5:5" x14ac:dyDescent="0.25">
      <c r="E24867" s="3"/>
    </row>
    <row r="24868" spans="5:5" x14ac:dyDescent="0.25">
      <c r="E24868" s="3"/>
    </row>
    <row r="24869" spans="5:5" x14ac:dyDescent="0.25">
      <c r="E24869" s="3"/>
    </row>
    <row r="24870" spans="5:5" x14ac:dyDescent="0.25">
      <c r="E24870" s="3"/>
    </row>
    <row r="24871" spans="5:5" x14ac:dyDescent="0.25">
      <c r="E24871" s="3"/>
    </row>
    <row r="24872" spans="5:5" x14ac:dyDescent="0.25">
      <c r="E24872" s="3"/>
    </row>
    <row r="24873" spans="5:5" x14ac:dyDescent="0.25">
      <c r="E24873" s="3"/>
    </row>
    <row r="24874" spans="5:5" x14ac:dyDescent="0.25">
      <c r="E24874" s="3"/>
    </row>
    <row r="24875" spans="5:5" x14ac:dyDescent="0.25">
      <c r="E24875" s="3"/>
    </row>
    <row r="24876" spans="5:5" x14ac:dyDescent="0.25">
      <c r="E24876" s="3"/>
    </row>
    <row r="24877" spans="5:5" x14ac:dyDescent="0.25">
      <c r="E24877" s="3"/>
    </row>
    <row r="24878" spans="5:5" x14ac:dyDescent="0.25">
      <c r="E24878" s="3"/>
    </row>
    <row r="24879" spans="5:5" x14ac:dyDescent="0.25">
      <c r="E24879" s="3"/>
    </row>
    <row r="24880" spans="5:5" x14ac:dyDescent="0.25">
      <c r="E24880" s="3"/>
    </row>
    <row r="24881" spans="5:5" x14ac:dyDescent="0.25">
      <c r="E24881" s="3"/>
    </row>
    <row r="24882" spans="5:5" x14ac:dyDescent="0.25">
      <c r="E24882" s="3"/>
    </row>
    <row r="24883" spans="5:5" x14ac:dyDescent="0.25">
      <c r="E24883" s="3"/>
    </row>
    <row r="24884" spans="5:5" x14ac:dyDescent="0.25">
      <c r="E24884" s="3"/>
    </row>
    <row r="24885" spans="5:5" x14ac:dyDescent="0.25">
      <c r="E24885" s="3"/>
    </row>
    <row r="24886" spans="5:5" x14ac:dyDescent="0.25">
      <c r="E24886" s="3"/>
    </row>
    <row r="24887" spans="5:5" x14ac:dyDescent="0.25">
      <c r="E24887" s="3"/>
    </row>
    <row r="24888" spans="5:5" x14ac:dyDescent="0.25">
      <c r="E24888" s="3"/>
    </row>
    <row r="24889" spans="5:5" x14ac:dyDescent="0.25">
      <c r="E24889" s="3"/>
    </row>
    <row r="24890" spans="5:5" x14ac:dyDescent="0.25">
      <c r="E24890" s="3"/>
    </row>
    <row r="24891" spans="5:5" x14ac:dyDescent="0.25">
      <c r="E24891" s="3"/>
    </row>
    <row r="24892" spans="5:5" x14ac:dyDescent="0.25">
      <c r="E24892" s="3"/>
    </row>
    <row r="24893" spans="5:5" x14ac:dyDescent="0.25">
      <c r="E24893" s="3"/>
    </row>
    <row r="24894" spans="5:5" x14ac:dyDescent="0.25">
      <c r="E24894" s="3"/>
    </row>
    <row r="24895" spans="5:5" x14ac:dyDescent="0.25">
      <c r="E24895" s="3"/>
    </row>
    <row r="24896" spans="5:5" x14ac:dyDescent="0.25">
      <c r="E24896" s="3"/>
    </row>
    <row r="24897" spans="5:5" x14ac:dyDescent="0.25">
      <c r="E24897" s="3"/>
    </row>
    <row r="24898" spans="5:5" x14ac:dyDescent="0.25">
      <c r="E24898" s="3"/>
    </row>
    <row r="24899" spans="5:5" x14ac:dyDescent="0.25">
      <c r="E24899" s="3"/>
    </row>
    <row r="24900" spans="5:5" x14ac:dyDescent="0.25">
      <c r="E24900" s="3"/>
    </row>
    <row r="24901" spans="5:5" x14ac:dyDescent="0.25">
      <c r="E24901" s="3"/>
    </row>
    <row r="24902" spans="5:5" x14ac:dyDescent="0.25">
      <c r="E24902" s="3"/>
    </row>
    <row r="24903" spans="5:5" x14ac:dyDescent="0.25">
      <c r="E24903" s="3"/>
    </row>
    <row r="24904" spans="5:5" x14ac:dyDescent="0.25">
      <c r="E24904" s="3"/>
    </row>
    <row r="24905" spans="5:5" x14ac:dyDescent="0.25">
      <c r="E24905" s="3"/>
    </row>
    <row r="24906" spans="5:5" x14ac:dyDescent="0.25">
      <c r="E24906" s="3"/>
    </row>
    <row r="24907" spans="5:5" x14ac:dyDescent="0.25">
      <c r="E24907" s="3"/>
    </row>
    <row r="24908" spans="5:5" x14ac:dyDescent="0.25">
      <c r="E24908" s="3"/>
    </row>
    <row r="24909" spans="5:5" x14ac:dyDescent="0.25">
      <c r="E24909" s="3"/>
    </row>
    <row r="24910" spans="5:5" x14ac:dyDescent="0.25">
      <c r="E24910" s="3"/>
    </row>
    <row r="24911" spans="5:5" x14ac:dyDescent="0.25">
      <c r="E24911" s="3"/>
    </row>
    <row r="24912" spans="5:5" x14ac:dyDescent="0.25">
      <c r="E24912" s="3"/>
    </row>
    <row r="24913" spans="5:5" x14ac:dyDescent="0.25">
      <c r="E24913" s="3"/>
    </row>
    <row r="24914" spans="5:5" x14ac:dyDescent="0.25">
      <c r="E24914" s="3"/>
    </row>
    <row r="24915" spans="5:5" x14ac:dyDescent="0.25">
      <c r="E24915" s="3"/>
    </row>
    <row r="24916" spans="5:5" x14ac:dyDescent="0.25">
      <c r="E24916" s="3"/>
    </row>
    <row r="24917" spans="5:5" x14ac:dyDescent="0.25">
      <c r="E24917" s="3"/>
    </row>
    <row r="24918" spans="5:5" x14ac:dyDescent="0.25">
      <c r="E24918" s="3"/>
    </row>
    <row r="24919" spans="5:5" x14ac:dyDescent="0.25">
      <c r="E24919" s="3"/>
    </row>
    <row r="24920" spans="5:5" x14ac:dyDescent="0.25">
      <c r="E24920" s="3"/>
    </row>
    <row r="24921" spans="5:5" x14ac:dyDescent="0.25">
      <c r="E24921" s="3"/>
    </row>
    <row r="24922" spans="5:5" x14ac:dyDescent="0.25">
      <c r="E24922" s="3"/>
    </row>
    <row r="24923" spans="5:5" x14ac:dyDescent="0.25">
      <c r="E24923" s="3"/>
    </row>
    <row r="24924" spans="5:5" x14ac:dyDescent="0.25">
      <c r="E24924" s="3"/>
    </row>
    <row r="24925" spans="5:5" x14ac:dyDescent="0.25">
      <c r="E24925" s="3"/>
    </row>
    <row r="24926" spans="5:5" x14ac:dyDescent="0.25">
      <c r="E24926" s="3"/>
    </row>
    <row r="24927" spans="5:5" x14ac:dyDescent="0.25">
      <c r="E24927" s="3"/>
    </row>
    <row r="24928" spans="5:5" x14ac:dyDescent="0.25">
      <c r="E24928" s="3"/>
    </row>
    <row r="24929" spans="5:5" x14ac:dyDescent="0.25">
      <c r="E24929" s="3"/>
    </row>
    <row r="24930" spans="5:5" x14ac:dyDescent="0.25">
      <c r="E24930" s="3"/>
    </row>
    <row r="24931" spans="5:5" x14ac:dyDescent="0.25">
      <c r="E24931" s="3"/>
    </row>
    <row r="24932" spans="5:5" x14ac:dyDescent="0.25">
      <c r="E24932" s="3"/>
    </row>
    <row r="24933" spans="5:5" x14ac:dyDescent="0.25">
      <c r="E24933" s="3"/>
    </row>
    <row r="24934" spans="5:5" x14ac:dyDescent="0.25">
      <c r="E24934" s="3"/>
    </row>
    <row r="24935" spans="5:5" x14ac:dyDescent="0.25">
      <c r="E24935" s="3"/>
    </row>
    <row r="24936" spans="5:5" x14ac:dyDescent="0.25">
      <c r="E24936" s="3"/>
    </row>
    <row r="24937" spans="5:5" x14ac:dyDescent="0.25">
      <c r="E24937" s="3"/>
    </row>
    <row r="24938" spans="5:5" x14ac:dyDescent="0.25">
      <c r="E24938" s="3"/>
    </row>
    <row r="24939" spans="5:5" x14ac:dyDescent="0.25">
      <c r="E24939" s="3"/>
    </row>
    <row r="24940" spans="5:5" x14ac:dyDescent="0.25">
      <c r="E24940" s="3"/>
    </row>
    <row r="24941" spans="5:5" x14ac:dyDescent="0.25">
      <c r="E24941" s="3"/>
    </row>
    <row r="24942" spans="5:5" x14ac:dyDescent="0.25">
      <c r="E24942" s="3"/>
    </row>
    <row r="24943" spans="5:5" x14ac:dyDescent="0.25">
      <c r="E24943" s="3"/>
    </row>
    <row r="24944" spans="5:5" x14ac:dyDescent="0.25">
      <c r="E24944" s="3"/>
    </row>
    <row r="24945" spans="5:5" x14ac:dyDescent="0.25">
      <c r="E24945" s="3"/>
    </row>
    <row r="24946" spans="5:5" x14ac:dyDescent="0.25">
      <c r="E24946" s="3"/>
    </row>
    <row r="24947" spans="5:5" x14ac:dyDescent="0.25">
      <c r="E24947" s="3"/>
    </row>
    <row r="24948" spans="5:5" x14ac:dyDescent="0.25">
      <c r="E24948" s="3"/>
    </row>
    <row r="24949" spans="5:5" x14ac:dyDescent="0.25">
      <c r="E24949" s="3"/>
    </row>
    <row r="24950" spans="5:5" x14ac:dyDescent="0.25">
      <c r="E24950" s="3"/>
    </row>
    <row r="24951" spans="5:5" x14ac:dyDescent="0.25">
      <c r="E24951" s="3"/>
    </row>
    <row r="24952" spans="5:5" x14ac:dyDescent="0.25">
      <c r="E24952" s="3"/>
    </row>
    <row r="24953" spans="5:5" x14ac:dyDescent="0.25">
      <c r="E24953" s="3"/>
    </row>
    <row r="24954" spans="5:5" x14ac:dyDescent="0.25">
      <c r="E24954" s="3"/>
    </row>
    <row r="24955" spans="5:5" x14ac:dyDescent="0.25">
      <c r="E24955" s="3"/>
    </row>
    <row r="24956" spans="5:5" x14ac:dyDescent="0.25">
      <c r="E24956" s="3"/>
    </row>
    <row r="24957" spans="5:5" x14ac:dyDescent="0.25">
      <c r="E24957" s="3"/>
    </row>
    <row r="24958" spans="5:5" x14ac:dyDescent="0.25">
      <c r="E24958" s="3"/>
    </row>
    <row r="24959" spans="5:5" x14ac:dyDescent="0.25">
      <c r="E24959" s="3"/>
    </row>
    <row r="24960" spans="5:5" x14ac:dyDescent="0.25">
      <c r="E24960" s="3"/>
    </row>
    <row r="24961" spans="5:5" x14ac:dyDescent="0.25">
      <c r="E24961" s="3"/>
    </row>
    <row r="24962" spans="5:5" x14ac:dyDescent="0.25">
      <c r="E24962" s="3"/>
    </row>
    <row r="24963" spans="5:5" x14ac:dyDescent="0.25">
      <c r="E24963" s="3"/>
    </row>
    <row r="24964" spans="5:5" x14ac:dyDescent="0.25">
      <c r="E24964" s="3"/>
    </row>
    <row r="24965" spans="5:5" x14ac:dyDescent="0.25">
      <c r="E24965" s="3"/>
    </row>
    <row r="24966" spans="5:5" x14ac:dyDescent="0.25">
      <c r="E24966" s="3"/>
    </row>
    <row r="24967" spans="5:5" x14ac:dyDescent="0.25">
      <c r="E24967" s="3"/>
    </row>
    <row r="24968" spans="5:5" x14ac:dyDescent="0.25">
      <c r="E24968" s="3"/>
    </row>
    <row r="24969" spans="5:5" x14ac:dyDescent="0.25">
      <c r="E24969" s="3"/>
    </row>
    <row r="24970" spans="5:5" x14ac:dyDescent="0.25">
      <c r="E24970" s="3"/>
    </row>
    <row r="24971" spans="5:5" x14ac:dyDescent="0.25">
      <c r="E24971" s="3"/>
    </row>
    <row r="24972" spans="5:5" x14ac:dyDescent="0.25">
      <c r="E24972" s="3"/>
    </row>
    <row r="24973" spans="5:5" x14ac:dyDescent="0.25">
      <c r="E24973" s="3"/>
    </row>
    <row r="24974" spans="5:5" x14ac:dyDescent="0.25">
      <c r="E24974" s="3"/>
    </row>
    <row r="24975" spans="5:5" x14ac:dyDescent="0.25">
      <c r="E24975" s="3"/>
    </row>
    <row r="24976" spans="5:5" x14ac:dyDescent="0.25">
      <c r="E24976" s="3"/>
    </row>
    <row r="24977" spans="5:5" x14ac:dyDescent="0.25">
      <c r="E24977" s="3"/>
    </row>
    <row r="24978" spans="5:5" x14ac:dyDescent="0.25">
      <c r="E24978" s="3"/>
    </row>
    <row r="24979" spans="5:5" x14ac:dyDescent="0.25">
      <c r="E24979" s="3"/>
    </row>
    <row r="24980" spans="5:5" x14ac:dyDescent="0.25">
      <c r="E24980" s="3"/>
    </row>
    <row r="24981" spans="5:5" x14ac:dyDescent="0.25">
      <c r="E24981" s="3"/>
    </row>
    <row r="24982" spans="5:5" x14ac:dyDescent="0.25">
      <c r="E24982" s="3"/>
    </row>
    <row r="24983" spans="5:5" x14ac:dyDescent="0.25">
      <c r="E24983" s="3"/>
    </row>
    <row r="24984" spans="5:5" x14ac:dyDescent="0.25">
      <c r="E24984" s="3"/>
    </row>
    <row r="24985" spans="5:5" x14ac:dyDescent="0.25">
      <c r="E24985" s="3"/>
    </row>
    <row r="24986" spans="5:5" x14ac:dyDescent="0.25">
      <c r="E24986" s="3"/>
    </row>
    <row r="24987" spans="5:5" x14ac:dyDescent="0.25">
      <c r="E24987" s="3"/>
    </row>
    <row r="24988" spans="5:5" x14ac:dyDescent="0.25">
      <c r="E24988" s="3"/>
    </row>
    <row r="24989" spans="5:5" x14ac:dyDescent="0.25">
      <c r="E24989" s="3"/>
    </row>
    <row r="24990" spans="5:5" x14ac:dyDescent="0.25">
      <c r="E24990" s="3"/>
    </row>
    <row r="24991" spans="5:5" x14ac:dyDescent="0.25">
      <c r="E24991" s="3"/>
    </row>
    <row r="24992" spans="5:5" x14ac:dyDescent="0.25">
      <c r="E24992" s="3"/>
    </row>
    <row r="24993" spans="5:5" x14ac:dyDescent="0.25">
      <c r="E24993" s="3"/>
    </row>
    <row r="24994" spans="5:5" x14ac:dyDescent="0.25">
      <c r="E24994" s="3"/>
    </row>
    <row r="24995" spans="5:5" x14ac:dyDescent="0.25">
      <c r="E24995" s="3"/>
    </row>
    <row r="24996" spans="5:5" x14ac:dyDescent="0.25">
      <c r="E24996" s="3"/>
    </row>
    <row r="24997" spans="5:5" x14ac:dyDescent="0.25">
      <c r="E24997" s="3"/>
    </row>
    <row r="24998" spans="5:5" x14ac:dyDescent="0.25">
      <c r="E24998" s="3"/>
    </row>
    <row r="24999" spans="5:5" x14ac:dyDescent="0.25">
      <c r="E24999" s="3"/>
    </row>
    <row r="25000" spans="5:5" x14ac:dyDescent="0.25">
      <c r="E25000" s="3"/>
    </row>
    <row r="25001" spans="5:5" x14ac:dyDescent="0.25">
      <c r="E25001" s="3"/>
    </row>
    <row r="25002" spans="5:5" x14ac:dyDescent="0.25">
      <c r="E25002" s="3"/>
    </row>
    <row r="25003" spans="5:5" x14ac:dyDescent="0.25">
      <c r="E25003" s="3"/>
    </row>
    <row r="25004" spans="5:5" x14ac:dyDescent="0.25">
      <c r="E25004" s="3"/>
    </row>
    <row r="25005" spans="5:5" x14ac:dyDescent="0.25">
      <c r="E25005" s="3"/>
    </row>
    <row r="25006" spans="5:5" x14ac:dyDescent="0.25">
      <c r="E25006" s="3"/>
    </row>
    <row r="25007" spans="5:5" x14ac:dyDescent="0.25">
      <c r="E25007" s="3"/>
    </row>
    <row r="25008" spans="5:5" x14ac:dyDescent="0.25">
      <c r="E25008" s="3"/>
    </row>
    <row r="25009" spans="5:5" x14ac:dyDescent="0.25">
      <c r="E25009" s="3"/>
    </row>
    <row r="25010" spans="5:5" x14ac:dyDescent="0.25">
      <c r="E25010" s="3"/>
    </row>
    <row r="25011" spans="5:5" x14ac:dyDescent="0.25">
      <c r="E25011" s="3"/>
    </row>
    <row r="25012" spans="5:5" x14ac:dyDescent="0.25">
      <c r="E25012" s="3"/>
    </row>
    <row r="25013" spans="5:5" x14ac:dyDescent="0.25">
      <c r="E25013" s="3"/>
    </row>
    <row r="25014" spans="5:5" x14ac:dyDescent="0.25">
      <c r="E25014" s="3"/>
    </row>
    <row r="25015" spans="5:5" x14ac:dyDescent="0.25">
      <c r="E25015" s="3"/>
    </row>
    <row r="25016" spans="5:5" x14ac:dyDescent="0.25">
      <c r="E25016" s="3"/>
    </row>
    <row r="25017" spans="5:5" x14ac:dyDescent="0.25">
      <c r="E25017" s="3"/>
    </row>
    <row r="25018" spans="5:5" x14ac:dyDescent="0.25">
      <c r="E25018" s="3"/>
    </row>
    <row r="25019" spans="5:5" x14ac:dyDescent="0.25">
      <c r="E25019" s="3"/>
    </row>
    <row r="25020" spans="5:5" x14ac:dyDescent="0.25">
      <c r="E25020" s="3"/>
    </row>
    <row r="25021" spans="5:5" x14ac:dyDescent="0.25">
      <c r="E25021" s="3"/>
    </row>
    <row r="25022" spans="5:5" x14ac:dyDescent="0.25">
      <c r="E25022" s="3"/>
    </row>
    <row r="25023" spans="5:5" x14ac:dyDescent="0.25">
      <c r="E25023" s="3"/>
    </row>
    <row r="25024" spans="5:5" x14ac:dyDescent="0.25">
      <c r="E25024" s="3"/>
    </row>
    <row r="25025" spans="5:5" x14ac:dyDescent="0.25">
      <c r="E25025" s="3"/>
    </row>
    <row r="25026" spans="5:5" x14ac:dyDescent="0.25">
      <c r="E25026" s="3"/>
    </row>
    <row r="25027" spans="5:5" x14ac:dyDescent="0.25">
      <c r="E25027" s="3"/>
    </row>
    <row r="25028" spans="5:5" x14ac:dyDescent="0.25">
      <c r="E25028" s="3"/>
    </row>
    <row r="25029" spans="5:5" x14ac:dyDescent="0.25">
      <c r="E25029" s="3"/>
    </row>
    <row r="25030" spans="5:5" x14ac:dyDescent="0.25">
      <c r="E25030" s="3"/>
    </row>
    <row r="25031" spans="5:5" x14ac:dyDescent="0.25">
      <c r="E25031" s="3"/>
    </row>
    <row r="25032" spans="5:5" x14ac:dyDescent="0.25">
      <c r="E25032" s="3"/>
    </row>
    <row r="25033" spans="5:5" x14ac:dyDescent="0.25">
      <c r="E25033" s="3"/>
    </row>
    <row r="25034" spans="5:5" x14ac:dyDescent="0.25">
      <c r="E25034" s="3"/>
    </row>
    <row r="25035" spans="5:5" x14ac:dyDescent="0.25">
      <c r="E25035" s="3"/>
    </row>
    <row r="25036" spans="5:5" x14ac:dyDescent="0.25">
      <c r="E25036" s="3"/>
    </row>
    <row r="25037" spans="5:5" x14ac:dyDescent="0.25">
      <c r="E25037" s="3"/>
    </row>
    <row r="25038" spans="5:5" x14ac:dyDescent="0.25">
      <c r="E25038" s="3"/>
    </row>
    <row r="25039" spans="5:5" x14ac:dyDescent="0.25">
      <c r="E25039" s="3"/>
    </row>
    <row r="25040" spans="5:5" x14ac:dyDescent="0.25">
      <c r="E25040" s="3"/>
    </row>
    <row r="25041" spans="5:5" x14ac:dyDescent="0.25">
      <c r="E25041" s="3"/>
    </row>
    <row r="25042" spans="5:5" x14ac:dyDescent="0.25">
      <c r="E25042" s="3"/>
    </row>
    <row r="25043" spans="5:5" x14ac:dyDescent="0.25">
      <c r="E25043" s="3"/>
    </row>
    <row r="25044" spans="5:5" x14ac:dyDescent="0.25">
      <c r="E25044" s="3"/>
    </row>
    <row r="25045" spans="5:5" x14ac:dyDescent="0.25">
      <c r="E25045" s="3"/>
    </row>
    <row r="25046" spans="5:5" x14ac:dyDescent="0.25">
      <c r="E25046" s="3"/>
    </row>
    <row r="25047" spans="5:5" x14ac:dyDescent="0.25">
      <c r="E25047" s="3"/>
    </row>
    <row r="25048" spans="5:5" x14ac:dyDescent="0.25">
      <c r="E25048" s="3"/>
    </row>
    <row r="25049" spans="5:5" x14ac:dyDescent="0.25">
      <c r="E25049" s="3"/>
    </row>
    <row r="25050" spans="5:5" x14ac:dyDescent="0.25">
      <c r="E25050" s="3"/>
    </row>
    <row r="25051" spans="5:5" x14ac:dyDescent="0.25">
      <c r="E25051" s="3"/>
    </row>
    <row r="25052" spans="5:5" x14ac:dyDescent="0.25">
      <c r="E25052" s="3"/>
    </row>
    <row r="25053" spans="5:5" x14ac:dyDescent="0.25">
      <c r="E25053" s="3"/>
    </row>
    <row r="25054" spans="5:5" x14ac:dyDescent="0.25">
      <c r="E25054" s="3"/>
    </row>
    <row r="25055" spans="5:5" x14ac:dyDescent="0.25">
      <c r="E25055" s="3"/>
    </row>
    <row r="25056" spans="5:5" x14ac:dyDescent="0.25">
      <c r="E25056" s="3"/>
    </row>
    <row r="25057" spans="5:5" x14ac:dyDescent="0.25">
      <c r="E25057" s="3"/>
    </row>
    <row r="25058" spans="5:5" x14ac:dyDescent="0.25">
      <c r="E25058" s="3"/>
    </row>
    <row r="25059" spans="5:5" x14ac:dyDescent="0.25">
      <c r="E25059" s="3"/>
    </row>
    <row r="25060" spans="5:5" x14ac:dyDescent="0.25">
      <c r="E25060" s="3"/>
    </row>
    <row r="25061" spans="5:5" x14ac:dyDescent="0.25">
      <c r="E25061" s="3"/>
    </row>
    <row r="25062" spans="5:5" x14ac:dyDescent="0.25">
      <c r="E25062" s="3"/>
    </row>
    <row r="25063" spans="5:5" x14ac:dyDescent="0.25">
      <c r="E25063" s="3"/>
    </row>
    <row r="25064" spans="5:5" x14ac:dyDescent="0.25">
      <c r="E25064" s="3"/>
    </row>
    <row r="25065" spans="5:5" x14ac:dyDescent="0.25">
      <c r="E25065" s="3"/>
    </row>
    <row r="25066" spans="5:5" x14ac:dyDescent="0.25">
      <c r="E25066" s="3"/>
    </row>
    <row r="25067" spans="5:5" x14ac:dyDescent="0.25">
      <c r="E25067" s="3"/>
    </row>
    <row r="25068" spans="5:5" x14ac:dyDescent="0.25">
      <c r="E25068" s="3"/>
    </row>
    <row r="25069" spans="5:5" x14ac:dyDescent="0.25">
      <c r="E25069" s="3"/>
    </row>
    <row r="25070" spans="5:5" x14ac:dyDescent="0.25">
      <c r="E25070" s="3"/>
    </row>
    <row r="25071" spans="5:5" x14ac:dyDescent="0.25">
      <c r="E25071" s="3"/>
    </row>
    <row r="25072" spans="5:5" x14ac:dyDescent="0.25">
      <c r="E25072" s="3"/>
    </row>
    <row r="25073" spans="5:5" x14ac:dyDescent="0.25">
      <c r="E25073" s="3"/>
    </row>
    <row r="25074" spans="5:5" x14ac:dyDescent="0.25">
      <c r="E25074" s="3"/>
    </row>
    <row r="25075" spans="5:5" x14ac:dyDescent="0.25">
      <c r="E25075" s="3"/>
    </row>
    <row r="25076" spans="5:5" x14ac:dyDescent="0.25">
      <c r="E25076" s="3"/>
    </row>
    <row r="25077" spans="5:5" x14ac:dyDescent="0.25">
      <c r="E25077" s="3"/>
    </row>
    <row r="25078" spans="5:5" x14ac:dyDescent="0.25">
      <c r="E25078" s="3"/>
    </row>
    <row r="25079" spans="5:5" x14ac:dyDescent="0.25">
      <c r="E25079" s="3"/>
    </row>
    <row r="25080" spans="5:5" x14ac:dyDescent="0.25">
      <c r="E25080" s="3"/>
    </row>
    <row r="25081" spans="5:5" x14ac:dyDescent="0.25">
      <c r="E25081" s="3"/>
    </row>
    <row r="25082" spans="5:5" x14ac:dyDescent="0.25">
      <c r="E25082" s="3"/>
    </row>
    <row r="25083" spans="5:5" x14ac:dyDescent="0.25">
      <c r="E25083" s="3"/>
    </row>
    <row r="25084" spans="5:5" x14ac:dyDescent="0.25">
      <c r="E25084" s="3"/>
    </row>
    <row r="25085" spans="5:5" x14ac:dyDescent="0.25">
      <c r="E25085" s="3"/>
    </row>
    <row r="25086" spans="5:5" x14ac:dyDescent="0.25">
      <c r="E25086" s="3"/>
    </row>
    <row r="25087" spans="5:5" x14ac:dyDescent="0.25">
      <c r="E25087" s="3"/>
    </row>
    <row r="25088" spans="5:5" x14ac:dyDescent="0.25">
      <c r="E25088" s="3"/>
    </row>
    <row r="25089" spans="5:5" x14ac:dyDescent="0.25">
      <c r="E25089" s="3"/>
    </row>
    <row r="25090" spans="5:5" x14ac:dyDescent="0.25">
      <c r="E25090" s="3"/>
    </row>
    <row r="25091" spans="5:5" x14ac:dyDescent="0.25">
      <c r="E25091" s="3"/>
    </row>
    <row r="25092" spans="5:5" x14ac:dyDescent="0.25">
      <c r="E25092" s="3"/>
    </row>
    <row r="25093" spans="5:5" x14ac:dyDescent="0.25">
      <c r="E25093" s="3"/>
    </row>
    <row r="25094" spans="5:5" x14ac:dyDescent="0.25">
      <c r="E25094" s="3"/>
    </row>
    <row r="25095" spans="5:5" x14ac:dyDescent="0.25">
      <c r="E25095" s="3"/>
    </row>
    <row r="25096" spans="5:5" x14ac:dyDescent="0.25">
      <c r="E25096" s="3"/>
    </row>
    <row r="25097" spans="5:5" x14ac:dyDescent="0.25">
      <c r="E25097" s="3"/>
    </row>
    <row r="25098" spans="5:5" x14ac:dyDescent="0.25">
      <c r="E25098" s="3"/>
    </row>
    <row r="25099" spans="5:5" x14ac:dyDescent="0.25">
      <c r="E25099" s="3"/>
    </row>
    <row r="25100" spans="5:5" x14ac:dyDescent="0.25">
      <c r="E25100" s="3"/>
    </row>
    <row r="25101" spans="5:5" x14ac:dyDescent="0.25">
      <c r="E25101" s="3"/>
    </row>
    <row r="25102" spans="5:5" x14ac:dyDescent="0.25">
      <c r="E25102" s="3"/>
    </row>
    <row r="25103" spans="5:5" x14ac:dyDescent="0.25">
      <c r="E25103" s="3"/>
    </row>
    <row r="25104" spans="5:5" x14ac:dyDescent="0.25">
      <c r="E25104" s="3"/>
    </row>
    <row r="25105" spans="5:5" x14ac:dyDescent="0.25">
      <c r="E25105" s="3"/>
    </row>
    <row r="25106" spans="5:5" x14ac:dyDescent="0.25">
      <c r="E25106" s="3"/>
    </row>
    <row r="25107" spans="5:5" x14ac:dyDescent="0.25">
      <c r="E25107" s="3"/>
    </row>
    <row r="25108" spans="5:5" x14ac:dyDescent="0.25">
      <c r="E25108" s="3"/>
    </row>
    <row r="25109" spans="5:5" x14ac:dyDescent="0.25">
      <c r="E25109" s="3"/>
    </row>
    <row r="25110" spans="5:5" x14ac:dyDescent="0.25">
      <c r="E25110" s="3"/>
    </row>
    <row r="25111" spans="5:5" x14ac:dyDescent="0.25">
      <c r="E25111" s="3"/>
    </row>
    <row r="25112" spans="5:5" x14ac:dyDescent="0.25">
      <c r="E25112" s="3"/>
    </row>
    <row r="25113" spans="5:5" x14ac:dyDescent="0.25">
      <c r="E25113" s="3"/>
    </row>
    <row r="25114" spans="5:5" x14ac:dyDescent="0.25">
      <c r="E25114" s="3"/>
    </row>
    <row r="25115" spans="5:5" x14ac:dyDescent="0.25">
      <c r="E25115" s="3"/>
    </row>
    <row r="25116" spans="5:5" x14ac:dyDescent="0.25">
      <c r="E25116" s="3"/>
    </row>
    <row r="25117" spans="5:5" x14ac:dyDescent="0.25">
      <c r="E25117" s="3"/>
    </row>
    <row r="25118" spans="5:5" x14ac:dyDescent="0.25">
      <c r="E25118" s="3"/>
    </row>
    <row r="25119" spans="5:5" x14ac:dyDescent="0.25">
      <c r="E25119" s="3"/>
    </row>
    <row r="25120" spans="5:5" x14ac:dyDescent="0.25">
      <c r="E25120" s="3"/>
    </row>
    <row r="25121" spans="5:5" x14ac:dyDescent="0.25">
      <c r="E25121" s="3"/>
    </row>
    <row r="25122" spans="5:5" x14ac:dyDescent="0.25">
      <c r="E25122" s="3"/>
    </row>
    <row r="25123" spans="5:5" x14ac:dyDescent="0.25">
      <c r="E25123" s="3"/>
    </row>
    <row r="25124" spans="5:5" x14ac:dyDescent="0.25">
      <c r="E25124" s="3"/>
    </row>
    <row r="25125" spans="5:5" x14ac:dyDescent="0.25">
      <c r="E25125" s="3"/>
    </row>
    <row r="25126" spans="5:5" x14ac:dyDescent="0.25">
      <c r="E25126" s="3"/>
    </row>
    <row r="25127" spans="5:5" x14ac:dyDescent="0.25">
      <c r="E25127" s="3"/>
    </row>
    <row r="25128" spans="5:5" x14ac:dyDescent="0.25">
      <c r="E25128" s="3"/>
    </row>
    <row r="25129" spans="5:5" x14ac:dyDescent="0.25">
      <c r="E25129" s="3"/>
    </row>
    <row r="25130" spans="5:5" x14ac:dyDescent="0.25">
      <c r="E25130" s="3"/>
    </row>
    <row r="25131" spans="5:5" x14ac:dyDescent="0.25">
      <c r="E25131" s="3"/>
    </row>
    <row r="25132" spans="5:5" x14ac:dyDescent="0.25">
      <c r="E25132" s="3"/>
    </row>
    <row r="25133" spans="5:5" x14ac:dyDescent="0.25">
      <c r="E25133" s="3"/>
    </row>
    <row r="25134" spans="5:5" x14ac:dyDescent="0.25">
      <c r="E25134" s="3"/>
    </row>
    <row r="25135" spans="5:5" x14ac:dyDescent="0.25">
      <c r="E25135" s="3"/>
    </row>
    <row r="25136" spans="5:5" x14ac:dyDescent="0.25">
      <c r="E25136" s="3"/>
    </row>
    <row r="25137" spans="5:5" x14ac:dyDescent="0.25">
      <c r="E25137" s="3"/>
    </row>
    <row r="25138" spans="5:5" x14ac:dyDescent="0.25">
      <c r="E25138" s="3"/>
    </row>
    <row r="25139" spans="5:5" x14ac:dyDescent="0.25">
      <c r="E25139" s="3"/>
    </row>
    <row r="25140" spans="5:5" x14ac:dyDescent="0.25">
      <c r="E25140" s="3"/>
    </row>
    <row r="25141" spans="5:5" x14ac:dyDescent="0.25">
      <c r="E25141" s="3"/>
    </row>
    <row r="25142" spans="5:5" x14ac:dyDescent="0.25">
      <c r="E25142" s="3"/>
    </row>
    <row r="25143" spans="5:5" x14ac:dyDescent="0.25">
      <c r="E25143" s="3"/>
    </row>
    <row r="25144" spans="5:5" x14ac:dyDescent="0.25">
      <c r="E25144" s="3"/>
    </row>
    <row r="25145" spans="5:5" x14ac:dyDescent="0.25">
      <c r="E25145" s="3"/>
    </row>
    <row r="25146" spans="5:5" x14ac:dyDescent="0.25">
      <c r="E25146" s="3"/>
    </row>
    <row r="25147" spans="5:5" x14ac:dyDescent="0.25">
      <c r="E25147" s="3"/>
    </row>
    <row r="25148" spans="5:5" x14ac:dyDescent="0.25">
      <c r="E25148" s="3"/>
    </row>
    <row r="25149" spans="5:5" x14ac:dyDescent="0.25">
      <c r="E25149" s="3"/>
    </row>
    <row r="25150" spans="5:5" x14ac:dyDescent="0.25">
      <c r="E25150" s="3"/>
    </row>
    <row r="25151" spans="5:5" x14ac:dyDescent="0.25">
      <c r="E25151" s="3"/>
    </row>
    <row r="25152" spans="5:5" x14ac:dyDescent="0.25">
      <c r="E25152" s="3"/>
    </row>
    <row r="25153" spans="5:5" x14ac:dyDescent="0.25">
      <c r="E25153" s="3"/>
    </row>
    <row r="25154" spans="5:5" x14ac:dyDescent="0.25">
      <c r="E25154" s="3"/>
    </row>
    <row r="25155" spans="5:5" x14ac:dyDescent="0.25">
      <c r="E25155" s="3"/>
    </row>
    <row r="25156" spans="5:5" x14ac:dyDescent="0.25">
      <c r="E25156" s="3"/>
    </row>
    <row r="25157" spans="5:5" x14ac:dyDescent="0.25">
      <c r="E25157" s="3"/>
    </row>
    <row r="25158" spans="5:5" x14ac:dyDescent="0.25">
      <c r="E25158" s="3"/>
    </row>
    <row r="25159" spans="5:5" x14ac:dyDescent="0.25">
      <c r="E25159" s="3"/>
    </row>
    <row r="25160" spans="5:5" x14ac:dyDescent="0.25">
      <c r="E25160" s="3"/>
    </row>
    <row r="25161" spans="5:5" x14ac:dyDescent="0.25">
      <c r="E25161" s="3"/>
    </row>
    <row r="25162" spans="5:5" x14ac:dyDescent="0.25">
      <c r="E25162" s="3"/>
    </row>
    <row r="25163" spans="5:5" x14ac:dyDescent="0.25">
      <c r="E25163" s="3"/>
    </row>
    <row r="25164" spans="5:5" x14ac:dyDescent="0.25">
      <c r="E25164" s="3"/>
    </row>
    <row r="25165" spans="5:5" x14ac:dyDescent="0.25">
      <c r="E25165" s="3"/>
    </row>
    <row r="25166" spans="5:5" x14ac:dyDescent="0.25">
      <c r="E25166" s="3"/>
    </row>
    <row r="25167" spans="5:5" x14ac:dyDescent="0.25">
      <c r="E25167" s="3"/>
    </row>
    <row r="25168" spans="5:5" x14ac:dyDescent="0.25">
      <c r="E25168" s="3"/>
    </row>
    <row r="25169" spans="5:5" x14ac:dyDescent="0.25">
      <c r="E25169" s="3"/>
    </row>
    <row r="25170" spans="5:5" x14ac:dyDescent="0.25">
      <c r="E25170" s="3"/>
    </row>
    <row r="25171" spans="5:5" x14ac:dyDescent="0.25">
      <c r="E25171" s="3"/>
    </row>
    <row r="25172" spans="5:5" x14ac:dyDescent="0.25">
      <c r="E25172" s="3"/>
    </row>
    <row r="25173" spans="5:5" x14ac:dyDescent="0.25">
      <c r="E25173" s="3"/>
    </row>
    <row r="25174" spans="5:5" x14ac:dyDescent="0.25">
      <c r="E25174" s="3"/>
    </row>
    <row r="25175" spans="5:5" x14ac:dyDescent="0.25">
      <c r="E25175" s="3"/>
    </row>
    <row r="25176" spans="5:5" x14ac:dyDescent="0.25">
      <c r="E25176" s="3"/>
    </row>
    <row r="25177" spans="5:5" x14ac:dyDescent="0.25">
      <c r="E25177" s="3"/>
    </row>
    <row r="25178" spans="5:5" x14ac:dyDescent="0.25">
      <c r="E25178" s="3"/>
    </row>
    <row r="25179" spans="5:5" x14ac:dyDescent="0.25">
      <c r="E25179" s="3"/>
    </row>
    <row r="25180" spans="5:5" x14ac:dyDescent="0.25">
      <c r="E25180" s="3"/>
    </row>
    <row r="25181" spans="5:5" x14ac:dyDescent="0.25">
      <c r="E25181" s="3"/>
    </row>
    <row r="25182" spans="5:5" x14ac:dyDescent="0.25">
      <c r="E25182" s="3"/>
    </row>
    <row r="25183" spans="5:5" x14ac:dyDescent="0.25">
      <c r="E25183" s="3"/>
    </row>
    <row r="25184" spans="5:5" x14ac:dyDescent="0.25">
      <c r="E25184" s="3"/>
    </row>
    <row r="25185" spans="5:5" x14ac:dyDescent="0.25">
      <c r="E25185" s="3"/>
    </row>
    <row r="25186" spans="5:5" x14ac:dyDescent="0.25">
      <c r="E25186" s="3"/>
    </row>
    <row r="25187" spans="5:5" x14ac:dyDescent="0.25">
      <c r="E25187" s="3"/>
    </row>
    <row r="25188" spans="5:5" x14ac:dyDescent="0.25">
      <c r="E25188" s="3"/>
    </row>
    <row r="25189" spans="5:5" x14ac:dyDescent="0.25">
      <c r="E25189" s="3"/>
    </row>
    <row r="25190" spans="5:5" x14ac:dyDescent="0.25">
      <c r="E25190" s="3"/>
    </row>
    <row r="25191" spans="5:5" x14ac:dyDescent="0.25">
      <c r="E25191" s="3"/>
    </row>
    <row r="25192" spans="5:5" x14ac:dyDescent="0.25">
      <c r="E25192" s="3"/>
    </row>
    <row r="25193" spans="5:5" x14ac:dyDescent="0.25">
      <c r="E25193" s="3"/>
    </row>
    <row r="25194" spans="5:5" x14ac:dyDescent="0.25">
      <c r="E25194" s="3"/>
    </row>
    <row r="25195" spans="5:5" x14ac:dyDescent="0.25">
      <c r="E25195" s="3"/>
    </row>
    <row r="25196" spans="5:5" x14ac:dyDescent="0.25">
      <c r="E25196" s="3"/>
    </row>
    <row r="25197" spans="5:5" x14ac:dyDescent="0.25">
      <c r="E25197" s="3"/>
    </row>
    <row r="25198" spans="5:5" x14ac:dyDescent="0.25">
      <c r="E25198" s="3"/>
    </row>
    <row r="25199" spans="5:5" x14ac:dyDescent="0.25">
      <c r="E25199" s="3"/>
    </row>
    <row r="25200" spans="5:5" x14ac:dyDescent="0.25">
      <c r="E25200" s="3"/>
    </row>
    <row r="25201" spans="5:5" x14ac:dyDescent="0.25">
      <c r="E25201" s="3"/>
    </row>
    <row r="25202" spans="5:5" x14ac:dyDescent="0.25">
      <c r="E25202" s="3"/>
    </row>
    <row r="25203" spans="5:5" x14ac:dyDescent="0.25">
      <c r="E25203" s="3"/>
    </row>
    <row r="25204" spans="5:5" x14ac:dyDescent="0.25">
      <c r="E25204" s="3"/>
    </row>
    <row r="25205" spans="5:5" x14ac:dyDescent="0.25">
      <c r="E25205" s="3"/>
    </row>
    <row r="25206" spans="5:5" x14ac:dyDescent="0.25">
      <c r="E25206" s="3"/>
    </row>
    <row r="25207" spans="5:5" x14ac:dyDescent="0.25">
      <c r="E25207" s="3"/>
    </row>
    <row r="25208" spans="5:5" x14ac:dyDescent="0.25">
      <c r="E25208" s="3"/>
    </row>
    <row r="25209" spans="5:5" x14ac:dyDescent="0.25">
      <c r="E25209" s="3"/>
    </row>
    <row r="25210" spans="5:5" x14ac:dyDescent="0.25">
      <c r="E25210" s="3"/>
    </row>
    <row r="25211" spans="5:5" x14ac:dyDescent="0.25">
      <c r="E25211" s="3"/>
    </row>
    <row r="25212" spans="5:5" x14ac:dyDescent="0.25">
      <c r="E25212" s="3"/>
    </row>
    <row r="25213" spans="5:5" x14ac:dyDescent="0.25">
      <c r="E25213" s="3"/>
    </row>
    <row r="25214" spans="5:5" x14ac:dyDescent="0.25">
      <c r="E25214" s="3"/>
    </row>
    <row r="25215" spans="5:5" x14ac:dyDescent="0.25">
      <c r="E25215" s="3"/>
    </row>
    <row r="25216" spans="5:5" x14ac:dyDescent="0.25">
      <c r="E25216" s="3"/>
    </row>
    <row r="25217" spans="5:5" x14ac:dyDescent="0.25">
      <c r="E25217" s="3"/>
    </row>
    <row r="25218" spans="5:5" x14ac:dyDescent="0.25">
      <c r="E25218" s="3"/>
    </row>
    <row r="25219" spans="5:5" x14ac:dyDescent="0.25">
      <c r="E25219" s="3"/>
    </row>
    <row r="25220" spans="5:5" x14ac:dyDescent="0.25">
      <c r="E25220" s="3"/>
    </row>
    <row r="25221" spans="5:5" x14ac:dyDescent="0.25">
      <c r="E25221" s="3"/>
    </row>
    <row r="25222" spans="5:5" x14ac:dyDescent="0.25">
      <c r="E25222" s="3"/>
    </row>
    <row r="25223" spans="5:5" x14ac:dyDescent="0.25">
      <c r="E25223" s="3"/>
    </row>
    <row r="25224" spans="5:5" x14ac:dyDescent="0.25">
      <c r="E25224" s="3"/>
    </row>
    <row r="25225" spans="5:5" x14ac:dyDescent="0.25">
      <c r="E25225" s="3"/>
    </row>
    <row r="25226" spans="5:5" x14ac:dyDescent="0.25">
      <c r="E25226" s="3"/>
    </row>
    <row r="25227" spans="5:5" x14ac:dyDescent="0.25">
      <c r="E25227" s="3"/>
    </row>
    <row r="25228" spans="5:5" x14ac:dyDescent="0.25">
      <c r="E25228" s="3"/>
    </row>
    <row r="25229" spans="5:5" x14ac:dyDescent="0.25">
      <c r="E25229" s="3"/>
    </row>
    <row r="25230" spans="5:5" x14ac:dyDescent="0.25">
      <c r="E25230" s="3"/>
    </row>
    <row r="25231" spans="5:5" x14ac:dyDescent="0.25">
      <c r="E25231" s="3"/>
    </row>
    <row r="25232" spans="5:5" x14ac:dyDescent="0.25">
      <c r="E25232" s="3"/>
    </row>
    <row r="25233" spans="5:5" x14ac:dyDescent="0.25">
      <c r="E25233" s="3"/>
    </row>
    <row r="25234" spans="5:5" x14ac:dyDescent="0.25">
      <c r="E25234" s="3"/>
    </row>
    <row r="25235" spans="5:5" x14ac:dyDescent="0.25">
      <c r="E25235" s="3"/>
    </row>
    <row r="25236" spans="5:5" x14ac:dyDescent="0.25">
      <c r="E25236" s="3"/>
    </row>
    <row r="25237" spans="5:5" x14ac:dyDescent="0.25">
      <c r="E25237" s="3"/>
    </row>
    <row r="25238" spans="5:5" x14ac:dyDescent="0.25">
      <c r="E25238" s="3"/>
    </row>
    <row r="25239" spans="5:5" x14ac:dyDescent="0.25">
      <c r="E25239" s="3"/>
    </row>
    <row r="25240" spans="5:5" x14ac:dyDescent="0.25">
      <c r="E25240" s="3"/>
    </row>
    <row r="25241" spans="5:5" x14ac:dyDescent="0.25">
      <c r="E25241" s="3"/>
    </row>
    <row r="25242" spans="5:5" x14ac:dyDescent="0.25">
      <c r="E25242" s="3"/>
    </row>
    <row r="25243" spans="5:5" x14ac:dyDescent="0.25">
      <c r="E25243" s="3"/>
    </row>
    <row r="25244" spans="5:5" x14ac:dyDescent="0.25">
      <c r="E25244" s="3"/>
    </row>
    <row r="25245" spans="5:5" x14ac:dyDescent="0.25">
      <c r="E25245" s="3"/>
    </row>
    <row r="25246" spans="5:5" x14ac:dyDescent="0.25">
      <c r="E25246" s="3"/>
    </row>
    <row r="25247" spans="5:5" x14ac:dyDescent="0.25">
      <c r="E25247" s="3"/>
    </row>
    <row r="25248" spans="5:5" x14ac:dyDescent="0.25">
      <c r="E25248" s="3"/>
    </row>
    <row r="25249" spans="5:5" x14ac:dyDescent="0.25">
      <c r="E25249" s="3"/>
    </row>
    <row r="25250" spans="5:5" x14ac:dyDescent="0.25">
      <c r="E25250" s="3"/>
    </row>
    <row r="25251" spans="5:5" x14ac:dyDescent="0.25">
      <c r="E25251" s="3"/>
    </row>
    <row r="25252" spans="5:5" x14ac:dyDescent="0.25">
      <c r="E25252" s="3"/>
    </row>
    <row r="25253" spans="5:5" x14ac:dyDescent="0.25">
      <c r="E25253" s="3"/>
    </row>
    <row r="25254" spans="5:5" x14ac:dyDescent="0.25">
      <c r="E25254" s="3"/>
    </row>
    <row r="25255" spans="5:5" x14ac:dyDescent="0.25">
      <c r="E25255" s="3"/>
    </row>
    <row r="25256" spans="5:5" x14ac:dyDescent="0.25">
      <c r="E25256" s="3"/>
    </row>
    <row r="25257" spans="5:5" x14ac:dyDescent="0.25">
      <c r="E25257" s="3"/>
    </row>
    <row r="25258" spans="5:5" x14ac:dyDescent="0.25">
      <c r="E25258" s="3"/>
    </row>
    <row r="25259" spans="5:5" x14ac:dyDescent="0.25">
      <c r="E25259" s="3"/>
    </row>
    <row r="25260" spans="5:5" x14ac:dyDescent="0.25">
      <c r="E25260" s="3"/>
    </row>
    <row r="25261" spans="5:5" x14ac:dyDescent="0.25">
      <c r="E25261" s="3"/>
    </row>
    <row r="25262" spans="5:5" x14ac:dyDescent="0.25">
      <c r="E25262" s="3"/>
    </row>
    <row r="25263" spans="5:5" x14ac:dyDescent="0.25">
      <c r="E25263" s="3"/>
    </row>
    <row r="25264" spans="5:5" x14ac:dyDescent="0.25">
      <c r="E25264" s="3"/>
    </row>
    <row r="25265" spans="5:5" x14ac:dyDescent="0.25">
      <c r="E25265" s="3"/>
    </row>
    <row r="25266" spans="5:5" x14ac:dyDescent="0.25">
      <c r="E25266" s="3"/>
    </row>
    <row r="25267" spans="5:5" x14ac:dyDescent="0.25">
      <c r="E25267" s="3"/>
    </row>
    <row r="25268" spans="5:5" x14ac:dyDescent="0.25">
      <c r="E25268" s="3"/>
    </row>
    <row r="25269" spans="5:5" x14ac:dyDescent="0.25">
      <c r="E25269" s="3"/>
    </row>
    <row r="25270" spans="5:5" x14ac:dyDescent="0.25">
      <c r="E25270" s="3"/>
    </row>
    <row r="25271" spans="5:5" x14ac:dyDescent="0.25">
      <c r="E25271" s="3"/>
    </row>
    <row r="25272" spans="5:5" x14ac:dyDescent="0.25">
      <c r="E25272" s="3"/>
    </row>
    <row r="25273" spans="5:5" x14ac:dyDescent="0.25">
      <c r="E25273" s="3"/>
    </row>
    <row r="25274" spans="5:5" x14ac:dyDescent="0.25">
      <c r="E25274" s="3"/>
    </row>
    <row r="25275" spans="5:5" x14ac:dyDescent="0.25">
      <c r="E25275" s="3"/>
    </row>
    <row r="25276" spans="5:5" x14ac:dyDescent="0.25">
      <c r="E25276" s="3"/>
    </row>
    <row r="25277" spans="5:5" x14ac:dyDescent="0.25">
      <c r="E25277" s="3"/>
    </row>
    <row r="25278" spans="5:5" x14ac:dyDescent="0.25">
      <c r="E25278" s="3"/>
    </row>
    <row r="25279" spans="5:5" x14ac:dyDescent="0.25">
      <c r="E25279" s="3"/>
    </row>
    <row r="25280" spans="5:5" x14ac:dyDescent="0.25">
      <c r="E25280" s="3"/>
    </row>
    <row r="25281" spans="5:5" x14ac:dyDescent="0.25">
      <c r="E25281" s="3"/>
    </row>
    <row r="25282" spans="5:5" x14ac:dyDescent="0.25">
      <c r="E25282" s="3"/>
    </row>
    <row r="25283" spans="5:5" x14ac:dyDescent="0.25">
      <c r="E25283" s="3"/>
    </row>
    <row r="25284" spans="5:5" x14ac:dyDescent="0.25">
      <c r="E25284" s="3"/>
    </row>
    <row r="25285" spans="5:5" x14ac:dyDescent="0.25">
      <c r="E25285" s="3"/>
    </row>
    <row r="25286" spans="5:5" x14ac:dyDescent="0.25">
      <c r="E25286" s="3"/>
    </row>
    <row r="25287" spans="5:5" x14ac:dyDescent="0.25">
      <c r="E25287" s="3"/>
    </row>
    <row r="25288" spans="5:5" x14ac:dyDescent="0.25">
      <c r="E25288" s="3"/>
    </row>
    <row r="25289" spans="5:5" x14ac:dyDescent="0.25">
      <c r="E25289" s="3"/>
    </row>
    <row r="25290" spans="5:5" x14ac:dyDescent="0.25">
      <c r="E25290" s="3"/>
    </row>
    <row r="25291" spans="5:5" x14ac:dyDescent="0.25">
      <c r="E25291" s="3"/>
    </row>
    <row r="25292" spans="5:5" x14ac:dyDescent="0.25">
      <c r="E25292" s="3"/>
    </row>
    <row r="25293" spans="5:5" x14ac:dyDescent="0.25">
      <c r="E25293" s="3"/>
    </row>
    <row r="25294" spans="5:5" x14ac:dyDescent="0.25">
      <c r="E25294" s="3"/>
    </row>
    <row r="25295" spans="5:5" x14ac:dyDescent="0.25">
      <c r="E25295" s="3"/>
    </row>
    <row r="25296" spans="5:5" x14ac:dyDescent="0.25">
      <c r="E25296" s="3"/>
    </row>
    <row r="25297" spans="5:5" x14ac:dyDescent="0.25">
      <c r="E25297" s="3"/>
    </row>
    <row r="25298" spans="5:5" x14ac:dyDescent="0.25">
      <c r="E25298" s="3"/>
    </row>
    <row r="25299" spans="5:5" x14ac:dyDescent="0.25">
      <c r="E25299" s="3"/>
    </row>
    <row r="25300" spans="5:5" x14ac:dyDescent="0.25">
      <c r="E25300" s="3"/>
    </row>
    <row r="25301" spans="5:5" x14ac:dyDescent="0.25">
      <c r="E25301" s="3"/>
    </row>
    <row r="25302" spans="5:5" x14ac:dyDescent="0.25">
      <c r="E25302" s="3"/>
    </row>
    <row r="25303" spans="5:5" x14ac:dyDescent="0.25">
      <c r="E25303" s="3"/>
    </row>
    <row r="25304" spans="5:5" x14ac:dyDescent="0.25">
      <c r="E25304" s="3"/>
    </row>
    <row r="25305" spans="5:5" x14ac:dyDescent="0.25">
      <c r="E25305" s="3"/>
    </row>
    <row r="25306" spans="5:5" x14ac:dyDescent="0.25">
      <c r="E25306" s="3"/>
    </row>
    <row r="25307" spans="5:5" x14ac:dyDescent="0.25">
      <c r="E25307" s="3"/>
    </row>
    <row r="25308" spans="5:5" x14ac:dyDescent="0.25">
      <c r="E25308" s="3"/>
    </row>
    <row r="25309" spans="5:5" x14ac:dyDescent="0.25">
      <c r="E25309" s="3"/>
    </row>
    <row r="25310" spans="5:5" x14ac:dyDescent="0.25">
      <c r="E25310" s="3"/>
    </row>
    <row r="25311" spans="5:5" x14ac:dyDescent="0.25">
      <c r="E25311" s="3"/>
    </row>
    <row r="25312" spans="5:5" x14ac:dyDescent="0.25">
      <c r="E25312" s="3"/>
    </row>
    <row r="25313" spans="5:5" x14ac:dyDescent="0.25">
      <c r="E25313" s="3"/>
    </row>
    <row r="25314" spans="5:5" x14ac:dyDescent="0.25">
      <c r="E25314" s="3"/>
    </row>
    <row r="25315" spans="5:5" x14ac:dyDescent="0.25">
      <c r="E25315" s="3"/>
    </row>
    <row r="25316" spans="5:5" x14ac:dyDescent="0.25">
      <c r="E25316" s="3"/>
    </row>
    <row r="25317" spans="5:5" x14ac:dyDescent="0.25">
      <c r="E25317" s="3"/>
    </row>
    <row r="25318" spans="5:5" x14ac:dyDescent="0.25">
      <c r="E25318" s="3"/>
    </row>
    <row r="25319" spans="5:5" x14ac:dyDescent="0.25">
      <c r="E25319" s="3"/>
    </row>
    <row r="25320" spans="5:5" x14ac:dyDescent="0.25">
      <c r="E25320" s="3"/>
    </row>
    <row r="25321" spans="5:5" x14ac:dyDescent="0.25">
      <c r="E25321" s="3"/>
    </row>
    <row r="25322" spans="5:5" x14ac:dyDescent="0.25">
      <c r="E25322" s="3"/>
    </row>
    <row r="25323" spans="5:5" x14ac:dyDescent="0.25">
      <c r="E25323" s="3"/>
    </row>
    <row r="25324" spans="5:5" x14ac:dyDescent="0.25">
      <c r="E25324" s="3"/>
    </row>
    <row r="25325" spans="5:5" x14ac:dyDescent="0.25">
      <c r="E25325" s="3"/>
    </row>
    <row r="25326" spans="5:5" x14ac:dyDescent="0.25">
      <c r="E25326" s="3"/>
    </row>
    <row r="25327" spans="5:5" x14ac:dyDescent="0.25">
      <c r="E25327" s="3"/>
    </row>
    <row r="25328" spans="5:5" x14ac:dyDescent="0.25">
      <c r="E25328" s="3"/>
    </row>
    <row r="25329" spans="5:5" x14ac:dyDescent="0.25">
      <c r="E25329" s="3"/>
    </row>
    <row r="25330" spans="5:5" x14ac:dyDescent="0.25">
      <c r="E25330" s="3"/>
    </row>
    <row r="25331" spans="5:5" x14ac:dyDescent="0.25">
      <c r="E25331" s="3"/>
    </row>
    <row r="25332" spans="5:5" x14ac:dyDescent="0.25">
      <c r="E25332" s="3"/>
    </row>
    <row r="25333" spans="5:5" x14ac:dyDescent="0.25">
      <c r="E25333" s="3"/>
    </row>
    <row r="25334" spans="5:5" x14ac:dyDescent="0.25">
      <c r="E25334" s="3"/>
    </row>
    <row r="25335" spans="5:5" x14ac:dyDescent="0.25">
      <c r="E25335" s="3"/>
    </row>
    <row r="25336" spans="5:5" x14ac:dyDescent="0.25">
      <c r="E25336" s="3"/>
    </row>
    <row r="25337" spans="5:5" x14ac:dyDescent="0.25">
      <c r="E25337" s="3"/>
    </row>
    <row r="25338" spans="5:5" x14ac:dyDescent="0.25">
      <c r="E25338" s="3"/>
    </row>
    <row r="25339" spans="5:5" x14ac:dyDescent="0.25">
      <c r="E25339" s="3"/>
    </row>
    <row r="25340" spans="5:5" x14ac:dyDescent="0.25">
      <c r="E25340" s="3"/>
    </row>
    <row r="25341" spans="5:5" x14ac:dyDescent="0.25">
      <c r="E25341" s="3"/>
    </row>
    <row r="25342" spans="5:5" x14ac:dyDescent="0.25">
      <c r="E25342" s="3"/>
    </row>
    <row r="25343" spans="5:5" x14ac:dyDescent="0.25">
      <c r="E25343" s="3"/>
    </row>
    <row r="25344" spans="5:5" x14ac:dyDescent="0.25">
      <c r="E25344" s="3"/>
    </row>
    <row r="25345" spans="5:5" x14ac:dyDescent="0.25">
      <c r="E25345" s="3"/>
    </row>
    <row r="25346" spans="5:5" x14ac:dyDescent="0.25">
      <c r="E25346" s="3"/>
    </row>
    <row r="25347" spans="5:5" x14ac:dyDescent="0.25">
      <c r="E25347" s="3"/>
    </row>
    <row r="25348" spans="5:5" x14ac:dyDescent="0.25">
      <c r="E25348" s="3"/>
    </row>
    <row r="25349" spans="5:5" x14ac:dyDescent="0.25">
      <c r="E25349" s="3"/>
    </row>
    <row r="25350" spans="5:5" x14ac:dyDescent="0.25">
      <c r="E25350" s="3"/>
    </row>
    <row r="25351" spans="5:5" x14ac:dyDescent="0.25">
      <c r="E25351" s="3"/>
    </row>
    <row r="25352" spans="5:5" x14ac:dyDescent="0.25">
      <c r="E25352" s="3"/>
    </row>
    <row r="25353" spans="5:5" x14ac:dyDescent="0.25">
      <c r="E25353" s="3"/>
    </row>
    <row r="25354" spans="5:5" x14ac:dyDescent="0.25">
      <c r="E25354" s="3"/>
    </row>
    <row r="25355" spans="5:5" x14ac:dyDescent="0.25">
      <c r="E25355" s="3"/>
    </row>
    <row r="25356" spans="5:5" x14ac:dyDescent="0.25">
      <c r="E25356" s="3"/>
    </row>
    <row r="25357" spans="5:5" x14ac:dyDescent="0.25">
      <c r="E25357" s="3"/>
    </row>
    <row r="25358" spans="5:5" x14ac:dyDescent="0.25">
      <c r="E25358" s="3"/>
    </row>
    <row r="25359" spans="5:5" x14ac:dyDescent="0.25">
      <c r="E25359" s="3"/>
    </row>
    <row r="25360" spans="5:5" x14ac:dyDescent="0.25">
      <c r="E25360" s="3"/>
    </row>
    <row r="25361" spans="5:5" x14ac:dyDescent="0.25">
      <c r="E25361" s="3"/>
    </row>
    <row r="25362" spans="5:5" x14ac:dyDescent="0.25">
      <c r="E25362" s="3"/>
    </row>
    <row r="25363" spans="5:5" x14ac:dyDescent="0.25">
      <c r="E25363" s="3"/>
    </row>
    <row r="25364" spans="5:5" x14ac:dyDescent="0.25">
      <c r="E25364" s="3"/>
    </row>
    <row r="25365" spans="5:5" x14ac:dyDescent="0.25">
      <c r="E25365" s="3"/>
    </row>
    <row r="25366" spans="5:5" x14ac:dyDescent="0.25">
      <c r="E25366" s="3"/>
    </row>
    <row r="25367" spans="5:5" x14ac:dyDescent="0.25">
      <c r="E25367" s="3"/>
    </row>
    <row r="25368" spans="5:5" x14ac:dyDescent="0.25">
      <c r="E25368" s="3"/>
    </row>
    <row r="25369" spans="5:5" x14ac:dyDescent="0.25">
      <c r="E25369" s="3"/>
    </row>
    <row r="25370" spans="5:5" x14ac:dyDescent="0.25">
      <c r="E25370" s="3"/>
    </row>
    <row r="25371" spans="5:5" x14ac:dyDescent="0.25">
      <c r="E25371" s="3"/>
    </row>
    <row r="25372" spans="5:5" x14ac:dyDescent="0.25">
      <c r="E25372" s="3"/>
    </row>
    <row r="25373" spans="5:5" x14ac:dyDescent="0.25">
      <c r="E25373" s="3"/>
    </row>
    <row r="25374" spans="5:5" x14ac:dyDescent="0.25">
      <c r="E25374" s="3"/>
    </row>
    <row r="25375" spans="5:5" x14ac:dyDescent="0.25">
      <c r="E25375" s="3"/>
    </row>
    <row r="25376" spans="5:5" x14ac:dyDescent="0.25">
      <c r="E25376" s="3"/>
    </row>
    <row r="25377" spans="5:5" x14ac:dyDescent="0.25">
      <c r="E25377" s="3"/>
    </row>
    <row r="25378" spans="5:5" x14ac:dyDescent="0.25">
      <c r="E25378" s="3"/>
    </row>
    <row r="25379" spans="5:5" x14ac:dyDescent="0.25">
      <c r="E25379" s="3"/>
    </row>
    <row r="25380" spans="5:5" x14ac:dyDescent="0.25">
      <c r="E25380" s="3"/>
    </row>
    <row r="25381" spans="5:5" x14ac:dyDescent="0.25">
      <c r="E25381" s="3"/>
    </row>
    <row r="25382" spans="5:5" x14ac:dyDescent="0.25">
      <c r="E25382" s="3"/>
    </row>
    <row r="25383" spans="5:5" x14ac:dyDescent="0.25">
      <c r="E25383" s="3"/>
    </row>
    <row r="25384" spans="5:5" x14ac:dyDescent="0.25">
      <c r="E25384" s="3"/>
    </row>
    <row r="25385" spans="5:5" x14ac:dyDescent="0.25">
      <c r="E25385" s="3"/>
    </row>
    <row r="25386" spans="5:5" x14ac:dyDescent="0.25">
      <c r="E25386" s="3"/>
    </row>
    <row r="25387" spans="5:5" x14ac:dyDescent="0.25">
      <c r="E25387" s="3"/>
    </row>
    <row r="25388" spans="5:5" x14ac:dyDescent="0.25">
      <c r="E25388" s="3"/>
    </row>
    <row r="25389" spans="5:5" x14ac:dyDescent="0.25">
      <c r="E25389" s="3"/>
    </row>
    <row r="25390" spans="5:5" x14ac:dyDescent="0.25">
      <c r="E25390" s="3"/>
    </row>
    <row r="25391" spans="5:5" x14ac:dyDescent="0.25">
      <c r="E25391" s="3"/>
    </row>
    <row r="25392" spans="5:5" x14ac:dyDescent="0.25">
      <c r="E25392" s="3"/>
    </row>
    <row r="25393" spans="5:5" x14ac:dyDescent="0.25">
      <c r="E25393" s="3"/>
    </row>
    <row r="25394" spans="5:5" x14ac:dyDescent="0.25">
      <c r="E25394" s="3"/>
    </row>
    <row r="25395" spans="5:5" x14ac:dyDescent="0.25">
      <c r="E25395" s="3"/>
    </row>
    <row r="25396" spans="5:5" x14ac:dyDescent="0.25">
      <c r="E25396" s="3"/>
    </row>
    <row r="25397" spans="5:5" x14ac:dyDescent="0.25">
      <c r="E25397" s="3"/>
    </row>
    <row r="25398" spans="5:5" x14ac:dyDescent="0.25">
      <c r="E25398" s="3"/>
    </row>
    <row r="25399" spans="5:5" x14ac:dyDescent="0.25">
      <c r="E25399" s="3"/>
    </row>
    <row r="25400" spans="5:5" x14ac:dyDescent="0.25">
      <c r="E25400" s="3"/>
    </row>
    <row r="25401" spans="5:5" x14ac:dyDescent="0.25">
      <c r="E25401" s="3"/>
    </row>
    <row r="25402" spans="5:5" x14ac:dyDescent="0.25">
      <c r="E25402" s="3"/>
    </row>
    <row r="25403" spans="5:5" x14ac:dyDescent="0.25">
      <c r="E25403" s="3"/>
    </row>
    <row r="25404" spans="5:5" x14ac:dyDescent="0.25">
      <c r="E25404" s="3"/>
    </row>
    <row r="25405" spans="5:5" x14ac:dyDescent="0.25">
      <c r="E25405" s="3"/>
    </row>
    <row r="25406" spans="5:5" x14ac:dyDescent="0.25">
      <c r="E25406" s="3"/>
    </row>
    <row r="25407" spans="5:5" x14ac:dyDescent="0.25">
      <c r="E25407" s="3"/>
    </row>
    <row r="25408" spans="5:5" x14ac:dyDescent="0.25">
      <c r="E25408" s="3"/>
    </row>
    <row r="25409" spans="5:5" x14ac:dyDescent="0.25">
      <c r="E25409" s="3"/>
    </row>
    <row r="25410" spans="5:5" x14ac:dyDescent="0.25">
      <c r="E25410" s="3"/>
    </row>
    <row r="25411" spans="5:5" x14ac:dyDescent="0.25">
      <c r="E25411" s="3"/>
    </row>
    <row r="25412" spans="5:5" x14ac:dyDescent="0.25">
      <c r="E25412" s="3"/>
    </row>
    <row r="25413" spans="5:5" x14ac:dyDescent="0.25">
      <c r="E25413" s="3"/>
    </row>
    <row r="25414" spans="5:5" x14ac:dyDescent="0.25">
      <c r="E25414" s="3"/>
    </row>
    <row r="25415" spans="5:5" x14ac:dyDescent="0.25">
      <c r="E25415" s="3"/>
    </row>
    <row r="25416" spans="5:5" x14ac:dyDescent="0.25">
      <c r="E25416" s="3"/>
    </row>
    <row r="25417" spans="5:5" x14ac:dyDescent="0.25">
      <c r="E25417" s="3"/>
    </row>
    <row r="25418" spans="5:5" x14ac:dyDescent="0.25">
      <c r="E25418" s="3"/>
    </row>
    <row r="25419" spans="5:5" x14ac:dyDescent="0.25">
      <c r="E25419" s="3"/>
    </row>
    <row r="25420" spans="5:5" x14ac:dyDescent="0.25">
      <c r="E25420" s="3"/>
    </row>
    <row r="25421" spans="5:5" x14ac:dyDescent="0.25">
      <c r="E25421" s="3"/>
    </row>
    <row r="25422" spans="5:5" x14ac:dyDescent="0.25">
      <c r="E25422" s="3"/>
    </row>
    <row r="25423" spans="5:5" x14ac:dyDescent="0.25">
      <c r="E25423" s="3"/>
    </row>
    <row r="25424" spans="5:5" x14ac:dyDescent="0.25">
      <c r="E25424" s="3"/>
    </row>
    <row r="25425" spans="5:5" x14ac:dyDescent="0.25">
      <c r="E25425" s="3"/>
    </row>
    <row r="25426" spans="5:5" x14ac:dyDescent="0.25">
      <c r="E25426" s="3"/>
    </row>
    <row r="25427" spans="5:5" x14ac:dyDescent="0.25">
      <c r="E25427" s="3"/>
    </row>
    <row r="25428" spans="5:5" x14ac:dyDescent="0.25">
      <c r="E25428" s="3"/>
    </row>
    <row r="25429" spans="5:5" x14ac:dyDescent="0.25">
      <c r="E25429" s="3"/>
    </row>
    <row r="25430" spans="5:5" x14ac:dyDescent="0.25">
      <c r="E25430" s="3"/>
    </row>
    <row r="25431" spans="5:5" x14ac:dyDescent="0.25">
      <c r="E25431" s="3"/>
    </row>
    <row r="25432" spans="5:5" x14ac:dyDescent="0.25">
      <c r="E25432" s="3"/>
    </row>
    <row r="25433" spans="5:5" x14ac:dyDescent="0.25">
      <c r="E25433" s="3"/>
    </row>
    <row r="25434" spans="5:5" x14ac:dyDescent="0.25">
      <c r="E25434" s="3"/>
    </row>
    <row r="25435" spans="5:5" x14ac:dyDescent="0.25">
      <c r="E25435" s="3"/>
    </row>
    <row r="25436" spans="5:5" x14ac:dyDescent="0.25">
      <c r="E25436" s="3"/>
    </row>
    <row r="25437" spans="5:5" x14ac:dyDescent="0.25">
      <c r="E25437" s="3"/>
    </row>
    <row r="25438" spans="5:5" x14ac:dyDescent="0.25">
      <c r="E25438" s="3"/>
    </row>
    <row r="25439" spans="5:5" x14ac:dyDescent="0.25">
      <c r="E25439" s="3"/>
    </row>
    <row r="25440" spans="5:5" x14ac:dyDescent="0.25">
      <c r="E25440" s="3"/>
    </row>
    <row r="25441" spans="5:5" x14ac:dyDescent="0.25">
      <c r="E25441" s="3"/>
    </row>
    <row r="25442" spans="5:5" x14ac:dyDescent="0.25">
      <c r="E25442" s="3"/>
    </row>
    <row r="25443" spans="5:5" x14ac:dyDescent="0.25">
      <c r="E25443" s="3"/>
    </row>
    <row r="25444" spans="5:5" x14ac:dyDescent="0.25">
      <c r="E25444" s="3"/>
    </row>
    <row r="25445" spans="5:5" x14ac:dyDescent="0.25">
      <c r="E25445" s="3"/>
    </row>
    <row r="25446" spans="5:5" x14ac:dyDescent="0.25">
      <c r="E25446" s="3"/>
    </row>
    <row r="25447" spans="5:5" x14ac:dyDescent="0.25">
      <c r="E25447" s="3"/>
    </row>
    <row r="25448" spans="5:5" x14ac:dyDescent="0.25">
      <c r="E25448" s="3"/>
    </row>
    <row r="25449" spans="5:5" x14ac:dyDescent="0.25">
      <c r="E25449" s="3"/>
    </row>
    <row r="25450" spans="5:5" x14ac:dyDescent="0.25">
      <c r="E25450" s="3"/>
    </row>
    <row r="25451" spans="5:5" x14ac:dyDescent="0.25">
      <c r="E25451" s="3"/>
    </row>
    <row r="25452" spans="5:5" x14ac:dyDescent="0.25">
      <c r="E25452" s="3"/>
    </row>
    <row r="25453" spans="5:5" x14ac:dyDescent="0.25">
      <c r="E25453" s="3"/>
    </row>
    <row r="25454" spans="5:5" x14ac:dyDescent="0.25">
      <c r="E25454" s="3"/>
    </row>
    <row r="25455" spans="5:5" x14ac:dyDescent="0.25">
      <c r="E25455" s="3"/>
    </row>
    <row r="25456" spans="5:5" x14ac:dyDescent="0.25">
      <c r="E25456" s="3"/>
    </row>
    <row r="25457" spans="5:5" x14ac:dyDescent="0.25">
      <c r="E25457" s="3"/>
    </row>
    <row r="25458" spans="5:5" x14ac:dyDescent="0.25">
      <c r="E25458" s="3"/>
    </row>
    <row r="25459" spans="5:5" x14ac:dyDescent="0.25">
      <c r="E25459" s="3"/>
    </row>
    <row r="25460" spans="5:5" x14ac:dyDescent="0.25">
      <c r="E25460" s="3"/>
    </row>
    <row r="25461" spans="5:5" x14ac:dyDescent="0.25">
      <c r="E25461" s="3"/>
    </row>
    <row r="25462" spans="5:5" x14ac:dyDescent="0.25">
      <c r="E25462" s="3"/>
    </row>
    <row r="25463" spans="5:5" x14ac:dyDescent="0.25">
      <c r="E25463" s="3"/>
    </row>
    <row r="25464" spans="5:5" x14ac:dyDescent="0.25">
      <c r="E25464" s="3"/>
    </row>
    <row r="25465" spans="5:5" x14ac:dyDescent="0.25">
      <c r="E25465" s="3"/>
    </row>
    <row r="25466" spans="5:5" x14ac:dyDescent="0.25">
      <c r="E25466" s="3"/>
    </row>
    <row r="25467" spans="5:5" x14ac:dyDescent="0.25">
      <c r="E25467" s="3"/>
    </row>
    <row r="25468" spans="5:5" x14ac:dyDescent="0.25">
      <c r="E25468" s="3"/>
    </row>
    <row r="25469" spans="5:5" x14ac:dyDescent="0.25">
      <c r="E25469" s="3"/>
    </row>
    <row r="25470" spans="5:5" x14ac:dyDescent="0.25">
      <c r="E25470" s="3"/>
    </row>
    <row r="25471" spans="5:5" x14ac:dyDescent="0.25">
      <c r="E25471" s="3"/>
    </row>
    <row r="25472" spans="5:5" x14ac:dyDescent="0.25">
      <c r="E25472" s="3"/>
    </row>
    <row r="25473" spans="5:5" x14ac:dyDescent="0.25">
      <c r="E25473" s="3"/>
    </row>
    <row r="25474" spans="5:5" x14ac:dyDescent="0.25">
      <c r="E25474" s="3"/>
    </row>
    <row r="25475" spans="5:5" x14ac:dyDescent="0.25">
      <c r="E25475" s="3"/>
    </row>
    <row r="25476" spans="5:5" x14ac:dyDescent="0.25">
      <c r="E25476" s="3"/>
    </row>
    <row r="25477" spans="5:5" x14ac:dyDescent="0.25">
      <c r="E25477" s="3"/>
    </row>
    <row r="25478" spans="5:5" x14ac:dyDescent="0.25">
      <c r="E25478" s="3"/>
    </row>
    <row r="25479" spans="5:5" x14ac:dyDescent="0.25">
      <c r="E25479" s="3"/>
    </row>
    <row r="25480" spans="5:5" x14ac:dyDescent="0.25">
      <c r="E25480" s="3"/>
    </row>
    <row r="25481" spans="5:5" x14ac:dyDescent="0.25">
      <c r="E25481" s="3"/>
    </row>
    <row r="25482" spans="5:5" x14ac:dyDescent="0.25">
      <c r="E25482" s="3"/>
    </row>
    <row r="25483" spans="5:5" x14ac:dyDescent="0.25">
      <c r="E25483" s="3"/>
    </row>
    <row r="25484" spans="5:5" x14ac:dyDescent="0.25">
      <c r="E25484" s="3"/>
    </row>
    <row r="25485" spans="5:5" x14ac:dyDescent="0.25">
      <c r="E25485" s="3"/>
    </row>
    <row r="25486" spans="5:5" x14ac:dyDescent="0.25">
      <c r="E25486" s="3"/>
    </row>
    <row r="25487" spans="5:5" x14ac:dyDescent="0.25">
      <c r="E25487" s="3"/>
    </row>
    <row r="25488" spans="5:5" x14ac:dyDescent="0.25">
      <c r="E25488" s="3"/>
    </row>
    <row r="25489" spans="5:5" x14ac:dyDescent="0.25">
      <c r="E25489" s="3"/>
    </row>
    <row r="25490" spans="5:5" x14ac:dyDescent="0.25">
      <c r="E25490" s="3"/>
    </row>
    <row r="25491" spans="5:5" x14ac:dyDescent="0.25">
      <c r="E25491" s="3"/>
    </row>
    <row r="25492" spans="5:5" x14ac:dyDescent="0.25">
      <c r="E25492" s="3"/>
    </row>
    <row r="25493" spans="5:5" x14ac:dyDescent="0.25">
      <c r="E25493" s="3"/>
    </row>
    <row r="25494" spans="5:5" x14ac:dyDescent="0.25">
      <c r="E25494" s="3"/>
    </row>
    <row r="25495" spans="5:5" x14ac:dyDescent="0.25">
      <c r="E25495" s="3"/>
    </row>
    <row r="25496" spans="5:5" x14ac:dyDescent="0.25">
      <c r="E25496" s="3"/>
    </row>
    <row r="25497" spans="5:5" x14ac:dyDescent="0.25">
      <c r="E25497" s="3"/>
    </row>
    <row r="25498" spans="5:5" x14ac:dyDescent="0.25">
      <c r="E25498" s="3"/>
    </row>
    <row r="25499" spans="5:5" x14ac:dyDescent="0.25">
      <c r="E25499" s="3"/>
    </row>
    <row r="25500" spans="5:5" x14ac:dyDescent="0.25">
      <c r="E25500" s="3"/>
    </row>
    <row r="25501" spans="5:5" x14ac:dyDescent="0.25">
      <c r="E25501" s="3"/>
    </row>
    <row r="25502" spans="5:5" x14ac:dyDescent="0.25">
      <c r="E25502" s="3"/>
    </row>
    <row r="25503" spans="5:5" x14ac:dyDescent="0.25">
      <c r="E25503" s="3"/>
    </row>
    <row r="25504" spans="5:5" x14ac:dyDescent="0.25">
      <c r="E25504" s="3"/>
    </row>
    <row r="25505" spans="5:5" x14ac:dyDescent="0.25">
      <c r="E25505" s="3"/>
    </row>
    <row r="25506" spans="5:5" x14ac:dyDescent="0.25">
      <c r="E25506" s="3"/>
    </row>
    <row r="25507" spans="5:5" x14ac:dyDescent="0.25">
      <c r="E25507" s="3"/>
    </row>
    <row r="25508" spans="5:5" x14ac:dyDescent="0.25">
      <c r="E25508" s="3"/>
    </row>
    <row r="25509" spans="5:5" x14ac:dyDescent="0.25">
      <c r="E25509" s="3"/>
    </row>
    <row r="25510" spans="5:5" x14ac:dyDescent="0.25">
      <c r="E25510" s="3"/>
    </row>
    <row r="25511" spans="5:5" x14ac:dyDescent="0.25">
      <c r="E25511" s="3"/>
    </row>
    <row r="25512" spans="5:5" x14ac:dyDescent="0.25">
      <c r="E25512" s="3"/>
    </row>
    <row r="25513" spans="5:5" x14ac:dyDescent="0.25">
      <c r="E25513" s="3"/>
    </row>
    <row r="25514" spans="5:5" x14ac:dyDescent="0.25">
      <c r="E25514" s="3"/>
    </row>
    <row r="25515" spans="5:5" x14ac:dyDescent="0.25">
      <c r="E25515" s="3"/>
    </row>
    <row r="25516" spans="5:5" x14ac:dyDescent="0.25">
      <c r="E25516" s="3"/>
    </row>
    <row r="25517" spans="5:5" x14ac:dyDescent="0.25">
      <c r="E25517" s="3"/>
    </row>
    <row r="25518" spans="5:5" x14ac:dyDescent="0.25">
      <c r="E25518" s="3"/>
    </row>
    <row r="25519" spans="5:5" x14ac:dyDescent="0.25">
      <c r="E25519" s="3"/>
    </row>
    <row r="25520" spans="5:5" x14ac:dyDescent="0.25">
      <c r="E25520" s="3"/>
    </row>
    <row r="25521" spans="5:5" x14ac:dyDescent="0.25">
      <c r="E25521" s="3"/>
    </row>
    <row r="25522" spans="5:5" x14ac:dyDescent="0.25">
      <c r="E25522" s="3"/>
    </row>
    <row r="25523" spans="5:5" x14ac:dyDescent="0.25">
      <c r="E25523" s="3"/>
    </row>
    <row r="25524" spans="5:5" x14ac:dyDescent="0.25">
      <c r="E25524" s="3"/>
    </row>
    <row r="25525" spans="5:5" x14ac:dyDescent="0.25">
      <c r="E25525" s="3"/>
    </row>
    <row r="25526" spans="5:5" x14ac:dyDescent="0.25">
      <c r="E25526" s="3"/>
    </row>
    <row r="25527" spans="5:5" x14ac:dyDescent="0.25">
      <c r="E25527" s="3"/>
    </row>
    <row r="25528" spans="5:5" x14ac:dyDescent="0.25">
      <c r="E25528" s="3"/>
    </row>
    <row r="25529" spans="5:5" x14ac:dyDescent="0.25">
      <c r="E25529" s="3"/>
    </row>
    <row r="25530" spans="5:5" x14ac:dyDescent="0.25">
      <c r="E25530" s="3"/>
    </row>
    <row r="25531" spans="5:5" x14ac:dyDescent="0.25">
      <c r="E25531" s="3"/>
    </row>
    <row r="25532" spans="5:5" x14ac:dyDescent="0.25">
      <c r="E25532" s="3"/>
    </row>
    <row r="25533" spans="5:5" x14ac:dyDescent="0.25">
      <c r="E25533" s="3"/>
    </row>
    <row r="25534" spans="5:5" x14ac:dyDescent="0.25">
      <c r="E25534" s="3"/>
    </row>
    <row r="25535" spans="5:5" x14ac:dyDescent="0.25">
      <c r="E25535" s="3"/>
    </row>
    <row r="25536" spans="5:5" x14ac:dyDescent="0.25">
      <c r="E25536" s="3"/>
    </row>
    <row r="25537" spans="5:5" x14ac:dyDescent="0.25">
      <c r="E25537" s="3"/>
    </row>
    <row r="25538" spans="5:5" x14ac:dyDescent="0.25">
      <c r="E25538" s="3"/>
    </row>
    <row r="25539" spans="5:5" x14ac:dyDescent="0.25">
      <c r="E25539" s="3"/>
    </row>
    <row r="25540" spans="5:5" x14ac:dyDescent="0.25">
      <c r="E25540" s="3"/>
    </row>
    <row r="25541" spans="5:5" x14ac:dyDescent="0.25">
      <c r="E25541" s="3"/>
    </row>
    <row r="25542" spans="5:5" x14ac:dyDescent="0.25">
      <c r="E25542" s="3"/>
    </row>
    <row r="25543" spans="5:5" x14ac:dyDescent="0.25">
      <c r="E25543" s="3"/>
    </row>
    <row r="25544" spans="5:5" x14ac:dyDescent="0.25">
      <c r="E25544" s="3"/>
    </row>
    <row r="25545" spans="5:5" x14ac:dyDescent="0.25">
      <c r="E25545" s="3"/>
    </row>
    <row r="25546" spans="5:5" x14ac:dyDescent="0.25">
      <c r="E25546" s="3"/>
    </row>
    <row r="25547" spans="5:5" x14ac:dyDescent="0.25">
      <c r="E25547" s="3"/>
    </row>
    <row r="25548" spans="5:5" x14ac:dyDescent="0.25">
      <c r="E25548" s="3"/>
    </row>
    <row r="25549" spans="5:5" x14ac:dyDescent="0.25">
      <c r="E25549" s="3"/>
    </row>
    <row r="25550" spans="5:5" x14ac:dyDescent="0.25">
      <c r="E25550" s="3"/>
    </row>
    <row r="25551" spans="5:5" x14ac:dyDescent="0.25">
      <c r="E25551" s="3"/>
    </row>
    <row r="25552" spans="5:5" x14ac:dyDescent="0.25">
      <c r="E25552" s="3"/>
    </row>
    <row r="25553" spans="5:5" x14ac:dyDescent="0.25">
      <c r="E25553" s="3"/>
    </row>
    <row r="25554" spans="5:5" x14ac:dyDescent="0.25">
      <c r="E25554" s="3"/>
    </row>
    <row r="25555" spans="5:5" x14ac:dyDescent="0.25">
      <c r="E25555" s="3"/>
    </row>
    <row r="25556" spans="5:5" x14ac:dyDescent="0.25">
      <c r="E25556" s="3"/>
    </row>
    <row r="25557" spans="5:5" x14ac:dyDescent="0.25">
      <c r="E25557" s="3"/>
    </row>
    <row r="25558" spans="5:5" x14ac:dyDescent="0.25">
      <c r="E25558" s="3"/>
    </row>
    <row r="25559" spans="5:5" x14ac:dyDescent="0.25">
      <c r="E25559" s="3"/>
    </row>
    <row r="25560" spans="5:5" x14ac:dyDescent="0.25">
      <c r="E25560" s="3"/>
    </row>
    <row r="25561" spans="5:5" x14ac:dyDescent="0.25">
      <c r="E25561" s="3"/>
    </row>
    <row r="25562" spans="5:5" x14ac:dyDescent="0.25">
      <c r="E25562" s="3"/>
    </row>
    <row r="25563" spans="5:5" x14ac:dyDescent="0.25">
      <c r="E25563" s="3"/>
    </row>
    <row r="25564" spans="5:5" x14ac:dyDescent="0.25">
      <c r="E25564" s="3"/>
    </row>
    <row r="25565" spans="5:5" x14ac:dyDescent="0.25">
      <c r="E25565" s="3"/>
    </row>
    <row r="25566" spans="5:5" x14ac:dyDescent="0.25">
      <c r="E25566" s="3"/>
    </row>
    <row r="25567" spans="5:5" x14ac:dyDescent="0.25">
      <c r="E25567" s="3"/>
    </row>
    <row r="25568" spans="5:5" x14ac:dyDescent="0.25">
      <c r="E25568" s="3"/>
    </row>
    <row r="25569" spans="5:5" x14ac:dyDescent="0.25">
      <c r="E25569" s="3"/>
    </row>
    <row r="25570" spans="5:5" x14ac:dyDescent="0.25">
      <c r="E25570" s="3"/>
    </row>
    <row r="25571" spans="5:5" x14ac:dyDescent="0.25">
      <c r="E25571" s="3"/>
    </row>
    <row r="25572" spans="5:5" x14ac:dyDescent="0.25">
      <c r="E25572" s="3"/>
    </row>
    <row r="25573" spans="5:5" x14ac:dyDescent="0.25">
      <c r="E25573" s="3"/>
    </row>
    <row r="25574" spans="5:5" x14ac:dyDescent="0.25">
      <c r="E25574" s="3"/>
    </row>
    <row r="25575" spans="5:5" x14ac:dyDescent="0.25">
      <c r="E25575" s="3"/>
    </row>
    <row r="25576" spans="5:5" x14ac:dyDescent="0.25">
      <c r="E25576" s="3"/>
    </row>
    <row r="25577" spans="5:5" x14ac:dyDescent="0.25">
      <c r="E25577" s="3"/>
    </row>
    <row r="25578" spans="5:5" x14ac:dyDescent="0.25">
      <c r="E25578" s="3"/>
    </row>
    <row r="25579" spans="5:5" x14ac:dyDescent="0.25">
      <c r="E25579" s="3"/>
    </row>
    <row r="25580" spans="5:5" x14ac:dyDescent="0.25">
      <c r="E25580" s="3"/>
    </row>
    <row r="25581" spans="5:5" x14ac:dyDescent="0.25">
      <c r="E25581" s="3"/>
    </row>
    <row r="25582" spans="5:5" x14ac:dyDescent="0.25">
      <c r="E25582" s="3"/>
    </row>
    <row r="25583" spans="5:5" x14ac:dyDescent="0.25">
      <c r="E25583" s="3"/>
    </row>
    <row r="25584" spans="5:5" x14ac:dyDescent="0.25">
      <c r="E25584" s="3"/>
    </row>
    <row r="25585" spans="5:5" x14ac:dyDescent="0.25">
      <c r="E25585" s="3"/>
    </row>
    <row r="25586" spans="5:5" x14ac:dyDescent="0.25">
      <c r="E25586" s="3"/>
    </row>
    <row r="25587" spans="5:5" x14ac:dyDescent="0.25">
      <c r="E25587" s="3"/>
    </row>
    <row r="25588" spans="5:5" x14ac:dyDescent="0.25">
      <c r="E25588" s="3"/>
    </row>
    <row r="25589" spans="5:5" x14ac:dyDescent="0.25">
      <c r="E25589" s="3"/>
    </row>
    <row r="25590" spans="5:5" x14ac:dyDescent="0.25">
      <c r="E25590" s="3"/>
    </row>
    <row r="25591" spans="5:5" x14ac:dyDescent="0.25">
      <c r="E25591" s="3"/>
    </row>
    <row r="25592" spans="5:5" x14ac:dyDescent="0.25">
      <c r="E25592" s="3"/>
    </row>
    <row r="25593" spans="5:5" x14ac:dyDescent="0.25">
      <c r="E25593" s="3"/>
    </row>
    <row r="25594" spans="5:5" x14ac:dyDescent="0.25">
      <c r="E25594" s="3"/>
    </row>
    <row r="25595" spans="5:5" x14ac:dyDescent="0.25">
      <c r="E25595" s="3"/>
    </row>
    <row r="25596" spans="5:5" x14ac:dyDescent="0.25">
      <c r="E25596" s="3"/>
    </row>
    <row r="25597" spans="5:5" x14ac:dyDescent="0.25">
      <c r="E25597" s="3"/>
    </row>
    <row r="25598" spans="5:5" x14ac:dyDescent="0.25">
      <c r="E25598" s="3"/>
    </row>
    <row r="25599" spans="5:5" x14ac:dyDescent="0.25">
      <c r="E25599" s="3"/>
    </row>
    <row r="25600" spans="5:5" x14ac:dyDescent="0.25">
      <c r="E25600" s="3"/>
    </row>
    <row r="25601" spans="5:5" x14ac:dyDescent="0.25">
      <c r="E25601" s="3"/>
    </row>
    <row r="25602" spans="5:5" x14ac:dyDescent="0.25">
      <c r="E25602" s="3"/>
    </row>
    <row r="25603" spans="5:5" x14ac:dyDescent="0.25">
      <c r="E25603" s="3"/>
    </row>
    <row r="25604" spans="5:5" x14ac:dyDescent="0.25">
      <c r="E25604" s="3"/>
    </row>
    <row r="25605" spans="5:5" x14ac:dyDescent="0.25">
      <c r="E25605" s="3"/>
    </row>
    <row r="25606" spans="5:5" x14ac:dyDescent="0.25">
      <c r="E25606" s="3"/>
    </row>
    <row r="25607" spans="5:5" x14ac:dyDescent="0.25">
      <c r="E25607" s="3"/>
    </row>
    <row r="25608" spans="5:5" x14ac:dyDescent="0.25">
      <c r="E25608" s="3"/>
    </row>
    <row r="25609" spans="5:5" x14ac:dyDescent="0.25">
      <c r="E25609" s="3"/>
    </row>
    <row r="25610" spans="5:5" x14ac:dyDescent="0.25">
      <c r="E25610" s="3"/>
    </row>
    <row r="25611" spans="5:5" x14ac:dyDescent="0.25">
      <c r="E25611" s="3"/>
    </row>
    <row r="25612" spans="5:5" x14ac:dyDescent="0.25">
      <c r="E25612" s="3"/>
    </row>
    <row r="25613" spans="5:5" x14ac:dyDescent="0.25">
      <c r="E25613" s="3"/>
    </row>
    <row r="25614" spans="5:5" x14ac:dyDescent="0.25">
      <c r="E25614" s="3"/>
    </row>
    <row r="25615" spans="5:5" x14ac:dyDescent="0.25">
      <c r="E25615" s="3"/>
    </row>
    <row r="25616" spans="5:5" x14ac:dyDescent="0.25">
      <c r="E25616" s="3"/>
    </row>
    <row r="25617" spans="5:5" x14ac:dyDescent="0.25">
      <c r="E25617" s="3"/>
    </row>
    <row r="25618" spans="5:5" x14ac:dyDescent="0.25">
      <c r="E25618" s="3"/>
    </row>
    <row r="25619" spans="5:5" x14ac:dyDescent="0.25">
      <c r="E25619" s="3"/>
    </row>
    <row r="25620" spans="5:5" x14ac:dyDescent="0.25">
      <c r="E25620" s="3"/>
    </row>
    <row r="25621" spans="5:5" x14ac:dyDescent="0.25">
      <c r="E25621" s="3"/>
    </row>
    <row r="25622" spans="5:5" x14ac:dyDescent="0.25">
      <c r="E25622" s="3"/>
    </row>
    <row r="25623" spans="5:5" x14ac:dyDescent="0.25">
      <c r="E25623" s="3"/>
    </row>
    <row r="25624" spans="5:5" x14ac:dyDescent="0.25">
      <c r="E25624" s="3"/>
    </row>
    <row r="25625" spans="5:5" x14ac:dyDescent="0.25">
      <c r="E25625" s="3"/>
    </row>
    <row r="25626" spans="5:5" x14ac:dyDescent="0.25">
      <c r="E25626" s="3"/>
    </row>
    <row r="25627" spans="5:5" x14ac:dyDescent="0.25">
      <c r="E25627" s="3"/>
    </row>
    <row r="25628" spans="5:5" x14ac:dyDescent="0.25">
      <c r="E25628" s="3"/>
    </row>
    <row r="25629" spans="5:5" x14ac:dyDescent="0.25">
      <c r="E25629" s="3"/>
    </row>
    <row r="25630" spans="5:5" x14ac:dyDescent="0.25">
      <c r="E25630" s="3"/>
    </row>
    <row r="25631" spans="5:5" x14ac:dyDescent="0.25">
      <c r="E25631" s="3"/>
    </row>
    <row r="25632" spans="5:5" x14ac:dyDescent="0.25">
      <c r="E25632" s="3"/>
    </row>
    <row r="25633" spans="5:5" x14ac:dyDescent="0.25">
      <c r="E25633" s="3"/>
    </row>
    <row r="25634" spans="5:5" x14ac:dyDescent="0.25">
      <c r="E25634" s="3"/>
    </row>
    <row r="25635" spans="5:5" x14ac:dyDescent="0.25">
      <c r="E25635" s="3"/>
    </row>
    <row r="25636" spans="5:5" x14ac:dyDescent="0.25">
      <c r="E25636" s="3"/>
    </row>
    <row r="25637" spans="5:5" x14ac:dyDescent="0.25">
      <c r="E25637" s="3"/>
    </row>
    <row r="25638" spans="5:5" x14ac:dyDescent="0.25">
      <c r="E25638" s="3"/>
    </row>
    <row r="25639" spans="5:5" x14ac:dyDescent="0.25">
      <c r="E25639" s="3"/>
    </row>
    <row r="25640" spans="5:5" x14ac:dyDescent="0.25">
      <c r="E25640" s="3"/>
    </row>
    <row r="25641" spans="5:5" x14ac:dyDescent="0.25">
      <c r="E25641" s="3"/>
    </row>
    <row r="25642" spans="5:5" x14ac:dyDescent="0.25">
      <c r="E25642" s="3"/>
    </row>
    <row r="25643" spans="5:5" x14ac:dyDescent="0.25">
      <c r="E25643" s="3"/>
    </row>
    <row r="25644" spans="5:5" x14ac:dyDescent="0.25">
      <c r="E25644" s="3"/>
    </row>
    <row r="25645" spans="5:5" x14ac:dyDescent="0.25">
      <c r="E25645" s="3"/>
    </row>
    <row r="25646" spans="5:5" x14ac:dyDescent="0.25">
      <c r="E25646" s="3"/>
    </row>
    <row r="25647" spans="5:5" x14ac:dyDescent="0.25">
      <c r="E25647" s="3"/>
    </row>
    <row r="25648" spans="5:5" x14ac:dyDescent="0.25">
      <c r="E25648" s="3"/>
    </row>
    <row r="25649" spans="5:5" x14ac:dyDescent="0.25">
      <c r="E25649" s="3"/>
    </row>
    <row r="25650" spans="5:5" x14ac:dyDescent="0.25">
      <c r="E25650" s="3"/>
    </row>
    <row r="25651" spans="5:5" x14ac:dyDescent="0.25">
      <c r="E25651" s="3"/>
    </row>
    <row r="25652" spans="5:5" x14ac:dyDescent="0.25">
      <c r="E25652" s="3"/>
    </row>
    <row r="25653" spans="5:5" x14ac:dyDescent="0.25">
      <c r="E25653" s="3"/>
    </row>
    <row r="25654" spans="5:5" x14ac:dyDescent="0.25">
      <c r="E25654" s="3"/>
    </row>
    <row r="25655" spans="5:5" x14ac:dyDescent="0.25">
      <c r="E25655" s="3"/>
    </row>
    <row r="25656" spans="5:5" x14ac:dyDescent="0.25">
      <c r="E25656" s="3"/>
    </row>
    <row r="25657" spans="5:5" x14ac:dyDescent="0.25">
      <c r="E25657" s="3"/>
    </row>
    <row r="25658" spans="5:5" x14ac:dyDescent="0.25">
      <c r="E25658" s="3"/>
    </row>
    <row r="25659" spans="5:5" x14ac:dyDescent="0.25">
      <c r="E25659" s="3"/>
    </row>
    <row r="25660" spans="5:5" x14ac:dyDescent="0.25">
      <c r="E25660" s="3"/>
    </row>
    <row r="25661" spans="5:5" x14ac:dyDescent="0.25">
      <c r="E25661" s="3"/>
    </row>
    <row r="25662" spans="5:5" x14ac:dyDescent="0.25">
      <c r="E25662" s="3"/>
    </row>
    <row r="25663" spans="5:5" x14ac:dyDescent="0.25">
      <c r="E25663" s="3"/>
    </row>
    <row r="25664" spans="5:5" x14ac:dyDescent="0.25">
      <c r="E25664" s="3"/>
    </row>
    <row r="25665" spans="5:5" x14ac:dyDescent="0.25">
      <c r="E25665" s="3"/>
    </row>
    <row r="25666" spans="5:5" x14ac:dyDescent="0.25">
      <c r="E25666" s="3"/>
    </row>
    <row r="25667" spans="5:5" x14ac:dyDescent="0.25">
      <c r="E25667" s="3"/>
    </row>
    <row r="25668" spans="5:5" x14ac:dyDescent="0.25">
      <c r="E25668" s="3"/>
    </row>
    <row r="25669" spans="5:5" x14ac:dyDescent="0.25">
      <c r="E25669" s="3"/>
    </row>
    <row r="25670" spans="5:5" x14ac:dyDescent="0.25">
      <c r="E25670" s="3"/>
    </row>
    <row r="25671" spans="5:5" x14ac:dyDescent="0.25">
      <c r="E25671" s="3"/>
    </row>
    <row r="25672" spans="5:5" x14ac:dyDescent="0.25">
      <c r="E25672" s="3"/>
    </row>
    <row r="25673" spans="5:5" x14ac:dyDescent="0.25">
      <c r="E25673" s="3"/>
    </row>
    <row r="25674" spans="5:5" x14ac:dyDescent="0.25">
      <c r="E25674" s="3"/>
    </row>
    <row r="25675" spans="5:5" x14ac:dyDescent="0.25">
      <c r="E25675" s="3"/>
    </row>
    <row r="25676" spans="5:5" x14ac:dyDescent="0.25">
      <c r="E25676" s="3"/>
    </row>
    <row r="25677" spans="5:5" x14ac:dyDescent="0.25">
      <c r="E25677" s="3"/>
    </row>
    <row r="25678" spans="5:5" x14ac:dyDescent="0.25">
      <c r="E25678" s="3"/>
    </row>
    <row r="25679" spans="5:5" x14ac:dyDescent="0.25">
      <c r="E25679" s="3"/>
    </row>
    <row r="25680" spans="5:5" x14ac:dyDescent="0.25">
      <c r="E25680" s="3"/>
    </row>
    <row r="25681" spans="5:5" x14ac:dyDescent="0.25">
      <c r="E25681" s="3"/>
    </row>
    <row r="25682" spans="5:5" x14ac:dyDescent="0.25">
      <c r="E25682" s="3"/>
    </row>
    <row r="25683" spans="5:5" x14ac:dyDescent="0.25">
      <c r="E25683" s="3"/>
    </row>
    <row r="25684" spans="5:5" x14ac:dyDescent="0.25">
      <c r="E25684" s="3"/>
    </row>
    <row r="25685" spans="5:5" x14ac:dyDescent="0.25">
      <c r="E25685" s="3"/>
    </row>
    <row r="25686" spans="5:5" x14ac:dyDescent="0.25">
      <c r="E25686" s="3"/>
    </row>
    <row r="25687" spans="5:5" x14ac:dyDescent="0.25">
      <c r="E25687" s="3"/>
    </row>
    <row r="25688" spans="5:5" x14ac:dyDescent="0.25">
      <c r="E25688" s="3"/>
    </row>
    <row r="25689" spans="5:5" x14ac:dyDescent="0.25">
      <c r="E25689" s="3"/>
    </row>
    <row r="25690" spans="5:5" x14ac:dyDescent="0.25">
      <c r="E25690" s="3"/>
    </row>
    <row r="25691" spans="5:5" x14ac:dyDescent="0.25">
      <c r="E25691" s="3"/>
    </row>
    <row r="25692" spans="5:5" x14ac:dyDescent="0.25">
      <c r="E25692" s="3"/>
    </row>
    <row r="25693" spans="5:5" x14ac:dyDescent="0.25">
      <c r="E25693" s="3"/>
    </row>
    <row r="25694" spans="5:5" x14ac:dyDescent="0.25">
      <c r="E25694" s="3"/>
    </row>
    <row r="25695" spans="5:5" x14ac:dyDescent="0.25">
      <c r="E25695" s="3"/>
    </row>
    <row r="25696" spans="5:5" x14ac:dyDescent="0.25">
      <c r="E25696" s="3"/>
    </row>
    <row r="25697" spans="5:5" x14ac:dyDescent="0.25">
      <c r="E25697" s="3"/>
    </row>
    <row r="25698" spans="5:5" x14ac:dyDescent="0.25">
      <c r="E25698" s="3"/>
    </row>
    <row r="25699" spans="5:5" x14ac:dyDescent="0.25">
      <c r="E25699" s="3"/>
    </row>
    <row r="25700" spans="5:5" x14ac:dyDescent="0.25">
      <c r="E25700" s="3"/>
    </row>
    <row r="25701" spans="5:5" x14ac:dyDescent="0.25">
      <c r="E25701" s="3"/>
    </row>
    <row r="25702" spans="5:5" x14ac:dyDescent="0.25">
      <c r="E25702" s="3"/>
    </row>
    <row r="25703" spans="5:5" x14ac:dyDescent="0.25">
      <c r="E25703" s="3"/>
    </row>
    <row r="25704" spans="5:5" x14ac:dyDescent="0.25">
      <c r="E25704" s="3"/>
    </row>
    <row r="25705" spans="5:5" x14ac:dyDescent="0.25">
      <c r="E25705" s="3"/>
    </row>
    <row r="25706" spans="5:5" x14ac:dyDescent="0.25">
      <c r="E25706" s="3"/>
    </row>
    <row r="25707" spans="5:5" x14ac:dyDescent="0.25">
      <c r="E25707" s="3"/>
    </row>
    <row r="25708" spans="5:5" x14ac:dyDescent="0.25">
      <c r="E25708" s="3"/>
    </row>
    <row r="25709" spans="5:5" x14ac:dyDescent="0.25">
      <c r="E25709" s="3"/>
    </row>
    <row r="25710" spans="5:5" x14ac:dyDescent="0.25">
      <c r="E25710" s="3"/>
    </row>
    <row r="25711" spans="5:5" x14ac:dyDescent="0.25">
      <c r="E25711" s="3"/>
    </row>
    <row r="25712" spans="5:5" x14ac:dyDescent="0.25">
      <c r="E25712" s="3"/>
    </row>
    <row r="25713" spans="5:5" x14ac:dyDescent="0.25">
      <c r="E25713" s="3"/>
    </row>
    <row r="25714" spans="5:5" x14ac:dyDescent="0.25">
      <c r="E25714" s="3"/>
    </row>
    <row r="25715" spans="5:5" x14ac:dyDescent="0.25">
      <c r="E25715" s="3"/>
    </row>
    <row r="25716" spans="5:5" x14ac:dyDescent="0.25">
      <c r="E25716" s="3"/>
    </row>
    <row r="25717" spans="5:5" x14ac:dyDescent="0.25">
      <c r="E25717" s="3"/>
    </row>
    <row r="25718" spans="5:5" x14ac:dyDescent="0.25">
      <c r="E25718" s="3"/>
    </row>
    <row r="25719" spans="5:5" x14ac:dyDescent="0.25">
      <c r="E25719" s="3"/>
    </row>
    <row r="25720" spans="5:5" x14ac:dyDescent="0.25">
      <c r="E25720" s="3"/>
    </row>
    <row r="25721" spans="5:5" x14ac:dyDescent="0.25">
      <c r="E25721" s="3"/>
    </row>
    <row r="25722" spans="5:5" x14ac:dyDescent="0.25">
      <c r="E25722" s="3"/>
    </row>
    <row r="25723" spans="5:5" x14ac:dyDescent="0.25">
      <c r="E25723" s="3"/>
    </row>
    <row r="25724" spans="5:5" x14ac:dyDescent="0.25">
      <c r="E25724" s="3"/>
    </row>
    <row r="25725" spans="5:5" x14ac:dyDescent="0.25">
      <c r="E25725" s="3"/>
    </row>
    <row r="25726" spans="5:5" x14ac:dyDescent="0.25">
      <c r="E25726" s="3"/>
    </row>
    <row r="25727" spans="5:5" x14ac:dyDescent="0.25">
      <c r="E25727" s="3"/>
    </row>
    <row r="25728" spans="5:5" x14ac:dyDescent="0.25">
      <c r="E25728" s="3"/>
    </row>
    <row r="25729" spans="5:5" x14ac:dyDescent="0.25">
      <c r="E25729" s="3"/>
    </row>
    <row r="25730" spans="5:5" x14ac:dyDescent="0.25">
      <c r="E25730" s="3"/>
    </row>
    <row r="25731" spans="5:5" x14ac:dyDescent="0.25">
      <c r="E25731" s="3"/>
    </row>
    <row r="25732" spans="5:5" x14ac:dyDescent="0.25">
      <c r="E25732" s="3"/>
    </row>
    <row r="25733" spans="5:5" x14ac:dyDescent="0.25">
      <c r="E25733" s="3"/>
    </row>
    <row r="25734" spans="5:5" x14ac:dyDescent="0.25">
      <c r="E25734" s="3"/>
    </row>
    <row r="25735" spans="5:5" x14ac:dyDescent="0.25">
      <c r="E25735" s="3"/>
    </row>
    <row r="25736" spans="5:5" x14ac:dyDescent="0.25">
      <c r="E25736" s="3"/>
    </row>
    <row r="25737" spans="5:5" x14ac:dyDescent="0.25">
      <c r="E25737" s="3"/>
    </row>
    <row r="25738" spans="5:5" x14ac:dyDescent="0.25">
      <c r="E25738" s="3"/>
    </row>
    <row r="25739" spans="5:5" x14ac:dyDescent="0.25">
      <c r="E25739" s="3"/>
    </row>
    <row r="25740" spans="5:5" x14ac:dyDescent="0.25">
      <c r="E25740" s="3"/>
    </row>
    <row r="25741" spans="5:5" x14ac:dyDescent="0.25">
      <c r="E25741" s="3"/>
    </row>
    <row r="25742" spans="5:5" x14ac:dyDescent="0.25">
      <c r="E25742" s="3"/>
    </row>
    <row r="25743" spans="5:5" x14ac:dyDescent="0.25">
      <c r="E25743" s="3"/>
    </row>
    <row r="25744" spans="5:5" x14ac:dyDescent="0.25">
      <c r="E25744" s="3"/>
    </row>
    <row r="25745" spans="5:5" x14ac:dyDescent="0.25">
      <c r="E25745" s="3"/>
    </row>
    <row r="25746" spans="5:5" x14ac:dyDescent="0.25">
      <c r="E25746" s="3"/>
    </row>
    <row r="25747" spans="5:5" x14ac:dyDescent="0.25">
      <c r="E25747" s="3"/>
    </row>
    <row r="25748" spans="5:5" x14ac:dyDescent="0.25">
      <c r="E25748" s="3"/>
    </row>
    <row r="25749" spans="5:5" x14ac:dyDescent="0.25">
      <c r="E25749" s="3"/>
    </row>
    <row r="25750" spans="5:5" x14ac:dyDescent="0.25">
      <c r="E25750" s="3"/>
    </row>
    <row r="25751" spans="5:5" x14ac:dyDescent="0.25">
      <c r="E25751" s="3"/>
    </row>
    <row r="25752" spans="5:5" x14ac:dyDescent="0.25">
      <c r="E25752" s="3"/>
    </row>
    <row r="25753" spans="5:5" x14ac:dyDescent="0.25">
      <c r="E25753" s="3"/>
    </row>
    <row r="25754" spans="5:5" x14ac:dyDescent="0.25">
      <c r="E25754" s="3"/>
    </row>
    <row r="25755" spans="5:5" x14ac:dyDescent="0.25">
      <c r="E25755" s="3"/>
    </row>
    <row r="25756" spans="5:5" x14ac:dyDescent="0.25">
      <c r="E25756" s="3"/>
    </row>
    <row r="25757" spans="5:5" x14ac:dyDescent="0.25">
      <c r="E25757" s="3"/>
    </row>
    <row r="25758" spans="5:5" x14ac:dyDescent="0.25">
      <c r="E25758" s="3"/>
    </row>
    <row r="25759" spans="5:5" x14ac:dyDescent="0.25">
      <c r="E25759" s="3"/>
    </row>
    <row r="25760" spans="5:5" x14ac:dyDescent="0.25">
      <c r="E25760" s="3"/>
    </row>
    <row r="25761" spans="5:5" x14ac:dyDescent="0.25">
      <c r="E25761" s="3"/>
    </row>
    <row r="25762" spans="5:5" x14ac:dyDescent="0.25">
      <c r="E25762" s="3"/>
    </row>
    <row r="25763" spans="5:5" x14ac:dyDescent="0.25">
      <c r="E25763" s="3"/>
    </row>
    <row r="25764" spans="5:5" x14ac:dyDescent="0.25">
      <c r="E25764" s="3"/>
    </row>
    <row r="25765" spans="5:5" x14ac:dyDescent="0.25">
      <c r="E25765" s="3"/>
    </row>
    <row r="25766" spans="5:5" x14ac:dyDescent="0.25">
      <c r="E25766" s="3"/>
    </row>
    <row r="25767" spans="5:5" x14ac:dyDescent="0.25">
      <c r="E25767" s="3"/>
    </row>
    <row r="25768" spans="5:5" x14ac:dyDescent="0.25">
      <c r="E25768" s="3"/>
    </row>
    <row r="25769" spans="5:5" x14ac:dyDescent="0.25">
      <c r="E25769" s="3"/>
    </row>
    <row r="25770" spans="5:5" x14ac:dyDescent="0.25">
      <c r="E25770" s="3"/>
    </row>
    <row r="25771" spans="5:5" x14ac:dyDescent="0.25">
      <c r="E25771" s="3"/>
    </row>
    <row r="25772" spans="5:5" x14ac:dyDescent="0.25">
      <c r="E25772" s="3"/>
    </row>
    <row r="25773" spans="5:5" x14ac:dyDescent="0.25">
      <c r="E25773" s="3"/>
    </row>
    <row r="25774" spans="5:5" x14ac:dyDescent="0.25">
      <c r="E25774" s="3"/>
    </row>
    <row r="25775" spans="5:5" x14ac:dyDescent="0.25">
      <c r="E25775" s="3"/>
    </row>
    <row r="25776" spans="5:5" x14ac:dyDescent="0.25">
      <c r="E25776" s="3"/>
    </row>
    <row r="25777" spans="5:5" x14ac:dyDescent="0.25">
      <c r="E25777" s="3"/>
    </row>
    <row r="25778" spans="5:5" x14ac:dyDescent="0.25">
      <c r="E25778" s="3"/>
    </row>
    <row r="25779" spans="5:5" x14ac:dyDescent="0.25">
      <c r="E25779" s="3"/>
    </row>
    <row r="25780" spans="5:5" x14ac:dyDescent="0.25">
      <c r="E25780" s="3"/>
    </row>
    <row r="25781" spans="5:5" x14ac:dyDescent="0.25">
      <c r="E25781" s="3"/>
    </row>
    <row r="25782" spans="5:5" x14ac:dyDescent="0.25">
      <c r="E25782" s="3"/>
    </row>
    <row r="25783" spans="5:5" x14ac:dyDescent="0.25">
      <c r="E25783" s="3"/>
    </row>
    <row r="25784" spans="5:5" x14ac:dyDescent="0.25">
      <c r="E25784" s="3"/>
    </row>
    <row r="25785" spans="5:5" x14ac:dyDescent="0.25">
      <c r="E25785" s="3"/>
    </row>
    <row r="25786" spans="5:5" x14ac:dyDescent="0.25">
      <c r="E25786" s="3"/>
    </row>
    <row r="25787" spans="5:5" x14ac:dyDescent="0.25">
      <c r="E25787" s="3"/>
    </row>
    <row r="25788" spans="5:5" x14ac:dyDescent="0.25">
      <c r="E25788" s="3"/>
    </row>
    <row r="25789" spans="5:5" x14ac:dyDescent="0.25">
      <c r="E25789" s="3"/>
    </row>
    <row r="25790" spans="5:5" x14ac:dyDescent="0.25">
      <c r="E25790" s="3"/>
    </row>
    <row r="25791" spans="5:5" x14ac:dyDescent="0.25">
      <c r="E25791" s="3"/>
    </row>
    <row r="25792" spans="5:5" x14ac:dyDescent="0.25">
      <c r="E25792" s="3"/>
    </row>
    <row r="25793" spans="5:5" x14ac:dyDescent="0.25">
      <c r="E25793" s="3"/>
    </row>
    <row r="25794" spans="5:5" x14ac:dyDescent="0.25">
      <c r="E25794" s="3"/>
    </row>
    <row r="25795" spans="5:5" x14ac:dyDescent="0.25">
      <c r="E25795" s="3"/>
    </row>
    <row r="25796" spans="5:5" x14ac:dyDescent="0.25">
      <c r="E25796" s="3"/>
    </row>
    <row r="25797" spans="5:5" x14ac:dyDescent="0.25">
      <c r="E25797" s="3"/>
    </row>
    <row r="25798" spans="5:5" x14ac:dyDescent="0.25">
      <c r="E25798" s="3"/>
    </row>
    <row r="25799" spans="5:5" x14ac:dyDescent="0.25">
      <c r="E25799" s="3"/>
    </row>
    <row r="25800" spans="5:5" x14ac:dyDescent="0.25">
      <c r="E25800" s="3"/>
    </row>
    <row r="25801" spans="5:5" x14ac:dyDescent="0.25">
      <c r="E25801" s="3"/>
    </row>
    <row r="25802" spans="5:5" x14ac:dyDescent="0.25">
      <c r="E25802" s="3"/>
    </row>
    <row r="25803" spans="5:5" x14ac:dyDescent="0.25">
      <c r="E25803" s="3"/>
    </row>
    <row r="25804" spans="5:5" x14ac:dyDescent="0.25">
      <c r="E25804" s="3"/>
    </row>
    <row r="25805" spans="5:5" x14ac:dyDescent="0.25">
      <c r="E25805" s="3"/>
    </row>
    <row r="25806" spans="5:5" x14ac:dyDescent="0.25">
      <c r="E25806" s="3"/>
    </row>
    <row r="25807" spans="5:5" x14ac:dyDescent="0.25">
      <c r="E25807" s="3"/>
    </row>
    <row r="25808" spans="5:5" x14ac:dyDescent="0.25">
      <c r="E25808" s="3"/>
    </row>
    <row r="25809" spans="5:5" x14ac:dyDescent="0.25">
      <c r="E25809" s="3"/>
    </row>
    <row r="25810" spans="5:5" x14ac:dyDescent="0.25">
      <c r="E25810" s="3"/>
    </row>
    <row r="25811" spans="5:5" x14ac:dyDescent="0.25">
      <c r="E25811" s="3"/>
    </row>
    <row r="25812" spans="5:5" x14ac:dyDescent="0.25">
      <c r="E25812" s="3"/>
    </row>
    <row r="25813" spans="5:5" x14ac:dyDescent="0.25">
      <c r="E25813" s="3"/>
    </row>
    <row r="25814" spans="5:5" x14ac:dyDescent="0.25">
      <c r="E25814" s="3"/>
    </row>
    <row r="25815" spans="5:5" x14ac:dyDescent="0.25">
      <c r="E25815" s="3"/>
    </row>
    <row r="25816" spans="5:5" x14ac:dyDescent="0.25">
      <c r="E25816" s="3"/>
    </row>
    <row r="25817" spans="5:5" x14ac:dyDescent="0.25">
      <c r="E25817" s="3"/>
    </row>
    <row r="25818" spans="5:5" x14ac:dyDescent="0.25">
      <c r="E25818" s="3"/>
    </row>
    <row r="25819" spans="5:5" x14ac:dyDescent="0.25">
      <c r="E25819" s="3"/>
    </row>
    <row r="25820" spans="5:5" x14ac:dyDescent="0.25">
      <c r="E25820" s="3"/>
    </row>
    <row r="25821" spans="5:5" x14ac:dyDescent="0.25">
      <c r="E25821" s="3"/>
    </row>
    <row r="25822" spans="5:5" x14ac:dyDescent="0.25">
      <c r="E25822" s="3"/>
    </row>
    <row r="25823" spans="5:5" x14ac:dyDescent="0.25">
      <c r="E25823" s="3"/>
    </row>
    <row r="25824" spans="5:5" x14ac:dyDescent="0.25">
      <c r="E25824" s="3"/>
    </row>
    <row r="25825" spans="5:5" x14ac:dyDescent="0.25">
      <c r="E25825" s="3"/>
    </row>
    <row r="25826" spans="5:5" x14ac:dyDescent="0.25">
      <c r="E25826" s="3"/>
    </row>
    <row r="25827" spans="5:5" x14ac:dyDescent="0.25">
      <c r="E25827" s="3"/>
    </row>
    <row r="25828" spans="5:5" x14ac:dyDescent="0.25">
      <c r="E25828" s="3"/>
    </row>
    <row r="25829" spans="5:5" x14ac:dyDescent="0.25">
      <c r="E25829" s="3"/>
    </row>
    <row r="25830" spans="5:5" x14ac:dyDescent="0.25">
      <c r="E25830" s="3"/>
    </row>
    <row r="25831" spans="5:5" x14ac:dyDescent="0.25">
      <c r="E25831" s="3"/>
    </row>
    <row r="25832" spans="5:5" x14ac:dyDescent="0.25">
      <c r="E25832" s="3"/>
    </row>
    <row r="25833" spans="5:5" x14ac:dyDescent="0.25">
      <c r="E25833" s="3"/>
    </row>
    <row r="25834" spans="5:5" x14ac:dyDescent="0.25">
      <c r="E25834" s="3"/>
    </row>
    <row r="25835" spans="5:5" x14ac:dyDescent="0.25">
      <c r="E25835" s="3"/>
    </row>
    <row r="25836" spans="5:5" x14ac:dyDescent="0.25">
      <c r="E25836" s="3"/>
    </row>
    <row r="25837" spans="5:5" x14ac:dyDescent="0.25">
      <c r="E25837" s="3"/>
    </row>
    <row r="25838" spans="5:5" x14ac:dyDescent="0.25">
      <c r="E25838" s="3"/>
    </row>
    <row r="25839" spans="5:5" x14ac:dyDescent="0.25">
      <c r="E25839" s="3"/>
    </row>
    <row r="25840" spans="5:5" x14ac:dyDescent="0.25">
      <c r="E25840" s="3"/>
    </row>
    <row r="25841" spans="5:5" x14ac:dyDescent="0.25">
      <c r="E25841" s="3"/>
    </row>
    <row r="25842" spans="5:5" x14ac:dyDescent="0.25">
      <c r="E25842" s="3"/>
    </row>
    <row r="25843" spans="5:5" x14ac:dyDescent="0.25">
      <c r="E25843" s="3"/>
    </row>
    <row r="25844" spans="5:5" x14ac:dyDescent="0.25">
      <c r="E25844" s="3"/>
    </row>
    <row r="25845" spans="5:5" x14ac:dyDescent="0.25">
      <c r="E25845" s="3"/>
    </row>
    <row r="25846" spans="5:5" x14ac:dyDescent="0.25">
      <c r="E25846" s="3"/>
    </row>
    <row r="25847" spans="5:5" x14ac:dyDescent="0.25">
      <c r="E25847" s="3"/>
    </row>
    <row r="25848" spans="5:5" x14ac:dyDescent="0.25">
      <c r="E25848" s="3"/>
    </row>
    <row r="25849" spans="5:5" x14ac:dyDescent="0.25">
      <c r="E25849" s="3"/>
    </row>
    <row r="25850" spans="5:5" x14ac:dyDescent="0.25">
      <c r="E25850" s="3"/>
    </row>
    <row r="25851" spans="5:5" x14ac:dyDescent="0.25">
      <c r="E25851" s="3"/>
    </row>
    <row r="25852" spans="5:5" x14ac:dyDescent="0.25">
      <c r="E25852" s="3"/>
    </row>
    <row r="25853" spans="5:5" x14ac:dyDescent="0.25">
      <c r="E25853" s="3"/>
    </row>
    <row r="25854" spans="5:5" x14ac:dyDescent="0.25">
      <c r="E25854" s="3"/>
    </row>
    <row r="25855" spans="5:5" x14ac:dyDescent="0.25">
      <c r="E25855" s="3"/>
    </row>
    <row r="25856" spans="5:5" x14ac:dyDescent="0.25">
      <c r="E25856" s="3"/>
    </row>
    <row r="25857" spans="5:5" x14ac:dyDescent="0.25">
      <c r="E25857" s="3"/>
    </row>
    <row r="25858" spans="5:5" x14ac:dyDescent="0.25">
      <c r="E25858" s="3"/>
    </row>
    <row r="25859" spans="5:5" x14ac:dyDescent="0.25">
      <c r="E25859" s="3"/>
    </row>
    <row r="25860" spans="5:5" x14ac:dyDescent="0.25">
      <c r="E25860" s="3"/>
    </row>
    <row r="25861" spans="5:5" x14ac:dyDescent="0.25">
      <c r="E25861" s="3"/>
    </row>
    <row r="25862" spans="5:5" x14ac:dyDescent="0.25">
      <c r="E25862" s="3"/>
    </row>
    <row r="25863" spans="5:5" x14ac:dyDescent="0.25">
      <c r="E25863" s="3"/>
    </row>
    <row r="25864" spans="5:5" x14ac:dyDescent="0.25">
      <c r="E25864" s="3"/>
    </row>
    <row r="25865" spans="5:5" x14ac:dyDescent="0.25">
      <c r="E25865" s="3"/>
    </row>
    <row r="25866" spans="5:5" x14ac:dyDescent="0.25">
      <c r="E25866" s="3"/>
    </row>
    <row r="25867" spans="5:5" x14ac:dyDescent="0.25">
      <c r="E25867" s="3"/>
    </row>
    <row r="25868" spans="5:5" x14ac:dyDescent="0.25">
      <c r="E25868" s="3"/>
    </row>
    <row r="25869" spans="5:5" x14ac:dyDescent="0.25">
      <c r="E25869" s="3"/>
    </row>
    <row r="25870" spans="5:5" x14ac:dyDescent="0.25">
      <c r="E25870" s="3"/>
    </row>
    <row r="25871" spans="5:5" x14ac:dyDescent="0.25">
      <c r="E25871" s="3"/>
    </row>
    <row r="25872" spans="5:5" x14ac:dyDescent="0.25">
      <c r="E25872" s="3"/>
    </row>
    <row r="25873" spans="5:5" x14ac:dyDescent="0.25">
      <c r="E25873" s="3"/>
    </row>
    <row r="25874" spans="5:5" x14ac:dyDescent="0.25">
      <c r="E25874" s="3"/>
    </row>
    <row r="25875" spans="5:5" x14ac:dyDescent="0.25">
      <c r="E25875" s="3"/>
    </row>
    <row r="25876" spans="5:5" x14ac:dyDescent="0.25">
      <c r="E25876" s="3"/>
    </row>
    <row r="25877" spans="5:5" x14ac:dyDescent="0.25">
      <c r="E25877" s="3"/>
    </row>
    <row r="25878" spans="5:5" x14ac:dyDescent="0.25">
      <c r="E25878" s="3"/>
    </row>
    <row r="25879" spans="5:5" x14ac:dyDescent="0.25">
      <c r="E25879" s="3"/>
    </row>
    <row r="25880" spans="5:5" x14ac:dyDescent="0.25">
      <c r="E25880" s="3"/>
    </row>
    <row r="25881" spans="5:5" x14ac:dyDescent="0.25">
      <c r="E25881" s="3"/>
    </row>
    <row r="25882" spans="5:5" x14ac:dyDescent="0.25">
      <c r="E25882" s="3"/>
    </row>
    <row r="25883" spans="5:5" x14ac:dyDescent="0.25">
      <c r="E25883" s="3"/>
    </row>
    <row r="25884" spans="5:5" x14ac:dyDescent="0.25">
      <c r="E25884" s="3"/>
    </row>
    <row r="25885" spans="5:5" x14ac:dyDescent="0.25">
      <c r="E25885" s="3"/>
    </row>
    <row r="25886" spans="5:5" x14ac:dyDescent="0.25">
      <c r="E25886" s="3"/>
    </row>
    <row r="25887" spans="5:5" x14ac:dyDescent="0.25">
      <c r="E25887" s="3"/>
    </row>
    <row r="25888" spans="5:5" x14ac:dyDescent="0.25">
      <c r="E25888" s="3"/>
    </row>
    <row r="25889" spans="5:5" x14ac:dyDescent="0.25">
      <c r="E25889" s="3"/>
    </row>
    <row r="25890" spans="5:5" x14ac:dyDescent="0.25">
      <c r="E25890" s="3"/>
    </row>
    <row r="25891" spans="5:5" x14ac:dyDescent="0.25">
      <c r="E25891" s="3"/>
    </row>
    <row r="25892" spans="5:5" x14ac:dyDescent="0.25">
      <c r="E25892" s="3"/>
    </row>
    <row r="25893" spans="5:5" x14ac:dyDescent="0.25">
      <c r="E25893" s="3"/>
    </row>
    <row r="25894" spans="5:5" x14ac:dyDescent="0.25">
      <c r="E25894" s="3"/>
    </row>
    <row r="25895" spans="5:5" x14ac:dyDescent="0.25">
      <c r="E25895" s="3"/>
    </row>
    <row r="25896" spans="5:5" x14ac:dyDescent="0.25">
      <c r="E25896" s="3"/>
    </row>
    <row r="25897" spans="5:5" x14ac:dyDescent="0.25">
      <c r="E25897" s="3"/>
    </row>
    <row r="25898" spans="5:5" x14ac:dyDescent="0.25">
      <c r="E25898" s="3"/>
    </row>
    <row r="25899" spans="5:5" x14ac:dyDescent="0.25">
      <c r="E25899" s="3"/>
    </row>
    <row r="25900" spans="5:5" x14ac:dyDescent="0.25">
      <c r="E25900" s="3"/>
    </row>
    <row r="25901" spans="5:5" x14ac:dyDescent="0.25">
      <c r="E25901" s="3"/>
    </row>
    <row r="25902" spans="5:5" x14ac:dyDescent="0.25">
      <c r="E25902" s="3"/>
    </row>
    <row r="25903" spans="5:5" x14ac:dyDescent="0.25">
      <c r="E25903" s="3"/>
    </row>
    <row r="25904" spans="5:5" x14ac:dyDescent="0.25">
      <c r="E25904" s="3"/>
    </row>
    <row r="25905" spans="5:5" x14ac:dyDescent="0.25">
      <c r="E25905" s="3"/>
    </row>
    <row r="25906" spans="5:5" x14ac:dyDescent="0.25">
      <c r="E25906" s="3"/>
    </row>
    <row r="25907" spans="5:5" x14ac:dyDescent="0.25">
      <c r="E25907" s="3"/>
    </row>
    <row r="25908" spans="5:5" x14ac:dyDescent="0.25">
      <c r="E25908" s="3"/>
    </row>
    <row r="25909" spans="5:5" x14ac:dyDescent="0.25">
      <c r="E25909" s="3"/>
    </row>
    <row r="25910" spans="5:5" x14ac:dyDescent="0.25">
      <c r="E25910" s="3"/>
    </row>
    <row r="25911" spans="5:5" x14ac:dyDescent="0.25">
      <c r="E25911" s="3"/>
    </row>
    <row r="25912" spans="5:5" x14ac:dyDescent="0.25">
      <c r="E25912" s="3"/>
    </row>
    <row r="25913" spans="5:5" x14ac:dyDescent="0.25">
      <c r="E25913" s="3"/>
    </row>
    <row r="25914" spans="5:5" x14ac:dyDescent="0.25">
      <c r="E25914" s="3"/>
    </row>
    <row r="25915" spans="5:5" x14ac:dyDescent="0.25">
      <c r="E25915" s="3"/>
    </row>
    <row r="25916" spans="5:5" x14ac:dyDescent="0.25">
      <c r="E25916" s="3"/>
    </row>
    <row r="25917" spans="5:5" x14ac:dyDescent="0.25">
      <c r="E25917" s="3"/>
    </row>
    <row r="25918" spans="5:5" x14ac:dyDescent="0.25">
      <c r="E25918" s="3"/>
    </row>
    <row r="25919" spans="5:5" x14ac:dyDescent="0.25">
      <c r="E25919" s="3"/>
    </row>
    <row r="25920" spans="5:5" x14ac:dyDescent="0.25">
      <c r="E25920" s="3"/>
    </row>
    <row r="25921" spans="5:5" x14ac:dyDescent="0.25">
      <c r="E25921" s="3"/>
    </row>
    <row r="25922" spans="5:5" x14ac:dyDescent="0.25">
      <c r="E25922" s="3"/>
    </row>
    <row r="25923" spans="5:5" x14ac:dyDescent="0.25">
      <c r="E25923" s="3"/>
    </row>
    <row r="25924" spans="5:5" x14ac:dyDescent="0.25">
      <c r="E25924" s="3"/>
    </row>
    <row r="25925" spans="5:5" x14ac:dyDescent="0.25">
      <c r="E25925" s="3"/>
    </row>
    <row r="25926" spans="5:5" x14ac:dyDescent="0.25">
      <c r="E25926" s="3"/>
    </row>
    <row r="25927" spans="5:5" x14ac:dyDescent="0.25">
      <c r="E25927" s="3"/>
    </row>
    <row r="25928" spans="5:5" x14ac:dyDescent="0.25">
      <c r="E25928" s="3"/>
    </row>
    <row r="25929" spans="5:5" x14ac:dyDescent="0.25">
      <c r="E25929" s="3"/>
    </row>
    <row r="25930" spans="5:5" x14ac:dyDescent="0.25">
      <c r="E25930" s="3"/>
    </row>
    <row r="25931" spans="5:5" x14ac:dyDescent="0.25">
      <c r="E25931" s="3"/>
    </row>
    <row r="25932" spans="5:5" x14ac:dyDescent="0.25">
      <c r="E25932" s="3"/>
    </row>
    <row r="25933" spans="5:5" x14ac:dyDescent="0.25">
      <c r="E25933" s="3"/>
    </row>
    <row r="25934" spans="5:5" x14ac:dyDescent="0.25">
      <c r="E25934" s="3"/>
    </row>
    <row r="25935" spans="5:5" x14ac:dyDescent="0.25">
      <c r="E25935" s="3"/>
    </row>
    <row r="25936" spans="5:5" x14ac:dyDescent="0.25">
      <c r="E25936" s="3"/>
    </row>
    <row r="25937" spans="5:5" x14ac:dyDescent="0.25">
      <c r="E25937" s="3"/>
    </row>
    <row r="25938" spans="5:5" x14ac:dyDescent="0.25">
      <c r="E25938" s="3"/>
    </row>
    <row r="25939" spans="5:5" x14ac:dyDescent="0.25">
      <c r="E25939" s="3"/>
    </row>
    <row r="25940" spans="5:5" x14ac:dyDescent="0.25">
      <c r="E25940" s="3"/>
    </row>
    <row r="25941" spans="5:5" x14ac:dyDescent="0.25">
      <c r="E25941" s="3"/>
    </row>
    <row r="25942" spans="5:5" x14ac:dyDescent="0.25">
      <c r="E25942" s="3"/>
    </row>
    <row r="25943" spans="5:5" x14ac:dyDescent="0.25">
      <c r="E25943" s="3"/>
    </row>
    <row r="25944" spans="5:5" x14ac:dyDescent="0.25">
      <c r="E25944" s="3"/>
    </row>
    <row r="25945" spans="5:5" x14ac:dyDescent="0.25">
      <c r="E25945" s="3"/>
    </row>
    <row r="25946" spans="5:5" x14ac:dyDescent="0.25">
      <c r="E25946" s="3"/>
    </row>
    <row r="25947" spans="5:5" x14ac:dyDescent="0.25">
      <c r="E25947" s="3"/>
    </row>
    <row r="25948" spans="5:5" x14ac:dyDescent="0.25">
      <c r="E25948" s="3"/>
    </row>
    <row r="25949" spans="5:5" x14ac:dyDescent="0.25">
      <c r="E25949" s="3"/>
    </row>
    <row r="25950" spans="5:5" x14ac:dyDescent="0.25">
      <c r="E25950" s="3"/>
    </row>
    <row r="25951" spans="5:5" x14ac:dyDescent="0.25">
      <c r="E25951" s="3"/>
    </row>
    <row r="25952" spans="5:5" x14ac:dyDescent="0.25">
      <c r="E25952" s="3"/>
    </row>
    <row r="25953" spans="5:5" x14ac:dyDescent="0.25">
      <c r="E25953" s="3"/>
    </row>
    <row r="25954" spans="5:5" x14ac:dyDescent="0.25">
      <c r="E25954" s="3"/>
    </row>
    <row r="25955" spans="5:5" x14ac:dyDescent="0.25">
      <c r="E25955" s="3"/>
    </row>
    <row r="25956" spans="5:5" x14ac:dyDescent="0.25">
      <c r="E25956" s="3"/>
    </row>
    <row r="25957" spans="5:5" x14ac:dyDescent="0.25">
      <c r="E25957" s="3"/>
    </row>
    <row r="25958" spans="5:5" x14ac:dyDescent="0.25">
      <c r="E25958" s="3"/>
    </row>
    <row r="25959" spans="5:5" x14ac:dyDescent="0.25">
      <c r="E25959" s="3"/>
    </row>
    <row r="25960" spans="5:5" x14ac:dyDescent="0.25">
      <c r="E25960" s="3"/>
    </row>
    <row r="25961" spans="5:5" x14ac:dyDescent="0.25">
      <c r="E25961" s="3"/>
    </row>
    <row r="25962" spans="5:5" x14ac:dyDescent="0.25">
      <c r="E25962" s="3"/>
    </row>
    <row r="25963" spans="5:5" x14ac:dyDescent="0.25">
      <c r="E25963" s="3"/>
    </row>
    <row r="25964" spans="5:5" x14ac:dyDescent="0.25">
      <c r="E25964" s="3"/>
    </row>
    <row r="25965" spans="5:5" x14ac:dyDescent="0.25">
      <c r="E25965" s="3"/>
    </row>
    <row r="25966" spans="5:5" x14ac:dyDescent="0.25">
      <c r="E25966" s="3"/>
    </row>
    <row r="25967" spans="5:5" x14ac:dyDescent="0.25">
      <c r="E25967" s="3"/>
    </row>
    <row r="25968" spans="5:5" x14ac:dyDescent="0.25">
      <c r="E25968" s="3"/>
    </row>
    <row r="25969" spans="5:5" x14ac:dyDescent="0.25">
      <c r="E25969" s="3"/>
    </row>
    <row r="25970" spans="5:5" x14ac:dyDescent="0.25">
      <c r="E25970" s="3"/>
    </row>
    <row r="25971" spans="5:5" x14ac:dyDescent="0.25">
      <c r="E25971" s="3"/>
    </row>
    <row r="25972" spans="5:5" x14ac:dyDescent="0.25">
      <c r="E25972" s="3"/>
    </row>
    <row r="25973" spans="5:5" x14ac:dyDescent="0.25">
      <c r="E25973" s="3"/>
    </row>
    <row r="25974" spans="5:5" x14ac:dyDescent="0.25">
      <c r="E25974" s="3"/>
    </row>
    <row r="25975" spans="5:5" x14ac:dyDescent="0.25">
      <c r="E25975" s="3"/>
    </row>
    <row r="25976" spans="5:5" x14ac:dyDescent="0.25">
      <c r="E25976" s="3"/>
    </row>
    <row r="25977" spans="5:5" x14ac:dyDescent="0.25">
      <c r="E25977" s="3"/>
    </row>
    <row r="25978" spans="5:5" x14ac:dyDescent="0.25">
      <c r="E25978" s="3"/>
    </row>
    <row r="25979" spans="5:5" x14ac:dyDescent="0.25">
      <c r="E25979" s="3"/>
    </row>
    <row r="25980" spans="5:5" x14ac:dyDescent="0.25">
      <c r="E25980" s="3"/>
    </row>
    <row r="25981" spans="5:5" x14ac:dyDescent="0.25">
      <c r="E25981" s="3"/>
    </row>
    <row r="25982" spans="5:5" x14ac:dyDescent="0.25">
      <c r="E25982" s="3"/>
    </row>
    <row r="25983" spans="5:5" x14ac:dyDescent="0.25">
      <c r="E25983" s="3"/>
    </row>
    <row r="25984" spans="5:5" x14ac:dyDescent="0.25">
      <c r="E25984" s="3"/>
    </row>
    <row r="25985" spans="5:5" x14ac:dyDescent="0.25">
      <c r="E25985" s="3"/>
    </row>
    <row r="25986" spans="5:5" x14ac:dyDescent="0.25">
      <c r="E25986" s="3"/>
    </row>
    <row r="25987" spans="5:5" x14ac:dyDescent="0.25">
      <c r="E25987" s="3"/>
    </row>
    <row r="25988" spans="5:5" x14ac:dyDescent="0.25">
      <c r="E25988" s="3"/>
    </row>
    <row r="25989" spans="5:5" x14ac:dyDescent="0.25">
      <c r="E25989" s="3"/>
    </row>
    <row r="25990" spans="5:5" x14ac:dyDescent="0.25">
      <c r="E25990" s="3"/>
    </row>
    <row r="25991" spans="5:5" x14ac:dyDescent="0.25">
      <c r="E25991" s="3"/>
    </row>
    <row r="25992" spans="5:5" x14ac:dyDescent="0.25">
      <c r="E25992" s="3"/>
    </row>
    <row r="25993" spans="5:5" x14ac:dyDescent="0.25">
      <c r="E25993" s="3"/>
    </row>
    <row r="25994" spans="5:5" x14ac:dyDescent="0.25">
      <c r="E25994" s="3"/>
    </row>
    <row r="25995" spans="5:5" x14ac:dyDescent="0.25">
      <c r="E25995" s="3"/>
    </row>
    <row r="25996" spans="5:5" x14ac:dyDescent="0.25">
      <c r="E25996" s="3"/>
    </row>
    <row r="25997" spans="5:5" x14ac:dyDescent="0.25">
      <c r="E25997" s="3"/>
    </row>
    <row r="25998" spans="5:5" x14ac:dyDescent="0.25">
      <c r="E25998" s="3"/>
    </row>
    <row r="25999" spans="5:5" x14ac:dyDescent="0.25">
      <c r="E25999" s="3"/>
    </row>
    <row r="26000" spans="5:5" x14ac:dyDescent="0.25">
      <c r="E26000" s="3"/>
    </row>
    <row r="26001" spans="5:5" x14ac:dyDescent="0.25">
      <c r="E26001" s="3"/>
    </row>
    <row r="26002" spans="5:5" x14ac:dyDescent="0.25">
      <c r="E26002" s="3"/>
    </row>
    <row r="26003" spans="5:5" x14ac:dyDescent="0.25">
      <c r="E26003" s="3"/>
    </row>
    <row r="26004" spans="5:5" x14ac:dyDescent="0.25">
      <c r="E26004" s="3"/>
    </row>
    <row r="26005" spans="5:5" x14ac:dyDescent="0.25">
      <c r="E26005" s="3"/>
    </row>
    <row r="26006" spans="5:5" x14ac:dyDescent="0.25">
      <c r="E26006" s="3"/>
    </row>
    <row r="26007" spans="5:5" x14ac:dyDescent="0.25">
      <c r="E26007" s="3"/>
    </row>
    <row r="26008" spans="5:5" x14ac:dyDescent="0.25">
      <c r="E26008" s="3"/>
    </row>
    <row r="26009" spans="5:5" x14ac:dyDescent="0.25">
      <c r="E26009" s="3"/>
    </row>
    <row r="26010" spans="5:5" x14ac:dyDescent="0.25">
      <c r="E26010" s="3"/>
    </row>
    <row r="26011" spans="5:5" x14ac:dyDescent="0.25">
      <c r="E26011" s="3"/>
    </row>
    <row r="26012" spans="5:5" x14ac:dyDescent="0.25">
      <c r="E26012" s="3"/>
    </row>
    <row r="26013" spans="5:5" x14ac:dyDescent="0.25">
      <c r="E26013" s="3"/>
    </row>
    <row r="26014" spans="5:5" x14ac:dyDescent="0.25">
      <c r="E26014" s="3"/>
    </row>
    <row r="26015" spans="5:5" x14ac:dyDescent="0.25">
      <c r="E26015" s="3"/>
    </row>
    <row r="26016" spans="5:5" x14ac:dyDescent="0.25">
      <c r="E26016" s="3"/>
    </row>
    <row r="26017" spans="5:5" x14ac:dyDescent="0.25">
      <c r="E26017" s="3"/>
    </row>
    <row r="26018" spans="5:5" x14ac:dyDescent="0.25">
      <c r="E26018" s="3"/>
    </row>
    <row r="26019" spans="5:5" x14ac:dyDescent="0.25">
      <c r="E26019" s="3"/>
    </row>
    <row r="26020" spans="5:5" x14ac:dyDescent="0.25">
      <c r="E26020" s="3"/>
    </row>
    <row r="26021" spans="5:5" x14ac:dyDescent="0.25">
      <c r="E26021" s="3"/>
    </row>
    <row r="26022" spans="5:5" x14ac:dyDescent="0.25">
      <c r="E26022" s="3"/>
    </row>
    <row r="26023" spans="5:5" x14ac:dyDescent="0.25">
      <c r="E26023" s="3"/>
    </row>
    <row r="26024" spans="5:5" x14ac:dyDescent="0.25">
      <c r="E26024" s="3"/>
    </row>
    <row r="26025" spans="5:5" x14ac:dyDescent="0.25">
      <c r="E26025" s="3"/>
    </row>
    <row r="26026" spans="5:5" x14ac:dyDescent="0.25">
      <c r="E26026" s="3"/>
    </row>
    <row r="26027" spans="5:5" x14ac:dyDescent="0.25">
      <c r="E26027" s="3"/>
    </row>
    <row r="26028" spans="5:5" x14ac:dyDescent="0.25">
      <c r="E26028" s="3"/>
    </row>
    <row r="26029" spans="5:5" x14ac:dyDescent="0.25">
      <c r="E26029" s="3"/>
    </row>
    <row r="26030" spans="5:5" x14ac:dyDescent="0.25">
      <c r="E26030" s="3"/>
    </row>
    <row r="26031" spans="5:5" x14ac:dyDescent="0.25">
      <c r="E26031" s="3"/>
    </row>
    <row r="26032" spans="5:5" x14ac:dyDescent="0.25">
      <c r="E26032" s="3"/>
    </row>
    <row r="26033" spans="5:5" x14ac:dyDescent="0.25">
      <c r="E26033" s="3"/>
    </row>
    <row r="26034" spans="5:5" x14ac:dyDescent="0.25">
      <c r="E26034" s="3"/>
    </row>
    <row r="26035" spans="5:5" x14ac:dyDescent="0.25">
      <c r="E26035" s="3"/>
    </row>
    <row r="26036" spans="5:5" x14ac:dyDescent="0.25">
      <c r="E26036" s="3"/>
    </row>
    <row r="26037" spans="5:5" x14ac:dyDescent="0.25">
      <c r="E26037" s="3"/>
    </row>
    <row r="26038" spans="5:5" x14ac:dyDescent="0.25">
      <c r="E26038" s="3"/>
    </row>
    <row r="26039" spans="5:5" x14ac:dyDescent="0.25">
      <c r="E26039" s="3"/>
    </row>
    <row r="26040" spans="5:5" x14ac:dyDescent="0.25">
      <c r="E26040" s="3"/>
    </row>
    <row r="26041" spans="5:5" x14ac:dyDescent="0.25">
      <c r="E26041" s="3"/>
    </row>
    <row r="26042" spans="5:5" x14ac:dyDescent="0.25">
      <c r="E26042" s="3"/>
    </row>
    <row r="26043" spans="5:5" x14ac:dyDescent="0.25">
      <c r="E26043" s="3"/>
    </row>
    <row r="26044" spans="5:5" x14ac:dyDescent="0.25">
      <c r="E26044" s="3"/>
    </row>
    <row r="26045" spans="5:5" x14ac:dyDescent="0.25">
      <c r="E26045" s="3"/>
    </row>
    <row r="26046" spans="5:5" x14ac:dyDescent="0.25">
      <c r="E26046" s="3"/>
    </row>
    <row r="26047" spans="5:5" x14ac:dyDescent="0.25">
      <c r="E26047" s="3"/>
    </row>
    <row r="26048" spans="5:5" x14ac:dyDescent="0.25">
      <c r="E26048" s="3"/>
    </row>
    <row r="26049" spans="5:5" x14ac:dyDescent="0.25">
      <c r="E26049" s="3"/>
    </row>
    <row r="26050" spans="5:5" x14ac:dyDescent="0.25">
      <c r="E26050" s="3"/>
    </row>
    <row r="26051" spans="5:5" x14ac:dyDescent="0.25">
      <c r="E26051" s="3"/>
    </row>
    <row r="26052" spans="5:5" x14ac:dyDescent="0.25">
      <c r="E26052" s="3"/>
    </row>
    <row r="26053" spans="5:5" x14ac:dyDescent="0.25">
      <c r="E26053" s="3"/>
    </row>
    <row r="26054" spans="5:5" x14ac:dyDescent="0.25">
      <c r="E26054" s="3"/>
    </row>
    <row r="26055" spans="5:5" x14ac:dyDescent="0.25">
      <c r="E26055" s="3"/>
    </row>
    <row r="26056" spans="5:5" x14ac:dyDescent="0.25">
      <c r="E26056" s="3"/>
    </row>
    <row r="26057" spans="5:5" x14ac:dyDescent="0.25">
      <c r="E26057" s="3"/>
    </row>
    <row r="26058" spans="5:5" x14ac:dyDescent="0.25">
      <c r="E26058" s="3"/>
    </row>
    <row r="26059" spans="5:5" x14ac:dyDescent="0.25">
      <c r="E26059" s="3"/>
    </row>
    <row r="26060" spans="5:5" x14ac:dyDescent="0.25">
      <c r="E26060" s="3"/>
    </row>
    <row r="26061" spans="5:5" x14ac:dyDescent="0.25">
      <c r="E26061" s="3"/>
    </row>
    <row r="26062" spans="5:5" x14ac:dyDescent="0.25">
      <c r="E26062" s="3"/>
    </row>
    <row r="26063" spans="5:5" x14ac:dyDescent="0.25">
      <c r="E26063" s="3"/>
    </row>
    <row r="26064" spans="5:5" x14ac:dyDescent="0.25">
      <c r="E26064" s="3"/>
    </row>
    <row r="26065" spans="5:5" x14ac:dyDescent="0.25">
      <c r="E26065" s="3"/>
    </row>
    <row r="26066" spans="5:5" x14ac:dyDescent="0.25">
      <c r="E26066" s="3"/>
    </row>
    <row r="26067" spans="5:5" x14ac:dyDescent="0.25">
      <c r="E26067" s="3"/>
    </row>
    <row r="26068" spans="5:5" x14ac:dyDescent="0.25">
      <c r="E26068" s="3"/>
    </row>
    <row r="26069" spans="5:5" x14ac:dyDescent="0.25">
      <c r="E26069" s="3"/>
    </row>
    <row r="26070" spans="5:5" x14ac:dyDescent="0.25">
      <c r="E26070" s="3"/>
    </row>
    <row r="26071" spans="5:5" x14ac:dyDescent="0.25">
      <c r="E26071" s="3"/>
    </row>
    <row r="26072" spans="5:5" x14ac:dyDescent="0.25">
      <c r="E26072" s="3"/>
    </row>
    <row r="26073" spans="5:5" x14ac:dyDescent="0.25">
      <c r="E26073" s="3"/>
    </row>
    <row r="26074" spans="5:5" x14ac:dyDescent="0.25">
      <c r="E26074" s="3"/>
    </row>
    <row r="26075" spans="5:5" x14ac:dyDescent="0.25">
      <c r="E26075" s="3"/>
    </row>
    <row r="26076" spans="5:5" x14ac:dyDescent="0.25">
      <c r="E26076" s="3"/>
    </row>
    <row r="26077" spans="5:5" x14ac:dyDescent="0.25">
      <c r="E26077" s="3"/>
    </row>
    <row r="26078" spans="5:5" x14ac:dyDescent="0.25">
      <c r="E26078" s="3"/>
    </row>
    <row r="26079" spans="5:5" x14ac:dyDescent="0.25">
      <c r="E26079" s="3"/>
    </row>
    <row r="26080" spans="5:5" x14ac:dyDescent="0.25">
      <c r="E26080" s="3"/>
    </row>
    <row r="26081" spans="5:5" x14ac:dyDescent="0.25">
      <c r="E26081" s="3"/>
    </row>
    <row r="26082" spans="5:5" x14ac:dyDescent="0.25">
      <c r="E26082" s="3"/>
    </row>
    <row r="26083" spans="5:5" x14ac:dyDescent="0.25">
      <c r="E26083" s="3"/>
    </row>
    <row r="26084" spans="5:5" x14ac:dyDescent="0.25">
      <c r="E26084" s="3"/>
    </row>
    <row r="26085" spans="5:5" x14ac:dyDescent="0.25">
      <c r="E26085" s="3"/>
    </row>
    <row r="26086" spans="5:5" x14ac:dyDescent="0.25">
      <c r="E26086" s="3"/>
    </row>
    <row r="26087" spans="5:5" x14ac:dyDescent="0.25">
      <c r="E26087" s="3"/>
    </row>
    <row r="26088" spans="5:5" x14ac:dyDescent="0.25">
      <c r="E26088" s="3"/>
    </row>
    <row r="26089" spans="5:5" x14ac:dyDescent="0.25">
      <c r="E26089" s="3"/>
    </row>
    <row r="26090" spans="5:5" x14ac:dyDescent="0.25">
      <c r="E26090" s="3"/>
    </row>
    <row r="26091" spans="5:5" x14ac:dyDescent="0.25">
      <c r="E26091" s="3"/>
    </row>
    <row r="26092" spans="5:5" x14ac:dyDescent="0.25">
      <c r="E26092" s="3"/>
    </row>
    <row r="26093" spans="5:5" x14ac:dyDescent="0.25">
      <c r="E26093" s="3"/>
    </row>
    <row r="26094" spans="5:5" x14ac:dyDescent="0.25">
      <c r="E26094" s="3"/>
    </row>
    <row r="26095" spans="5:5" x14ac:dyDescent="0.25">
      <c r="E26095" s="3"/>
    </row>
    <row r="26096" spans="5:5" x14ac:dyDescent="0.25">
      <c r="E26096" s="3"/>
    </row>
    <row r="26097" spans="5:5" x14ac:dyDescent="0.25">
      <c r="E26097" s="3"/>
    </row>
    <row r="26098" spans="5:5" x14ac:dyDescent="0.25">
      <c r="E26098" s="3"/>
    </row>
    <row r="26099" spans="5:5" x14ac:dyDescent="0.25">
      <c r="E26099" s="3"/>
    </row>
    <row r="26100" spans="5:5" x14ac:dyDescent="0.25">
      <c r="E26100" s="3"/>
    </row>
    <row r="26101" spans="5:5" x14ac:dyDescent="0.25">
      <c r="E26101" s="3"/>
    </row>
    <row r="26102" spans="5:5" x14ac:dyDescent="0.25">
      <c r="E26102" s="3"/>
    </row>
    <row r="26103" spans="5:5" x14ac:dyDescent="0.25">
      <c r="E26103" s="3"/>
    </row>
    <row r="26104" spans="5:5" x14ac:dyDescent="0.25">
      <c r="E26104" s="3"/>
    </row>
    <row r="26105" spans="5:5" x14ac:dyDescent="0.25">
      <c r="E26105" s="3"/>
    </row>
    <row r="26106" spans="5:5" x14ac:dyDescent="0.25">
      <c r="E26106" s="3"/>
    </row>
    <row r="26107" spans="5:5" x14ac:dyDescent="0.25">
      <c r="E26107" s="3"/>
    </row>
    <row r="26108" spans="5:5" x14ac:dyDescent="0.25">
      <c r="E26108" s="3"/>
    </row>
    <row r="26109" spans="5:5" x14ac:dyDescent="0.25">
      <c r="E26109" s="3"/>
    </row>
    <row r="26110" spans="5:5" x14ac:dyDescent="0.25">
      <c r="E26110" s="3"/>
    </row>
    <row r="26111" spans="5:5" x14ac:dyDescent="0.25">
      <c r="E26111" s="3"/>
    </row>
    <row r="26112" spans="5:5" x14ac:dyDescent="0.25">
      <c r="E26112" s="3"/>
    </row>
    <row r="26113" spans="5:5" x14ac:dyDescent="0.25">
      <c r="E26113" s="3"/>
    </row>
    <row r="26114" spans="5:5" x14ac:dyDescent="0.25">
      <c r="E26114" s="3"/>
    </row>
    <row r="26115" spans="5:5" x14ac:dyDescent="0.25">
      <c r="E26115" s="3"/>
    </row>
    <row r="26116" spans="5:5" x14ac:dyDescent="0.25">
      <c r="E26116" s="3"/>
    </row>
    <row r="26117" spans="5:5" x14ac:dyDescent="0.25">
      <c r="E26117" s="3"/>
    </row>
    <row r="26118" spans="5:5" x14ac:dyDescent="0.25">
      <c r="E26118" s="3"/>
    </row>
    <row r="26119" spans="5:5" x14ac:dyDescent="0.25">
      <c r="E26119" s="3"/>
    </row>
    <row r="26120" spans="5:5" x14ac:dyDescent="0.25">
      <c r="E26120" s="3"/>
    </row>
    <row r="26121" spans="5:5" x14ac:dyDescent="0.25">
      <c r="E26121" s="3"/>
    </row>
    <row r="26122" spans="5:5" x14ac:dyDescent="0.25">
      <c r="E26122" s="3"/>
    </row>
    <row r="26123" spans="5:5" x14ac:dyDescent="0.25">
      <c r="E26123" s="3"/>
    </row>
    <row r="26124" spans="5:5" x14ac:dyDescent="0.25">
      <c r="E26124" s="3"/>
    </row>
    <row r="26125" spans="5:5" x14ac:dyDescent="0.25">
      <c r="E26125" s="3"/>
    </row>
    <row r="26126" spans="5:5" x14ac:dyDescent="0.25">
      <c r="E26126" s="3"/>
    </row>
    <row r="26127" spans="5:5" x14ac:dyDescent="0.25">
      <c r="E26127" s="3"/>
    </row>
    <row r="26128" spans="5:5" x14ac:dyDescent="0.25">
      <c r="E26128" s="3"/>
    </row>
    <row r="26129" spans="5:5" x14ac:dyDescent="0.25">
      <c r="E26129" s="3"/>
    </row>
    <row r="26130" spans="5:5" x14ac:dyDescent="0.25">
      <c r="E26130" s="3"/>
    </row>
    <row r="26131" spans="5:5" x14ac:dyDescent="0.25">
      <c r="E26131" s="3"/>
    </row>
    <row r="26132" spans="5:5" x14ac:dyDescent="0.25">
      <c r="E26132" s="3"/>
    </row>
    <row r="26133" spans="5:5" x14ac:dyDescent="0.25">
      <c r="E26133" s="3"/>
    </row>
    <row r="26134" spans="5:5" x14ac:dyDescent="0.25">
      <c r="E26134" s="3"/>
    </row>
    <row r="26135" spans="5:5" x14ac:dyDescent="0.25">
      <c r="E26135" s="3"/>
    </row>
    <row r="26136" spans="5:5" x14ac:dyDescent="0.25">
      <c r="E26136" s="3"/>
    </row>
    <row r="26137" spans="5:5" x14ac:dyDescent="0.25">
      <c r="E26137" s="3"/>
    </row>
    <row r="26138" spans="5:5" x14ac:dyDescent="0.25">
      <c r="E26138" s="3"/>
    </row>
    <row r="26139" spans="5:5" x14ac:dyDescent="0.25">
      <c r="E26139" s="3"/>
    </row>
    <row r="26140" spans="5:5" x14ac:dyDescent="0.25">
      <c r="E26140" s="3"/>
    </row>
    <row r="26141" spans="5:5" x14ac:dyDescent="0.25">
      <c r="E26141" s="3"/>
    </row>
    <row r="26142" spans="5:5" x14ac:dyDescent="0.25">
      <c r="E26142" s="3"/>
    </row>
    <row r="26143" spans="5:5" x14ac:dyDescent="0.25">
      <c r="E26143" s="3"/>
    </row>
    <row r="26144" spans="5:5" x14ac:dyDescent="0.25">
      <c r="E26144" s="3"/>
    </row>
    <row r="26145" spans="5:5" x14ac:dyDescent="0.25">
      <c r="E26145" s="3"/>
    </row>
    <row r="26146" spans="5:5" x14ac:dyDescent="0.25">
      <c r="E26146" s="3"/>
    </row>
    <row r="26147" spans="5:5" x14ac:dyDescent="0.25">
      <c r="E26147" s="3"/>
    </row>
    <row r="26148" spans="5:5" x14ac:dyDescent="0.25">
      <c r="E26148" s="3"/>
    </row>
    <row r="26149" spans="5:5" x14ac:dyDescent="0.25">
      <c r="E26149" s="3"/>
    </row>
    <row r="26150" spans="5:5" x14ac:dyDescent="0.25">
      <c r="E26150" s="3"/>
    </row>
    <row r="26151" spans="5:5" x14ac:dyDescent="0.25">
      <c r="E26151" s="3"/>
    </row>
    <row r="26152" spans="5:5" x14ac:dyDescent="0.25">
      <c r="E26152" s="3"/>
    </row>
    <row r="26153" spans="5:5" x14ac:dyDescent="0.25">
      <c r="E26153" s="3"/>
    </row>
    <row r="26154" spans="5:5" x14ac:dyDescent="0.25">
      <c r="E26154" s="3"/>
    </row>
    <row r="26155" spans="5:5" x14ac:dyDescent="0.25">
      <c r="E26155" s="3"/>
    </row>
    <row r="26156" spans="5:5" x14ac:dyDescent="0.25">
      <c r="E26156" s="3"/>
    </row>
    <row r="26157" spans="5:5" x14ac:dyDescent="0.25">
      <c r="E26157" s="3"/>
    </row>
    <row r="26158" spans="5:5" x14ac:dyDescent="0.25">
      <c r="E26158" s="3"/>
    </row>
    <row r="26159" spans="5:5" x14ac:dyDescent="0.25">
      <c r="E26159" s="3"/>
    </row>
    <row r="26160" spans="5:5" x14ac:dyDescent="0.25">
      <c r="E26160" s="3"/>
    </row>
    <row r="26161" spans="5:5" x14ac:dyDescent="0.25">
      <c r="E26161" s="3"/>
    </row>
    <row r="26162" spans="5:5" x14ac:dyDescent="0.25">
      <c r="E26162" s="3"/>
    </row>
    <row r="26163" spans="5:5" x14ac:dyDescent="0.25">
      <c r="E26163" s="3"/>
    </row>
    <row r="26164" spans="5:5" x14ac:dyDescent="0.25">
      <c r="E26164" s="3"/>
    </row>
    <row r="26165" spans="5:5" x14ac:dyDescent="0.25">
      <c r="E26165" s="3"/>
    </row>
    <row r="26166" spans="5:5" x14ac:dyDescent="0.25">
      <c r="E26166" s="3"/>
    </row>
    <row r="26167" spans="5:5" x14ac:dyDescent="0.25">
      <c r="E26167" s="3"/>
    </row>
    <row r="26168" spans="5:5" x14ac:dyDescent="0.25">
      <c r="E26168" s="3"/>
    </row>
    <row r="26169" spans="5:5" x14ac:dyDescent="0.25">
      <c r="E26169" s="3"/>
    </row>
    <row r="26170" spans="5:5" x14ac:dyDescent="0.25">
      <c r="E26170" s="3"/>
    </row>
    <row r="26171" spans="5:5" x14ac:dyDescent="0.25">
      <c r="E26171" s="3"/>
    </row>
    <row r="26172" spans="5:5" x14ac:dyDescent="0.25">
      <c r="E26172" s="3"/>
    </row>
    <row r="26173" spans="5:5" x14ac:dyDescent="0.25">
      <c r="E26173" s="3"/>
    </row>
    <row r="26174" spans="5:5" x14ac:dyDescent="0.25">
      <c r="E26174" s="3"/>
    </row>
    <row r="26175" spans="5:5" x14ac:dyDescent="0.25">
      <c r="E26175" s="3"/>
    </row>
    <row r="26176" spans="5:5" x14ac:dyDescent="0.25">
      <c r="E26176" s="3"/>
    </row>
    <row r="26177" spans="5:5" x14ac:dyDescent="0.25">
      <c r="E26177" s="3"/>
    </row>
    <row r="26178" spans="5:5" x14ac:dyDescent="0.25">
      <c r="E26178" s="3"/>
    </row>
    <row r="26179" spans="5:5" x14ac:dyDescent="0.25">
      <c r="E26179" s="3"/>
    </row>
    <row r="26180" spans="5:5" x14ac:dyDescent="0.25">
      <c r="E26180" s="3"/>
    </row>
    <row r="26181" spans="5:5" x14ac:dyDescent="0.25">
      <c r="E26181" s="3"/>
    </row>
    <row r="26182" spans="5:5" x14ac:dyDescent="0.25">
      <c r="E26182" s="3"/>
    </row>
    <row r="26183" spans="5:5" x14ac:dyDescent="0.25">
      <c r="E26183" s="3"/>
    </row>
    <row r="26184" spans="5:5" x14ac:dyDescent="0.25">
      <c r="E26184" s="3"/>
    </row>
    <row r="26185" spans="5:5" x14ac:dyDescent="0.25">
      <c r="E26185" s="3"/>
    </row>
    <row r="26186" spans="5:5" x14ac:dyDescent="0.25">
      <c r="E26186" s="3"/>
    </row>
    <row r="26187" spans="5:5" x14ac:dyDescent="0.25">
      <c r="E26187" s="3"/>
    </row>
    <row r="26188" spans="5:5" x14ac:dyDescent="0.25">
      <c r="E26188" s="3"/>
    </row>
    <row r="26189" spans="5:5" x14ac:dyDescent="0.25">
      <c r="E26189" s="3"/>
    </row>
    <row r="26190" spans="5:5" x14ac:dyDescent="0.25">
      <c r="E26190" s="3"/>
    </row>
    <row r="26191" spans="5:5" x14ac:dyDescent="0.25">
      <c r="E26191" s="3"/>
    </row>
    <row r="26192" spans="5:5" x14ac:dyDescent="0.25">
      <c r="E26192" s="3"/>
    </row>
    <row r="26193" spans="5:5" x14ac:dyDescent="0.25">
      <c r="E26193" s="3"/>
    </row>
    <row r="26194" spans="5:5" x14ac:dyDescent="0.25">
      <c r="E26194" s="3"/>
    </row>
    <row r="26195" spans="5:5" x14ac:dyDescent="0.25">
      <c r="E26195" s="3"/>
    </row>
    <row r="26196" spans="5:5" x14ac:dyDescent="0.25">
      <c r="E26196" s="3"/>
    </row>
    <row r="26197" spans="5:5" x14ac:dyDescent="0.25">
      <c r="E26197" s="3"/>
    </row>
    <row r="26198" spans="5:5" x14ac:dyDescent="0.25">
      <c r="E26198" s="3"/>
    </row>
    <row r="26199" spans="5:5" x14ac:dyDescent="0.25">
      <c r="E26199" s="3"/>
    </row>
    <row r="26200" spans="5:5" x14ac:dyDescent="0.25">
      <c r="E26200" s="3"/>
    </row>
    <row r="26201" spans="5:5" x14ac:dyDescent="0.25">
      <c r="E26201" s="3"/>
    </row>
    <row r="26202" spans="5:5" x14ac:dyDescent="0.25">
      <c r="E26202" s="3"/>
    </row>
    <row r="26203" spans="5:5" x14ac:dyDescent="0.25">
      <c r="E26203" s="3"/>
    </row>
    <row r="26204" spans="5:5" x14ac:dyDescent="0.25">
      <c r="E26204" s="3"/>
    </row>
    <row r="26205" spans="5:5" x14ac:dyDescent="0.25">
      <c r="E26205" s="3"/>
    </row>
    <row r="26206" spans="5:5" x14ac:dyDescent="0.25">
      <c r="E26206" s="3"/>
    </row>
    <row r="26207" spans="5:5" x14ac:dyDescent="0.25">
      <c r="E26207" s="3"/>
    </row>
    <row r="26208" spans="5:5" x14ac:dyDescent="0.25">
      <c r="E26208" s="3"/>
    </row>
    <row r="26209" spans="5:5" x14ac:dyDescent="0.25">
      <c r="E26209" s="3"/>
    </row>
    <row r="26210" spans="5:5" x14ac:dyDescent="0.25">
      <c r="E26210" s="3"/>
    </row>
    <row r="26211" spans="5:5" x14ac:dyDescent="0.25">
      <c r="E26211" s="3"/>
    </row>
    <row r="26212" spans="5:5" x14ac:dyDescent="0.25">
      <c r="E26212" s="3"/>
    </row>
    <row r="26213" spans="5:5" x14ac:dyDescent="0.25">
      <c r="E26213" s="3"/>
    </row>
    <row r="26214" spans="5:5" x14ac:dyDescent="0.25">
      <c r="E26214" s="3"/>
    </row>
    <row r="26215" spans="5:5" x14ac:dyDescent="0.25">
      <c r="E26215" s="3"/>
    </row>
    <row r="26216" spans="5:5" x14ac:dyDescent="0.25">
      <c r="E26216" s="3"/>
    </row>
    <row r="26217" spans="5:5" x14ac:dyDescent="0.25">
      <c r="E26217" s="3"/>
    </row>
    <row r="26218" spans="5:5" x14ac:dyDescent="0.25">
      <c r="E26218" s="3"/>
    </row>
    <row r="26219" spans="5:5" x14ac:dyDescent="0.25">
      <c r="E26219" s="3"/>
    </row>
    <row r="26220" spans="5:5" x14ac:dyDescent="0.25">
      <c r="E26220" s="3"/>
    </row>
    <row r="26221" spans="5:5" x14ac:dyDescent="0.25">
      <c r="E26221" s="3"/>
    </row>
    <row r="26222" spans="5:5" x14ac:dyDescent="0.25">
      <c r="E26222" s="3"/>
    </row>
    <row r="26223" spans="5:5" x14ac:dyDescent="0.25">
      <c r="E26223" s="3"/>
    </row>
    <row r="26224" spans="5:5" x14ac:dyDescent="0.25">
      <c r="E26224" s="3"/>
    </row>
    <row r="26225" spans="5:5" x14ac:dyDescent="0.25">
      <c r="E26225" s="3"/>
    </row>
    <row r="26226" spans="5:5" x14ac:dyDescent="0.25">
      <c r="E26226" s="3"/>
    </row>
    <row r="26227" spans="5:5" x14ac:dyDescent="0.25">
      <c r="E26227" s="3"/>
    </row>
    <row r="26228" spans="5:5" x14ac:dyDescent="0.25">
      <c r="E26228" s="3"/>
    </row>
    <row r="26229" spans="5:5" x14ac:dyDescent="0.25">
      <c r="E26229" s="3"/>
    </row>
    <row r="26230" spans="5:5" x14ac:dyDescent="0.25">
      <c r="E26230" s="3"/>
    </row>
    <row r="26231" spans="5:5" x14ac:dyDescent="0.25">
      <c r="E26231" s="3"/>
    </row>
    <row r="26232" spans="5:5" x14ac:dyDescent="0.25">
      <c r="E26232" s="3"/>
    </row>
    <row r="26233" spans="5:5" x14ac:dyDescent="0.25">
      <c r="E26233" s="3"/>
    </row>
    <row r="26234" spans="5:5" x14ac:dyDescent="0.25">
      <c r="E26234" s="3"/>
    </row>
    <row r="26235" spans="5:5" x14ac:dyDescent="0.25">
      <c r="E26235" s="3"/>
    </row>
    <row r="26236" spans="5:5" x14ac:dyDescent="0.25">
      <c r="E26236" s="3"/>
    </row>
    <row r="26237" spans="5:5" x14ac:dyDescent="0.25">
      <c r="E26237" s="3"/>
    </row>
    <row r="26238" spans="5:5" x14ac:dyDescent="0.25">
      <c r="E26238" s="3"/>
    </row>
    <row r="26239" spans="5:5" x14ac:dyDescent="0.25">
      <c r="E26239" s="3"/>
    </row>
    <row r="26240" spans="5:5" x14ac:dyDescent="0.25">
      <c r="E26240" s="3"/>
    </row>
    <row r="26241" spans="5:5" x14ac:dyDescent="0.25">
      <c r="E26241" s="3"/>
    </row>
    <row r="26242" spans="5:5" x14ac:dyDescent="0.25">
      <c r="E26242" s="3"/>
    </row>
    <row r="26243" spans="5:5" x14ac:dyDescent="0.25">
      <c r="E26243" s="3"/>
    </row>
    <row r="26244" spans="5:5" x14ac:dyDescent="0.25">
      <c r="E26244" s="3"/>
    </row>
    <row r="26245" spans="5:5" x14ac:dyDescent="0.25">
      <c r="E26245" s="3"/>
    </row>
    <row r="26246" spans="5:5" x14ac:dyDescent="0.25">
      <c r="E26246" s="3"/>
    </row>
    <row r="26247" spans="5:5" x14ac:dyDescent="0.25">
      <c r="E26247" s="3"/>
    </row>
    <row r="26248" spans="5:5" x14ac:dyDescent="0.25">
      <c r="E26248" s="3"/>
    </row>
    <row r="26249" spans="5:5" x14ac:dyDescent="0.25">
      <c r="E26249" s="3"/>
    </row>
    <row r="26250" spans="5:5" x14ac:dyDescent="0.25">
      <c r="E26250" s="3"/>
    </row>
    <row r="26251" spans="5:5" x14ac:dyDescent="0.25">
      <c r="E26251" s="3"/>
    </row>
    <row r="26252" spans="5:5" x14ac:dyDescent="0.25">
      <c r="E26252" s="3"/>
    </row>
    <row r="26253" spans="5:5" x14ac:dyDescent="0.25">
      <c r="E26253" s="3"/>
    </row>
    <row r="26254" spans="5:5" x14ac:dyDescent="0.25">
      <c r="E26254" s="3"/>
    </row>
    <row r="26255" spans="5:5" x14ac:dyDescent="0.25">
      <c r="E26255" s="3"/>
    </row>
    <row r="26256" spans="5:5" x14ac:dyDescent="0.25">
      <c r="E26256" s="3"/>
    </row>
    <row r="26257" spans="5:5" x14ac:dyDescent="0.25">
      <c r="E26257" s="3"/>
    </row>
    <row r="26258" spans="5:5" x14ac:dyDescent="0.25">
      <c r="E26258" s="3"/>
    </row>
    <row r="26259" spans="5:5" x14ac:dyDescent="0.25">
      <c r="E26259" s="3"/>
    </row>
    <row r="26260" spans="5:5" x14ac:dyDescent="0.25">
      <c r="E26260" s="3"/>
    </row>
    <row r="26261" spans="5:5" x14ac:dyDescent="0.25">
      <c r="E26261" s="3"/>
    </row>
    <row r="26262" spans="5:5" x14ac:dyDescent="0.25">
      <c r="E26262" s="3"/>
    </row>
    <row r="26263" spans="5:5" x14ac:dyDescent="0.25">
      <c r="E26263" s="3"/>
    </row>
    <row r="26264" spans="5:5" x14ac:dyDescent="0.25">
      <c r="E26264" s="3"/>
    </row>
    <row r="26265" spans="5:5" x14ac:dyDescent="0.25">
      <c r="E26265" s="3"/>
    </row>
    <row r="26266" spans="5:5" x14ac:dyDescent="0.25">
      <c r="E26266" s="3"/>
    </row>
    <row r="26267" spans="5:5" x14ac:dyDescent="0.25">
      <c r="E26267" s="3"/>
    </row>
    <row r="26268" spans="5:5" x14ac:dyDescent="0.25">
      <c r="E26268" s="3"/>
    </row>
    <row r="26269" spans="5:5" x14ac:dyDescent="0.25">
      <c r="E26269" s="3"/>
    </row>
    <row r="26270" spans="5:5" x14ac:dyDescent="0.25">
      <c r="E26270" s="3"/>
    </row>
    <row r="26271" spans="5:5" x14ac:dyDescent="0.25">
      <c r="E26271" s="3"/>
    </row>
    <row r="26272" spans="5:5" x14ac:dyDescent="0.25">
      <c r="E26272" s="3"/>
    </row>
    <row r="26273" spans="5:5" x14ac:dyDescent="0.25">
      <c r="E26273" s="3"/>
    </row>
    <row r="26274" spans="5:5" x14ac:dyDescent="0.25">
      <c r="E26274" s="3"/>
    </row>
    <row r="26275" spans="5:5" x14ac:dyDescent="0.25">
      <c r="E26275" s="3"/>
    </row>
    <row r="26276" spans="5:5" x14ac:dyDescent="0.25">
      <c r="E26276" s="3"/>
    </row>
    <row r="26277" spans="5:5" x14ac:dyDescent="0.25">
      <c r="E26277" s="3"/>
    </row>
    <row r="26278" spans="5:5" x14ac:dyDescent="0.25">
      <c r="E26278" s="3"/>
    </row>
    <row r="26279" spans="5:5" x14ac:dyDescent="0.25">
      <c r="E26279" s="3"/>
    </row>
    <row r="26280" spans="5:5" x14ac:dyDescent="0.25">
      <c r="E26280" s="3"/>
    </row>
    <row r="26281" spans="5:5" x14ac:dyDescent="0.25">
      <c r="E26281" s="3"/>
    </row>
    <row r="26282" spans="5:5" x14ac:dyDescent="0.25">
      <c r="E26282" s="3"/>
    </row>
    <row r="26283" spans="5:5" x14ac:dyDescent="0.25">
      <c r="E26283" s="3"/>
    </row>
    <row r="26284" spans="5:5" x14ac:dyDescent="0.25">
      <c r="E26284" s="3"/>
    </row>
    <row r="26285" spans="5:5" x14ac:dyDescent="0.25">
      <c r="E26285" s="3"/>
    </row>
    <row r="26286" spans="5:5" x14ac:dyDescent="0.25">
      <c r="E26286" s="3"/>
    </row>
    <row r="26287" spans="5:5" x14ac:dyDescent="0.25">
      <c r="E26287" s="3"/>
    </row>
    <row r="26288" spans="5:5" x14ac:dyDescent="0.25">
      <c r="E26288" s="3"/>
    </row>
    <row r="26289" spans="5:5" x14ac:dyDescent="0.25">
      <c r="E26289" s="3"/>
    </row>
    <row r="26290" spans="5:5" x14ac:dyDescent="0.25">
      <c r="E26290" s="3"/>
    </row>
    <row r="26291" spans="5:5" x14ac:dyDescent="0.25">
      <c r="E26291" s="3"/>
    </row>
    <row r="26292" spans="5:5" x14ac:dyDescent="0.25">
      <c r="E26292" s="3"/>
    </row>
    <row r="26293" spans="5:5" x14ac:dyDescent="0.25">
      <c r="E26293" s="3"/>
    </row>
    <row r="26294" spans="5:5" x14ac:dyDescent="0.25">
      <c r="E26294" s="3"/>
    </row>
    <row r="26295" spans="5:5" x14ac:dyDescent="0.25">
      <c r="E26295" s="3"/>
    </row>
    <row r="26296" spans="5:5" x14ac:dyDescent="0.25">
      <c r="E26296" s="3"/>
    </row>
    <row r="26297" spans="5:5" x14ac:dyDescent="0.25">
      <c r="E26297" s="3"/>
    </row>
    <row r="26298" spans="5:5" x14ac:dyDescent="0.25">
      <c r="E26298" s="3"/>
    </row>
    <row r="26299" spans="5:5" x14ac:dyDescent="0.25">
      <c r="E26299" s="3"/>
    </row>
    <row r="26300" spans="5:5" x14ac:dyDescent="0.25">
      <c r="E26300" s="3"/>
    </row>
    <row r="26301" spans="5:5" x14ac:dyDescent="0.25">
      <c r="E26301" s="3"/>
    </row>
    <row r="26302" spans="5:5" x14ac:dyDescent="0.25">
      <c r="E26302" s="3"/>
    </row>
    <row r="26303" spans="5:5" x14ac:dyDescent="0.25">
      <c r="E26303" s="3"/>
    </row>
    <row r="26304" spans="5:5" x14ac:dyDescent="0.25">
      <c r="E26304" s="3"/>
    </row>
    <row r="26305" spans="5:5" x14ac:dyDescent="0.25">
      <c r="E26305" s="3"/>
    </row>
    <row r="26306" spans="5:5" x14ac:dyDescent="0.25">
      <c r="E26306" s="3"/>
    </row>
    <row r="26307" spans="5:5" x14ac:dyDescent="0.25">
      <c r="E26307" s="3"/>
    </row>
    <row r="26308" spans="5:5" x14ac:dyDescent="0.25">
      <c r="E26308" s="3"/>
    </row>
    <row r="26309" spans="5:5" x14ac:dyDescent="0.25">
      <c r="E26309" s="3"/>
    </row>
    <row r="26310" spans="5:5" x14ac:dyDescent="0.25">
      <c r="E26310" s="3"/>
    </row>
    <row r="26311" spans="5:5" x14ac:dyDescent="0.25">
      <c r="E26311" s="3"/>
    </row>
    <row r="26312" spans="5:5" x14ac:dyDescent="0.25">
      <c r="E26312" s="3"/>
    </row>
    <row r="26313" spans="5:5" x14ac:dyDescent="0.25">
      <c r="E26313" s="3"/>
    </row>
    <row r="26314" spans="5:5" x14ac:dyDescent="0.25">
      <c r="E26314" s="3"/>
    </row>
    <row r="26315" spans="5:5" x14ac:dyDescent="0.25">
      <c r="E26315" s="3"/>
    </row>
    <row r="26316" spans="5:5" x14ac:dyDescent="0.25">
      <c r="E26316" s="3"/>
    </row>
    <row r="26317" spans="5:5" x14ac:dyDescent="0.25">
      <c r="E26317" s="3"/>
    </row>
    <row r="26318" spans="5:5" x14ac:dyDescent="0.25">
      <c r="E26318" s="3"/>
    </row>
    <row r="26319" spans="5:5" x14ac:dyDescent="0.25">
      <c r="E26319" s="3"/>
    </row>
    <row r="26320" spans="5:5" x14ac:dyDescent="0.25">
      <c r="E26320" s="3"/>
    </row>
    <row r="26321" spans="5:5" x14ac:dyDescent="0.25">
      <c r="E26321" s="3"/>
    </row>
    <row r="26322" spans="5:5" x14ac:dyDescent="0.25">
      <c r="E26322" s="3"/>
    </row>
    <row r="26323" spans="5:5" x14ac:dyDescent="0.25">
      <c r="E26323" s="3"/>
    </row>
    <row r="26324" spans="5:5" x14ac:dyDescent="0.25">
      <c r="E26324" s="3"/>
    </row>
    <row r="26325" spans="5:5" x14ac:dyDescent="0.25">
      <c r="E26325" s="3"/>
    </row>
    <row r="26326" spans="5:5" x14ac:dyDescent="0.25">
      <c r="E26326" s="3"/>
    </row>
    <row r="26327" spans="5:5" x14ac:dyDescent="0.25">
      <c r="E26327" s="3"/>
    </row>
    <row r="26328" spans="5:5" x14ac:dyDescent="0.25">
      <c r="E26328" s="3"/>
    </row>
    <row r="26329" spans="5:5" x14ac:dyDescent="0.25">
      <c r="E26329" s="3"/>
    </row>
    <row r="26330" spans="5:5" x14ac:dyDescent="0.25">
      <c r="E26330" s="3"/>
    </row>
    <row r="26331" spans="5:5" x14ac:dyDescent="0.25">
      <c r="E26331" s="3"/>
    </row>
    <row r="26332" spans="5:5" x14ac:dyDescent="0.25">
      <c r="E26332" s="3"/>
    </row>
    <row r="26333" spans="5:5" x14ac:dyDescent="0.25">
      <c r="E26333" s="3"/>
    </row>
    <row r="26334" spans="5:5" x14ac:dyDescent="0.25">
      <c r="E26334" s="3"/>
    </row>
    <row r="26335" spans="5:5" x14ac:dyDescent="0.25">
      <c r="E26335" s="3"/>
    </row>
    <row r="26336" spans="5:5" x14ac:dyDescent="0.25">
      <c r="E26336" s="3"/>
    </row>
    <row r="26337" spans="5:5" x14ac:dyDescent="0.25">
      <c r="E26337" s="3"/>
    </row>
    <row r="26338" spans="5:5" x14ac:dyDescent="0.25">
      <c r="E26338" s="3"/>
    </row>
    <row r="26339" spans="5:5" x14ac:dyDescent="0.25">
      <c r="E26339" s="3"/>
    </row>
    <row r="26340" spans="5:5" x14ac:dyDescent="0.25">
      <c r="E26340" s="3"/>
    </row>
    <row r="26341" spans="5:5" x14ac:dyDescent="0.25">
      <c r="E26341" s="3"/>
    </row>
    <row r="26342" spans="5:5" x14ac:dyDescent="0.25">
      <c r="E26342" s="3"/>
    </row>
    <row r="26343" spans="5:5" x14ac:dyDescent="0.25">
      <c r="E26343" s="3"/>
    </row>
    <row r="26344" spans="5:5" x14ac:dyDescent="0.25">
      <c r="E26344" s="3"/>
    </row>
    <row r="26345" spans="5:5" x14ac:dyDescent="0.25">
      <c r="E26345" s="3"/>
    </row>
    <row r="26346" spans="5:5" x14ac:dyDescent="0.25">
      <c r="E26346" s="3"/>
    </row>
    <row r="26347" spans="5:5" x14ac:dyDescent="0.25">
      <c r="E26347" s="3"/>
    </row>
    <row r="26348" spans="5:5" x14ac:dyDescent="0.25">
      <c r="E26348" s="3"/>
    </row>
    <row r="26349" spans="5:5" x14ac:dyDescent="0.25">
      <c r="E26349" s="3"/>
    </row>
    <row r="26350" spans="5:5" x14ac:dyDescent="0.25">
      <c r="E26350" s="3"/>
    </row>
    <row r="26351" spans="5:5" x14ac:dyDescent="0.25">
      <c r="E26351" s="3"/>
    </row>
    <row r="26352" spans="5:5" x14ac:dyDescent="0.25">
      <c r="E26352" s="3"/>
    </row>
    <row r="26353" spans="5:5" x14ac:dyDescent="0.25">
      <c r="E26353" s="3"/>
    </row>
    <row r="26354" spans="5:5" x14ac:dyDescent="0.25">
      <c r="E26354" s="3"/>
    </row>
    <row r="26355" spans="5:5" x14ac:dyDescent="0.25">
      <c r="E26355" s="3"/>
    </row>
    <row r="26356" spans="5:5" x14ac:dyDescent="0.25">
      <c r="E26356" s="3"/>
    </row>
    <row r="26357" spans="5:5" x14ac:dyDescent="0.25">
      <c r="E26357" s="3"/>
    </row>
    <row r="26358" spans="5:5" x14ac:dyDescent="0.25">
      <c r="E26358" s="3"/>
    </row>
    <row r="26359" spans="5:5" x14ac:dyDescent="0.25">
      <c r="E26359" s="3"/>
    </row>
    <row r="26360" spans="5:5" x14ac:dyDescent="0.25">
      <c r="E26360" s="3"/>
    </row>
    <row r="26361" spans="5:5" x14ac:dyDescent="0.25">
      <c r="E26361" s="3"/>
    </row>
    <row r="26362" spans="5:5" x14ac:dyDescent="0.25">
      <c r="E26362" s="3"/>
    </row>
    <row r="26363" spans="5:5" x14ac:dyDescent="0.25">
      <c r="E26363" s="3"/>
    </row>
    <row r="26364" spans="5:5" x14ac:dyDescent="0.25">
      <c r="E26364" s="3"/>
    </row>
    <row r="26365" spans="5:5" x14ac:dyDescent="0.25">
      <c r="E26365" s="3"/>
    </row>
    <row r="26366" spans="5:5" x14ac:dyDescent="0.25">
      <c r="E26366" s="3"/>
    </row>
    <row r="26367" spans="5:5" x14ac:dyDescent="0.25">
      <c r="E26367" s="3"/>
    </row>
    <row r="26368" spans="5:5" x14ac:dyDescent="0.25">
      <c r="E26368" s="3"/>
    </row>
    <row r="26369" spans="5:5" x14ac:dyDescent="0.25">
      <c r="E26369" s="3"/>
    </row>
    <row r="26370" spans="5:5" x14ac:dyDescent="0.25">
      <c r="E26370" s="3"/>
    </row>
    <row r="26371" spans="5:5" x14ac:dyDescent="0.25">
      <c r="E26371" s="3"/>
    </row>
    <row r="26372" spans="5:5" x14ac:dyDescent="0.25">
      <c r="E26372" s="3"/>
    </row>
    <row r="26373" spans="5:5" x14ac:dyDescent="0.25">
      <c r="E26373" s="3"/>
    </row>
    <row r="26374" spans="5:5" x14ac:dyDescent="0.25">
      <c r="E26374" s="3"/>
    </row>
    <row r="26375" spans="5:5" x14ac:dyDescent="0.25">
      <c r="E26375" s="3"/>
    </row>
    <row r="26376" spans="5:5" x14ac:dyDescent="0.25">
      <c r="E26376" s="3"/>
    </row>
    <row r="26377" spans="5:5" x14ac:dyDescent="0.25">
      <c r="E26377" s="3"/>
    </row>
    <row r="26378" spans="5:5" x14ac:dyDescent="0.25">
      <c r="E26378" s="3"/>
    </row>
    <row r="26379" spans="5:5" x14ac:dyDescent="0.25">
      <c r="E26379" s="3"/>
    </row>
    <row r="26380" spans="5:5" x14ac:dyDescent="0.25">
      <c r="E26380" s="3"/>
    </row>
    <row r="26381" spans="5:5" x14ac:dyDescent="0.25">
      <c r="E26381" s="3"/>
    </row>
    <row r="26382" spans="5:5" x14ac:dyDescent="0.25">
      <c r="E26382" s="3"/>
    </row>
    <row r="26383" spans="5:5" x14ac:dyDescent="0.25">
      <c r="E26383" s="3"/>
    </row>
    <row r="26384" spans="5:5" x14ac:dyDescent="0.25">
      <c r="E26384" s="3"/>
    </row>
    <row r="26385" spans="5:5" x14ac:dyDescent="0.25">
      <c r="E26385" s="3"/>
    </row>
    <row r="26386" spans="5:5" x14ac:dyDescent="0.25">
      <c r="E26386" s="3"/>
    </row>
    <row r="26387" spans="5:5" x14ac:dyDescent="0.25">
      <c r="E26387" s="3"/>
    </row>
    <row r="26388" spans="5:5" x14ac:dyDescent="0.25">
      <c r="E26388" s="3"/>
    </row>
    <row r="26389" spans="5:5" x14ac:dyDescent="0.25">
      <c r="E26389" s="3"/>
    </row>
    <row r="26390" spans="5:5" x14ac:dyDescent="0.25">
      <c r="E26390" s="3"/>
    </row>
    <row r="26391" spans="5:5" x14ac:dyDescent="0.25">
      <c r="E26391" s="3"/>
    </row>
    <row r="26392" spans="5:5" x14ac:dyDescent="0.25">
      <c r="E26392" s="3"/>
    </row>
    <row r="26393" spans="5:5" x14ac:dyDescent="0.25">
      <c r="E26393" s="3"/>
    </row>
    <row r="26394" spans="5:5" x14ac:dyDescent="0.25">
      <c r="E26394" s="3"/>
    </row>
    <row r="26395" spans="5:5" x14ac:dyDescent="0.25">
      <c r="E26395" s="3"/>
    </row>
    <row r="26396" spans="5:5" x14ac:dyDescent="0.25">
      <c r="E26396" s="3"/>
    </row>
    <row r="26397" spans="5:5" x14ac:dyDescent="0.25">
      <c r="E26397" s="3"/>
    </row>
    <row r="26398" spans="5:5" x14ac:dyDescent="0.25">
      <c r="E26398" s="3"/>
    </row>
    <row r="26399" spans="5:5" x14ac:dyDescent="0.25">
      <c r="E26399" s="3"/>
    </row>
    <row r="26400" spans="5:5" x14ac:dyDescent="0.25">
      <c r="E26400" s="3"/>
    </row>
    <row r="26401" spans="5:5" x14ac:dyDescent="0.25">
      <c r="E26401" s="3"/>
    </row>
    <row r="26402" spans="5:5" x14ac:dyDescent="0.25">
      <c r="E26402" s="3"/>
    </row>
    <row r="26403" spans="5:5" x14ac:dyDescent="0.25">
      <c r="E26403" s="3"/>
    </row>
    <row r="26404" spans="5:5" x14ac:dyDescent="0.25">
      <c r="E26404" s="3"/>
    </row>
    <row r="26405" spans="5:5" x14ac:dyDescent="0.25">
      <c r="E26405" s="3"/>
    </row>
    <row r="26406" spans="5:5" x14ac:dyDescent="0.25">
      <c r="E26406" s="3"/>
    </row>
    <row r="26407" spans="5:5" x14ac:dyDescent="0.25">
      <c r="E26407" s="3"/>
    </row>
    <row r="26408" spans="5:5" x14ac:dyDescent="0.25">
      <c r="E26408" s="3"/>
    </row>
    <row r="26409" spans="5:5" x14ac:dyDescent="0.25">
      <c r="E26409" s="3"/>
    </row>
    <row r="26410" spans="5:5" x14ac:dyDescent="0.25">
      <c r="E26410" s="3"/>
    </row>
    <row r="26411" spans="5:5" x14ac:dyDescent="0.25">
      <c r="E26411" s="3"/>
    </row>
    <row r="26412" spans="5:5" x14ac:dyDescent="0.25">
      <c r="E26412" s="3"/>
    </row>
    <row r="26413" spans="5:5" x14ac:dyDescent="0.25">
      <c r="E26413" s="3"/>
    </row>
    <row r="26414" spans="5:5" x14ac:dyDescent="0.25">
      <c r="E26414" s="3"/>
    </row>
    <row r="26415" spans="5:5" x14ac:dyDescent="0.25">
      <c r="E26415" s="3"/>
    </row>
    <row r="26416" spans="5:5" x14ac:dyDescent="0.25">
      <c r="E26416" s="3"/>
    </row>
    <row r="26417" spans="5:5" x14ac:dyDescent="0.25">
      <c r="E26417" s="3"/>
    </row>
    <row r="26418" spans="5:5" x14ac:dyDescent="0.25">
      <c r="E26418" s="3"/>
    </row>
    <row r="26419" spans="5:5" x14ac:dyDescent="0.25">
      <c r="E26419" s="3"/>
    </row>
    <row r="26420" spans="5:5" x14ac:dyDescent="0.25">
      <c r="E26420" s="3"/>
    </row>
    <row r="26421" spans="5:5" x14ac:dyDescent="0.25">
      <c r="E26421" s="3"/>
    </row>
    <row r="26422" spans="5:5" x14ac:dyDescent="0.25">
      <c r="E26422" s="3"/>
    </row>
    <row r="26423" spans="5:5" x14ac:dyDescent="0.25">
      <c r="E26423" s="3"/>
    </row>
    <row r="26424" spans="5:5" x14ac:dyDescent="0.25">
      <c r="E26424" s="3"/>
    </row>
    <row r="26425" spans="5:5" x14ac:dyDescent="0.25">
      <c r="E26425" s="3"/>
    </row>
    <row r="26426" spans="5:5" x14ac:dyDescent="0.25">
      <c r="E26426" s="3"/>
    </row>
    <row r="26427" spans="5:5" x14ac:dyDescent="0.25">
      <c r="E26427" s="3"/>
    </row>
    <row r="26428" spans="5:5" x14ac:dyDescent="0.25">
      <c r="E26428" s="3"/>
    </row>
    <row r="26429" spans="5:5" x14ac:dyDescent="0.25">
      <c r="E26429" s="3"/>
    </row>
    <row r="26430" spans="5:5" x14ac:dyDescent="0.25">
      <c r="E26430" s="3"/>
    </row>
    <row r="26431" spans="5:5" x14ac:dyDescent="0.25">
      <c r="E26431" s="3"/>
    </row>
    <row r="26432" spans="5:5" x14ac:dyDescent="0.25">
      <c r="E26432" s="3"/>
    </row>
    <row r="26433" spans="5:5" x14ac:dyDescent="0.25">
      <c r="E26433" s="3"/>
    </row>
    <row r="26434" spans="5:5" x14ac:dyDescent="0.25">
      <c r="E26434" s="3"/>
    </row>
    <row r="26435" spans="5:5" x14ac:dyDescent="0.25">
      <c r="E26435" s="3"/>
    </row>
    <row r="26436" spans="5:5" x14ac:dyDescent="0.25">
      <c r="E26436" s="3"/>
    </row>
    <row r="26437" spans="5:5" x14ac:dyDescent="0.25">
      <c r="E26437" s="3"/>
    </row>
    <row r="26438" spans="5:5" x14ac:dyDescent="0.25">
      <c r="E26438" s="3"/>
    </row>
    <row r="26439" spans="5:5" x14ac:dyDescent="0.25">
      <c r="E26439" s="3"/>
    </row>
    <row r="26440" spans="5:5" x14ac:dyDescent="0.25">
      <c r="E26440" s="3"/>
    </row>
    <row r="26441" spans="5:5" x14ac:dyDescent="0.25">
      <c r="E26441" s="3"/>
    </row>
    <row r="26442" spans="5:5" x14ac:dyDescent="0.25">
      <c r="E26442" s="3"/>
    </row>
    <row r="26443" spans="5:5" x14ac:dyDescent="0.25">
      <c r="E26443" s="3"/>
    </row>
    <row r="26444" spans="5:5" x14ac:dyDescent="0.25">
      <c r="E26444" s="3"/>
    </row>
    <row r="26445" spans="5:5" x14ac:dyDescent="0.25">
      <c r="E26445" s="3"/>
    </row>
    <row r="26446" spans="5:5" x14ac:dyDescent="0.25">
      <c r="E26446" s="3"/>
    </row>
    <row r="26447" spans="5:5" x14ac:dyDescent="0.25">
      <c r="E26447" s="3"/>
    </row>
    <row r="26448" spans="5:5" x14ac:dyDescent="0.25">
      <c r="E26448" s="3"/>
    </row>
    <row r="26449" spans="5:5" x14ac:dyDescent="0.25">
      <c r="E26449" s="3"/>
    </row>
    <row r="26450" spans="5:5" x14ac:dyDescent="0.25">
      <c r="E26450" s="3"/>
    </row>
    <row r="26451" spans="5:5" x14ac:dyDescent="0.25">
      <c r="E26451" s="3"/>
    </row>
    <row r="26452" spans="5:5" x14ac:dyDescent="0.25">
      <c r="E26452" s="3"/>
    </row>
    <row r="26453" spans="5:5" x14ac:dyDescent="0.25">
      <c r="E26453" s="3"/>
    </row>
    <row r="26454" spans="5:5" x14ac:dyDescent="0.25">
      <c r="E26454" s="3"/>
    </row>
    <row r="26455" spans="5:5" x14ac:dyDescent="0.25">
      <c r="E26455" s="3"/>
    </row>
    <row r="26456" spans="5:5" x14ac:dyDescent="0.25">
      <c r="E26456" s="3"/>
    </row>
    <row r="26457" spans="5:5" x14ac:dyDescent="0.25">
      <c r="E26457" s="3"/>
    </row>
    <row r="26458" spans="5:5" x14ac:dyDescent="0.25">
      <c r="E26458" s="3"/>
    </row>
    <row r="26459" spans="5:5" x14ac:dyDescent="0.25">
      <c r="E26459" s="3"/>
    </row>
    <row r="26460" spans="5:5" x14ac:dyDescent="0.25">
      <c r="E26460" s="3"/>
    </row>
    <row r="26461" spans="5:5" x14ac:dyDescent="0.25">
      <c r="E26461" s="3"/>
    </row>
    <row r="26462" spans="5:5" x14ac:dyDescent="0.25">
      <c r="E26462" s="3"/>
    </row>
    <row r="26463" spans="5:5" x14ac:dyDescent="0.25">
      <c r="E26463" s="3"/>
    </row>
    <row r="26464" spans="5:5" x14ac:dyDescent="0.25">
      <c r="E26464" s="3"/>
    </row>
    <row r="26465" spans="5:5" x14ac:dyDescent="0.25">
      <c r="E26465" s="3"/>
    </row>
    <row r="26466" spans="5:5" x14ac:dyDescent="0.25">
      <c r="E26466" s="3"/>
    </row>
    <row r="26467" spans="5:5" x14ac:dyDescent="0.25">
      <c r="E26467" s="3"/>
    </row>
    <row r="26468" spans="5:5" x14ac:dyDescent="0.25">
      <c r="E26468" s="3"/>
    </row>
    <row r="26469" spans="5:5" x14ac:dyDescent="0.25">
      <c r="E26469" s="3"/>
    </row>
    <row r="26470" spans="5:5" x14ac:dyDescent="0.25">
      <c r="E26470" s="3"/>
    </row>
    <row r="26471" spans="5:5" x14ac:dyDescent="0.25">
      <c r="E26471" s="3"/>
    </row>
    <row r="26472" spans="5:5" x14ac:dyDescent="0.25">
      <c r="E26472" s="3"/>
    </row>
    <row r="26473" spans="5:5" x14ac:dyDescent="0.25">
      <c r="E26473" s="3"/>
    </row>
    <row r="26474" spans="5:5" x14ac:dyDescent="0.25">
      <c r="E26474" s="3"/>
    </row>
    <row r="26475" spans="5:5" x14ac:dyDescent="0.25">
      <c r="E26475" s="3"/>
    </row>
    <row r="26476" spans="5:5" x14ac:dyDescent="0.25">
      <c r="E26476" s="3"/>
    </row>
    <row r="26477" spans="5:5" x14ac:dyDescent="0.25">
      <c r="E26477" s="3"/>
    </row>
    <row r="26478" spans="5:5" x14ac:dyDescent="0.25">
      <c r="E26478" s="3"/>
    </row>
    <row r="26479" spans="5:5" x14ac:dyDescent="0.25">
      <c r="E26479" s="3"/>
    </row>
    <row r="26480" spans="5:5" x14ac:dyDescent="0.25">
      <c r="E26480" s="3"/>
    </row>
    <row r="26481" spans="5:5" x14ac:dyDescent="0.25">
      <c r="E26481" s="3"/>
    </row>
    <row r="26482" spans="5:5" x14ac:dyDescent="0.25">
      <c r="E26482" s="3"/>
    </row>
    <row r="26483" spans="5:5" x14ac:dyDescent="0.25">
      <c r="E26483" s="3"/>
    </row>
    <row r="26484" spans="5:5" x14ac:dyDescent="0.25">
      <c r="E26484" s="3"/>
    </row>
    <row r="26485" spans="5:5" x14ac:dyDescent="0.25">
      <c r="E26485" s="3"/>
    </row>
    <row r="26486" spans="5:5" x14ac:dyDescent="0.25">
      <c r="E26486" s="3"/>
    </row>
    <row r="26487" spans="5:5" x14ac:dyDescent="0.25">
      <c r="E26487" s="3"/>
    </row>
    <row r="26488" spans="5:5" x14ac:dyDescent="0.25">
      <c r="E26488" s="3"/>
    </row>
    <row r="26489" spans="5:5" x14ac:dyDescent="0.25">
      <c r="E26489" s="3"/>
    </row>
    <row r="26490" spans="5:5" x14ac:dyDescent="0.25">
      <c r="E26490" s="3"/>
    </row>
    <row r="26491" spans="5:5" x14ac:dyDescent="0.25">
      <c r="E26491" s="3"/>
    </row>
    <row r="26492" spans="5:5" x14ac:dyDescent="0.25">
      <c r="E26492" s="3"/>
    </row>
    <row r="26493" spans="5:5" x14ac:dyDescent="0.25">
      <c r="E26493" s="3"/>
    </row>
    <row r="26494" spans="5:5" x14ac:dyDescent="0.25">
      <c r="E26494" s="3"/>
    </row>
    <row r="26495" spans="5:5" x14ac:dyDescent="0.25">
      <c r="E26495" s="3"/>
    </row>
    <row r="26496" spans="5:5" x14ac:dyDescent="0.25">
      <c r="E26496" s="3"/>
    </row>
    <row r="26497" spans="5:5" x14ac:dyDescent="0.25">
      <c r="E26497" s="3"/>
    </row>
    <row r="26498" spans="5:5" x14ac:dyDescent="0.25">
      <c r="E26498" s="3"/>
    </row>
    <row r="26499" spans="5:5" x14ac:dyDescent="0.25">
      <c r="E26499" s="3"/>
    </row>
    <row r="26500" spans="5:5" x14ac:dyDescent="0.25">
      <c r="E26500" s="3"/>
    </row>
    <row r="26501" spans="5:5" x14ac:dyDescent="0.25">
      <c r="E26501" s="3"/>
    </row>
    <row r="26502" spans="5:5" x14ac:dyDescent="0.25">
      <c r="E26502" s="3"/>
    </row>
    <row r="26503" spans="5:5" x14ac:dyDescent="0.25">
      <c r="E26503" s="3"/>
    </row>
    <row r="26504" spans="5:5" x14ac:dyDescent="0.25">
      <c r="E26504" s="3"/>
    </row>
    <row r="26505" spans="5:5" x14ac:dyDescent="0.25">
      <c r="E26505" s="3"/>
    </row>
    <row r="26506" spans="5:5" x14ac:dyDescent="0.25">
      <c r="E26506" s="3"/>
    </row>
    <row r="26507" spans="5:5" x14ac:dyDescent="0.25">
      <c r="E26507" s="3"/>
    </row>
    <row r="26508" spans="5:5" x14ac:dyDescent="0.25">
      <c r="E26508" s="3"/>
    </row>
    <row r="26509" spans="5:5" x14ac:dyDescent="0.25">
      <c r="E26509" s="3"/>
    </row>
    <row r="26510" spans="5:5" x14ac:dyDescent="0.25">
      <c r="E26510" s="3"/>
    </row>
    <row r="26511" spans="5:5" x14ac:dyDescent="0.25">
      <c r="E26511" s="3"/>
    </row>
    <row r="26512" spans="5:5" x14ac:dyDescent="0.25">
      <c r="E26512" s="3"/>
    </row>
    <row r="26513" spans="5:5" x14ac:dyDescent="0.25">
      <c r="E26513" s="3"/>
    </row>
    <row r="26514" spans="5:5" x14ac:dyDescent="0.25">
      <c r="E26514" s="3"/>
    </row>
    <row r="26515" spans="5:5" x14ac:dyDescent="0.25">
      <c r="E26515" s="3"/>
    </row>
    <row r="26516" spans="5:5" x14ac:dyDescent="0.25">
      <c r="E26516" s="3"/>
    </row>
    <row r="26517" spans="5:5" x14ac:dyDescent="0.25">
      <c r="E26517" s="3"/>
    </row>
    <row r="26518" spans="5:5" x14ac:dyDescent="0.25">
      <c r="E26518" s="3"/>
    </row>
    <row r="26519" spans="5:5" x14ac:dyDescent="0.25">
      <c r="E26519" s="3"/>
    </row>
    <row r="26520" spans="5:5" x14ac:dyDescent="0.25">
      <c r="E26520" s="3"/>
    </row>
    <row r="26521" spans="5:5" x14ac:dyDescent="0.25">
      <c r="E26521" s="3"/>
    </row>
    <row r="26522" spans="5:5" x14ac:dyDescent="0.25">
      <c r="E26522" s="3"/>
    </row>
    <row r="26523" spans="5:5" x14ac:dyDescent="0.25">
      <c r="E26523" s="3"/>
    </row>
    <row r="26524" spans="5:5" x14ac:dyDescent="0.25">
      <c r="E26524" s="3"/>
    </row>
    <row r="26525" spans="5:5" x14ac:dyDescent="0.25">
      <c r="E26525" s="3"/>
    </row>
    <row r="26526" spans="5:5" x14ac:dyDescent="0.25">
      <c r="E26526" s="3"/>
    </row>
    <row r="26527" spans="5:5" x14ac:dyDescent="0.25">
      <c r="E26527" s="3"/>
    </row>
    <row r="26528" spans="5:5" x14ac:dyDescent="0.25">
      <c r="E26528" s="3"/>
    </row>
    <row r="26529" spans="5:5" x14ac:dyDescent="0.25">
      <c r="E26529" s="3"/>
    </row>
    <row r="26530" spans="5:5" x14ac:dyDescent="0.25">
      <c r="E26530" s="3"/>
    </row>
    <row r="26531" spans="5:5" x14ac:dyDescent="0.25">
      <c r="E26531" s="3"/>
    </row>
    <row r="26532" spans="5:5" x14ac:dyDescent="0.25">
      <c r="E26532" s="3"/>
    </row>
    <row r="26533" spans="5:5" x14ac:dyDescent="0.25">
      <c r="E26533" s="3"/>
    </row>
    <row r="26534" spans="5:5" x14ac:dyDescent="0.25">
      <c r="E26534" s="3"/>
    </row>
    <row r="26535" spans="5:5" x14ac:dyDescent="0.25">
      <c r="E26535" s="3"/>
    </row>
    <row r="26536" spans="5:5" x14ac:dyDescent="0.25">
      <c r="E26536" s="3"/>
    </row>
    <row r="26537" spans="5:5" x14ac:dyDescent="0.25">
      <c r="E26537" s="3"/>
    </row>
    <row r="26538" spans="5:5" x14ac:dyDescent="0.25">
      <c r="E26538" s="3"/>
    </row>
    <row r="26539" spans="5:5" x14ac:dyDescent="0.25">
      <c r="E26539" s="3"/>
    </row>
    <row r="26540" spans="5:5" x14ac:dyDescent="0.25">
      <c r="E26540" s="3"/>
    </row>
    <row r="26541" spans="5:5" x14ac:dyDescent="0.25">
      <c r="E26541" s="3"/>
    </row>
    <row r="26542" spans="5:5" x14ac:dyDescent="0.25">
      <c r="E26542" s="3"/>
    </row>
    <row r="26543" spans="5:5" x14ac:dyDescent="0.25">
      <c r="E26543" s="3"/>
    </row>
    <row r="26544" spans="5:5" x14ac:dyDescent="0.25">
      <c r="E26544" s="3"/>
    </row>
    <row r="26545" spans="5:5" x14ac:dyDescent="0.25">
      <c r="E26545" s="3"/>
    </row>
    <row r="26546" spans="5:5" x14ac:dyDescent="0.25">
      <c r="E26546" s="3"/>
    </row>
    <row r="26547" spans="5:5" x14ac:dyDescent="0.25">
      <c r="E26547" s="3"/>
    </row>
    <row r="26548" spans="5:5" x14ac:dyDescent="0.25">
      <c r="E26548" s="3"/>
    </row>
    <row r="26549" spans="5:5" x14ac:dyDescent="0.25">
      <c r="E26549" s="3"/>
    </row>
    <row r="26550" spans="5:5" x14ac:dyDescent="0.25">
      <c r="E26550" s="3"/>
    </row>
    <row r="26551" spans="5:5" x14ac:dyDescent="0.25">
      <c r="E26551" s="3"/>
    </row>
    <row r="26552" spans="5:5" x14ac:dyDescent="0.25">
      <c r="E26552" s="3"/>
    </row>
    <row r="26553" spans="5:5" x14ac:dyDescent="0.25">
      <c r="E26553" s="3"/>
    </row>
    <row r="26554" spans="5:5" x14ac:dyDescent="0.25">
      <c r="E26554" s="3"/>
    </row>
    <row r="26555" spans="5:5" x14ac:dyDescent="0.25">
      <c r="E26555" s="3"/>
    </row>
    <row r="26556" spans="5:5" x14ac:dyDescent="0.25">
      <c r="E26556" s="3"/>
    </row>
    <row r="26557" spans="5:5" x14ac:dyDescent="0.25">
      <c r="E26557" s="3"/>
    </row>
    <row r="26558" spans="5:5" x14ac:dyDescent="0.25">
      <c r="E26558" s="3"/>
    </row>
    <row r="26559" spans="5:5" x14ac:dyDescent="0.25">
      <c r="E26559" s="3"/>
    </row>
    <row r="26560" spans="5:5" x14ac:dyDescent="0.25">
      <c r="E26560" s="3"/>
    </row>
    <row r="26561" spans="5:5" x14ac:dyDescent="0.25">
      <c r="E26561" s="3"/>
    </row>
    <row r="26562" spans="5:5" x14ac:dyDescent="0.25">
      <c r="E26562" s="3"/>
    </row>
    <row r="26563" spans="5:5" x14ac:dyDescent="0.25">
      <c r="E26563" s="3"/>
    </row>
    <row r="26564" spans="5:5" x14ac:dyDescent="0.25">
      <c r="E26564" s="3"/>
    </row>
    <row r="26565" spans="5:5" x14ac:dyDescent="0.25">
      <c r="E26565" s="3"/>
    </row>
    <row r="26566" spans="5:5" x14ac:dyDescent="0.25">
      <c r="E26566" s="3"/>
    </row>
    <row r="26567" spans="5:5" x14ac:dyDescent="0.25">
      <c r="E26567" s="3"/>
    </row>
    <row r="26568" spans="5:5" x14ac:dyDescent="0.25">
      <c r="E26568" s="3"/>
    </row>
    <row r="26569" spans="5:5" x14ac:dyDescent="0.25">
      <c r="E26569" s="3"/>
    </row>
    <row r="26570" spans="5:5" x14ac:dyDescent="0.25">
      <c r="E26570" s="3"/>
    </row>
    <row r="26571" spans="5:5" x14ac:dyDescent="0.25">
      <c r="E26571" s="3"/>
    </row>
    <row r="26572" spans="5:5" x14ac:dyDescent="0.25">
      <c r="E26572" s="3"/>
    </row>
    <row r="26573" spans="5:5" x14ac:dyDescent="0.25">
      <c r="E26573" s="3"/>
    </row>
    <row r="26574" spans="5:5" x14ac:dyDescent="0.25">
      <c r="E26574" s="3"/>
    </row>
    <row r="26575" spans="5:5" x14ac:dyDescent="0.25">
      <c r="E26575" s="3"/>
    </row>
    <row r="26576" spans="5:5" x14ac:dyDescent="0.25">
      <c r="E26576" s="3"/>
    </row>
    <row r="26577" spans="5:5" x14ac:dyDescent="0.25">
      <c r="E26577" s="3"/>
    </row>
    <row r="26578" spans="5:5" x14ac:dyDescent="0.25">
      <c r="E26578" s="3"/>
    </row>
    <row r="26579" spans="5:5" x14ac:dyDescent="0.25">
      <c r="E26579" s="3"/>
    </row>
    <row r="26580" spans="5:5" x14ac:dyDescent="0.25">
      <c r="E26580" s="3"/>
    </row>
    <row r="26581" spans="5:5" x14ac:dyDescent="0.25">
      <c r="E26581" s="3"/>
    </row>
    <row r="26582" spans="5:5" x14ac:dyDescent="0.25">
      <c r="E26582" s="3"/>
    </row>
    <row r="26583" spans="5:5" x14ac:dyDescent="0.25">
      <c r="E26583" s="3"/>
    </row>
    <row r="26584" spans="5:5" x14ac:dyDescent="0.25">
      <c r="E26584" s="3"/>
    </row>
    <row r="26585" spans="5:5" x14ac:dyDescent="0.25">
      <c r="E26585" s="3"/>
    </row>
    <row r="26586" spans="5:5" x14ac:dyDescent="0.25">
      <c r="E26586" s="3"/>
    </row>
    <row r="26587" spans="5:5" x14ac:dyDescent="0.25">
      <c r="E26587" s="3"/>
    </row>
    <row r="26588" spans="5:5" x14ac:dyDescent="0.25">
      <c r="E26588" s="3"/>
    </row>
    <row r="26589" spans="5:5" x14ac:dyDescent="0.25">
      <c r="E26589" s="3"/>
    </row>
    <row r="26590" spans="5:5" x14ac:dyDescent="0.25">
      <c r="E26590" s="3"/>
    </row>
    <row r="26591" spans="5:5" x14ac:dyDescent="0.25">
      <c r="E26591" s="3"/>
    </row>
    <row r="26592" spans="5:5" x14ac:dyDescent="0.25">
      <c r="E26592" s="3"/>
    </row>
    <row r="26593" spans="5:5" x14ac:dyDescent="0.25">
      <c r="E26593" s="3"/>
    </row>
    <row r="26594" spans="5:5" x14ac:dyDescent="0.25">
      <c r="E26594" s="3"/>
    </row>
    <row r="26595" spans="5:5" x14ac:dyDescent="0.25">
      <c r="E26595" s="3"/>
    </row>
    <row r="26596" spans="5:5" x14ac:dyDescent="0.25">
      <c r="E26596" s="3"/>
    </row>
    <row r="26597" spans="5:5" x14ac:dyDescent="0.25">
      <c r="E26597" s="3"/>
    </row>
    <row r="26598" spans="5:5" x14ac:dyDescent="0.25">
      <c r="E26598" s="3"/>
    </row>
    <row r="26599" spans="5:5" x14ac:dyDescent="0.25">
      <c r="E26599" s="3"/>
    </row>
    <row r="26600" spans="5:5" x14ac:dyDescent="0.25">
      <c r="E26600" s="3"/>
    </row>
    <row r="26601" spans="5:5" x14ac:dyDescent="0.25">
      <c r="E26601" s="3"/>
    </row>
    <row r="26602" spans="5:5" x14ac:dyDescent="0.25">
      <c r="E26602" s="3"/>
    </row>
    <row r="26603" spans="5:5" x14ac:dyDescent="0.25">
      <c r="E26603" s="3"/>
    </row>
    <row r="26604" spans="5:5" x14ac:dyDescent="0.25">
      <c r="E26604" s="3"/>
    </row>
    <row r="26605" spans="5:5" x14ac:dyDescent="0.25">
      <c r="E26605" s="3"/>
    </row>
    <row r="26606" spans="5:5" x14ac:dyDescent="0.25">
      <c r="E26606" s="3"/>
    </row>
    <row r="26607" spans="5:5" x14ac:dyDescent="0.25">
      <c r="E26607" s="3"/>
    </row>
    <row r="26608" spans="5:5" x14ac:dyDescent="0.25">
      <c r="E26608" s="3"/>
    </row>
    <row r="26609" spans="5:5" x14ac:dyDescent="0.25">
      <c r="E26609" s="3"/>
    </row>
    <row r="26610" spans="5:5" x14ac:dyDescent="0.25">
      <c r="E26610" s="3"/>
    </row>
    <row r="26611" spans="5:5" x14ac:dyDescent="0.25">
      <c r="E26611" s="3"/>
    </row>
    <row r="26612" spans="5:5" x14ac:dyDescent="0.25">
      <c r="E26612" s="3"/>
    </row>
    <row r="26613" spans="5:5" x14ac:dyDescent="0.25">
      <c r="E26613" s="3"/>
    </row>
    <row r="26614" spans="5:5" x14ac:dyDescent="0.25">
      <c r="E26614" s="3"/>
    </row>
    <row r="26615" spans="5:5" x14ac:dyDescent="0.25">
      <c r="E26615" s="3"/>
    </row>
    <row r="26616" spans="5:5" x14ac:dyDescent="0.25">
      <c r="E26616" s="3"/>
    </row>
    <row r="26617" spans="5:5" x14ac:dyDescent="0.25">
      <c r="E26617" s="3"/>
    </row>
    <row r="26618" spans="5:5" x14ac:dyDescent="0.25">
      <c r="E26618" s="3"/>
    </row>
    <row r="26619" spans="5:5" x14ac:dyDescent="0.25">
      <c r="E26619" s="3"/>
    </row>
    <row r="26620" spans="5:5" x14ac:dyDescent="0.25">
      <c r="E26620" s="3"/>
    </row>
    <row r="26621" spans="5:5" x14ac:dyDescent="0.25">
      <c r="E26621" s="3"/>
    </row>
    <row r="26622" spans="5:5" x14ac:dyDescent="0.25">
      <c r="E26622" s="3"/>
    </row>
    <row r="26623" spans="5:5" x14ac:dyDescent="0.25">
      <c r="E26623" s="3"/>
    </row>
    <row r="26624" spans="5:5" x14ac:dyDescent="0.25">
      <c r="E26624" s="3"/>
    </row>
    <row r="26625" spans="5:5" x14ac:dyDescent="0.25">
      <c r="E26625" s="3"/>
    </row>
    <row r="26626" spans="5:5" x14ac:dyDescent="0.25">
      <c r="E26626" s="3"/>
    </row>
    <row r="26627" spans="5:5" x14ac:dyDescent="0.25">
      <c r="E26627" s="3"/>
    </row>
    <row r="26628" spans="5:5" x14ac:dyDescent="0.25">
      <c r="E26628" s="3"/>
    </row>
    <row r="26629" spans="5:5" x14ac:dyDescent="0.25">
      <c r="E26629" s="3"/>
    </row>
    <row r="26630" spans="5:5" x14ac:dyDescent="0.25">
      <c r="E26630" s="3"/>
    </row>
    <row r="26631" spans="5:5" x14ac:dyDescent="0.25">
      <c r="E26631" s="3"/>
    </row>
    <row r="26632" spans="5:5" x14ac:dyDescent="0.25">
      <c r="E26632" s="3"/>
    </row>
    <row r="26633" spans="5:5" x14ac:dyDescent="0.25">
      <c r="E26633" s="3"/>
    </row>
    <row r="26634" spans="5:5" x14ac:dyDescent="0.25">
      <c r="E26634" s="3"/>
    </row>
    <row r="26635" spans="5:5" x14ac:dyDescent="0.25">
      <c r="E26635" s="3"/>
    </row>
    <row r="26636" spans="5:5" x14ac:dyDescent="0.25">
      <c r="E26636" s="3"/>
    </row>
    <row r="26637" spans="5:5" x14ac:dyDescent="0.25">
      <c r="E26637" s="3"/>
    </row>
    <row r="26638" spans="5:5" x14ac:dyDescent="0.25">
      <c r="E26638" s="3"/>
    </row>
    <row r="26639" spans="5:5" x14ac:dyDescent="0.25">
      <c r="E26639" s="3"/>
    </row>
    <row r="26640" spans="5:5" x14ac:dyDescent="0.25">
      <c r="E26640" s="3"/>
    </row>
    <row r="26641" spans="5:5" x14ac:dyDescent="0.25">
      <c r="E26641" s="3"/>
    </row>
    <row r="26642" spans="5:5" x14ac:dyDescent="0.25">
      <c r="E26642" s="3"/>
    </row>
    <row r="26643" spans="5:5" x14ac:dyDescent="0.25">
      <c r="E26643" s="3"/>
    </row>
    <row r="26644" spans="5:5" x14ac:dyDescent="0.25">
      <c r="E26644" s="3"/>
    </row>
    <row r="26645" spans="5:5" x14ac:dyDescent="0.25">
      <c r="E26645" s="3"/>
    </row>
    <row r="26646" spans="5:5" x14ac:dyDescent="0.25">
      <c r="E26646" s="3"/>
    </row>
    <row r="26647" spans="5:5" x14ac:dyDescent="0.25">
      <c r="E26647" s="3"/>
    </row>
    <row r="26648" spans="5:5" x14ac:dyDescent="0.25">
      <c r="E26648" s="3"/>
    </row>
    <row r="26649" spans="5:5" x14ac:dyDescent="0.25">
      <c r="E26649" s="3"/>
    </row>
    <row r="26650" spans="5:5" x14ac:dyDescent="0.25">
      <c r="E26650" s="3"/>
    </row>
    <row r="26651" spans="5:5" x14ac:dyDescent="0.25">
      <c r="E26651" s="3"/>
    </row>
    <row r="26652" spans="5:5" x14ac:dyDescent="0.25">
      <c r="E26652" s="3"/>
    </row>
    <row r="26653" spans="5:5" x14ac:dyDescent="0.25">
      <c r="E26653" s="3"/>
    </row>
    <row r="26654" spans="5:5" x14ac:dyDescent="0.25">
      <c r="E26654" s="3"/>
    </row>
    <row r="26655" spans="5:5" x14ac:dyDescent="0.25">
      <c r="E26655" s="3"/>
    </row>
    <row r="26656" spans="5:5" x14ac:dyDescent="0.25">
      <c r="E26656" s="3"/>
    </row>
    <row r="26657" spans="5:5" x14ac:dyDescent="0.25">
      <c r="E26657" s="3"/>
    </row>
    <row r="26658" spans="5:5" x14ac:dyDescent="0.25">
      <c r="E26658" s="3"/>
    </row>
    <row r="26659" spans="5:5" x14ac:dyDescent="0.25">
      <c r="E26659" s="3"/>
    </row>
    <row r="26660" spans="5:5" x14ac:dyDescent="0.25">
      <c r="E26660" s="3"/>
    </row>
    <row r="26661" spans="5:5" x14ac:dyDescent="0.25">
      <c r="E26661" s="3"/>
    </row>
    <row r="26662" spans="5:5" x14ac:dyDescent="0.25">
      <c r="E26662" s="3"/>
    </row>
    <row r="26663" spans="5:5" x14ac:dyDescent="0.25">
      <c r="E26663" s="3"/>
    </row>
    <row r="26664" spans="5:5" x14ac:dyDescent="0.25">
      <c r="E26664" s="3"/>
    </row>
    <row r="26665" spans="5:5" x14ac:dyDescent="0.25">
      <c r="E26665" s="3"/>
    </row>
    <row r="26666" spans="5:5" x14ac:dyDescent="0.25">
      <c r="E26666" s="3"/>
    </row>
    <row r="26667" spans="5:5" x14ac:dyDescent="0.25">
      <c r="E26667" s="3"/>
    </row>
    <row r="26668" spans="5:5" x14ac:dyDescent="0.25">
      <c r="E26668" s="3"/>
    </row>
    <row r="26669" spans="5:5" x14ac:dyDescent="0.25">
      <c r="E26669" s="3"/>
    </row>
    <row r="26670" spans="5:5" x14ac:dyDescent="0.25">
      <c r="E26670" s="3"/>
    </row>
    <row r="26671" spans="5:5" x14ac:dyDescent="0.25">
      <c r="E26671" s="3"/>
    </row>
    <row r="26672" spans="5:5" x14ac:dyDescent="0.25">
      <c r="E26672" s="3"/>
    </row>
    <row r="26673" spans="5:5" x14ac:dyDescent="0.25">
      <c r="E26673" s="3"/>
    </row>
    <row r="26674" spans="5:5" x14ac:dyDescent="0.25">
      <c r="E26674" s="3"/>
    </row>
    <row r="26675" spans="5:5" x14ac:dyDescent="0.25">
      <c r="E26675" s="3"/>
    </row>
    <row r="26676" spans="5:5" x14ac:dyDescent="0.25">
      <c r="E26676" s="3"/>
    </row>
    <row r="26677" spans="5:5" x14ac:dyDescent="0.25">
      <c r="E26677" s="3"/>
    </row>
    <row r="26678" spans="5:5" x14ac:dyDescent="0.25">
      <c r="E26678" s="3"/>
    </row>
    <row r="26679" spans="5:5" x14ac:dyDescent="0.25">
      <c r="E26679" s="3"/>
    </row>
    <row r="26680" spans="5:5" x14ac:dyDescent="0.25">
      <c r="E26680" s="3"/>
    </row>
    <row r="26681" spans="5:5" x14ac:dyDescent="0.25">
      <c r="E26681" s="3"/>
    </row>
    <row r="26682" spans="5:5" x14ac:dyDescent="0.25">
      <c r="E26682" s="3"/>
    </row>
    <row r="26683" spans="5:5" x14ac:dyDescent="0.25">
      <c r="E26683" s="3"/>
    </row>
    <row r="26684" spans="5:5" x14ac:dyDescent="0.25">
      <c r="E26684" s="3"/>
    </row>
    <row r="26685" spans="5:5" x14ac:dyDescent="0.25">
      <c r="E26685" s="3"/>
    </row>
    <row r="26686" spans="5:5" x14ac:dyDescent="0.25">
      <c r="E26686" s="3"/>
    </row>
    <row r="26687" spans="5:5" x14ac:dyDescent="0.25">
      <c r="E26687" s="3"/>
    </row>
    <row r="26688" spans="5:5" x14ac:dyDescent="0.25">
      <c r="E26688" s="3"/>
    </row>
    <row r="26689" spans="5:5" x14ac:dyDescent="0.25">
      <c r="E26689" s="3"/>
    </row>
    <row r="26690" spans="5:5" x14ac:dyDescent="0.25">
      <c r="E26690" s="3"/>
    </row>
    <row r="26691" spans="5:5" x14ac:dyDescent="0.25">
      <c r="E26691" s="3"/>
    </row>
    <row r="26692" spans="5:5" x14ac:dyDescent="0.25">
      <c r="E26692" s="3"/>
    </row>
    <row r="26693" spans="5:5" x14ac:dyDescent="0.25">
      <c r="E26693" s="3"/>
    </row>
    <row r="26694" spans="5:5" x14ac:dyDescent="0.25">
      <c r="E26694" s="3"/>
    </row>
    <row r="26695" spans="5:5" x14ac:dyDescent="0.25">
      <c r="E26695" s="3"/>
    </row>
    <row r="26696" spans="5:5" x14ac:dyDescent="0.25">
      <c r="E26696" s="3"/>
    </row>
    <row r="26697" spans="5:5" x14ac:dyDescent="0.25">
      <c r="E26697" s="3"/>
    </row>
    <row r="26698" spans="5:5" x14ac:dyDescent="0.25">
      <c r="E26698" s="3"/>
    </row>
    <row r="26699" spans="5:5" x14ac:dyDescent="0.25">
      <c r="E26699" s="3"/>
    </row>
    <row r="26700" spans="5:5" x14ac:dyDescent="0.25">
      <c r="E26700" s="3"/>
    </row>
    <row r="26701" spans="5:5" x14ac:dyDescent="0.25">
      <c r="E26701" s="3"/>
    </row>
    <row r="26702" spans="5:5" x14ac:dyDescent="0.25">
      <c r="E26702" s="3"/>
    </row>
    <row r="26703" spans="5:5" x14ac:dyDescent="0.25">
      <c r="E26703" s="3"/>
    </row>
    <row r="26704" spans="5:5" x14ac:dyDescent="0.25">
      <c r="E26704" s="3"/>
    </row>
    <row r="26705" spans="5:5" x14ac:dyDescent="0.25">
      <c r="E26705" s="3"/>
    </row>
    <row r="26706" spans="5:5" x14ac:dyDescent="0.25">
      <c r="E26706" s="3"/>
    </row>
    <row r="26707" spans="5:5" x14ac:dyDescent="0.25">
      <c r="E26707" s="3"/>
    </row>
    <row r="26708" spans="5:5" x14ac:dyDescent="0.25">
      <c r="E26708" s="3"/>
    </row>
    <row r="26709" spans="5:5" x14ac:dyDescent="0.25">
      <c r="E26709" s="3"/>
    </row>
    <row r="26710" spans="5:5" x14ac:dyDescent="0.25">
      <c r="E26710" s="3"/>
    </row>
    <row r="26711" spans="5:5" x14ac:dyDescent="0.25">
      <c r="E26711" s="3"/>
    </row>
    <row r="26712" spans="5:5" x14ac:dyDescent="0.25">
      <c r="E26712" s="3"/>
    </row>
    <row r="26713" spans="5:5" x14ac:dyDescent="0.25">
      <c r="E26713" s="3"/>
    </row>
    <row r="26714" spans="5:5" x14ac:dyDescent="0.25">
      <c r="E26714" s="3"/>
    </row>
    <row r="26715" spans="5:5" x14ac:dyDescent="0.25">
      <c r="E26715" s="3"/>
    </row>
    <row r="26716" spans="5:5" x14ac:dyDescent="0.25">
      <c r="E26716" s="3"/>
    </row>
    <row r="26717" spans="5:5" x14ac:dyDescent="0.25">
      <c r="E26717" s="3"/>
    </row>
    <row r="26718" spans="5:5" x14ac:dyDescent="0.25">
      <c r="E26718" s="3"/>
    </row>
    <row r="26719" spans="5:5" x14ac:dyDescent="0.25">
      <c r="E26719" s="3"/>
    </row>
    <row r="26720" spans="5:5" x14ac:dyDescent="0.25">
      <c r="E26720" s="3"/>
    </row>
    <row r="26721" spans="5:5" x14ac:dyDescent="0.25">
      <c r="E26721" s="3"/>
    </row>
    <row r="26722" spans="5:5" x14ac:dyDescent="0.25">
      <c r="E26722" s="3"/>
    </row>
    <row r="26723" spans="5:5" x14ac:dyDescent="0.25">
      <c r="E26723" s="3"/>
    </row>
    <row r="26724" spans="5:5" x14ac:dyDescent="0.25">
      <c r="E26724" s="3"/>
    </row>
    <row r="26725" spans="5:5" x14ac:dyDescent="0.25">
      <c r="E26725" s="3"/>
    </row>
    <row r="26726" spans="5:5" x14ac:dyDescent="0.25">
      <c r="E26726" s="3"/>
    </row>
    <row r="26727" spans="5:5" x14ac:dyDescent="0.25">
      <c r="E26727" s="3"/>
    </row>
    <row r="26728" spans="5:5" x14ac:dyDescent="0.25">
      <c r="E26728" s="3"/>
    </row>
    <row r="26729" spans="5:5" x14ac:dyDescent="0.25">
      <c r="E26729" s="3"/>
    </row>
    <row r="26730" spans="5:5" x14ac:dyDescent="0.25">
      <c r="E26730" s="3"/>
    </row>
    <row r="26731" spans="5:5" x14ac:dyDescent="0.25">
      <c r="E26731" s="3"/>
    </row>
    <row r="26732" spans="5:5" x14ac:dyDescent="0.25">
      <c r="E26732" s="3"/>
    </row>
    <row r="26733" spans="5:5" x14ac:dyDescent="0.25">
      <c r="E26733" s="3"/>
    </row>
    <row r="26734" spans="5:5" x14ac:dyDescent="0.25">
      <c r="E26734" s="3"/>
    </row>
    <row r="26735" spans="5:5" x14ac:dyDescent="0.25">
      <c r="E26735" s="3"/>
    </row>
    <row r="26736" spans="5:5" x14ac:dyDescent="0.25">
      <c r="E26736" s="3"/>
    </row>
    <row r="26737" spans="5:5" x14ac:dyDescent="0.25">
      <c r="E26737" s="3"/>
    </row>
    <row r="26738" spans="5:5" x14ac:dyDescent="0.25">
      <c r="E26738" s="3"/>
    </row>
    <row r="26739" spans="5:5" x14ac:dyDescent="0.25">
      <c r="E26739" s="3"/>
    </row>
    <row r="26740" spans="5:5" x14ac:dyDescent="0.25">
      <c r="E26740" s="3"/>
    </row>
    <row r="26741" spans="5:5" x14ac:dyDescent="0.25">
      <c r="E26741" s="3"/>
    </row>
    <row r="26742" spans="5:5" x14ac:dyDescent="0.25">
      <c r="E26742" s="3"/>
    </row>
    <row r="26743" spans="5:5" x14ac:dyDescent="0.25">
      <c r="E26743" s="3"/>
    </row>
    <row r="26744" spans="5:5" x14ac:dyDescent="0.25">
      <c r="E26744" s="3"/>
    </row>
    <row r="26745" spans="5:5" x14ac:dyDescent="0.25">
      <c r="E26745" s="3"/>
    </row>
    <row r="26746" spans="5:5" x14ac:dyDescent="0.25">
      <c r="E26746" s="3"/>
    </row>
    <row r="26747" spans="5:5" x14ac:dyDescent="0.25">
      <c r="E26747" s="3"/>
    </row>
    <row r="26748" spans="5:5" x14ac:dyDescent="0.25">
      <c r="E26748" s="3"/>
    </row>
    <row r="26749" spans="5:5" x14ac:dyDescent="0.25">
      <c r="E26749" s="3"/>
    </row>
    <row r="26750" spans="5:5" x14ac:dyDescent="0.25">
      <c r="E26750" s="3"/>
    </row>
    <row r="26751" spans="5:5" x14ac:dyDescent="0.25">
      <c r="E26751" s="3"/>
    </row>
    <row r="26752" spans="5:5" x14ac:dyDescent="0.25">
      <c r="E26752" s="3"/>
    </row>
    <row r="26753" spans="5:5" x14ac:dyDescent="0.25">
      <c r="E26753" s="3"/>
    </row>
    <row r="26754" spans="5:5" x14ac:dyDescent="0.25">
      <c r="E26754" s="3"/>
    </row>
    <row r="26755" spans="5:5" x14ac:dyDescent="0.25">
      <c r="E26755" s="3"/>
    </row>
    <row r="26756" spans="5:5" x14ac:dyDescent="0.25">
      <c r="E26756" s="3"/>
    </row>
    <row r="26757" spans="5:5" x14ac:dyDescent="0.25">
      <c r="E26757" s="3"/>
    </row>
    <row r="26758" spans="5:5" x14ac:dyDescent="0.25">
      <c r="E26758" s="3"/>
    </row>
    <row r="26759" spans="5:5" x14ac:dyDescent="0.25">
      <c r="E26759" s="3"/>
    </row>
    <row r="26760" spans="5:5" x14ac:dyDescent="0.25">
      <c r="E26760" s="3"/>
    </row>
    <row r="26761" spans="5:5" x14ac:dyDescent="0.25">
      <c r="E26761" s="3"/>
    </row>
    <row r="26762" spans="5:5" x14ac:dyDescent="0.25">
      <c r="E26762" s="3"/>
    </row>
    <row r="26763" spans="5:5" x14ac:dyDescent="0.25">
      <c r="E26763" s="3"/>
    </row>
    <row r="26764" spans="5:5" x14ac:dyDescent="0.25">
      <c r="E26764" s="3"/>
    </row>
    <row r="26765" spans="5:5" x14ac:dyDescent="0.25">
      <c r="E26765" s="3"/>
    </row>
    <row r="26766" spans="5:5" x14ac:dyDescent="0.25">
      <c r="E26766" s="3"/>
    </row>
    <row r="26767" spans="5:5" x14ac:dyDescent="0.25">
      <c r="E26767" s="3"/>
    </row>
    <row r="26768" spans="5:5" x14ac:dyDescent="0.25">
      <c r="E26768" s="3"/>
    </row>
    <row r="26769" spans="5:5" x14ac:dyDescent="0.25">
      <c r="E26769" s="3"/>
    </row>
    <row r="26770" spans="5:5" x14ac:dyDescent="0.25">
      <c r="E26770" s="3"/>
    </row>
    <row r="26771" spans="5:5" x14ac:dyDescent="0.25">
      <c r="E26771" s="3"/>
    </row>
    <row r="26772" spans="5:5" x14ac:dyDescent="0.25">
      <c r="E26772" s="3"/>
    </row>
    <row r="26773" spans="5:5" x14ac:dyDescent="0.25">
      <c r="E26773" s="3"/>
    </row>
    <row r="26774" spans="5:5" x14ac:dyDescent="0.25">
      <c r="E26774" s="3"/>
    </row>
    <row r="26775" spans="5:5" x14ac:dyDescent="0.25">
      <c r="E26775" s="3"/>
    </row>
    <row r="26776" spans="5:5" x14ac:dyDescent="0.25">
      <c r="E26776" s="3"/>
    </row>
    <row r="26777" spans="5:5" x14ac:dyDescent="0.25">
      <c r="E26777" s="3"/>
    </row>
    <row r="26778" spans="5:5" x14ac:dyDescent="0.25">
      <c r="E26778" s="3"/>
    </row>
    <row r="26779" spans="5:5" x14ac:dyDescent="0.25">
      <c r="E26779" s="3"/>
    </row>
    <row r="26780" spans="5:5" x14ac:dyDescent="0.25">
      <c r="E26780" s="3"/>
    </row>
    <row r="26781" spans="5:5" x14ac:dyDescent="0.25">
      <c r="E26781" s="3"/>
    </row>
    <row r="26782" spans="5:5" x14ac:dyDescent="0.25">
      <c r="E26782" s="3"/>
    </row>
    <row r="26783" spans="5:5" x14ac:dyDescent="0.25">
      <c r="E26783" s="3"/>
    </row>
    <row r="26784" spans="5:5" x14ac:dyDescent="0.25">
      <c r="E26784" s="3"/>
    </row>
    <row r="26785" spans="5:5" x14ac:dyDescent="0.25">
      <c r="E26785" s="3"/>
    </row>
    <row r="26786" spans="5:5" x14ac:dyDescent="0.25">
      <c r="E26786" s="3"/>
    </row>
    <row r="26787" spans="5:5" x14ac:dyDescent="0.25">
      <c r="E26787" s="3"/>
    </row>
    <row r="26788" spans="5:5" x14ac:dyDescent="0.25">
      <c r="E26788" s="3"/>
    </row>
    <row r="26789" spans="5:5" x14ac:dyDescent="0.25">
      <c r="E26789" s="3"/>
    </row>
    <row r="26790" spans="5:5" x14ac:dyDescent="0.25">
      <c r="E26790" s="3"/>
    </row>
    <row r="26791" spans="5:5" x14ac:dyDescent="0.25">
      <c r="E26791" s="3"/>
    </row>
    <row r="26792" spans="5:5" x14ac:dyDescent="0.25">
      <c r="E26792" s="3"/>
    </row>
    <row r="26793" spans="5:5" x14ac:dyDescent="0.25">
      <c r="E26793" s="3"/>
    </row>
    <row r="26794" spans="5:5" x14ac:dyDescent="0.25">
      <c r="E26794" s="3"/>
    </row>
    <row r="26795" spans="5:5" x14ac:dyDescent="0.25">
      <c r="E26795" s="3"/>
    </row>
    <row r="26796" spans="5:5" x14ac:dyDescent="0.25">
      <c r="E26796" s="3"/>
    </row>
    <row r="26797" spans="5:5" x14ac:dyDescent="0.25">
      <c r="E26797" s="3"/>
    </row>
    <row r="26798" spans="5:5" x14ac:dyDescent="0.25">
      <c r="E26798" s="3"/>
    </row>
    <row r="26799" spans="5:5" x14ac:dyDescent="0.25">
      <c r="E26799" s="3"/>
    </row>
    <row r="26800" spans="5:5" x14ac:dyDescent="0.25">
      <c r="E26800" s="3"/>
    </row>
    <row r="26801" spans="5:5" x14ac:dyDescent="0.25">
      <c r="E26801" s="3"/>
    </row>
    <row r="26802" spans="5:5" x14ac:dyDescent="0.25">
      <c r="E26802" s="3"/>
    </row>
    <row r="26803" spans="5:5" x14ac:dyDescent="0.25">
      <c r="E26803" s="3"/>
    </row>
    <row r="26804" spans="5:5" x14ac:dyDescent="0.25">
      <c r="E26804" s="3"/>
    </row>
    <row r="26805" spans="5:5" x14ac:dyDescent="0.25">
      <c r="E26805" s="3"/>
    </row>
    <row r="26806" spans="5:5" x14ac:dyDescent="0.25">
      <c r="E26806" s="3"/>
    </row>
    <row r="26807" spans="5:5" x14ac:dyDescent="0.25">
      <c r="E26807" s="3"/>
    </row>
    <row r="26808" spans="5:5" x14ac:dyDescent="0.25">
      <c r="E26808" s="3"/>
    </row>
    <row r="26809" spans="5:5" x14ac:dyDescent="0.25">
      <c r="E26809" s="3"/>
    </row>
    <row r="26810" spans="5:5" x14ac:dyDescent="0.25">
      <c r="E26810" s="3"/>
    </row>
    <row r="26811" spans="5:5" x14ac:dyDescent="0.25">
      <c r="E26811" s="3"/>
    </row>
    <row r="26812" spans="5:5" x14ac:dyDescent="0.25">
      <c r="E26812" s="3"/>
    </row>
    <row r="26813" spans="5:5" x14ac:dyDescent="0.25">
      <c r="E26813" s="3"/>
    </row>
    <row r="26814" spans="5:5" x14ac:dyDescent="0.25">
      <c r="E26814" s="3"/>
    </row>
    <row r="26815" spans="5:5" x14ac:dyDescent="0.25">
      <c r="E26815" s="3"/>
    </row>
    <row r="26816" spans="5:5" x14ac:dyDescent="0.25">
      <c r="E26816" s="3"/>
    </row>
    <row r="26817" spans="5:5" x14ac:dyDescent="0.25">
      <c r="E26817" s="3"/>
    </row>
    <row r="26818" spans="5:5" x14ac:dyDescent="0.25">
      <c r="E26818" s="3"/>
    </row>
    <row r="26819" spans="5:5" x14ac:dyDescent="0.25">
      <c r="E26819" s="3"/>
    </row>
    <row r="26820" spans="5:5" x14ac:dyDescent="0.25">
      <c r="E26820" s="3"/>
    </row>
    <row r="26821" spans="5:5" x14ac:dyDescent="0.25">
      <c r="E26821" s="3"/>
    </row>
    <row r="26822" spans="5:5" x14ac:dyDescent="0.25">
      <c r="E26822" s="3"/>
    </row>
    <row r="26823" spans="5:5" x14ac:dyDescent="0.25">
      <c r="E26823" s="3"/>
    </row>
    <row r="26824" spans="5:5" x14ac:dyDescent="0.25">
      <c r="E26824" s="3"/>
    </row>
    <row r="26825" spans="5:5" x14ac:dyDescent="0.25">
      <c r="E26825" s="3"/>
    </row>
    <row r="26826" spans="5:5" x14ac:dyDescent="0.25">
      <c r="E26826" s="3"/>
    </row>
    <row r="26827" spans="5:5" x14ac:dyDescent="0.25">
      <c r="E26827" s="3"/>
    </row>
    <row r="26828" spans="5:5" x14ac:dyDescent="0.25">
      <c r="E26828" s="3"/>
    </row>
    <row r="26829" spans="5:5" x14ac:dyDescent="0.25">
      <c r="E26829" s="3"/>
    </row>
    <row r="26830" spans="5:5" x14ac:dyDescent="0.25">
      <c r="E26830" s="3"/>
    </row>
    <row r="26831" spans="5:5" x14ac:dyDescent="0.25">
      <c r="E26831" s="3"/>
    </row>
    <row r="26832" spans="5:5" x14ac:dyDescent="0.25">
      <c r="E26832" s="3"/>
    </row>
    <row r="26833" spans="5:5" x14ac:dyDescent="0.25">
      <c r="E26833" s="3"/>
    </row>
    <row r="26834" spans="5:5" x14ac:dyDescent="0.25">
      <c r="E26834" s="3"/>
    </row>
    <row r="26835" spans="5:5" x14ac:dyDescent="0.25">
      <c r="E26835" s="3"/>
    </row>
    <row r="26836" spans="5:5" x14ac:dyDescent="0.25">
      <c r="E26836" s="3"/>
    </row>
    <row r="26837" spans="5:5" x14ac:dyDescent="0.25">
      <c r="E26837" s="3"/>
    </row>
    <row r="26838" spans="5:5" x14ac:dyDescent="0.25">
      <c r="E26838" s="3"/>
    </row>
    <row r="26839" spans="5:5" x14ac:dyDescent="0.25">
      <c r="E26839" s="3"/>
    </row>
    <row r="26840" spans="5:5" x14ac:dyDescent="0.25">
      <c r="E26840" s="3"/>
    </row>
    <row r="26841" spans="5:5" x14ac:dyDescent="0.25">
      <c r="E26841" s="3"/>
    </row>
    <row r="26842" spans="5:5" x14ac:dyDescent="0.25">
      <c r="E26842" s="3"/>
    </row>
    <row r="26843" spans="5:5" x14ac:dyDescent="0.25">
      <c r="E26843" s="3"/>
    </row>
    <row r="26844" spans="5:5" x14ac:dyDescent="0.25">
      <c r="E26844" s="3"/>
    </row>
    <row r="26845" spans="5:5" x14ac:dyDescent="0.25">
      <c r="E26845" s="3"/>
    </row>
    <row r="26846" spans="5:5" x14ac:dyDescent="0.25">
      <c r="E26846" s="3"/>
    </row>
    <row r="26847" spans="5:5" x14ac:dyDescent="0.25">
      <c r="E26847" s="3"/>
    </row>
    <row r="26848" spans="5:5" x14ac:dyDescent="0.25">
      <c r="E26848" s="3"/>
    </row>
    <row r="26849" spans="5:5" x14ac:dyDescent="0.25">
      <c r="E26849" s="3"/>
    </row>
    <row r="26850" spans="5:5" x14ac:dyDescent="0.25">
      <c r="E26850" s="3"/>
    </row>
    <row r="26851" spans="5:5" x14ac:dyDescent="0.25">
      <c r="E26851" s="3"/>
    </row>
    <row r="26852" spans="5:5" x14ac:dyDescent="0.25">
      <c r="E26852" s="3"/>
    </row>
    <row r="26853" spans="5:5" x14ac:dyDescent="0.25">
      <c r="E26853" s="3"/>
    </row>
    <row r="26854" spans="5:5" x14ac:dyDescent="0.25">
      <c r="E26854" s="3"/>
    </row>
    <row r="26855" spans="5:5" x14ac:dyDescent="0.25">
      <c r="E26855" s="3"/>
    </row>
    <row r="26856" spans="5:5" x14ac:dyDescent="0.25">
      <c r="E26856" s="3"/>
    </row>
    <row r="26857" spans="5:5" x14ac:dyDescent="0.25">
      <c r="E26857" s="3"/>
    </row>
    <row r="26858" spans="5:5" x14ac:dyDescent="0.25">
      <c r="E26858" s="3"/>
    </row>
    <row r="26859" spans="5:5" x14ac:dyDescent="0.25">
      <c r="E26859" s="3"/>
    </row>
    <row r="26860" spans="5:5" x14ac:dyDescent="0.25">
      <c r="E26860" s="3"/>
    </row>
    <row r="26861" spans="5:5" x14ac:dyDescent="0.25">
      <c r="E26861" s="3"/>
    </row>
    <row r="26862" spans="5:5" x14ac:dyDescent="0.25">
      <c r="E26862" s="3"/>
    </row>
    <row r="26863" spans="5:5" x14ac:dyDescent="0.25">
      <c r="E26863" s="3"/>
    </row>
    <row r="26864" spans="5:5" x14ac:dyDescent="0.25">
      <c r="E26864" s="3"/>
    </row>
    <row r="26865" spans="5:5" x14ac:dyDescent="0.25">
      <c r="E26865" s="3"/>
    </row>
    <row r="26866" spans="5:5" x14ac:dyDescent="0.25">
      <c r="E26866" s="3"/>
    </row>
    <row r="26867" spans="5:5" x14ac:dyDescent="0.25">
      <c r="E26867" s="3"/>
    </row>
    <row r="26868" spans="5:5" x14ac:dyDescent="0.25">
      <c r="E26868" s="3"/>
    </row>
    <row r="26869" spans="5:5" x14ac:dyDescent="0.25">
      <c r="E26869" s="3"/>
    </row>
    <row r="26870" spans="5:5" x14ac:dyDescent="0.25">
      <c r="E26870" s="3"/>
    </row>
    <row r="26871" spans="5:5" x14ac:dyDescent="0.25">
      <c r="E26871" s="3"/>
    </row>
    <row r="26872" spans="5:5" x14ac:dyDescent="0.25">
      <c r="E26872" s="3"/>
    </row>
    <row r="26873" spans="5:5" x14ac:dyDescent="0.25">
      <c r="E26873" s="3"/>
    </row>
    <row r="26874" spans="5:5" x14ac:dyDescent="0.25">
      <c r="E26874" s="3"/>
    </row>
    <row r="26875" spans="5:5" x14ac:dyDescent="0.25">
      <c r="E26875" s="3"/>
    </row>
    <row r="26876" spans="5:5" x14ac:dyDescent="0.25">
      <c r="E26876" s="3"/>
    </row>
    <row r="26877" spans="5:5" x14ac:dyDescent="0.25">
      <c r="E26877" s="3"/>
    </row>
    <row r="26878" spans="5:5" x14ac:dyDescent="0.25">
      <c r="E26878" s="3"/>
    </row>
    <row r="26879" spans="5:5" x14ac:dyDescent="0.25">
      <c r="E26879" s="3"/>
    </row>
    <row r="26880" spans="5:5" x14ac:dyDescent="0.25">
      <c r="E26880" s="3"/>
    </row>
    <row r="26881" spans="5:5" x14ac:dyDescent="0.25">
      <c r="E26881" s="3"/>
    </row>
    <row r="26882" spans="5:5" x14ac:dyDescent="0.25">
      <c r="E26882" s="3"/>
    </row>
    <row r="26883" spans="5:5" x14ac:dyDescent="0.25">
      <c r="E26883" s="3"/>
    </row>
    <row r="26884" spans="5:5" x14ac:dyDescent="0.25">
      <c r="E26884" s="3"/>
    </row>
    <row r="26885" spans="5:5" x14ac:dyDescent="0.25">
      <c r="E26885" s="3"/>
    </row>
    <row r="26886" spans="5:5" x14ac:dyDescent="0.25">
      <c r="E26886" s="3"/>
    </row>
    <row r="26887" spans="5:5" x14ac:dyDescent="0.25">
      <c r="E26887" s="3"/>
    </row>
    <row r="26888" spans="5:5" x14ac:dyDescent="0.25">
      <c r="E26888" s="3"/>
    </row>
    <row r="26889" spans="5:5" x14ac:dyDescent="0.25">
      <c r="E26889" s="3"/>
    </row>
    <row r="26890" spans="5:5" x14ac:dyDescent="0.25">
      <c r="E26890" s="3"/>
    </row>
    <row r="26891" spans="5:5" x14ac:dyDescent="0.25">
      <c r="E26891" s="3"/>
    </row>
    <row r="26892" spans="5:5" x14ac:dyDescent="0.25">
      <c r="E26892" s="3"/>
    </row>
    <row r="26893" spans="5:5" x14ac:dyDescent="0.25">
      <c r="E26893" s="3"/>
    </row>
    <row r="26894" spans="5:5" x14ac:dyDescent="0.25">
      <c r="E26894" s="3"/>
    </row>
    <row r="26895" spans="5:5" x14ac:dyDescent="0.25">
      <c r="E26895" s="3"/>
    </row>
    <row r="26896" spans="5:5" x14ac:dyDescent="0.25">
      <c r="E26896" s="3"/>
    </row>
    <row r="26897" spans="5:5" x14ac:dyDescent="0.25">
      <c r="E26897" s="3"/>
    </row>
    <row r="26898" spans="5:5" x14ac:dyDescent="0.25">
      <c r="E26898" s="3"/>
    </row>
    <row r="26899" spans="5:5" x14ac:dyDescent="0.25">
      <c r="E26899" s="3"/>
    </row>
    <row r="26900" spans="5:5" x14ac:dyDescent="0.25">
      <c r="E26900" s="3"/>
    </row>
    <row r="26901" spans="5:5" x14ac:dyDescent="0.25">
      <c r="E26901" s="3"/>
    </row>
    <row r="26902" spans="5:5" x14ac:dyDescent="0.25">
      <c r="E26902" s="3"/>
    </row>
    <row r="26903" spans="5:5" x14ac:dyDescent="0.25">
      <c r="E26903" s="3"/>
    </row>
    <row r="26904" spans="5:5" x14ac:dyDescent="0.25">
      <c r="E26904" s="3"/>
    </row>
    <row r="26905" spans="5:5" x14ac:dyDescent="0.25">
      <c r="E26905" s="3"/>
    </row>
    <row r="26906" spans="5:5" x14ac:dyDescent="0.25">
      <c r="E26906" s="3"/>
    </row>
    <row r="26907" spans="5:5" x14ac:dyDescent="0.25">
      <c r="E26907" s="3"/>
    </row>
    <row r="26908" spans="5:5" x14ac:dyDescent="0.25">
      <c r="E26908" s="3"/>
    </row>
    <row r="26909" spans="5:5" x14ac:dyDescent="0.25">
      <c r="E26909" s="3"/>
    </row>
    <row r="26910" spans="5:5" x14ac:dyDescent="0.25">
      <c r="E26910" s="3"/>
    </row>
    <row r="26911" spans="5:5" x14ac:dyDescent="0.25">
      <c r="E26911" s="3"/>
    </row>
    <row r="26912" spans="5:5" x14ac:dyDescent="0.25">
      <c r="E26912" s="3"/>
    </row>
    <row r="26913" spans="5:5" x14ac:dyDescent="0.25">
      <c r="E26913" s="3"/>
    </row>
    <row r="26914" spans="5:5" x14ac:dyDescent="0.25">
      <c r="E26914" s="3"/>
    </row>
    <row r="26915" spans="5:5" x14ac:dyDescent="0.25">
      <c r="E26915" s="3"/>
    </row>
    <row r="26916" spans="5:5" x14ac:dyDescent="0.25">
      <c r="E26916" s="3"/>
    </row>
    <row r="26917" spans="5:5" x14ac:dyDescent="0.25">
      <c r="E26917" s="3"/>
    </row>
    <row r="26918" spans="5:5" x14ac:dyDescent="0.25">
      <c r="E26918" s="3"/>
    </row>
    <row r="26919" spans="5:5" x14ac:dyDescent="0.25">
      <c r="E26919" s="3"/>
    </row>
    <row r="26920" spans="5:5" x14ac:dyDescent="0.25">
      <c r="E26920" s="3"/>
    </row>
    <row r="26921" spans="5:5" x14ac:dyDescent="0.25">
      <c r="E26921" s="3"/>
    </row>
    <row r="26922" spans="5:5" x14ac:dyDescent="0.25">
      <c r="E26922" s="3"/>
    </row>
    <row r="26923" spans="5:5" x14ac:dyDescent="0.25">
      <c r="E26923" s="3"/>
    </row>
    <row r="26924" spans="5:5" x14ac:dyDescent="0.25">
      <c r="E26924" s="3"/>
    </row>
    <row r="26925" spans="5:5" x14ac:dyDescent="0.25">
      <c r="E26925" s="3"/>
    </row>
    <row r="26926" spans="5:5" x14ac:dyDescent="0.25">
      <c r="E26926" s="3"/>
    </row>
    <row r="26927" spans="5:5" x14ac:dyDescent="0.25">
      <c r="E26927" s="3"/>
    </row>
    <row r="26928" spans="5:5" x14ac:dyDescent="0.25">
      <c r="E26928" s="3"/>
    </row>
    <row r="26929" spans="5:5" x14ac:dyDescent="0.25">
      <c r="E26929" s="3"/>
    </row>
    <row r="26930" spans="5:5" x14ac:dyDescent="0.25">
      <c r="E26930" s="3"/>
    </row>
    <row r="26931" spans="5:5" x14ac:dyDescent="0.25">
      <c r="E26931" s="3"/>
    </row>
    <row r="26932" spans="5:5" x14ac:dyDescent="0.25">
      <c r="E26932" s="3"/>
    </row>
    <row r="26933" spans="5:5" x14ac:dyDescent="0.25">
      <c r="E26933" s="3"/>
    </row>
    <row r="26934" spans="5:5" x14ac:dyDescent="0.25">
      <c r="E26934" s="3"/>
    </row>
    <row r="26935" spans="5:5" x14ac:dyDescent="0.25">
      <c r="E26935" s="3"/>
    </row>
    <row r="26936" spans="5:5" x14ac:dyDescent="0.25">
      <c r="E26936" s="3"/>
    </row>
    <row r="26937" spans="5:5" x14ac:dyDescent="0.25">
      <c r="E26937" s="3"/>
    </row>
    <row r="26938" spans="5:5" x14ac:dyDescent="0.25">
      <c r="E26938" s="3"/>
    </row>
    <row r="26939" spans="5:5" x14ac:dyDescent="0.25">
      <c r="E26939" s="3"/>
    </row>
    <row r="26940" spans="5:5" x14ac:dyDescent="0.25">
      <c r="E26940" s="3"/>
    </row>
    <row r="26941" spans="5:5" x14ac:dyDescent="0.25">
      <c r="E26941" s="3"/>
    </row>
    <row r="26942" spans="5:5" x14ac:dyDescent="0.25">
      <c r="E26942" s="3"/>
    </row>
    <row r="26943" spans="5:5" x14ac:dyDescent="0.25">
      <c r="E26943" s="3"/>
    </row>
    <row r="26944" spans="5:5" x14ac:dyDescent="0.25">
      <c r="E26944" s="3"/>
    </row>
    <row r="26945" spans="5:5" x14ac:dyDescent="0.25">
      <c r="E26945" s="3"/>
    </row>
    <row r="26946" spans="5:5" x14ac:dyDescent="0.25">
      <c r="E26946" s="3"/>
    </row>
    <row r="26947" spans="5:5" x14ac:dyDescent="0.25">
      <c r="E26947" s="3"/>
    </row>
    <row r="26948" spans="5:5" x14ac:dyDescent="0.25">
      <c r="E26948" s="3"/>
    </row>
    <row r="26949" spans="5:5" x14ac:dyDescent="0.25">
      <c r="E26949" s="3"/>
    </row>
    <row r="26950" spans="5:5" x14ac:dyDescent="0.25">
      <c r="E26950" s="3"/>
    </row>
    <row r="26951" spans="5:5" x14ac:dyDescent="0.25">
      <c r="E26951" s="3"/>
    </row>
    <row r="26952" spans="5:5" x14ac:dyDescent="0.25">
      <c r="E26952" s="3"/>
    </row>
    <row r="26953" spans="5:5" x14ac:dyDescent="0.25">
      <c r="E26953" s="3"/>
    </row>
    <row r="26954" spans="5:5" x14ac:dyDescent="0.25">
      <c r="E26954" s="3"/>
    </row>
    <row r="26955" spans="5:5" x14ac:dyDescent="0.25">
      <c r="E26955" s="3"/>
    </row>
    <row r="26956" spans="5:5" x14ac:dyDescent="0.25">
      <c r="E26956" s="3"/>
    </row>
    <row r="26957" spans="5:5" x14ac:dyDescent="0.25">
      <c r="E26957" s="3"/>
    </row>
    <row r="26958" spans="5:5" x14ac:dyDescent="0.25">
      <c r="E26958" s="3"/>
    </row>
    <row r="26959" spans="5:5" x14ac:dyDescent="0.25">
      <c r="E26959" s="3"/>
    </row>
    <row r="26960" spans="5:5" x14ac:dyDescent="0.25">
      <c r="E26960" s="3"/>
    </row>
    <row r="26961" spans="5:5" x14ac:dyDescent="0.25">
      <c r="E26961" s="3"/>
    </row>
    <row r="26962" spans="5:5" x14ac:dyDescent="0.25">
      <c r="E26962" s="3"/>
    </row>
    <row r="26963" spans="5:5" x14ac:dyDescent="0.25">
      <c r="E26963" s="3"/>
    </row>
    <row r="26964" spans="5:5" x14ac:dyDescent="0.25">
      <c r="E26964" s="3"/>
    </row>
    <row r="26965" spans="5:5" x14ac:dyDescent="0.25">
      <c r="E26965" s="3"/>
    </row>
    <row r="26966" spans="5:5" x14ac:dyDescent="0.25">
      <c r="E26966" s="3"/>
    </row>
    <row r="26967" spans="5:5" x14ac:dyDescent="0.25">
      <c r="E26967" s="3"/>
    </row>
    <row r="26968" spans="5:5" x14ac:dyDescent="0.25">
      <c r="E26968" s="3"/>
    </row>
    <row r="26969" spans="5:5" x14ac:dyDescent="0.25">
      <c r="E26969" s="3"/>
    </row>
    <row r="26970" spans="5:5" x14ac:dyDescent="0.25">
      <c r="E26970" s="3"/>
    </row>
    <row r="26971" spans="5:5" x14ac:dyDescent="0.25">
      <c r="E26971" s="3"/>
    </row>
    <row r="26972" spans="5:5" x14ac:dyDescent="0.25">
      <c r="E26972" s="3"/>
    </row>
    <row r="26973" spans="5:5" x14ac:dyDescent="0.25">
      <c r="E26973" s="3"/>
    </row>
    <row r="26974" spans="5:5" x14ac:dyDescent="0.25">
      <c r="E26974" s="3"/>
    </row>
    <row r="26975" spans="5:5" x14ac:dyDescent="0.25">
      <c r="E26975" s="3"/>
    </row>
    <row r="26976" spans="5:5" x14ac:dyDescent="0.25">
      <c r="E26976" s="3"/>
    </row>
    <row r="26977" spans="5:5" x14ac:dyDescent="0.25">
      <c r="E26977" s="3"/>
    </row>
    <row r="26978" spans="5:5" x14ac:dyDescent="0.25">
      <c r="E26978" s="3"/>
    </row>
    <row r="26979" spans="5:5" x14ac:dyDescent="0.25">
      <c r="E26979" s="3"/>
    </row>
    <row r="26980" spans="5:5" x14ac:dyDescent="0.25">
      <c r="E26980" s="3"/>
    </row>
    <row r="26981" spans="5:5" x14ac:dyDescent="0.25">
      <c r="E26981" s="3"/>
    </row>
    <row r="26982" spans="5:5" x14ac:dyDescent="0.25">
      <c r="E26982" s="3"/>
    </row>
    <row r="26983" spans="5:5" x14ac:dyDescent="0.25">
      <c r="E26983" s="3"/>
    </row>
    <row r="26984" spans="5:5" x14ac:dyDescent="0.25">
      <c r="E26984" s="3"/>
    </row>
    <row r="26985" spans="5:5" x14ac:dyDescent="0.25">
      <c r="E26985" s="3"/>
    </row>
    <row r="26986" spans="5:5" x14ac:dyDescent="0.25">
      <c r="E26986" s="3"/>
    </row>
    <row r="26987" spans="5:5" x14ac:dyDescent="0.25">
      <c r="E26987" s="3"/>
    </row>
    <row r="26988" spans="5:5" x14ac:dyDescent="0.25">
      <c r="E26988" s="3"/>
    </row>
    <row r="26989" spans="5:5" x14ac:dyDescent="0.25">
      <c r="E26989" s="3"/>
    </row>
    <row r="26990" spans="5:5" x14ac:dyDescent="0.25">
      <c r="E26990" s="3"/>
    </row>
    <row r="26991" spans="5:5" x14ac:dyDescent="0.25">
      <c r="E26991" s="3"/>
    </row>
    <row r="26992" spans="5:5" x14ac:dyDescent="0.25">
      <c r="E26992" s="3"/>
    </row>
    <row r="26993" spans="5:5" x14ac:dyDescent="0.25">
      <c r="E26993" s="3"/>
    </row>
    <row r="26994" spans="5:5" x14ac:dyDescent="0.25">
      <c r="E26994" s="3"/>
    </row>
    <row r="26995" spans="5:5" x14ac:dyDescent="0.25">
      <c r="E26995" s="3"/>
    </row>
    <row r="26996" spans="5:5" x14ac:dyDescent="0.25">
      <c r="E26996" s="3"/>
    </row>
    <row r="26997" spans="5:5" x14ac:dyDescent="0.25">
      <c r="E26997" s="3"/>
    </row>
    <row r="26998" spans="5:5" x14ac:dyDescent="0.25">
      <c r="E26998" s="3"/>
    </row>
    <row r="26999" spans="5:5" x14ac:dyDescent="0.25">
      <c r="E26999" s="3"/>
    </row>
    <row r="27000" spans="5:5" x14ac:dyDescent="0.25">
      <c r="E27000" s="3"/>
    </row>
    <row r="27001" spans="5:5" x14ac:dyDescent="0.25">
      <c r="E27001" s="3"/>
    </row>
    <row r="27002" spans="5:5" x14ac:dyDescent="0.25">
      <c r="E27002" s="3"/>
    </row>
    <row r="27003" spans="5:5" x14ac:dyDescent="0.25">
      <c r="E27003" s="3"/>
    </row>
    <row r="27004" spans="5:5" x14ac:dyDescent="0.25">
      <c r="E27004" s="3"/>
    </row>
    <row r="27005" spans="5:5" x14ac:dyDescent="0.25">
      <c r="E27005" s="3"/>
    </row>
    <row r="27006" spans="5:5" x14ac:dyDescent="0.25">
      <c r="E27006" s="3"/>
    </row>
    <row r="27007" spans="5:5" x14ac:dyDescent="0.25">
      <c r="E27007" s="3"/>
    </row>
    <row r="27008" spans="5:5" x14ac:dyDescent="0.25">
      <c r="E27008" s="3"/>
    </row>
    <row r="27009" spans="5:5" x14ac:dyDescent="0.25">
      <c r="E27009" s="3"/>
    </row>
    <row r="27010" spans="5:5" x14ac:dyDescent="0.25">
      <c r="E27010" s="3"/>
    </row>
    <row r="27011" spans="5:5" x14ac:dyDescent="0.25">
      <c r="E27011" s="3"/>
    </row>
    <row r="27012" spans="5:5" x14ac:dyDescent="0.25">
      <c r="E27012" s="3"/>
    </row>
    <row r="27013" spans="5:5" x14ac:dyDescent="0.25">
      <c r="E27013" s="3"/>
    </row>
    <row r="27014" spans="5:5" x14ac:dyDescent="0.25">
      <c r="E27014" s="3"/>
    </row>
    <row r="27015" spans="5:5" x14ac:dyDescent="0.25">
      <c r="E27015" s="3"/>
    </row>
    <row r="27016" spans="5:5" x14ac:dyDescent="0.25">
      <c r="E27016" s="3"/>
    </row>
    <row r="27017" spans="5:5" x14ac:dyDescent="0.25">
      <c r="E27017" s="3"/>
    </row>
    <row r="27018" spans="5:5" x14ac:dyDescent="0.25">
      <c r="E27018" s="3"/>
    </row>
    <row r="27019" spans="5:5" x14ac:dyDescent="0.25">
      <c r="E27019" s="3"/>
    </row>
    <row r="27020" spans="5:5" x14ac:dyDescent="0.25">
      <c r="E27020" s="3"/>
    </row>
    <row r="27021" spans="5:5" x14ac:dyDescent="0.25">
      <c r="E27021" s="3"/>
    </row>
    <row r="27022" spans="5:5" x14ac:dyDescent="0.25">
      <c r="E27022" s="3"/>
    </row>
    <row r="27023" spans="5:5" x14ac:dyDescent="0.25">
      <c r="E27023" s="3"/>
    </row>
    <row r="27024" spans="5:5" x14ac:dyDescent="0.25">
      <c r="E27024" s="3"/>
    </row>
    <row r="27025" spans="5:5" x14ac:dyDescent="0.25">
      <c r="E27025" s="3"/>
    </row>
    <row r="27026" spans="5:5" x14ac:dyDescent="0.25">
      <c r="E27026" s="3"/>
    </row>
    <row r="27027" spans="5:5" x14ac:dyDescent="0.25">
      <c r="E27027" s="3"/>
    </row>
    <row r="27028" spans="5:5" x14ac:dyDescent="0.25">
      <c r="E27028" s="3"/>
    </row>
    <row r="27029" spans="5:5" x14ac:dyDescent="0.25">
      <c r="E27029" s="3"/>
    </row>
    <row r="27030" spans="5:5" x14ac:dyDescent="0.25">
      <c r="E27030" s="3"/>
    </row>
    <row r="27031" spans="5:5" x14ac:dyDescent="0.25">
      <c r="E27031" s="3"/>
    </row>
    <row r="27032" spans="5:5" x14ac:dyDescent="0.25">
      <c r="E27032" s="3"/>
    </row>
    <row r="27033" spans="5:5" x14ac:dyDescent="0.25">
      <c r="E27033" s="3"/>
    </row>
    <row r="27034" spans="5:5" x14ac:dyDescent="0.25">
      <c r="E27034" s="3"/>
    </row>
    <row r="27035" spans="5:5" x14ac:dyDescent="0.25">
      <c r="E27035" s="3"/>
    </row>
    <row r="27036" spans="5:5" x14ac:dyDescent="0.25">
      <c r="E27036" s="3"/>
    </row>
    <row r="27037" spans="5:5" x14ac:dyDescent="0.25">
      <c r="E27037" s="3"/>
    </row>
    <row r="27038" spans="5:5" x14ac:dyDescent="0.25">
      <c r="E27038" s="3"/>
    </row>
    <row r="27039" spans="5:5" x14ac:dyDescent="0.25">
      <c r="E27039" s="3"/>
    </row>
    <row r="27040" spans="5:5" x14ac:dyDescent="0.25">
      <c r="E27040" s="3"/>
    </row>
    <row r="27041" spans="5:5" x14ac:dyDescent="0.25">
      <c r="E27041" s="3"/>
    </row>
    <row r="27042" spans="5:5" x14ac:dyDescent="0.25">
      <c r="E27042" s="3"/>
    </row>
    <row r="27043" spans="5:5" x14ac:dyDescent="0.25">
      <c r="E27043" s="3"/>
    </row>
    <row r="27044" spans="5:5" x14ac:dyDescent="0.25">
      <c r="E27044" s="3"/>
    </row>
    <row r="27045" spans="5:5" x14ac:dyDescent="0.25">
      <c r="E27045" s="3"/>
    </row>
    <row r="27046" spans="5:5" x14ac:dyDescent="0.25">
      <c r="E27046" s="3"/>
    </row>
    <row r="27047" spans="5:5" x14ac:dyDescent="0.25">
      <c r="E27047" s="3"/>
    </row>
    <row r="27048" spans="5:5" x14ac:dyDescent="0.25">
      <c r="E27048" s="3"/>
    </row>
    <row r="27049" spans="5:5" x14ac:dyDescent="0.25">
      <c r="E27049" s="3"/>
    </row>
    <row r="27050" spans="5:5" x14ac:dyDescent="0.25">
      <c r="E27050" s="3"/>
    </row>
    <row r="27051" spans="5:5" x14ac:dyDescent="0.25">
      <c r="E27051" s="3"/>
    </row>
    <row r="27052" spans="5:5" x14ac:dyDescent="0.25">
      <c r="E27052" s="3"/>
    </row>
    <row r="27053" spans="5:5" x14ac:dyDescent="0.25">
      <c r="E27053" s="3"/>
    </row>
    <row r="27054" spans="5:5" x14ac:dyDescent="0.25">
      <c r="E27054" s="3"/>
    </row>
    <row r="27055" spans="5:5" x14ac:dyDescent="0.25">
      <c r="E27055" s="3"/>
    </row>
    <row r="27056" spans="5:5" x14ac:dyDescent="0.25">
      <c r="E27056" s="3"/>
    </row>
    <row r="27057" spans="5:5" x14ac:dyDescent="0.25">
      <c r="E27057" s="3"/>
    </row>
    <row r="27058" spans="5:5" x14ac:dyDescent="0.25">
      <c r="E27058" s="3"/>
    </row>
    <row r="27059" spans="5:5" x14ac:dyDescent="0.25">
      <c r="E27059" s="3"/>
    </row>
    <row r="27060" spans="5:5" x14ac:dyDescent="0.25">
      <c r="E27060" s="3"/>
    </row>
    <row r="27061" spans="5:5" x14ac:dyDescent="0.25">
      <c r="E27061" s="3"/>
    </row>
    <row r="27062" spans="5:5" x14ac:dyDescent="0.25">
      <c r="E27062" s="3"/>
    </row>
    <row r="27063" spans="5:5" x14ac:dyDescent="0.25">
      <c r="E27063" s="3"/>
    </row>
    <row r="27064" spans="5:5" x14ac:dyDescent="0.25">
      <c r="E27064" s="3"/>
    </row>
    <row r="27065" spans="5:5" x14ac:dyDescent="0.25">
      <c r="E27065" s="3"/>
    </row>
    <row r="27066" spans="5:5" x14ac:dyDescent="0.25">
      <c r="E27066" s="3"/>
    </row>
    <row r="27067" spans="5:5" x14ac:dyDescent="0.25">
      <c r="E27067" s="3"/>
    </row>
    <row r="27068" spans="5:5" x14ac:dyDescent="0.25">
      <c r="E27068" s="3"/>
    </row>
    <row r="27069" spans="5:5" x14ac:dyDescent="0.25">
      <c r="E27069" s="3"/>
    </row>
    <row r="27070" spans="5:5" x14ac:dyDescent="0.25">
      <c r="E27070" s="3"/>
    </row>
    <row r="27071" spans="5:5" x14ac:dyDescent="0.25">
      <c r="E27071" s="3"/>
    </row>
    <row r="27072" spans="5:5" x14ac:dyDescent="0.25">
      <c r="E27072" s="3"/>
    </row>
    <row r="27073" spans="5:5" x14ac:dyDescent="0.25">
      <c r="E27073" s="3"/>
    </row>
    <row r="27074" spans="5:5" x14ac:dyDescent="0.25">
      <c r="E27074" s="3"/>
    </row>
    <row r="27075" spans="5:5" x14ac:dyDescent="0.25">
      <c r="E27075" s="3"/>
    </row>
    <row r="27076" spans="5:5" x14ac:dyDescent="0.25">
      <c r="E27076" s="3"/>
    </row>
    <row r="27077" spans="5:5" x14ac:dyDescent="0.25">
      <c r="E27077" s="3"/>
    </row>
    <row r="27078" spans="5:5" x14ac:dyDescent="0.25">
      <c r="E27078" s="3"/>
    </row>
    <row r="27079" spans="5:5" x14ac:dyDescent="0.25">
      <c r="E27079" s="3"/>
    </row>
    <row r="27080" spans="5:5" x14ac:dyDescent="0.25">
      <c r="E27080" s="3"/>
    </row>
    <row r="27081" spans="5:5" x14ac:dyDescent="0.25">
      <c r="E27081" s="3"/>
    </row>
    <row r="27082" spans="5:5" x14ac:dyDescent="0.25">
      <c r="E27082" s="3"/>
    </row>
    <row r="27083" spans="5:5" x14ac:dyDescent="0.25">
      <c r="E27083" s="3"/>
    </row>
    <row r="27084" spans="5:5" x14ac:dyDescent="0.25">
      <c r="E27084" s="3"/>
    </row>
    <row r="27085" spans="5:5" x14ac:dyDescent="0.25">
      <c r="E27085" s="3"/>
    </row>
    <row r="27086" spans="5:5" x14ac:dyDescent="0.25">
      <c r="E27086" s="3"/>
    </row>
    <row r="27087" spans="5:5" x14ac:dyDescent="0.25">
      <c r="E27087" s="3"/>
    </row>
    <row r="27088" spans="5:5" x14ac:dyDescent="0.25">
      <c r="E27088" s="3"/>
    </row>
    <row r="27089" spans="5:5" x14ac:dyDescent="0.25">
      <c r="E27089" s="3"/>
    </row>
    <row r="27090" spans="5:5" x14ac:dyDescent="0.25">
      <c r="E27090" s="3"/>
    </row>
    <row r="27091" spans="5:5" x14ac:dyDescent="0.25">
      <c r="E27091" s="3"/>
    </row>
    <row r="27092" spans="5:5" x14ac:dyDescent="0.25">
      <c r="E27092" s="3"/>
    </row>
    <row r="27093" spans="5:5" x14ac:dyDescent="0.25">
      <c r="E27093" s="3"/>
    </row>
    <row r="27094" spans="5:5" x14ac:dyDescent="0.25">
      <c r="E27094" s="3"/>
    </row>
    <row r="27095" spans="5:5" x14ac:dyDescent="0.25">
      <c r="E27095" s="3"/>
    </row>
    <row r="27096" spans="5:5" x14ac:dyDescent="0.25">
      <c r="E27096" s="3"/>
    </row>
    <row r="27097" spans="5:5" x14ac:dyDescent="0.25">
      <c r="E27097" s="3"/>
    </row>
    <row r="27098" spans="5:5" x14ac:dyDescent="0.25">
      <c r="E27098" s="3"/>
    </row>
    <row r="27099" spans="5:5" x14ac:dyDescent="0.25">
      <c r="E27099" s="3"/>
    </row>
    <row r="27100" spans="5:5" x14ac:dyDescent="0.25">
      <c r="E27100" s="3"/>
    </row>
    <row r="27101" spans="5:5" x14ac:dyDescent="0.25">
      <c r="E27101" s="3"/>
    </row>
    <row r="27102" spans="5:5" x14ac:dyDescent="0.25">
      <c r="E27102" s="3"/>
    </row>
    <row r="27103" spans="5:5" x14ac:dyDescent="0.25">
      <c r="E27103" s="3"/>
    </row>
    <row r="27104" spans="5:5" x14ac:dyDescent="0.25">
      <c r="E27104" s="3"/>
    </row>
    <row r="27105" spans="5:5" x14ac:dyDescent="0.25">
      <c r="E27105" s="3"/>
    </row>
    <row r="27106" spans="5:5" x14ac:dyDescent="0.25">
      <c r="E27106" s="3"/>
    </row>
    <row r="27107" spans="5:5" x14ac:dyDescent="0.25">
      <c r="E27107" s="3"/>
    </row>
    <row r="27108" spans="5:5" x14ac:dyDescent="0.25">
      <c r="E27108" s="3"/>
    </row>
    <row r="27109" spans="5:5" x14ac:dyDescent="0.25">
      <c r="E27109" s="3"/>
    </row>
    <row r="27110" spans="5:5" x14ac:dyDescent="0.25">
      <c r="E27110" s="3"/>
    </row>
    <row r="27111" spans="5:5" x14ac:dyDescent="0.25">
      <c r="E27111" s="3"/>
    </row>
    <row r="27112" spans="5:5" x14ac:dyDescent="0.25">
      <c r="E27112" s="3"/>
    </row>
    <row r="27113" spans="5:5" x14ac:dyDescent="0.25">
      <c r="E27113" s="3"/>
    </row>
    <row r="27114" spans="5:5" x14ac:dyDescent="0.25">
      <c r="E27114" s="3"/>
    </row>
    <row r="27115" spans="5:5" x14ac:dyDescent="0.25">
      <c r="E27115" s="3"/>
    </row>
    <row r="27116" spans="5:5" x14ac:dyDescent="0.25">
      <c r="E27116" s="3"/>
    </row>
    <row r="27117" spans="5:5" x14ac:dyDescent="0.25">
      <c r="E27117" s="3"/>
    </row>
    <row r="27118" spans="5:5" x14ac:dyDescent="0.25">
      <c r="E27118" s="3"/>
    </row>
    <row r="27119" spans="5:5" x14ac:dyDescent="0.25">
      <c r="E27119" s="3"/>
    </row>
    <row r="27120" spans="5:5" x14ac:dyDescent="0.25">
      <c r="E27120" s="3"/>
    </row>
    <row r="27121" spans="5:5" x14ac:dyDescent="0.25">
      <c r="E27121" s="3"/>
    </row>
    <row r="27122" spans="5:5" x14ac:dyDescent="0.25">
      <c r="E27122" s="3"/>
    </row>
    <row r="27123" spans="5:5" x14ac:dyDescent="0.25">
      <c r="E27123" s="3"/>
    </row>
    <row r="27124" spans="5:5" x14ac:dyDescent="0.25">
      <c r="E27124" s="3"/>
    </row>
    <row r="27125" spans="5:5" x14ac:dyDescent="0.25">
      <c r="E27125" s="3"/>
    </row>
    <row r="27126" spans="5:5" x14ac:dyDescent="0.25">
      <c r="E27126" s="3"/>
    </row>
    <row r="27127" spans="5:5" x14ac:dyDescent="0.25">
      <c r="E27127" s="3"/>
    </row>
    <row r="27128" spans="5:5" x14ac:dyDescent="0.25">
      <c r="E27128" s="3"/>
    </row>
    <row r="27129" spans="5:5" x14ac:dyDescent="0.25">
      <c r="E27129" s="3"/>
    </row>
    <row r="27130" spans="5:5" x14ac:dyDescent="0.25">
      <c r="E27130" s="3"/>
    </row>
    <row r="27131" spans="5:5" x14ac:dyDescent="0.25">
      <c r="E27131" s="3"/>
    </row>
    <row r="27132" spans="5:5" x14ac:dyDescent="0.25">
      <c r="E27132" s="3"/>
    </row>
    <row r="27133" spans="5:5" x14ac:dyDescent="0.25">
      <c r="E27133" s="3"/>
    </row>
    <row r="27134" spans="5:5" x14ac:dyDescent="0.25">
      <c r="E27134" s="3"/>
    </row>
    <row r="27135" spans="5:5" x14ac:dyDescent="0.25">
      <c r="E27135" s="3"/>
    </row>
    <row r="27136" spans="5:5" x14ac:dyDescent="0.25">
      <c r="E27136" s="3"/>
    </row>
    <row r="27137" spans="5:5" x14ac:dyDescent="0.25">
      <c r="E27137" s="3"/>
    </row>
    <row r="27138" spans="5:5" x14ac:dyDescent="0.25">
      <c r="E27138" s="3"/>
    </row>
    <row r="27139" spans="5:5" x14ac:dyDescent="0.25">
      <c r="E27139" s="3"/>
    </row>
    <row r="27140" spans="5:5" x14ac:dyDescent="0.25">
      <c r="E27140" s="3"/>
    </row>
    <row r="27141" spans="5:5" x14ac:dyDescent="0.25">
      <c r="E27141" s="3"/>
    </row>
    <row r="27142" spans="5:5" x14ac:dyDescent="0.25">
      <c r="E27142" s="3"/>
    </row>
    <row r="27143" spans="5:5" x14ac:dyDescent="0.25">
      <c r="E27143" s="3"/>
    </row>
    <row r="27144" spans="5:5" x14ac:dyDescent="0.25">
      <c r="E27144" s="3"/>
    </row>
    <row r="27145" spans="5:5" x14ac:dyDescent="0.25">
      <c r="E27145" s="3"/>
    </row>
    <row r="27146" spans="5:5" x14ac:dyDescent="0.25">
      <c r="E27146" s="3"/>
    </row>
    <row r="27147" spans="5:5" x14ac:dyDescent="0.25">
      <c r="E27147" s="3"/>
    </row>
    <row r="27148" spans="5:5" x14ac:dyDescent="0.25">
      <c r="E27148" s="3"/>
    </row>
    <row r="27149" spans="5:5" x14ac:dyDescent="0.25">
      <c r="E27149" s="3"/>
    </row>
    <row r="27150" spans="5:5" x14ac:dyDescent="0.25">
      <c r="E27150" s="3"/>
    </row>
    <row r="27151" spans="5:5" x14ac:dyDescent="0.25">
      <c r="E27151" s="3"/>
    </row>
    <row r="27152" spans="5:5" x14ac:dyDescent="0.25">
      <c r="E27152" s="3"/>
    </row>
    <row r="27153" spans="5:5" x14ac:dyDescent="0.25">
      <c r="E27153" s="3"/>
    </row>
    <row r="27154" spans="5:5" x14ac:dyDescent="0.25">
      <c r="E27154" s="3"/>
    </row>
    <row r="27155" spans="5:5" x14ac:dyDescent="0.25">
      <c r="E27155" s="3"/>
    </row>
    <row r="27156" spans="5:5" x14ac:dyDescent="0.25">
      <c r="E27156" s="3"/>
    </row>
    <row r="27157" spans="5:5" x14ac:dyDescent="0.25">
      <c r="E27157" s="3"/>
    </row>
    <row r="27158" spans="5:5" x14ac:dyDescent="0.25">
      <c r="E27158" s="3"/>
    </row>
    <row r="27159" spans="5:5" x14ac:dyDescent="0.25">
      <c r="E27159" s="3"/>
    </row>
    <row r="27160" spans="5:5" x14ac:dyDescent="0.25">
      <c r="E27160" s="3"/>
    </row>
    <row r="27161" spans="5:5" x14ac:dyDescent="0.25">
      <c r="E27161" s="3"/>
    </row>
    <row r="27162" spans="5:5" x14ac:dyDescent="0.25">
      <c r="E27162" s="3"/>
    </row>
    <row r="27163" spans="5:5" x14ac:dyDescent="0.25">
      <c r="E27163" s="3"/>
    </row>
    <row r="27164" spans="5:5" x14ac:dyDescent="0.25">
      <c r="E27164" s="3"/>
    </row>
    <row r="27165" spans="5:5" x14ac:dyDescent="0.25">
      <c r="E27165" s="3"/>
    </row>
    <row r="27166" spans="5:5" x14ac:dyDescent="0.25">
      <c r="E27166" s="3"/>
    </row>
    <row r="27167" spans="5:5" x14ac:dyDescent="0.25">
      <c r="E27167" s="3"/>
    </row>
    <row r="27168" spans="5:5" x14ac:dyDescent="0.25">
      <c r="E27168" s="3"/>
    </row>
    <row r="27169" spans="5:5" x14ac:dyDescent="0.25">
      <c r="E27169" s="3"/>
    </row>
    <row r="27170" spans="5:5" x14ac:dyDescent="0.25">
      <c r="E27170" s="3"/>
    </row>
    <row r="27171" spans="5:5" x14ac:dyDescent="0.25">
      <c r="E27171" s="3"/>
    </row>
    <row r="27172" spans="5:5" x14ac:dyDescent="0.25">
      <c r="E27172" s="3"/>
    </row>
    <row r="27173" spans="5:5" x14ac:dyDescent="0.25">
      <c r="E27173" s="3"/>
    </row>
    <row r="27174" spans="5:5" x14ac:dyDescent="0.25">
      <c r="E27174" s="3"/>
    </row>
    <row r="27175" spans="5:5" x14ac:dyDescent="0.25">
      <c r="E27175" s="3"/>
    </row>
    <row r="27176" spans="5:5" x14ac:dyDescent="0.25">
      <c r="E27176" s="3"/>
    </row>
    <row r="27177" spans="5:5" x14ac:dyDescent="0.25">
      <c r="E27177" s="3"/>
    </row>
    <row r="27178" spans="5:5" x14ac:dyDescent="0.25">
      <c r="E27178" s="3"/>
    </row>
    <row r="27179" spans="5:5" x14ac:dyDescent="0.25">
      <c r="E27179" s="3"/>
    </row>
    <row r="27180" spans="5:5" x14ac:dyDescent="0.25">
      <c r="E27180" s="3"/>
    </row>
    <row r="27181" spans="5:5" x14ac:dyDescent="0.25">
      <c r="E27181" s="3"/>
    </row>
    <row r="27182" spans="5:5" x14ac:dyDescent="0.25">
      <c r="E27182" s="3"/>
    </row>
    <row r="27183" spans="5:5" x14ac:dyDescent="0.25">
      <c r="E27183" s="3"/>
    </row>
    <row r="27184" spans="5:5" x14ac:dyDescent="0.25">
      <c r="E27184" s="3"/>
    </row>
    <row r="27185" spans="5:5" x14ac:dyDescent="0.25">
      <c r="E27185" s="3"/>
    </row>
    <row r="27186" spans="5:5" x14ac:dyDescent="0.25">
      <c r="E27186" s="3"/>
    </row>
    <row r="27187" spans="5:5" x14ac:dyDescent="0.25">
      <c r="E27187" s="3"/>
    </row>
    <row r="27188" spans="5:5" x14ac:dyDescent="0.25">
      <c r="E27188" s="3"/>
    </row>
    <row r="27189" spans="5:5" x14ac:dyDescent="0.25">
      <c r="E27189" s="3"/>
    </row>
    <row r="27190" spans="5:5" x14ac:dyDescent="0.25">
      <c r="E27190" s="3"/>
    </row>
    <row r="27191" spans="5:5" x14ac:dyDescent="0.25">
      <c r="E27191" s="3"/>
    </row>
    <row r="27192" spans="5:5" x14ac:dyDescent="0.25">
      <c r="E27192" s="3"/>
    </row>
    <row r="27193" spans="5:5" x14ac:dyDescent="0.25">
      <c r="E27193" s="3"/>
    </row>
    <row r="27194" spans="5:5" x14ac:dyDescent="0.25">
      <c r="E27194" s="3"/>
    </row>
    <row r="27195" spans="5:5" x14ac:dyDescent="0.25">
      <c r="E27195" s="3"/>
    </row>
    <row r="27196" spans="5:5" x14ac:dyDescent="0.25">
      <c r="E27196" s="3"/>
    </row>
    <row r="27197" spans="5:5" x14ac:dyDescent="0.25">
      <c r="E27197" s="3"/>
    </row>
    <row r="27198" spans="5:5" x14ac:dyDescent="0.25">
      <c r="E27198" s="3"/>
    </row>
    <row r="27199" spans="5:5" x14ac:dyDescent="0.25">
      <c r="E27199" s="3"/>
    </row>
    <row r="27200" spans="5:5" x14ac:dyDescent="0.25">
      <c r="E27200" s="3"/>
    </row>
    <row r="27201" spans="5:5" x14ac:dyDescent="0.25">
      <c r="E27201" s="3"/>
    </row>
    <row r="27202" spans="5:5" x14ac:dyDescent="0.25">
      <c r="E27202" s="3"/>
    </row>
    <row r="27203" spans="5:5" x14ac:dyDescent="0.25">
      <c r="E27203" s="3"/>
    </row>
    <row r="27204" spans="5:5" x14ac:dyDescent="0.25">
      <c r="E27204" s="3"/>
    </row>
    <row r="27205" spans="5:5" x14ac:dyDescent="0.25">
      <c r="E27205" s="3"/>
    </row>
    <row r="27206" spans="5:5" x14ac:dyDescent="0.25">
      <c r="E27206" s="3"/>
    </row>
    <row r="27207" spans="5:5" x14ac:dyDescent="0.25">
      <c r="E27207" s="3"/>
    </row>
    <row r="27208" spans="5:5" x14ac:dyDescent="0.25">
      <c r="E27208" s="3"/>
    </row>
    <row r="27209" spans="5:5" x14ac:dyDescent="0.25">
      <c r="E27209" s="3"/>
    </row>
    <row r="27210" spans="5:5" x14ac:dyDescent="0.25">
      <c r="E27210" s="3"/>
    </row>
    <row r="27211" spans="5:5" x14ac:dyDescent="0.25">
      <c r="E27211" s="3"/>
    </row>
    <row r="27212" spans="5:5" x14ac:dyDescent="0.25">
      <c r="E27212" s="3"/>
    </row>
    <row r="27213" spans="5:5" x14ac:dyDescent="0.25">
      <c r="E27213" s="3"/>
    </row>
    <row r="27214" spans="5:5" x14ac:dyDescent="0.25">
      <c r="E27214" s="3"/>
    </row>
    <row r="27215" spans="5:5" x14ac:dyDescent="0.25">
      <c r="E27215" s="3"/>
    </row>
    <row r="27216" spans="5:5" x14ac:dyDescent="0.25">
      <c r="E27216" s="3"/>
    </row>
    <row r="27217" spans="5:5" x14ac:dyDescent="0.25">
      <c r="E27217" s="3"/>
    </row>
    <row r="27218" spans="5:5" x14ac:dyDescent="0.25">
      <c r="E27218" s="3"/>
    </row>
    <row r="27219" spans="5:5" x14ac:dyDescent="0.25">
      <c r="E27219" s="3"/>
    </row>
    <row r="27220" spans="5:5" x14ac:dyDescent="0.25">
      <c r="E27220" s="3"/>
    </row>
    <row r="27221" spans="5:5" x14ac:dyDescent="0.25">
      <c r="E27221" s="3"/>
    </row>
    <row r="27222" spans="5:5" x14ac:dyDescent="0.25">
      <c r="E27222" s="3"/>
    </row>
    <row r="27223" spans="5:5" x14ac:dyDescent="0.25">
      <c r="E27223" s="3"/>
    </row>
    <row r="27224" spans="5:5" x14ac:dyDescent="0.25">
      <c r="E27224" s="3"/>
    </row>
    <row r="27225" spans="5:5" x14ac:dyDescent="0.25">
      <c r="E27225" s="3"/>
    </row>
    <row r="27226" spans="5:5" x14ac:dyDescent="0.25">
      <c r="E27226" s="3"/>
    </row>
    <row r="27227" spans="5:5" x14ac:dyDescent="0.25">
      <c r="E27227" s="3"/>
    </row>
    <row r="27228" spans="5:5" x14ac:dyDescent="0.25">
      <c r="E27228" s="3"/>
    </row>
    <row r="27229" spans="5:5" x14ac:dyDescent="0.25">
      <c r="E27229" s="3"/>
    </row>
    <row r="27230" spans="5:5" x14ac:dyDescent="0.25">
      <c r="E27230" s="3"/>
    </row>
    <row r="27231" spans="5:5" x14ac:dyDescent="0.25">
      <c r="E27231" s="3"/>
    </row>
    <row r="27232" spans="5:5" x14ac:dyDescent="0.25">
      <c r="E27232" s="3"/>
    </row>
    <row r="27233" spans="5:5" x14ac:dyDescent="0.25">
      <c r="E27233" s="3"/>
    </row>
    <row r="27234" spans="5:5" x14ac:dyDescent="0.25">
      <c r="E27234" s="3"/>
    </row>
    <row r="27235" spans="5:5" x14ac:dyDescent="0.25">
      <c r="E27235" s="3"/>
    </row>
    <row r="27236" spans="5:5" x14ac:dyDescent="0.25">
      <c r="E27236" s="3"/>
    </row>
    <row r="27237" spans="5:5" x14ac:dyDescent="0.25">
      <c r="E27237" s="3"/>
    </row>
    <row r="27238" spans="5:5" x14ac:dyDescent="0.25">
      <c r="E27238" s="3"/>
    </row>
    <row r="27239" spans="5:5" x14ac:dyDescent="0.25">
      <c r="E27239" s="3"/>
    </row>
    <row r="27240" spans="5:5" x14ac:dyDescent="0.25">
      <c r="E27240" s="3"/>
    </row>
    <row r="27241" spans="5:5" x14ac:dyDescent="0.25">
      <c r="E27241" s="3"/>
    </row>
    <row r="27242" spans="5:5" x14ac:dyDescent="0.25">
      <c r="E27242" s="3"/>
    </row>
    <row r="27243" spans="5:5" x14ac:dyDescent="0.25">
      <c r="E27243" s="3"/>
    </row>
    <row r="27244" spans="5:5" x14ac:dyDescent="0.25">
      <c r="E27244" s="3"/>
    </row>
    <row r="27245" spans="5:5" x14ac:dyDescent="0.25">
      <c r="E27245" s="3"/>
    </row>
    <row r="27246" spans="5:5" x14ac:dyDescent="0.25">
      <c r="E27246" s="3"/>
    </row>
    <row r="27247" spans="5:5" x14ac:dyDescent="0.25">
      <c r="E27247" s="3"/>
    </row>
    <row r="27248" spans="5:5" x14ac:dyDescent="0.25">
      <c r="E27248" s="3"/>
    </row>
    <row r="27249" spans="5:5" x14ac:dyDescent="0.25">
      <c r="E27249" s="3"/>
    </row>
    <row r="27250" spans="5:5" x14ac:dyDescent="0.25">
      <c r="E27250" s="3"/>
    </row>
    <row r="27251" spans="5:5" x14ac:dyDescent="0.25">
      <c r="E27251" s="3"/>
    </row>
    <row r="27252" spans="5:5" x14ac:dyDescent="0.25">
      <c r="E27252" s="3"/>
    </row>
    <row r="27253" spans="5:5" x14ac:dyDescent="0.25">
      <c r="E27253" s="3"/>
    </row>
    <row r="27254" spans="5:5" x14ac:dyDescent="0.25">
      <c r="E27254" s="3"/>
    </row>
    <row r="27255" spans="5:5" x14ac:dyDescent="0.25">
      <c r="E27255" s="3"/>
    </row>
    <row r="27256" spans="5:5" x14ac:dyDescent="0.25">
      <c r="E27256" s="3"/>
    </row>
    <row r="27257" spans="5:5" x14ac:dyDescent="0.25">
      <c r="E27257" s="3"/>
    </row>
    <row r="27258" spans="5:5" x14ac:dyDescent="0.25">
      <c r="E27258" s="3"/>
    </row>
    <row r="27259" spans="5:5" x14ac:dyDescent="0.25">
      <c r="E27259" s="3"/>
    </row>
    <row r="27260" spans="5:5" x14ac:dyDescent="0.25">
      <c r="E27260" s="3"/>
    </row>
    <row r="27261" spans="5:5" x14ac:dyDescent="0.25">
      <c r="E27261" s="3"/>
    </row>
    <row r="27262" spans="5:5" x14ac:dyDescent="0.25">
      <c r="E27262" s="3"/>
    </row>
    <row r="27263" spans="5:5" x14ac:dyDescent="0.25">
      <c r="E27263" s="3"/>
    </row>
    <row r="27264" spans="5:5" x14ac:dyDescent="0.25">
      <c r="E27264" s="3"/>
    </row>
    <row r="27265" spans="5:5" x14ac:dyDescent="0.25">
      <c r="E27265" s="3"/>
    </row>
    <row r="27266" spans="5:5" x14ac:dyDescent="0.25">
      <c r="E27266" s="3"/>
    </row>
    <row r="27267" spans="5:5" x14ac:dyDescent="0.25">
      <c r="E27267" s="3"/>
    </row>
    <row r="27268" spans="5:5" x14ac:dyDescent="0.25">
      <c r="E27268" s="3"/>
    </row>
    <row r="27269" spans="5:5" x14ac:dyDescent="0.25">
      <c r="E27269" s="3"/>
    </row>
    <row r="27270" spans="5:5" x14ac:dyDescent="0.25">
      <c r="E27270" s="3"/>
    </row>
    <row r="27271" spans="5:5" x14ac:dyDescent="0.25">
      <c r="E27271" s="3"/>
    </row>
    <row r="27272" spans="5:5" x14ac:dyDescent="0.25">
      <c r="E27272" s="3"/>
    </row>
    <row r="27273" spans="5:5" x14ac:dyDescent="0.25">
      <c r="E27273" s="3"/>
    </row>
    <row r="27274" spans="5:5" x14ac:dyDescent="0.25">
      <c r="E27274" s="3"/>
    </row>
    <row r="27275" spans="5:5" x14ac:dyDescent="0.25">
      <c r="E27275" s="3"/>
    </row>
    <row r="27276" spans="5:5" x14ac:dyDescent="0.25">
      <c r="E27276" s="3"/>
    </row>
    <row r="27277" spans="5:5" x14ac:dyDescent="0.25">
      <c r="E27277" s="3"/>
    </row>
    <row r="27278" spans="5:5" x14ac:dyDescent="0.25">
      <c r="E27278" s="3"/>
    </row>
    <row r="27279" spans="5:5" x14ac:dyDescent="0.25">
      <c r="E27279" s="3"/>
    </row>
    <row r="27280" spans="5:5" x14ac:dyDescent="0.25">
      <c r="E27280" s="3"/>
    </row>
    <row r="27281" spans="5:5" x14ac:dyDescent="0.25">
      <c r="E27281" s="3"/>
    </row>
    <row r="27282" spans="5:5" x14ac:dyDescent="0.25">
      <c r="E27282" s="3"/>
    </row>
    <row r="27283" spans="5:5" x14ac:dyDescent="0.25">
      <c r="E27283" s="3"/>
    </row>
    <row r="27284" spans="5:5" x14ac:dyDescent="0.25">
      <c r="E27284" s="3"/>
    </row>
    <row r="27285" spans="5:5" x14ac:dyDescent="0.25">
      <c r="E27285" s="3"/>
    </row>
    <row r="27286" spans="5:5" x14ac:dyDescent="0.25">
      <c r="E27286" s="3"/>
    </row>
    <row r="27287" spans="5:5" x14ac:dyDescent="0.25">
      <c r="E27287" s="3"/>
    </row>
    <row r="27288" spans="5:5" x14ac:dyDescent="0.25">
      <c r="E27288" s="3"/>
    </row>
    <row r="27289" spans="5:5" x14ac:dyDescent="0.25">
      <c r="E27289" s="3"/>
    </row>
    <row r="27290" spans="5:5" x14ac:dyDescent="0.25">
      <c r="E27290" s="3"/>
    </row>
    <row r="27291" spans="5:5" x14ac:dyDescent="0.25">
      <c r="E27291" s="3"/>
    </row>
    <row r="27292" spans="5:5" x14ac:dyDescent="0.25">
      <c r="E27292" s="3"/>
    </row>
    <row r="27293" spans="5:5" x14ac:dyDescent="0.25">
      <c r="E27293" s="3"/>
    </row>
    <row r="27294" spans="5:5" x14ac:dyDescent="0.25">
      <c r="E27294" s="3"/>
    </row>
    <row r="27295" spans="5:5" x14ac:dyDescent="0.25">
      <c r="E27295" s="3"/>
    </row>
    <row r="27296" spans="5:5" x14ac:dyDescent="0.25">
      <c r="E27296" s="3"/>
    </row>
    <row r="27297" spans="5:5" x14ac:dyDescent="0.25">
      <c r="E27297" s="3"/>
    </row>
    <row r="27298" spans="5:5" x14ac:dyDescent="0.25">
      <c r="E27298" s="3"/>
    </row>
    <row r="27299" spans="5:5" x14ac:dyDescent="0.25">
      <c r="E27299" s="3"/>
    </row>
    <row r="27300" spans="5:5" x14ac:dyDescent="0.25">
      <c r="E27300" s="3"/>
    </row>
    <row r="27301" spans="5:5" x14ac:dyDescent="0.25">
      <c r="E27301" s="3"/>
    </row>
    <row r="27302" spans="5:5" x14ac:dyDescent="0.25">
      <c r="E27302" s="3"/>
    </row>
    <row r="27303" spans="5:5" x14ac:dyDescent="0.25">
      <c r="E27303" s="3"/>
    </row>
    <row r="27304" spans="5:5" x14ac:dyDescent="0.25">
      <c r="E27304" s="3"/>
    </row>
    <row r="27305" spans="5:5" x14ac:dyDescent="0.25">
      <c r="E27305" s="3"/>
    </row>
    <row r="27306" spans="5:5" x14ac:dyDescent="0.25">
      <c r="E27306" s="3"/>
    </row>
    <row r="27307" spans="5:5" x14ac:dyDescent="0.25">
      <c r="E27307" s="3"/>
    </row>
    <row r="27308" spans="5:5" x14ac:dyDescent="0.25">
      <c r="E27308" s="3"/>
    </row>
    <row r="27309" spans="5:5" x14ac:dyDescent="0.25">
      <c r="E27309" s="3"/>
    </row>
    <row r="27310" spans="5:5" x14ac:dyDescent="0.25">
      <c r="E27310" s="3"/>
    </row>
    <row r="27311" spans="5:5" x14ac:dyDescent="0.25">
      <c r="E27311" s="3"/>
    </row>
    <row r="27312" spans="5:5" x14ac:dyDescent="0.25">
      <c r="E27312" s="3"/>
    </row>
    <row r="27313" spans="5:5" x14ac:dyDescent="0.25">
      <c r="E27313" s="3"/>
    </row>
    <row r="27314" spans="5:5" x14ac:dyDescent="0.25">
      <c r="E27314" s="3"/>
    </row>
    <row r="27315" spans="5:5" x14ac:dyDescent="0.25">
      <c r="E27315" s="3"/>
    </row>
    <row r="27316" spans="5:5" x14ac:dyDescent="0.25">
      <c r="E27316" s="3"/>
    </row>
    <row r="27317" spans="5:5" x14ac:dyDescent="0.25">
      <c r="E27317" s="3"/>
    </row>
    <row r="27318" spans="5:5" x14ac:dyDescent="0.25">
      <c r="E27318" s="3"/>
    </row>
    <row r="27319" spans="5:5" x14ac:dyDescent="0.25">
      <c r="E27319" s="3"/>
    </row>
    <row r="27320" spans="5:5" x14ac:dyDescent="0.25">
      <c r="E27320" s="3"/>
    </row>
    <row r="27321" spans="5:5" x14ac:dyDescent="0.25">
      <c r="E27321" s="3"/>
    </row>
    <row r="27322" spans="5:5" x14ac:dyDescent="0.25">
      <c r="E27322" s="3"/>
    </row>
    <row r="27323" spans="5:5" x14ac:dyDescent="0.25">
      <c r="E27323" s="3"/>
    </row>
    <row r="27324" spans="5:5" x14ac:dyDescent="0.25">
      <c r="E27324" s="3"/>
    </row>
    <row r="27325" spans="5:5" x14ac:dyDescent="0.25">
      <c r="E27325" s="3"/>
    </row>
    <row r="27326" spans="5:5" x14ac:dyDescent="0.25">
      <c r="E27326" s="3"/>
    </row>
    <row r="27327" spans="5:5" x14ac:dyDescent="0.25">
      <c r="E27327" s="3"/>
    </row>
    <row r="27328" spans="5:5" x14ac:dyDescent="0.25">
      <c r="E27328" s="3"/>
    </row>
    <row r="27329" spans="5:5" x14ac:dyDescent="0.25">
      <c r="E27329" s="3"/>
    </row>
    <row r="27330" spans="5:5" x14ac:dyDescent="0.25">
      <c r="E27330" s="3"/>
    </row>
    <row r="27331" spans="5:5" x14ac:dyDescent="0.25">
      <c r="E27331" s="3"/>
    </row>
    <row r="27332" spans="5:5" x14ac:dyDescent="0.25">
      <c r="E27332" s="3"/>
    </row>
    <row r="27333" spans="5:5" x14ac:dyDescent="0.25">
      <c r="E27333" s="3"/>
    </row>
    <row r="27334" spans="5:5" x14ac:dyDescent="0.25">
      <c r="E27334" s="3"/>
    </row>
    <row r="27335" spans="5:5" x14ac:dyDescent="0.25">
      <c r="E27335" s="3"/>
    </row>
    <row r="27336" spans="5:5" x14ac:dyDescent="0.25">
      <c r="E27336" s="3"/>
    </row>
    <row r="27337" spans="5:5" x14ac:dyDescent="0.25">
      <c r="E27337" s="3"/>
    </row>
    <row r="27338" spans="5:5" x14ac:dyDescent="0.25">
      <c r="E27338" s="3"/>
    </row>
    <row r="27339" spans="5:5" x14ac:dyDescent="0.25">
      <c r="E27339" s="3"/>
    </row>
    <row r="27340" spans="5:5" x14ac:dyDescent="0.25">
      <c r="E27340" s="3"/>
    </row>
    <row r="27341" spans="5:5" x14ac:dyDescent="0.25">
      <c r="E27341" s="3"/>
    </row>
    <row r="27342" spans="5:5" x14ac:dyDescent="0.25">
      <c r="E27342" s="3"/>
    </row>
    <row r="27343" spans="5:5" x14ac:dyDescent="0.25">
      <c r="E27343" s="3"/>
    </row>
    <row r="27344" spans="5:5" x14ac:dyDescent="0.25">
      <c r="E27344" s="3"/>
    </row>
    <row r="27345" spans="5:5" x14ac:dyDescent="0.25">
      <c r="E27345" s="3"/>
    </row>
    <row r="27346" spans="5:5" x14ac:dyDescent="0.25">
      <c r="E27346" s="3"/>
    </row>
    <row r="27347" spans="5:5" x14ac:dyDescent="0.25">
      <c r="E27347" s="3"/>
    </row>
    <row r="27348" spans="5:5" x14ac:dyDescent="0.25">
      <c r="E27348" s="3"/>
    </row>
    <row r="27349" spans="5:5" x14ac:dyDescent="0.25">
      <c r="E27349" s="3"/>
    </row>
    <row r="27350" spans="5:5" x14ac:dyDescent="0.25">
      <c r="E27350" s="3"/>
    </row>
    <row r="27351" spans="5:5" x14ac:dyDescent="0.25">
      <c r="E27351" s="3"/>
    </row>
    <row r="27352" spans="5:5" x14ac:dyDescent="0.25">
      <c r="E27352" s="3"/>
    </row>
    <row r="27353" spans="5:5" x14ac:dyDescent="0.25">
      <c r="E27353" s="3"/>
    </row>
    <row r="27354" spans="5:5" x14ac:dyDescent="0.25">
      <c r="E27354" s="3"/>
    </row>
    <row r="27355" spans="5:5" x14ac:dyDescent="0.25">
      <c r="E27355" s="3"/>
    </row>
    <row r="27356" spans="5:5" x14ac:dyDescent="0.25">
      <c r="E27356" s="3"/>
    </row>
    <row r="27357" spans="5:5" x14ac:dyDescent="0.25">
      <c r="E27357" s="3"/>
    </row>
    <row r="27358" spans="5:5" x14ac:dyDescent="0.25">
      <c r="E27358" s="3"/>
    </row>
    <row r="27359" spans="5:5" x14ac:dyDescent="0.25">
      <c r="E27359" s="3"/>
    </row>
    <row r="27360" spans="5:5" x14ac:dyDescent="0.25">
      <c r="E27360" s="3"/>
    </row>
    <row r="27361" spans="5:5" x14ac:dyDescent="0.25">
      <c r="E27361" s="3"/>
    </row>
    <row r="27362" spans="5:5" x14ac:dyDescent="0.25">
      <c r="E27362" s="3"/>
    </row>
    <row r="27363" spans="5:5" x14ac:dyDescent="0.25">
      <c r="E27363" s="3"/>
    </row>
    <row r="27364" spans="5:5" x14ac:dyDescent="0.25">
      <c r="E27364" s="3"/>
    </row>
    <row r="27365" spans="5:5" x14ac:dyDescent="0.25">
      <c r="E27365" s="3"/>
    </row>
    <row r="27366" spans="5:5" x14ac:dyDescent="0.25">
      <c r="E27366" s="3"/>
    </row>
    <row r="27367" spans="5:5" x14ac:dyDescent="0.25">
      <c r="E27367" s="3"/>
    </row>
    <row r="27368" spans="5:5" x14ac:dyDescent="0.25">
      <c r="E27368" s="3"/>
    </row>
    <row r="27369" spans="5:5" x14ac:dyDescent="0.25">
      <c r="E27369" s="3"/>
    </row>
    <row r="27370" spans="5:5" x14ac:dyDescent="0.25">
      <c r="E27370" s="3"/>
    </row>
    <row r="27371" spans="5:5" x14ac:dyDescent="0.25">
      <c r="E27371" s="3"/>
    </row>
    <row r="27372" spans="5:5" x14ac:dyDescent="0.25">
      <c r="E27372" s="3"/>
    </row>
    <row r="27373" spans="5:5" x14ac:dyDescent="0.25">
      <c r="E27373" s="3"/>
    </row>
    <row r="27374" spans="5:5" x14ac:dyDescent="0.25">
      <c r="E27374" s="3"/>
    </row>
    <row r="27375" spans="5:5" x14ac:dyDescent="0.25">
      <c r="E27375" s="3"/>
    </row>
    <row r="27376" spans="5:5" x14ac:dyDescent="0.25">
      <c r="E27376" s="3"/>
    </row>
    <row r="27377" spans="5:5" x14ac:dyDescent="0.25">
      <c r="E27377" s="3"/>
    </row>
    <row r="27378" spans="5:5" x14ac:dyDescent="0.25">
      <c r="E27378" s="3"/>
    </row>
    <row r="27379" spans="5:5" x14ac:dyDescent="0.25">
      <c r="E27379" s="3"/>
    </row>
    <row r="27380" spans="5:5" x14ac:dyDescent="0.25">
      <c r="E27380" s="3"/>
    </row>
    <row r="27381" spans="5:5" x14ac:dyDescent="0.25">
      <c r="E27381" s="3"/>
    </row>
    <row r="27382" spans="5:5" x14ac:dyDescent="0.25">
      <c r="E27382" s="3"/>
    </row>
    <row r="27383" spans="5:5" x14ac:dyDescent="0.25">
      <c r="E27383" s="3"/>
    </row>
    <row r="27384" spans="5:5" x14ac:dyDescent="0.25">
      <c r="E27384" s="3"/>
    </row>
    <row r="27385" spans="5:5" x14ac:dyDescent="0.25">
      <c r="E27385" s="3"/>
    </row>
    <row r="27386" spans="5:5" x14ac:dyDescent="0.25">
      <c r="E27386" s="3"/>
    </row>
    <row r="27387" spans="5:5" x14ac:dyDescent="0.25">
      <c r="E27387" s="3"/>
    </row>
    <row r="27388" spans="5:5" x14ac:dyDescent="0.25">
      <c r="E27388" s="3"/>
    </row>
    <row r="27389" spans="5:5" x14ac:dyDescent="0.25">
      <c r="E27389" s="3"/>
    </row>
    <row r="27390" spans="5:5" x14ac:dyDescent="0.25">
      <c r="E27390" s="3"/>
    </row>
    <row r="27391" spans="5:5" x14ac:dyDescent="0.25">
      <c r="E27391" s="3"/>
    </row>
    <row r="27392" spans="5:5" x14ac:dyDescent="0.25">
      <c r="E27392" s="3"/>
    </row>
    <row r="27393" spans="5:5" x14ac:dyDescent="0.25">
      <c r="E27393" s="3"/>
    </row>
    <row r="27394" spans="5:5" x14ac:dyDescent="0.25">
      <c r="E27394" s="3"/>
    </row>
    <row r="27395" spans="5:5" x14ac:dyDescent="0.25">
      <c r="E27395" s="3"/>
    </row>
    <row r="27396" spans="5:5" x14ac:dyDescent="0.25">
      <c r="E27396" s="3"/>
    </row>
    <row r="27397" spans="5:5" x14ac:dyDescent="0.25">
      <c r="E27397" s="3"/>
    </row>
    <row r="27398" spans="5:5" x14ac:dyDescent="0.25">
      <c r="E27398" s="3"/>
    </row>
    <row r="27399" spans="5:5" x14ac:dyDescent="0.25">
      <c r="E27399" s="3"/>
    </row>
    <row r="27400" spans="5:5" x14ac:dyDescent="0.25">
      <c r="E27400" s="3"/>
    </row>
    <row r="27401" spans="5:5" x14ac:dyDescent="0.25">
      <c r="E27401" s="3"/>
    </row>
    <row r="27402" spans="5:5" x14ac:dyDescent="0.25">
      <c r="E27402" s="3"/>
    </row>
    <row r="27403" spans="5:5" x14ac:dyDescent="0.25">
      <c r="E27403" s="3"/>
    </row>
    <row r="27404" spans="5:5" x14ac:dyDescent="0.25">
      <c r="E27404" s="3"/>
    </row>
    <row r="27405" spans="5:5" x14ac:dyDescent="0.25">
      <c r="E27405" s="3"/>
    </row>
    <row r="27406" spans="5:5" x14ac:dyDescent="0.25">
      <c r="E27406" s="3"/>
    </row>
    <row r="27407" spans="5:5" x14ac:dyDescent="0.25">
      <c r="E27407" s="3"/>
    </row>
    <row r="27408" spans="5:5" x14ac:dyDescent="0.25">
      <c r="E27408" s="3"/>
    </row>
    <row r="27409" spans="5:5" x14ac:dyDescent="0.25">
      <c r="E27409" s="3"/>
    </row>
    <row r="27410" spans="5:5" x14ac:dyDescent="0.25">
      <c r="E27410" s="3"/>
    </row>
    <row r="27411" spans="5:5" x14ac:dyDescent="0.25">
      <c r="E27411" s="3"/>
    </row>
    <row r="27412" spans="5:5" x14ac:dyDescent="0.25">
      <c r="E27412" s="3"/>
    </row>
    <row r="27413" spans="5:5" x14ac:dyDescent="0.25">
      <c r="E27413" s="3"/>
    </row>
    <row r="27414" spans="5:5" x14ac:dyDescent="0.25">
      <c r="E27414" s="3"/>
    </row>
    <row r="27415" spans="5:5" x14ac:dyDescent="0.25">
      <c r="E27415" s="3"/>
    </row>
    <row r="27416" spans="5:5" x14ac:dyDescent="0.25">
      <c r="E27416" s="3"/>
    </row>
    <row r="27417" spans="5:5" x14ac:dyDescent="0.25">
      <c r="E27417" s="3"/>
    </row>
    <row r="27418" spans="5:5" x14ac:dyDescent="0.25">
      <c r="E27418" s="3"/>
    </row>
    <row r="27419" spans="5:5" x14ac:dyDescent="0.25">
      <c r="E27419" s="3"/>
    </row>
    <row r="27420" spans="5:5" x14ac:dyDescent="0.25">
      <c r="E27420" s="3"/>
    </row>
    <row r="27421" spans="5:5" x14ac:dyDescent="0.25">
      <c r="E27421" s="3"/>
    </row>
    <row r="27422" spans="5:5" x14ac:dyDescent="0.25">
      <c r="E27422" s="3"/>
    </row>
    <row r="27423" spans="5:5" x14ac:dyDescent="0.25">
      <c r="E27423" s="3"/>
    </row>
    <row r="27424" spans="5:5" x14ac:dyDescent="0.25">
      <c r="E27424" s="3"/>
    </row>
    <row r="27425" spans="5:5" x14ac:dyDescent="0.25">
      <c r="E27425" s="3"/>
    </row>
    <row r="27426" spans="5:5" x14ac:dyDescent="0.25">
      <c r="E27426" s="3"/>
    </row>
    <row r="27427" spans="5:5" x14ac:dyDescent="0.25">
      <c r="E27427" s="3"/>
    </row>
    <row r="27428" spans="5:5" x14ac:dyDescent="0.25">
      <c r="E27428" s="3"/>
    </row>
    <row r="27429" spans="5:5" x14ac:dyDescent="0.25">
      <c r="E27429" s="3"/>
    </row>
    <row r="27430" spans="5:5" x14ac:dyDescent="0.25">
      <c r="E27430" s="3"/>
    </row>
    <row r="27431" spans="5:5" x14ac:dyDescent="0.25">
      <c r="E27431" s="3"/>
    </row>
    <row r="27432" spans="5:5" x14ac:dyDescent="0.25">
      <c r="E27432" s="3"/>
    </row>
    <row r="27433" spans="5:5" x14ac:dyDescent="0.25">
      <c r="E27433" s="3"/>
    </row>
    <row r="27434" spans="5:5" x14ac:dyDescent="0.25">
      <c r="E27434" s="3"/>
    </row>
    <row r="27435" spans="5:5" x14ac:dyDescent="0.25">
      <c r="E27435" s="3"/>
    </row>
    <row r="27436" spans="5:5" x14ac:dyDescent="0.25">
      <c r="E27436" s="3"/>
    </row>
    <row r="27437" spans="5:5" x14ac:dyDescent="0.25">
      <c r="E27437" s="3"/>
    </row>
    <row r="27438" spans="5:5" x14ac:dyDescent="0.25">
      <c r="E27438" s="3"/>
    </row>
    <row r="27439" spans="5:5" x14ac:dyDescent="0.25">
      <c r="E27439" s="3"/>
    </row>
    <row r="27440" spans="5:5" x14ac:dyDescent="0.25">
      <c r="E27440" s="3"/>
    </row>
    <row r="27441" spans="5:5" x14ac:dyDescent="0.25">
      <c r="E27441" s="3"/>
    </row>
    <row r="27442" spans="5:5" x14ac:dyDescent="0.25">
      <c r="E27442" s="3"/>
    </row>
    <row r="27443" spans="5:5" x14ac:dyDescent="0.25">
      <c r="E27443" s="3"/>
    </row>
    <row r="27444" spans="5:5" x14ac:dyDescent="0.25">
      <c r="E27444" s="3"/>
    </row>
    <row r="27445" spans="5:5" x14ac:dyDescent="0.25">
      <c r="E27445" s="3"/>
    </row>
    <row r="27446" spans="5:5" x14ac:dyDescent="0.25">
      <c r="E27446" s="3"/>
    </row>
    <row r="27447" spans="5:5" x14ac:dyDescent="0.25">
      <c r="E27447" s="3"/>
    </row>
    <row r="27448" spans="5:5" x14ac:dyDescent="0.25">
      <c r="E27448" s="3"/>
    </row>
    <row r="27449" spans="5:5" x14ac:dyDescent="0.25">
      <c r="E27449" s="3"/>
    </row>
    <row r="27450" spans="5:5" x14ac:dyDescent="0.25">
      <c r="E27450" s="3"/>
    </row>
    <row r="27451" spans="5:5" x14ac:dyDescent="0.25">
      <c r="E27451" s="3"/>
    </row>
    <row r="27452" spans="5:5" x14ac:dyDescent="0.25">
      <c r="E27452" s="3"/>
    </row>
    <row r="27453" spans="5:5" x14ac:dyDescent="0.25">
      <c r="E27453" s="3"/>
    </row>
    <row r="27454" spans="5:5" x14ac:dyDescent="0.25">
      <c r="E27454" s="3"/>
    </row>
    <row r="27455" spans="5:5" x14ac:dyDescent="0.25">
      <c r="E27455" s="3"/>
    </row>
    <row r="27456" spans="5:5" x14ac:dyDescent="0.25">
      <c r="E27456" s="3"/>
    </row>
    <row r="27457" spans="5:5" x14ac:dyDescent="0.25">
      <c r="E27457" s="3"/>
    </row>
    <row r="27458" spans="5:5" x14ac:dyDescent="0.25">
      <c r="E27458" s="3"/>
    </row>
    <row r="27459" spans="5:5" x14ac:dyDescent="0.25">
      <c r="E27459" s="3"/>
    </row>
    <row r="27460" spans="5:5" x14ac:dyDescent="0.25">
      <c r="E27460" s="3"/>
    </row>
    <row r="27461" spans="5:5" x14ac:dyDescent="0.25">
      <c r="E27461" s="3"/>
    </row>
    <row r="27462" spans="5:5" x14ac:dyDescent="0.25">
      <c r="E27462" s="3"/>
    </row>
    <row r="27463" spans="5:5" x14ac:dyDescent="0.25">
      <c r="E27463" s="3"/>
    </row>
    <row r="27464" spans="5:5" x14ac:dyDescent="0.25">
      <c r="E27464" s="3"/>
    </row>
    <row r="27465" spans="5:5" x14ac:dyDescent="0.25">
      <c r="E27465" s="3"/>
    </row>
    <row r="27466" spans="5:5" x14ac:dyDescent="0.25">
      <c r="E27466" s="3"/>
    </row>
    <row r="27467" spans="5:5" x14ac:dyDescent="0.25">
      <c r="E27467" s="3"/>
    </row>
    <row r="27468" spans="5:5" x14ac:dyDescent="0.25">
      <c r="E27468" s="3"/>
    </row>
    <row r="27469" spans="5:5" x14ac:dyDescent="0.25">
      <c r="E27469" s="3"/>
    </row>
    <row r="27470" spans="5:5" x14ac:dyDescent="0.25">
      <c r="E27470" s="3"/>
    </row>
    <row r="27471" spans="5:5" x14ac:dyDescent="0.25">
      <c r="E27471" s="3"/>
    </row>
    <row r="27472" spans="5:5" x14ac:dyDescent="0.25">
      <c r="E27472" s="3"/>
    </row>
    <row r="27473" spans="5:5" x14ac:dyDescent="0.25">
      <c r="E27473" s="3"/>
    </row>
    <row r="27474" spans="5:5" x14ac:dyDescent="0.25">
      <c r="E27474" s="3"/>
    </row>
    <row r="27475" spans="5:5" x14ac:dyDescent="0.25">
      <c r="E27475" s="3"/>
    </row>
    <row r="27476" spans="5:5" x14ac:dyDescent="0.25">
      <c r="E27476" s="3"/>
    </row>
    <row r="27477" spans="5:5" x14ac:dyDescent="0.25">
      <c r="E27477" s="3"/>
    </row>
    <row r="27478" spans="5:5" x14ac:dyDescent="0.25">
      <c r="E27478" s="3"/>
    </row>
    <row r="27479" spans="5:5" x14ac:dyDescent="0.25">
      <c r="E27479" s="3"/>
    </row>
    <row r="27480" spans="5:5" x14ac:dyDescent="0.25">
      <c r="E27480" s="3"/>
    </row>
    <row r="27481" spans="5:5" x14ac:dyDescent="0.25">
      <c r="E27481" s="3"/>
    </row>
    <row r="27482" spans="5:5" x14ac:dyDescent="0.25">
      <c r="E27482" s="3"/>
    </row>
    <row r="27483" spans="5:5" x14ac:dyDescent="0.25">
      <c r="E27483" s="3"/>
    </row>
    <row r="27484" spans="5:5" x14ac:dyDescent="0.25">
      <c r="E27484" s="3"/>
    </row>
    <row r="27485" spans="5:5" x14ac:dyDescent="0.25">
      <c r="E27485" s="3"/>
    </row>
    <row r="27486" spans="5:5" x14ac:dyDescent="0.25">
      <c r="E27486" s="3"/>
    </row>
    <row r="27487" spans="5:5" x14ac:dyDescent="0.25">
      <c r="E27487" s="3"/>
    </row>
    <row r="27488" spans="5:5" x14ac:dyDescent="0.25">
      <c r="E27488" s="3"/>
    </row>
    <row r="27489" spans="5:5" x14ac:dyDescent="0.25">
      <c r="E27489" s="3"/>
    </row>
    <row r="27490" spans="5:5" x14ac:dyDescent="0.25">
      <c r="E27490" s="3"/>
    </row>
    <row r="27491" spans="5:5" x14ac:dyDescent="0.25">
      <c r="E27491" s="3"/>
    </row>
    <row r="27492" spans="5:5" x14ac:dyDescent="0.25">
      <c r="E27492" s="3"/>
    </row>
    <row r="27493" spans="5:5" x14ac:dyDescent="0.25">
      <c r="E27493" s="3"/>
    </row>
    <row r="27494" spans="5:5" x14ac:dyDescent="0.25">
      <c r="E27494" s="3"/>
    </row>
    <row r="27495" spans="5:5" x14ac:dyDescent="0.25">
      <c r="E27495" s="3"/>
    </row>
    <row r="27496" spans="5:5" x14ac:dyDescent="0.25">
      <c r="E27496" s="3"/>
    </row>
    <row r="27497" spans="5:5" x14ac:dyDescent="0.25">
      <c r="E27497" s="3"/>
    </row>
    <row r="27498" spans="5:5" x14ac:dyDescent="0.25">
      <c r="E27498" s="3"/>
    </row>
    <row r="27499" spans="5:5" x14ac:dyDescent="0.25">
      <c r="E27499" s="3"/>
    </row>
    <row r="27500" spans="5:5" x14ac:dyDescent="0.25">
      <c r="E27500" s="3"/>
    </row>
    <row r="27501" spans="5:5" x14ac:dyDescent="0.25">
      <c r="E27501" s="3"/>
    </row>
    <row r="27502" spans="5:5" x14ac:dyDescent="0.25">
      <c r="E27502" s="3"/>
    </row>
    <row r="27503" spans="5:5" x14ac:dyDescent="0.25">
      <c r="E27503" s="3"/>
    </row>
    <row r="27504" spans="5:5" x14ac:dyDescent="0.25">
      <c r="E27504" s="3"/>
    </row>
    <row r="27505" spans="5:5" x14ac:dyDescent="0.25">
      <c r="E27505" s="3"/>
    </row>
    <row r="27506" spans="5:5" x14ac:dyDescent="0.25">
      <c r="E27506" s="3"/>
    </row>
    <row r="27507" spans="5:5" x14ac:dyDescent="0.25">
      <c r="E27507" s="3"/>
    </row>
    <row r="27508" spans="5:5" x14ac:dyDescent="0.25">
      <c r="E27508" s="3"/>
    </row>
    <row r="27509" spans="5:5" x14ac:dyDescent="0.25">
      <c r="E27509" s="3"/>
    </row>
    <row r="27510" spans="5:5" x14ac:dyDescent="0.25">
      <c r="E27510" s="3"/>
    </row>
    <row r="27511" spans="5:5" x14ac:dyDescent="0.25">
      <c r="E27511" s="3"/>
    </row>
    <row r="27512" spans="5:5" x14ac:dyDescent="0.25">
      <c r="E27512" s="3"/>
    </row>
    <row r="27513" spans="5:5" x14ac:dyDescent="0.25">
      <c r="E27513" s="3"/>
    </row>
    <row r="27514" spans="5:5" x14ac:dyDescent="0.25">
      <c r="E27514" s="3"/>
    </row>
    <row r="27515" spans="5:5" x14ac:dyDescent="0.25">
      <c r="E27515" s="3"/>
    </row>
    <row r="27516" spans="5:5" x14ac:dyDescent="0.25">
      <c r="E27516" s="3"/>
    </row>
    <row r="27517" spans="5:5" x14ac:dyDescent="0.25">
      <c r="E27517" s="3"/>
    </row>
    <row r="27518" spans="5:5" x14ac:dyDescent="0.25">
      <c r="E27518" s="3"/>
    </row>
    <row r="27519" spans="5:5" x14ac:dyDescent="0.25">
      <c r="E27519" s="3"/>
    </row>
    <row r="27520" spans="5:5" x14ac:dyDescent="0.25">
      <c r="E27520" s="3"/>
    </row>
    <row r="27521" spans="5:5" x14ac:dyDescent="0.25">
      <c r="E27521" s="3"/>
    </row>
    <row r="27522" spans="5:5" x14ac:dyDescent="0.25">
      <c r="E27522" s="3"/>
    </row>
    <row r="27523" spans="5:5" x14ac:dyDescent="0.25">
      <c r="E27523" s="3"/>
    </row>
    <row r="27524" spans="5:5" x14ac:dyDescent="0.25">
      <c r="E27524" s="3"/>
    </row>
    <row r="27525" spans="5:5" x14ac:dyDescent="0.25">
      <c r="E27525" s="3"/>
    </row>
    <row r="27526" spans="5:5" x14ac:dyDescent="0.25">
      <c r="E27526" s="3"/>
    </row>
    <row r="27527" spans="5:5" x14ac:dyDescent="0.25">
      <c r="E27527" s="3"/>
    </row>
    <row r="27528" spans="5:5" x14ac:dyDescent="0.25">
      <c r="E27528" s="3"/>
    </row>
    <row r="27529" spans="5:5" x14ac:dyDescent="0.25">
      <c r="E27529" s="3"/>
    </row>
    <row r="27530" spans="5:5" x14ac:dyDescent="0.25">
      <c r="E27530" s="3"/>
    </row>
    <row r="27531" spans="5:5" x14ac:dyDescent="0.25">
      <c r="E27531" s="3"/>
    </row>
    <row r="27532" spans="5:5" x14ac:dyDescent="0.25">
      <c r="E27532" s="3"/>
    </row>
    <row r="27533" spans="5:5" x14ac:dyDescent="0.25">
      <c r="E27533" s="3"/>
    </row>
    <row r="27534" spans="5:5" x14ac:dyDescent="0.25">
      <c r="E27534" s="3"/>
    </row>
    <row r="27535" spans="5:5" x14ac:dyDescent="0.25">
      <c r="E27535" s="3"/>
    </row>
    <row r="27536" spans="5:5" x14ac:dyDescent="0.25">
      <c r="E27536" s="3"/>
    </row>
    <row r="27537" spans="5:5" x14ac:dyDescent="0.25">
      <c r="E27537" s="3"/>
    </row>
    <row r="27538" spans="5:5" x14ac:dyDescent="0.25">
      <c r="E27538" s="3"/>
    </row>
    <row r="27539" spans="5:5" x14ac:dyDescent="0.25">
      <c r="E27539" s="3"/>
    </row>
    <row r="27540" spans="5:5" x14ac:dyDescent="0.25">
      <c r="E27540" s="3"/>
    </row>
    <row r="27541" spans="5:5" x14ac:dyDescent="0.25">
      <c r="E27541" s="3"/>
    </row>
    <row r="27542" spans="5:5" x14ac:dyDescent="0.25">
      <c r="E27542" s="3"/>
    </row>
    <row r="27543" spans="5:5" x14ac:dyDescent="0.25">
      <c r="E27543" s="3"/>
    </row>
    <row r="27544" spans="5:5" x14ac:dyDescent="0.25">
      <c r="E27544" s="3"/>
    </row>
    <row r="27545" spans="5:5" x14ac:dyDescent="0.25">
      <c r="E27545" s="3"/>
    </row>
    <row r="27546" spans="5:5" x14ac:dyDescent="0.25">
      <c r="E27546" s="3"/>
    </row>
    <row r="27547" spans="5:5" x14ac:dyDescent="0.25">
      <c r="E27547" s="3"/>
    </row>
    <row r="27548" spans="5:5" x14ac:dyDescent="0.25">
      <c r="E27548" s="3"/>
    </row>
    <row r="27549" spans="5:5" x14ac:dyDescent="0.25">
      <c r="E27549" s="3"/>
    </row>
    <row r="27550" spans="5:5" x14ac:dyDescent="0.25">
      <c r="E27550" s="3"/>
    </row>
    <row r="27551" spans="5:5" x14ac:dyDescent="0.25">
      <c r="E27551" s="3"/>
    </row>
    <row r="27552" spans="5:5" x14ac:dyDescent="0.25">
      <c r="E27552" s="3"/>
    </row>
    <row r="27553" spans="5:5" x14ac:dyDescent="0.25">
      <c r="E27553" s="3"/>
    </row>
    <row r="27554" spans="5:5" x14ac:dyDescent="0.25">
      <c r="E27554" s="3"/>
    </row>
    <row r="27555" spans="5:5" x14ac:dyDescent="0.25">
      <c r="E27555" s="3"/>
    </row>
    <row r="27556" spans="5:5" x14ac:dyDescent="0.25">
      <c r="E27556" s="3"/>
    </row>
    <row r="27557" spans="5:5" x14ac:dyDescent="0.25">
      <c r="E27557" s="3"/>
    </row>
    <row r="27558" spans="5:5" x14ac:dyDescent="0.25">
      <c r="E27558" s="3"/>
    </row>
    <row r="27559" spans="5:5" x14ac:dyDescent="0.25">
      <c r="E27559" s="3"/>
    </row>
    <row r="27560" spans="5:5" x14ac:dyDescent="0.25">
      <c r="E27560" s="3"/>
    </row>
    <row r="27561" spans="5:5" x14ac:dyDescent="0.25">
      <c r="E27561" s="3"/>
    </row>
    <row r="27562" spans="5:5" x14ac:dyDescent="0.25">
      <c r="E27562" s="3"/>
    </row>
    <row r="27563" spans="5:5" x14ac:dyDescent="0.25">
      <c r="E27563" s="3"/>
    </row>
    <row r="27564" spans="5:5" x14ac:dyDescent="0.25">
      <c r="E27564" s="3"/>
    </row>
    <row r="27565" spans="5:5" x14ac:dyDescent="0.25">
      <c r="E27565" s="3"/>
    </row>
    <row r="27566" spans="5:5" x14ac:dyDescent="0.25">
      <c r="E27566" s="3"/>
    </row>
    <row r="27567" spans="5:5" x14ac:dyDescent="0.25">
      <c r="E27567" s="3"/>
    </row>
    <row r="27568" spans="5:5" x14ac:dyDescent="0.25">
      <c r="E27568" s="3"/>
    </row>
    <row r="27569" spans="5:5" x14ac:dyDescent="0.25">
      <c r="E27569" s="3"/>
    </row>
    <row r="27570" spans="5:5" x14ac:dyDescent="0.25">
      <c r="E27570" s="3"/>
    </row>
    <row r="27571" spans="5:5" x14ac:dyDescent="0.25">
      <c r="E27571" s="3"/>
    </row>
    <row r="27572" spans="5:5" x14ac:dyDescent="0.25">
      <c r="E27572" s="3"/>
    </row>
    <row r="27573" spans="5:5" x14ac:dyDescent="0.25">
      <c r="E27573" s="3"/>
    </row>
    <row r="27574" spans="5:5" x14ac:dyDescent="0.25">
      <c r="E27574" s="3"/>
    </row>
    <row r="27575" spans="5:5" x14ac:dyDescent="0.25">
      <c r="E27575" s="3"/>
    </row>
    <row r="27576" spans="5:5" x14ac:dyDescent="0.25">
      <c r="E27576" s="3"/>
    </row>
    <row r="27577" spans="5:5" x14ac:dyDescent="0.25">
      <c r="E27577" s="3"/>
    </row>
    <row r="27578" spans="5:5" x14ac:dyDescent="0.25">
      <c r="E27578" s="3"/>
    </row>
    <row r="27579" spans="5:5" x14ac:dyDescent="0.25">
      <c r="E27579" s="3"/>
    </row>
    <row r="27580" spans="5:5" x14ac:dyDescent="0.25">
      <c r="E27580" s="3"/>
    </row>
    <row r="27581" spans="5:5" x14ac:dyDescent="0.25">
      <c r="E27581" s="3"/>
    </row>
    <row r="27582" spans="5:5" x14ac:dyDescent="0.25">
      <c r="E27582" s="3"/>
    </row>
    <row r="27583" spans="5:5" x14ac:dyDescent="0.25">
      <c r="E27583" s="3"/>
    </row>
    <row r="27584" spans="5:5" x14ac:dyDescent="0.25">
      <c r="E27584" s="3"/>
    </row>
    <row r="27585" spans="5:5" x14ac:dyDescent="0.25">
      <c r="E27585" s="3"/>
    </row>
    <row r="27586" spans="5:5" x14ac:dyDescent="0.25">
      <c r="E27586" s="3"/>
    </row>
    <row r="27587" spans="5:5" x14ac:dyDescent="0.25">
      <c r="E27587" s="3"/>
    </row>
    <row r="27588" spans="5:5" x14ac:dyDescent="0.25">
      <c r="E27588" s="3"/>
    </row>
    <row r="27589" spans="5:5" x14ac:dyDescent="0.25">
      <c r="E27589" s="3"/>
    </row>
    <row r="27590" spans="5:5" x14ac:dyDescent="0.25">
      <c r="E27590" s="3"/>
    </row>
    <row r="27591" spans="5:5" x14ac:dyDescent="0.25">
      <c r="E27591" s="3"/>
    </row>
    <row r="27592" spans="5:5" x14ac:dyDescent="0.25">
      <c r="E27592" s="3"/>
    </row>
    <row r="27593" spans="5:5" x14ac:dyDescent="0.25">
      <c r="E27593" s="3"/>
    </row>
    <row r="27594" spans="5:5" x14ac:dyDescent="0.25">
      <c r="E27594" s="3"/>
    </row>
    <row r="27595" spans="5:5" x14ac:dyDescent="0.25">
      <c r="E27595" s="3"/>
    </row>
    <row r="27596" spans="5:5" x14ac:dyDescent="0.25">
      <c r="E27596" s="3"/>
    </row>
    <row r="27597" spans="5:5" x14ac:dyDescent="0.25">
      <c r="E27597" s="3"/>
    </row>
    <row r="27598" spans="5:5" x14ac:dyDescent="0.25">
      <c r="E27598" s="3"/>
    </row>
    <row r="27599" spans="5:5" x14ac:dyDescent="0.25">
      <c r="E27599" s="3"/>
    </row>
    <row r="27600" spans="5:5" x14ac:dyDescent="0.25">
      <c r="E27600" s="3"/>
    </row>
    <row r="27601" spans="5:5" x14ac:dyDescent="0.25">
      <c r="E27601" s="3"/>
    </row>
    <row r="27602" spans="5:5" x14ac:dyDescent="0.25">
      <c r="E27602" s="3"/>
    </row>
    <row r="27603" spans="5:5" x14ac:dyDescent="0.25">
      <c r="E27603" s="3"/>
    </row>
    <row r="27604" spans="5:5" x14ac:dyDescent="0.25">
      <c r="E27604" s="3"/>
    </row>
    <row r="27605" spans="5:5" x14ac:dyDescent="0.25">
      <c r="E27605" s="3"/>
    </row>
    <row r="27606" spans="5:5" x14ac:dyDescent="0.25">
      <c r="E27606" s="3"/>
    </row>
    <row r="27607" spans="5:5" x14ac:dyDescent="0.25">
      <c r="E27607" s="3"/>
    </row>
    <row r="27608" spans="5:5" x14ac:dyDescent="0.25">
      <c r="E27608" s="3"/>
    </row>
    <row r="27609" spans="5:5" x14ac:dyDescent="0.25">
      <c r="E27609" s="3"/>
    </row>
    <row r="27610" spans="5:5" x14ac:dyDescent="0.25">
      <c r="E27610" s="3"/>
    </row>
    <row r="27611" spans="5:5" x14ac:dyDescent="0.25">
      <c r="E27611" s="3"/>
    </row>
    <row r="27612" spans="5:5" x14ac:dyDescent="0.25">
      <c r="E27612" s="3"/>
    </row>
    <row r="27613" spans="5:5" x14ac:dyDescent="0.25">
      <c r="E27613" s="3"/>
    </row>
    <row r="27614" spans="5:5" x14ac:dyDescent="0.25">
      <c r="E27614" s="3"/>
    </row>
    <row r="27615" spans="5:5" x14ac:dyDescent="0.25">
      <c r="E27615" s="3"/>
    </row>
    <row r="27616" spans="5:5" x14ac:dyDescent="0.25">
      <c r="E27616" s="3"/>
    </row>
    <row r="27617" spans="5:5" x14ac:dyDescent="0.25">
      <c r="E27617" s="3"/>
    </row>
    <row r="27618" spans="5:5" x14ac:dyDescent="0.25">
      <c r="E27618" s="3"/>
    </row>
    <row r="27619" spans="5:5" x14ac:dyDescent="0.25">
      <c r="E27619" s="3"/>
    </row>
    <row r="27620" spans="5:5" x14ac:dyDescent="0.25">
      <c r="E27620" s="3"/>
    </row>
    <row r="27621" spans="5:5" x14ac:dyDescent="0.25">
      <c r="E27621" s="3"/>
    </row>
    <row r="27622" spans="5:5" x14ac:dyDescent="0.25">
      <c r="E27622" s="3"/>
    </row>
    <row r="27623" spans="5:5" x14ac:dyDescent="0.25">
      <c r="E27623" s="3"/>
    </row>
    <row r="27624" spans="5:5" x14ac:dyDescent="0.25">
      <c r="E27624" s="3"/>
    </row>
    <row r="27625" spans="5:5" x14ac:dyDescent="0.25">
      <c r="E27625" s="3"/>
    </row>
    <row r="27626" spans="5:5" x14ac:dyDescent="0.25">
      <c r="E27626" s="3"/>
    </row>
    <row r="27627" spans="5:5" x14ac:dyDescent="0.25">
      <c r="E27627" s="3"/>
    </row>
    <row r="27628" spans="5:5" x14ac:dyDescent="0.25">
      <c r="E27628" s="3"/>
    </row>
    <row r="27629" spans="5:5" x14ac:dyDescent="0.25">
      <c r="E27629" s="3"/>
    </row>
    <row r="27630" spans="5:5" x14ac:dyDescent="0.25">
      <c r="E27630" s="3"/>
    </row>
    <row r="27631" spans="5:5" x14ac:dyDescent="0.25">
      <c r="E27631" s="3"/>
    </row>
    <row r="27632" spans="5:5" x14ac:dyDescent="0.25">
      <c r="E27632" s="3"/>
    </row>
    <row r="27633" spans="5:5" x14ac:dyDescent="0.25">
      <c r="E27633" s="3"/>
    </row>
    <row r="27634" spans="5:5" x14ac:dyDescent="0.25">
      <c r="E27634" s="3"/>
    </row>
    <row r="27635" spans="5:5" x14ac:dyDescent="0.25">
      <c r="E27635" s="3"/>
    </row>
    <row r="27636" spans="5:5" x14ac:dyDescent="0.25">
      <c r="E27636" s="3"/>
    </row>
    <row r="27637" spans="5:5" x14ac:dyDescent="0.25">
      <c r="E27637" s="3"/>
    </row>
    <row r="27638" spans="5:5" x14ac:dyDescent="0.25">
      <c r="E27638" s="3"/>
    </row>
    <row r="27639" spans="5:5" x14ac:dyDescent="0.25">
      <c r="E27639" s="3"/>
    </row>
    <row r="27640" spans="5:5" x14ac:dyDescent="0.25">
      <c r="E27640" s="3"/>
    </row>
    <row r="27641" spans="5:5" x14ac:dyDescent="0.25">
      <c r="E27641" s="3"/>
    </row>
    <row r="27642" spans="5:5" x14ac:dyDescent="0.25">
      <c r="E27642" s="3"/>
    </row>
    <row r="27643" spans="5:5" x14ac:dyDescent="0.25">
      <c r="E27643" s="3"/>
    </row>
    <row r="27644" spans="5:5" x14ac:dyDescent="0.25">
      <c r="E27644" s="3"/>
    </row>
    <row r="27645" spans="5:5" x14ac:dyDescent="0.25">
      <c r="E27645" s="3"/>
    </row>
    <row r="27646" spans="5:5" x14ac:dyDescent="0.25">
      <c r="E27646" s="3"/>
    </row>
    <row r="27647" spans="5:5" x14ac:dyDescent="0.25">
      <c r="E27647" s="3"/>
    </row>
    <row r="27648" spans="5:5" x14ac:dyDescent="0.25">
      <c r="E27648" s="3"/>
    </row>
    <row r="27649" spans="5:5" x14ac:dyDescent="0.25">
      <c r="E27649" s="3"/>
    </row>
    <row r="27650" spans="5:5" x14ac:dyDescent="0.25">
      <c r="E27650" s="3"/>
    </row>
    <row r="27651" spans="5:5" x14ac:dyDescent="0.25">
      <c r="E27651" s="3"/>
    </row>
    <row r="27652" spans="5:5" x14ac:dyDescent="0.25">
      <c r="E27652" s="3"/>
    </row>
    <row r="27653" spans="5:5" x14ac:dyDescent="0.25">
      <c r="E27653" s="3"/>
    </row>
    <row r="27654" spans="5:5" x14ac:dyDescent="0.25">
      <c r="E27654" s="3"/>
    </row>
    <row r="27655" spans="5:5" x14ac:dyDescent="0.25">
      <c r="E27655" s="3"/>
    </row>
    <row r="27656" spans="5:5" x14ac:dyDescent="0.25">
      <c r="E27656" s="3"/>
    </row>
    <row r="27657" spans="5:5" x14ac:dyDescent="0.25">
      <c r="E27657" s="3"/>
    </row>
    <row r="27658" spans="5:5" x14ac:dyDescent="0.25">
      <c r="E27658" s="3"/>
    </row>
    <row r="27659" spans="5:5" x14ac:dyDescent="0.25">
      <c r="E27659" s="3"/>
    </row>
    <row r="27660" spans="5:5" x14ac:dyDescent="0.25">
      <c r="E27660" s="3"/>
    </row>
    <row r="27661" spans="5:5" x14ac:dyDescent="0.25">
      <c r="E27661" s="3"/>
    </row>
    <row r="27662" spans="5:5" x14ac:dyDescent="0.25">
      <c r="E27662" s="3"/>
    </row>
    <row r="27663" spans="5:5" x14ac:dyDescent="0.25">
      <c r="E27663" s="3"/>
    </row>
    <row r="27664" spans="5:5" x14ac:dyDescent="0.25">
      <c r="E27664" s="3"/>
    </row>
    <row r="27665" spans="5:5" x14ac:dyDescent="0.25">
      <c r="E27665" s="3"/>
    </row>
    <row r="27666" spans="5:5" x14ac:dyDescent="0.25">
      <c r="E27666" s="3"/>
    </row>
    <row r="27667" spans="5:5" x14ac:dyDescent="0.25">
      <c r="E27667" s="3"/>
    </row>
    <row r="27668" spans="5:5" x14ac:dyDescent="0.25">
      <c r="E27668" s="3"/>
    </row>
    <row r="27669" spans="5:5" x14ac:dyDescent="0.25">
      <c r="E27669" s="3"/>
    </row>
    <row r="27670" spans="5:5" x14ac:dyDescent="0.25">
      <c r="E27670" s="3"/>
    </row>
    <row r="27671" spans="5:5" x14ac:dyDescent="0.25">
      <c r="E27671" s="3"/>
    </row>
    <row r="27672" spans="5:5" x14ac:dyDescent="0.25">
      <c r="E27672" s="3"/>
    </row>
    <row r="27673" spans="5:5" x14ac:dyDescent="0.25">
      <c r="E27673" s="3"/>
    </row>
    <row r="27674" spans="5:5" x14ac:dyDescent="0.25">
      <c r="E27674" s="3"/>
    </row>
    <row r="27675" spans="5:5" x14ac:dyDescent="0.25">
      <c r="E27675" s="3"/>
    </row>
    <row r="27676" spans="5:5" x14ac:dyDescent="0.25">
      <c r="E27676" s="3"/>
    </row>
    <row r="27677" spans="5:5" x14ac:dyDescent="0.25">
      <c r="E27677" s="3"/>
    </row>
    <row r="27678" spans="5:5" x14ac:dyDescent="0.25">
      <c r="E27678" s="3"/>
    </row>
    <row r="27679" spans="5:5" x14ac:dyDescent="0.25">
      <c r="E27679" s="3"/>
    </row>
    <row r="27680" spans="5:5" x14ac:dyDescent="0.25">
      <c r="E27680" s="3"/>
    </row>
    <row r="27681" spans="5:5" x14ac:dyDescent="0.25">
      <c r="E27681" s="3"/>
    </row>
    <row r="27682" spans="5:5" x14ac:dyDescent="0.25">
      <c r="E27682" s="3"/>
    </row>
    <row r="27683" spans="5:5" x14ac:dyDescent="0.25">
      <c r="E27683" s="3"/>
    </row>
    <row r="27684" spans="5:5" x14ac:dyDescent="0.25">
      <c r="E27684" s="3"/>
    </row>
    <row r="27685" spans="5:5" x14ac:dyDescent="0.25">
      <c r="E27685" s="3"/>
    </row>
    <row r="27686" spans="5:5" x14ac:dyDescent="0.25">
      <c r="E27686" s="3"/>
    </row>
    <row r="27687" spans="5:5" x14ac:dyDescent="0.25">
      <c r="E27687" s="3"/>
    </row>
    <row r="27688" spans="5:5" x14ac:dyDescent="0.25">
      <c r="E27688" s="3"/>
    </row>
    <row r="27689" spans="5:5" x14ac:dyDescent="0.25">
      <c r="E27689" s="3"/>
    </row>
    <row r="27690" spans="5:5" x14ac:dyDescent="0.25">
      <c r="E27690" s="3"/>
    </row>
    <row r="27691" spans="5:5" x14ac:dyDescent="0.25">
      <c r="E27691" s="3"/>
    </row>
    <row r="27692" spans="5:5" x14ac:dyDescent="0.25">
      <c r="E27692" s="3"/>
    </row>
    <row r="27693" spans="5:5" x14ac:dyDescent="0.25">
      <c r="E27693" s="3"/>
    </row>
    <row r="27694" spans="5:5" x14ac:dyDescent="0.25">
      <c r="E27694" s="3"/>
    </row>
    <row r="27695" spans="5:5" x14ac:dyDescent="0.25">
      <c r="E27695" s="3"/>
    </row>
    <row r="27696" spans="5:5" x14ac:dyDescent="0.25">
      <c r="E27696" s="3"/>
    </row>
    <row r="27697" spans="5:5" x14ac:dyDescent="0.25">
      <c r="E27697" s="3"/>
    </row>
    <row r="27698" spans="5:5" x14ac:dyDescent="0.25">
      <c r="E27698" s="3"/>
    </row>
    <row r="27699" spans="5:5" x14ac:dyDescent="0.25">
      <c r="E27699" s="3"/>
    </row>
    <row r="27700" spans="5:5" x14ac:dyDescent="0.25">
      <c r="E27700" s="3"/>
    </row>
    <row r="27701" spans="5:5" x14ac:dyDescent="0.25">
      <c r="E27701" s="3"/>
    </row>
    <row r="27702" spans="5:5" x14ac:dyDescent="0.25">
      <c r="E27702" s="3"/>
    </row>
    <row r="27703" spans="5:5" x14ac:dyDescent="0.25">
      <c r="E27703" s="3"/>
    </row>
    <row r="27704" spans="5:5" x14ac:dyDescent="0.25">
      <c r="E27704" s="3"/>
    </row>
    <row r="27705" spans="5:5" x14ac:dyDescent="0.25">
      <c r="E27705" s="3"/>
    </row>
    <row r="27706" spans="5:5" x14ac:dyDescent="0.25">
      <c r="E27706" s="3"/>
    </row>
    <row r="27707" spans="5:5" x14ac:dyDescent="0.25">
      <c r="E27707" s="3"/>
    </row>
    <row r="27708" spans="5:5" x14ac:dyDescent="0.25">
      <c r="E27708" s="3"/>
    </row>
    <row r="27709" spans="5:5" x14ac:dyDescent="0.25">
      <c r="E27709" s="3"/>
    </row>
    <row r="27710" spans="5:5" x14ac:dyDescent="0.25">
      <c r="E27710" s="3"/>
    </row>
    <row r="27711" spans="5:5" x14ac:dyDescent="0.25">
      <c r="E27711" s="3"/>
    </row>
    <row r="27712" spans="5:5" x14ac:dyDescent="0.25">
      <c r="E27712" s="3"/>
    </row>
    <row r="27713" spans="5:5" x14ac:dyDescent="0.25">
      <c r="E27713" s="3"/>
    </row>
    <row r="27714" spans="5:5" x14ac:dyDescent="0.25">
      <c r="E27714" s="3"/>
    </row>
    <row r="27715" spans="5:5" x14ac:dyDescent="0.25">
      <c r="E27715" s="3"/>
    </row>
    <row r="27716" spans="5:5" x14ac:dyDescent="0.25">
      <c r="E27716" s="3"/>
    </row>
    <row r="27717" spans="5:5" x14ac:dyDescent="0.25">
      <c r="E27717" s="3"/>
    </row>
    <row r="27718" spans="5:5" x14ac:dyDescent="0.25">
      <c r="E27718" s="3"/>
    </row>
    <row r="27719" spans="5:5" x14ac:dyDescent="0.25">
      <c r="E27719" s="3"/>
    </row>
    <row r="27720" spans="5:5" x14ac:dyDescent="0.25">
      <c r="E27720" s="3"/>
    </row>
    <row r="27721" spans="5:5" x14ac:dyDescent="0.25">
      <c r="E27721" s="3"/>
    </row>
    <row r="27722" spans="5:5" x14ac:dyDescent="0.25">
      <c r="E27722" s="3"/>
    </row>
    <row r="27723" spans="5:5" x14ac:dyDescent="0.25">
      <c r="E27723" s="3"/>
    </row>
    <row r="27724" spans="5:5" x14ac:dyDescent="0.25">
      <c r="E27724" s="3"/>
    </row>
    <row r="27725" spans="5:5" x14ac:dyDescent="0.25">
      <c r="E27725" s="3"/>
    </row>
    <row r="27726" spans="5:5" x14ac:dyDescent="0.25">
      <c r="E27726" s="3"/>
    </row>
    <row r="27727" spans="5:5" x14ac:dyDescent="0.25">
      <c r="E27727" s="3"/>
    </row>
    <row r="27728" spans="5:5" x14ac:dyDescent="0.25">
      <c r="E27728" s="3"/>
    </row>
    <row r="27729" spans="5:5" x14ac:dyDescent="0.25">
      <c r="E27729" s="3"/>
    </row>
    <row r="27730" spans="5:5" x14ac:dyDescent="0.25">
      <c r="E27730" s="3"/>
    </row>
    <row r="27731" spans="5:5" x14ac:dyDescent="0.25">
      <c r="E27731" s="3"/>
    </row>
    <row r="27732" spans="5:5" x14ac:dyDescent="0.25">
      <c r="E27732" s="3"/>
    </row>
    <row r="27733" spans="5:5" x14ac:dyDescent="0.25">
      <c r="E27733" s="3"/>
    </row>
    <row r="27734" spans="5:5" x14ac:dyDescent="0.25">
      <c r="E27734" s="3"/>
    </row>
    <row r="27735" spans="5:5" x14ac:dyDescent="0.25">
      <c r="E27735" s="3"/>
    </row>
    <row r="27736" spans="5:5" x14ac:dyDescent="0.25">
      <c r="E27736" s="3"/>
    </row>
    <row r="27737" spans="5:5" x14ac:dyDescent="0.25">
      <c r="E27737" s="3"/>
    </row>
    <row r="27738" spans="5:5" x14ac:dyDescent="0.25">
      <c r="E27738" s="3"/>
    </row>
    <row r="27739" spans="5:5" x14ac:dyDescent="0.25">
      <c r="E27739" s="3"/>
    </row>
    <row r="27740" spans="5:5" x14ac:dyDescent="0.25">
      <c r="E27740" s="3"/>
    </row>
    <row r="27741" spans="5:5" x14ac:dyDescent="0.25">
      <c r="E27741" s="3"/>
    </row>
    <row r="27742" spans="5:5" x14ac:dyDescent="0.25">
      <c r="E27742" s="3"/>
    </row>
    <row r="27743" spans="5:5" x14ac:dyDescent="0.25">
      <c r="E27743" s="3"/>
    </row>
    <row r="27744" spans="5:5" x14ac:dyDescent="0.25">
      <c r="E27744" s="3"/>
    </row>
    <row r="27745" spans="5:5" x14ac:dyDescent="0.25">
      <c r="E27745" s="3"/>
    </row>
    <row r="27746" spans="5:5" x14ac:dyDescent="0.25">
      <c r="E27746" s="3"/>
    </row>
    <row r="27747" spans="5:5" x14ac:dyDescent="0.25">
      <c r="E27747" s="3"/>
    </row>
    <row r="27748" spans="5:5" x14ac:dyDescent="0.25">
      <c r="E27748" s="3"/>
    </row>
    <row r="27749" spans="5:5" x14ac:dyDescent="0.25">
      <c r="E27749" s="3"/>
    </row>
    <row r="27750" spans="5:5" x14ac:dyDescent="0.25">
      <c r="E27750" s="3"/>
    </row>
    <row r="27751" spans="5:5" x14ac:dyDescent="0.25">
      <c r="E27751" s="3"/>
    </row>
    <row r="27752" spans="5:5" x14ac:dyDescent="0.25">
      <c r="E27752" s="3"/>
    </row>
    <row r="27753" spans="5:5" x14ac:dyDescent="0.25">
      <c r="E27753" s="3"/>
    </row>
    <row r="27754" spans="5:5" x14ac:dyDescent="0.25">
      <c r="E27754" s="3"/>
    </row>
    <row r="27755" spans="5:5" x14ac:dyDescent="0.25">
      <c r="E27755" s="3"/>
    </row>
    <row r="27756" spans="5:5" x14ac:dyDescent="0.25">
      <c r="E27756" s="3"/>
    </row>
    <row r="27757" spans="5:5" x14ac:dyDescent="0.25">
      <c r="E27757" s="3"/>
    </row>
    <row r="27758" spans="5:5" x14ac:dyDescent="0.25">
      <c r="E27758" s="3"/>
    </row>
    <row r="27759" spans="5:5" x14ac:dyDescent="0.25">
      <c r="E27759" s="3"/>
    </row>
    <row r="27760" spans="5:5" x14ac:dyDescent="0.25">
      <c r="E27760" s="3"/>
    </row>
    <row r="27761" spans="5:5" x14ac:dyDescent="0.25">
      <c r="E27761" s="3"/>
    </row>
    <row r="27762" spans="5:5" x14ac:dyDescent="0.25">
      <c r="E27762" s="3"/>
    </row>
    <row r="27763" spans="5:5" x14ac:dyDescent="0.25">
      <c r="E27763" s="3"/>
    </row>
    <row r="27764" spans="5:5" x14ac:dyDescent="0.25">
      <c r="E27764" s="3"/>
    </row>
    <row r="27765" spans="5:5" x14ac:dyDescent="0.25">
      <c r="E27765" s="3"/>
    </row>
    <row r="27766" spans="5:5" x14ac:dyDescent="0.25">
      <c r="E27766" s="3"/>
    </row>
    <row r="27767" spans="5:5" x14ac:dyDescent="0.25">
      <c r="E27767" s="3"/>
    </row>
    <row r="27768" spans="5:5" x14ac:dyDescent="0.25">
      <c r="E27768" s="3"/>
    </row>
    <row r="27769" spans="5:5" x14ac:dyDescent="0.25">
      <c r="E27769" s="3"/>
    </row>
    <row r="27770" spans="5:5" x14ac:dyDescent="0.25">
      <c r="E27770" s="3"/>
    </row>
    <row r="27771" spans="5:5" x14ac:dyDescent="0.25">
      <c r="E27771" s="3"/>
    </row>
    <row r="27772" spans="5:5" x14ac:dyDescent="0.25">
      <c r="E27772" s="3"/>
    </row>
    <row r="27773" spans="5:5" x14ac:dyDescent="0.25">
      <c r="E27773" s="3"/>
    </row>
    <row r="27774" spans="5:5" x14ac:dyDescent="0.25">
      <c r="E27774" s="3"/>
    </row>
    <row r="27775" spans="5:5" x14ac:dyDescent="0.25">
      <c r="E27775" s="3"/>
    </row>
    <row r="27776" spans="5:5" x14ac:dyDescent="0.25">
      <c r="E27776" s="3"/>
    </row>
    <row r="27777" spans="5:5" x14ac:dyDescent="0.25">
      <c r="E27777" s="3"/>
    </row>
    <row r="27778" spans="5:5" x14ac:dyDescent="0.25">
      <c r="E27778" s="3"/>
    </row>
    <row r="27779" spans="5:5" x14ac:dyDescent="0.25">
      <c r="E27779" s="3"/>
    </row>
    <row r="27780" spans="5:5" x14ac:dyDescent="0.25">
      <c r="E27780" s="3"/>
    </row>
    <row r="27781" spans="5:5" x14ac:dyDescent="0.25">
      <c r="E27781" s="3"/>
    </row>
    <row r="27782" spans="5:5" x14ac:dyDescent="0.25">
      <c r="E27782" s="3"/>
    </row>
    <row r="27783" spans="5:5" x14ac:dyDescent="0.25">
      <c r="E27783" s="3"/>
    </row>
    <row r="27784" spans="5:5" x14ac:dyDescent="0.25">
      <c r="E27784" s="3"/>
    </row>
    <row r="27785" spans="5:5" x14ac:dyDescent="0.25">
      <c r="E27785" s="3"/>
    </row>
    <row r="27786" spans="5:5" x14ac:dyDescent="0.25">
      <c r="E27786" s="3"/>
    </row>
    <row r="27787" spans="5:5" x14ac:dyDescent="0.25">
      <c r="E27787" s="3"/>
    </row>
    <row r="27788" spans="5:5" x14ac:dyDescent="0.25">
      <c r="E27788" s="3"/>
    </row>
    <row r="27789" spans="5:5" x14ac:dyDescent="0.25">
      <c r="E27789" s="3"/>
    </row>
    <row r="27790" spans="5:5" x14ac:dyDescent="0.25">
      <c r="E27790" s="3"/>
    </row>
    <row r="27791" spans="5:5" x14ac:dyDescent="0.25">
      <c r="E27791" s="3"/>
    </row>
    <row r="27792" spans="5:5" x14ac:dyDescent="0.25">
      <c r="E27792" s="3"/>
    </row>
    <row r="27793" spans="5:5" x14ac:dyDescent="0.25">
      <c r="E27793" s="3"/>
    </row>
    <row r="27794" spans="5:5" x14ac:dyDescent="0.25">
      <c r="E27794" s="3"/>
    </row>
    <row r="27795" spans="5:5" x14ac:dyDescent="0.25">
      <c r="E27795" s="3"/>
    </row>
    <row r="27796" spans="5:5" x14ac:dyDescent="0.25">
      <c r="E27796" s="3"/>
    </row>
    <row r="27797" spans="5:5" x14ac:dyDescent="0.25">
      <c r="E27797" s="3"/>
    </row>
    <row r="27798" spans="5:5" x14ac:dyDescent="0.25">
      <c r="E27798" s="3"/>
    </row>
    <row r="27799" spans="5:5" x14ac:dyDescent="0.25">
      <c r="E27799" s="3"/>
    </row>
    <row r="27800" spans="5:5" x14ac:dyDescent="0.25">
      <c r="E27800" s="3"/>
    </row>
    <row r="27801" spans="5:5" x14ac:dyDescent="0.25">
      <c r="E27801" s="3"/>
    </row>
    <row r="27802" spans="5:5" x14ac:dyDescent="0.25">
      <c r="E27802" s="3"/>
    </row>
    <row r="27803" spans="5:5" x14ac:dyDescent="0.25">
      <c r="E27803" s="3"/>
    </row>
    <row r="27804" spans="5:5" x14ac:dyDescent="0.25">
      <c r="E27804" s="3"/>
    </row>
    <row r="27805" spans="5:5" x14ac:dyDescent="0.25">
      <c r="E27805" s="3"/>
    </row>
    <row r="27806" spans="5:5" x14ac:dyDescent="0.25">
      <c r="E27806" s="3"/>
    </row>
    <row r="27807" spans="5:5" x14ac:dyDescent="0.25">
      <c r="E27807" s="3"/>
    </row>
    <row r="27808" spans="5:5" x14ac:dyDescent="0.25">
      <c r="E27808" s="3"/>
    </row>
    <row r="27809" spans="5:5" x14ac:dyDescent="0.25">
      <c r="E27809" s="3"/>
    </row>
    <row r="27810" spans="5:5" x14ac:dyDescent="0.25">
      <c r="E27810" s="3"/>
    </row>
    <row r="27811" spans="5:5" x14ac:dyDescent="0.25">
      <c r="E27811" s="3"/>
    </row>
    <row r="27812" spans="5:5" x14ac:dyDescent="0.25">
      <c r="E27812" s="3"/>
    </row>
    <row r="27813" spans="5:5" x14ac:dyDescent="0.25">
      <c r="E27813" s="3"/>
    </row>
    <row r="27814" spans="5:5" x14ac:dyDescent="0.25">
      <c r="E27814" s="3"/>
    </row>
    <row r="27815" spans="5:5" x14ac:dyDescent="0.25">
      <c r="E27815" s="3"/>
    </row>
    <row r="27816" spans="5:5" x14ac:dyDescent="0.25">
      <c r="E27816" s="3"/>
    </row>
    <row r="27817" spans="5:5" x14ac:dyDescent="0.25">
      <c r="E27817" s="3"/>
    </row>
    <row r="27818" spans="5:5" x14ac:dyDescent="0.25">
      <c r="E27818" s="3"/>
    </row>
    <row r="27819" spans="5:5" x14ac:dyDescent="0.25">
      <c r="E27819" s="3"/>
    </row>
    <row r="27820" spans="5:5" x14ac:dyDescent="0.25">
      <c r="E27820" s="3"/>
    </row>
    <row r="27821" spans="5:5" x14ac:dyDescent="0.25">
      <c r="E27821" s="3"/>
    </row>
    <row r="27822" spans="5:5" x14ac:dyDescent="0.25">
      <c r="E27822" s="3"/>
    </row>
    <row r="27823" spans="5:5" x14ac:dyDescent="0.25">
      <c r="E27823" s="3"/>
    </row>
    <row r="27824" spans="5:5" x14ac:dyDescent="0.25">
      <c r="E27824" s="3"/>
    </row>
    <row r="27825" spans="5:5" x14ac:dyDescent="0.25">
      <c r="E27825" s="3"/>
    </row>
    <row r="27826" spans="5:5" x14ac:dyDescent="0.25">
      <c r="E27826" s="3"/>
    </row>
    <row r="27827" spans="5:5" x14ac:dyDescent="0.25">
      <c r="E27827" s="3"/>
    </row>
    <row r="27828" spans="5:5" x14ac:dyDescent="0.25">
      <c r="E27828" s="3"/>
    </row>
    <row r="27829" spans="5:5" x14ac:dyDescent="0.25">
      <c r="E27829" s="3"/>
    </row>
    <row r="27830" spans="5:5" x14ac:dyDescent="0.25">
      <c r="E27830" s="3"/>
    </row>
    <row r="27831" spans="5:5" x14ac:dyDescent="0.25">
      <c r="E27831" s="3"/>
    </row>
    <row r="27832" spans="5:5" x14ac:dyDescent="0.25">
      <c r="E27832" s="3"/>
    </row>
    <row r="27833" spans="5:5" x14ac:dyDescent="0.25">
      <c r="E27833" s="3"/>
    </row>
    <row r="27834" spans="5:5" x14ac:dyDescent="0.25">
      <c r="E27834" s="3"/>
    </row>
    <row r="27835" spans="5:5" x14ac:dyDescent="0.25">
      <c r="E27835" s="3"/>
    </row>
    <row r="27836" spans="5:5" x14ac:dyDescent="0.25">
      <c r="E27836" s="3"/>
    </row>
    <row r="27837" spans="5:5" x14ac:dyDescent="0.25">
      <c r="E27837" s="3"/>
    </row>
    <row r="27838" spans="5:5" x14ac:dyDescent="0.25">
      <c r="E27838" s="3"/>
    </row>
    <row r="27839" spans="5:5" x14ac:dyDescent="0.25">
      <c r="E27839" s="3"/>
    </row>
    <row r="27840" spans="5:5" x14ac:dyDescent="0.25">
      <c r="E27840" s="3"/>
    </row>
    <row r="27841" spans="5:5" x14ac:dyDescent="0.25">
      <c r="E27841" s="3"/>
    </row>
    <row r="27842" spans="5:5" x14ac:dyDescent="0.25">
      <c r="E27842" s="3"/>
    </row>
    <row r="27843" spans="5:5" x14ac:dyDescent="0.25">
      <c r="E27843" s="3"/>
    </row>
    <row r="27844" spans="5:5" x14ac:dyDescent="0.25">
      <c r="E27844" s="3"/>
    </row>
    <row r="27845" spans="5:5" x14ac:dyDescent="0.25">
      <c r="E27845" s="3"/>
    </row>
    <row r="27846" spans="5:5" x14ac:dyDescent="0.25">
      <c r="E27846" s="3"/>
    </row>
    <row r="27847" spans="5:5" x14ac:dyDescent="0.25">
      <c r="E27847" s="3"/>
    </row>
    <row r="27848" spans="5:5" x14ac:dyDescent="0.25">
      <c r="E27848" s="3"/>
    </row>
    <row r="27849" spans="5:5" x14ac:dyDescent="0.25">
      <c r="E27849" s="3"/>
    </row>
    <row r="27850" spans="5:5" x14ac:dyDescent="0.25">
      <c r="E27850" s="3"/>
    </row>
    <row r="27851" spans="5:5" x14ac:dyDescent="0.25">
      <c r="E27851" s="3"/>
    </row>
    <row r="27852" spans="5:5" x14ac:dyDescent="0.25">
      <c r="E27852" s="3"/>
    </row>
    <row r="27853" spans="5:5" x14ac:dyDescent="0.25">
      <c r="E27853" s="3"/>
    </row>
    <row r="27854" spans="5:5" x14ac:dyDescent="0.25">
      <c r="E27854" s="3"/>
    </row>
    <row r="27855" spans="5:5" x14ac:dyDescent="0.25">
      <c r="E27855" s="3"/>
    </row>
    <row r="27856" spans="5:5" x14ac:dyDescent="0.25">
      <c r="E27856" s="3"/>
    </row>
    <row r="27857" spans="5:5" x14ac:dyDescent="0.25">
      <c r="E27857" s="3"/>
    </row>
    <row r="27858" spans="5:5" x14ac:dyDescent="0.25">
      <c r="E27858" s="3"/>
    </row>
    <row r="27859" spans="5:5" x14ac:dyDescent="0.25">
      <c r="E27859" s="3"/>
    </row>
    <row r="27860" spans="5:5" x14ac:dyDescent="0.25">
      <c r="E27860" s="3"/>
    </row>
    <row r="27861" spans="5:5" x14ac:dyDescent="0.25">
      <c r="E27861" s="3"/>
    </row>
    <row r="27862" spans="5:5" x14ac:dyDescent="0.25">
      <c r="E27862" s="3"/>
    </row>
    <row r="27863" spans="5:5" x14ac:dyDescent="0.25">
      <c r="E27863" s="3"/>
    </row>
    <row r="27864" spans="5:5" x14ac:dyDescent="0.25">
      <c r="E27864" s="3"/>
    </row>
    <row r="27865" spans="5:5" x14ac:dyDescent="0.25">
      <c r="E27865" s="3"/>
    </row>
    <row r="27866" spans="5:5" x14ac:dyDescent="0.25">
      <c r="E27866" s="3"/>
    </row>
    <row r="27867" spans="5:5" x14ac:dyDescent="0.25">
      <c r="E27867" s="3"/>
    </row>
    <row r="27868" spans="5:5" x14ac:dyDescent="0.25">
      <c r="E27868" s="3"/>
    </row>
    <row r="27869" spans="5:5" x14ac:dyDescent="0.25">
      <c r="E27869" s="3"/>
    </row>
    <row r="27870" spans="5:5" x14ac:dyDescent="0.25">
      <c r="E27870" s="3"/>
    </row>
    <row r="27871" spans="5:5" x14ac:dyDescent="0.25">
      <c r="E27871" s="3"/>
    </row>
    <row r="27872" spans="5:5" x14ac:dyDescent="0.25">
      <c r="E27872" s="3"/>
    </row>
    <row r="27873" spans="5:5" x14ac:dyDescent="0.25">
      <c r="E27873" s="3"/>
    </row>
    <row r="27874" spans="5:5" x14ac:dyDescent="0.25">
      <c r="E27874" s="3"/>
    </row>
    <row r="27875" spans="5:5" x14ac:dyDescent="0.25">
      <c r="E27875" s="3"/>
    </row>
    <row r="27876" spans="5:5" x14ac:dyDescent="0.25">
      <c r="E27876" s="3"/>
    </row>
    <row r="27877" spans="5:5" x14ac:dyDescent="0.25">
      <c r="E27877" s="3"/>
    </row>
    <row r="27878" spans="5:5" x14ac:dyDescent="0.25">
      <c r="E27878" s="3"/>
    </row>
    <row r="27879" spans="5:5" x14ac:dyDescent="0.25">
      <c r="E27879" s="3"/>
    </row>
    <row r="27880" spans="5:5" x14ac:dyDescent="0.25">
      <c r="E27880" s="3"/>
    </row>
    <row r="27881" spans="5:5" x14ac:dyDescent="0.25">
      <c r="E27881" s="3"/>
    </row>
    <row r="27882" spans="5:5" x14ac:dyDescent="0.25">
      <c r="E27882" s="3"/>
    </row>
    <row r="27883" spans="5:5" x14ac:dyDescent="0.25">
      <c r="E27883" s="3"/>
    </row>
    <row r="27884" spans="5:5" x14ac:dyDescent="0.25">
      <c r="E27884" s="3"/>
    </row>
    <row r="27885" spans="5:5" x14ac:dyDescent="0.25">
      <c r="E27885" s="3"/>
    </row>
    <row r="27886" spans="5:5" x14ac:dyDescent="0.25">
      <c r="E27886" s="3"/>
    </row>
    <row r="27887" spans="5:5" x14ac:dyDescent="0.25">
      <c r="E27887" s="3"/>
    </row>
    <row r="27888" spans="5:5" x14ac:dyDescent="0.25">
      <c r="E27888" s="3"/>
    </row>
    <row r="27889" spans="5:5" x14ac:dyDescent="0.25">
      <c r="E27889" s="3"/>
    </row>
    <row r="27890" spans="5:5" x14ac:dyDescent="0.25">
      <c r="E27890" s="3"/>
    </row>
    <row r="27891" spans="5:5" x14ac:dyDescent="0.25">
      <c r="E27891" s="3"/>
    </row>
    <row r="27892" spans="5:5" x14ac:dyDescent="0.25">
      <c r="E27892" s="3"/>
    </row>
    <row r="27893" spans="5:5" x14ac:dyDescent="0.25">
      <c r="E27893" s="3"/>
    </row>
    <row r="27894" spans="5:5" x14ac:dyDescent="0.25">
      <c r="E27894" s="3"/>
    </row>
    <row r="27895" spans="5:5" x14ac:dyDescent="0.25">
      <c r="E27895" s="3"/>
    </row>
    <row r="27896" spans="5:5" x14ac:dyDescent="0.25">
      <c r="E27896" s="3"/>
    </row>
    <row r="27897" spans="5:5" x14ac:dyDescent="0.25">
      <c r="E27897" s="3"/>
    </row>
    <row r="27898" spans="5:5" x14ac:dyDescent="0.25">
      <c r="E27898" s="3"/>
    </row>
    <row r="27899" spans="5:5" x14ac:dyDescent="0.25">
      <c r="E27899" s="3"/>
    </row>
    <row r="27900" spans="5:5" x14ac:dyDescent="0.25">
      <c r="E27900" s="3"/>
    </row>
    <row r="27901" spans="5:5" x14ac:dyDescent="0.25">
      <c r="E27901" s="3"/>
    </row>
    <row r="27902" spans="5:5" x14ac:dyDescent="0.25">
      <c r="E27902" s="3"/>
    </row>
    <row r="27903" spans="5:5" x14ac:dyDescent="0.25">
      <c r="E27903" s="3"/>
    </row>
    <row r="27904" spans="5:5" x14ac:dyDescent="0.25">
      <c r="E27904" s="3"/>
    </row>
    <row r="27905" spans="5:5" x14ac:dyDescent="0.25">
      <c r="E27905" s="3"/>
    </row>
    <row r="27906" spans="5:5" x14ac:dyDescent="0.25">
      <c r="E27906" s="3"/>
    </row>
    <row r="27907" spans="5:5" x14ac:dyDescent="0.25">
      <c r="E27907" s="3"/>
    </row>
    <row r="27908" spans="5:5" x14ac:dyDescent="0.25">
      <c r="E27908" s="3"/>
    </row>
    <row r="27909" spans="5:5" x14ac:dyDescent="0.25">
      <c r="E27909" s="3"/>
    </row>
    <row r="27910" spans="5:5" x14ac:dyDescent="0.25">
      <c r="E27910" s="3"/>
    </row>
    <row r="27911" spans="5:5" x14ac:dyDescent="0.25">
      <c r="E27911" s="3"/>
    </row>
    <row r="27912" spans="5:5" x14ac:dyDescent="0.25">
      <c r="E27912" s="3"/>
    </row>
    <row r="27913" spans="5:5" x14ac:dyDescent="0.25">
      <c r="E27913" s="3"/>
    </row>
    <row r="27914" spans="5:5" x14ac:dyDescent="0.25">
      <c r="E27914" s="3"/>
    </row>
    <row r="27915" spans="5:5" x14ac:dyDescent="0.25">
      <c r="E27915" s="3"/>
    </row>
    <row r="27916" spans="5:5" x14ac:dyDescent="0.25">
      <c r="E27916" s="3"/>
    </row>
    <row r="27917" spans="5:5" x14ac:dyDescent="0.25">
      <c r="E27917" s="3"/>
    </row>
    <row r="27918" spans="5:5" x14ac:dyDescent="0.25">
      <c r="E27918" s="3"/>
    </row>
    <row r="27919" spans="5:5" x14ac:dyDescent="0.25">
      <c r="E27919" s="3"/>
    </row>
    <row r="27920" spans="5:5" x14ac:dyDescent="0.25">
      <c r="E27920" s="3"/>
    </row>
    <row r="27921" spans="5:5" x14ac:dyDescent="0.25">
      <c r="E27921" s="3"/>
    </row>
    <row r="27922" spans="5:5" x14ac:dyDescent="0.25">
      <c r="E27922" s="3"/>
    </row>
    <row r="27923" spans="5:5" x14ac:dyDescent="0.25">
      <c r="E27923" s="3"/>
    </row>
    <row r="27924" spans="5:5" x14ac:dyDescent="0.25">
      <c r="E27924" s="3"/>
    </row>
    <row r="27925" spans="5:5" x14ac:dyDescent="0.25">
      <c r="E27925" s="3"/>
    </row>
    <row r="27926" spans="5:5" x14ac:dyDescent="0.25">
      <c r="E27926" s="3"/>
    </row>
    <row r="27927" spans="5:5" x14ac:dyDescent="0.25">
      <c r="E27927" s="3"/>
    </row>
    <row r="27928" spans="5:5" x14ac:dyDescent="0.25">
      <c r="E27928" s="3"/>
    </row>
    <row r="27929" spans="5:5" x14ac:dyDescent="0.25">
      <c r="E27929" s="3"/>
    </row>
    <row r="27930" spans="5:5" x14ac:dyDescent="0.25">
      <c r="E27930" s="3"/>
    </row>
    <row r="27931" spans="5:5" x14ac:dyDescent="0.25">
      <c r="E27931" s="3"/>
    </row>
    <row r="27932" spans="5:5" x14ac:dyDescent="0.25">
      <c r="E27932" s="3"/>
    </row>
    <row r="27933" spans="5:5" x14ac:dyDescent="0.25">
      <c r="E27933" s="3"/>
    </row>
    <row r="27934" spans="5:5" x14ac:dyDescent="0.25">
      <c r="E27934" s="3"/>
    </row>
    <row r="27935" spans="5:5" x14ac:dyDescent="0.25">
      <c r="E27935" s="3"/>
    </row>
    <row r="27936" spans="5:5" x14ac:dyDescent="0.25">
      <c r="E27936" s="3"/>
    </row>
    <row r="27937" spans="5:5" x14ac:dyDescent="0.25">
      <c r="E27937" s="3"/>
    </row>
    <row r="27938" spans="5:5" x14ac:dyDescent="0.25">
      <c r="E27938" s="3"/>
    </row>
    <row r="27939" spans="5:5" x14ac:dyDescent="0.25">
      <c r="E27939" s="3"/>
    </row>
    <row r="27940" spans="5:5" x14ac:dyDescent="0.25">
      <c r="E27940" s="3"/>
    </row>
    <row r="27941" spans="5:5" x14ac:dyDescent="0.25">
      <c r="E27941" s="3"/>
    </row>
    <row r="27942" spans="5:5" x14ac:dyDescent="0.25">
      <c r="E27942" s="3"/>
    </row>
    <row r="27943" spans="5:5" x14ac:dyDescent="0.25">
      <c r="E27943" s="3"/>
    </row>
    <row r="27944" spans="5:5" x14ac:dyDescent="0.25">
      <c r="E27944" s="3"/>
    </row>
    <row r="27945" spans="5:5" x14ac:dyDescent="0.25">
      <c r="E27945" s="3"/>
    </row>
    <row r="27946" spans="5:5" x14ac:dyDescent="0.25">
      <c r="E27946" s="3"/>
    </row>
    <row r="27947" spans="5:5" x14ac:dyDescent="0.25">
      <c r="E27947" s="3"/>
    </row>
    <row r="27948" spans="5:5" x14ac:dyDescent="0.25">
      <c r="E27948" s="3"/>
    </row>
    <row r="27949" spans="5:5" x14ac:dyDescent="0.25">
      <c r="E27949" s="3"/>
    </row>
    <row r="27950" spans="5:5" x14ac:dyDescent="0.25">
      <c r="E27950" s="3"/>
    </row>
    <row r="27951" spans="5:5" x14ac:dyDescent="0.25">
      <c r="E27951" s="3"/>
    </row>
    <row r="27952" spans="5:5" x14ac:dyDescent="0.25">
      <c r="E27952" s="3"/>
    </row>
    <row r="27953" spans="5:5" x14ac:dyDescent="0.25">
      <c r="E27953" s="3"/>
    </row>
    <row r="27954" spans="5:5" x14ac:dyDescent="0.25">
      <c r="E27954" s="3"/>
    </row>
    <row r="27955" spans="5:5" x14ac:dyDescent="0.25">
      <c r="E27955" s="3"/>
    </row>
    <row r="27956" spans="5:5" x14ac:dyDescent="0.25">
      <c r="E27956" s="3"/>
    </row>
    <row r="27957" spans="5:5" x14ac:dyDescent="0.25">
      <c r="E27957" s="3"/>
    </row>
    <row r="27958" spans="5:5" x14ac:dyDescent="0.25">
      <c r="E27958" s="3"/>
    </row>
    <row r="27959" spans="5:5" x14ac:dyDescent="0.25">
      <c r="E27959" s="3"/>
    </row>
    <row r="27960" spans="5:5" x14ac:dyDescent="0.25">
      <c r="E27960" s="3"/>
    </row>
    <row r="27961" spans="5:5" x14ac:dyDescent="0.25">
      <c r="E27961" s="3"/>
    </row>
    <row r="27962" spans="5:5" x14ac:dyDescent="0.25">
      <c r="E27962" s="3"/>
    </row>
    <row r="27963" spans="5:5" x14ac:dyDescent="0.25">
      <c r="E27963" s="3"/>
    </row>
    <row r="27964" spans="5:5" x14ac:dyDescent="0.25">
      <c r="E27964" s="3"/>
    </row>
    <row r="27965" spans="5:5" x14ac:dyDescent="0.25">
      <c r="E27965" s="3"/>
    </row>
    <row r="27966" spans="5:5" x14ac:dyDescent="0.25">
      <c r="E27966" s="3"/>
    </row>
    <row r="27967" spans="5:5" x14ac:dyDescent="0.25">
      <c r="E27967" s="3"/>
    </row>
    <row r="27968" spans="5:5" x14ac:dyDescent="0.25">
      <c r="E27968" s="3"/>
    </row>
    <row r="27969" spans="5:5" x14ac:dyDescent="0.25">
      <c r="E27969" s="3"/>
    </row>
    <row r="27970" spans="5:5" x14ac:dyDescent="0.25">
      <c r="E27970" s="3"/>
    </row>
    <row r="27971" spans="5:5" x14ac:dyDescent="0.25">
      <c r="E27971" s="3"/>
    </row>
    <row r="27972" spans="5:5" x14ac:dyDescent="0.25">
      <c r="E27972" s="3"/>
    </row>
    <row r="27973" spans="5:5" x14ac:dyDescent="0.25">
      <c r="E27973" s="3"/>
    </row>
    <row r="27974" spans="5:5" x14ac:dyDescent="0.25">
      <c r="E27974" s="3"/>
    </row>
    <row r="27975" spans="5:5" x14ac:dyDescent="0.25">
      <c r="E27975" s="3"/>
    </row>
    <row r="27976" spans="5:5" x14ac:dyDescent="0.25">
      <c r="E27976" s="3"/>
    </row>
    <row r="27977" spans="5:5" x14ac:dyDescent="0.25">
      <c r="E27977" s="3"/>
    </row>
    <row r="27978" spans="5:5" x14ac:dyDescent="0.25">
      <c r="E27978" s="3"/>
    </row>
    <row r="27979" spans="5:5" x14ac:dyDescent="0.25">
      <c r="E27979" s="3"/>
    </row>
    <row r="27980" spans="5:5" x14ac:dyDescent="0.25">
      <c r="E27980" s="3"/>
    </row>
    <row r="27981" spans="5:5" x14ac:dyDescent="0.25">
      <c r="E27981" s="3"/>
    </row>
    <row r="27982" spans="5:5" x14ac:dyDescent="0.25">
      <c r="E27982" s="3"/>
    </row>
    <row r="27983" spans="5:5" x14ac:dyDescent="0.25">
      <c r="E27983" s="3"/>
    </row>
    <row r="27984" spans="5:5" x14ac:dyDescent="0.25">
      <c r="E27984" s="3"/>
    </row>
    <row r="27985" spans="5:5" x14ac:dyDescent="0.25">
      <c r="E27985" s="3"/>
    </row>
    <row r="27986" spans="5:5" x14ac:dyDescent="0.25">
      <c r="E27986" s="3"/>
    </row>
    <row r="27987" spans="5:5" x14ac:dyDescent="0.25">
      <c r="E27987" s="3"/>
    </row>
    <row r="27988" spans="5:5" x14ac:dyDescent="0.25">
      <c r="E27988" s="3"/>
    </row>
    <row r="27989" spans="5:5" x14ac:dyDescent="0.25">
      <c r="E27989" s="3"/>
    </row>
    <row r="27990" spans="5:5" x14ac:dyDescent="0.25">
      <c r="E27990" s="3"/>
    </row>
    <row r="27991" spans="5:5" x14ac:dyDescent="0.25">
      <c r="E27991" s="3"/>
    </row>
    <row r="27992" spans="5:5" x14ac:dyDescent="0.25">
      <c r="E27992" s="3"/>
    </row>
    <row r="27993" spans="5:5" x14ac:dyDescent="0.25">
      <c r="E27993" s="3"/>
    </row>
    <row r="27994" spans="5:5" x14ac:dyDescent="0.25">
      <c r="E27994" s="3"/>
    </row>
    <row r="27995" spans="5:5" x14ac:dyDescent="0.25">
      <c r="E27995" s="3"/>
    </row>
    <row r="27996" spans="5:5" x14ac:dyDescent="0.25">
      <c r="E27996" s="3"/>
    </row>
    <row r="27997" spans="5:5" x14ac:dyDescent="0.25">
      <c r="E27997" s="3"/>
    </row>
    <row r="27998" spans="5:5" x14ac:dyDescent="0.25">
      <c r="E27998" s="3"/>
    </row>
    <row r="27999" spans="5:5" x14ac:dyDescent="0.25">
      <c r="E27999" s="3"/>
    </row>
    <row r="28000" spans="5:5" x14ac:dyDescent="0.25">
      <c r="E28000" s="3"/>
    </row>
    <row r="28001" spans="5:5" x14ac:dyDescent="0.25">
      <c r="E28001" s="3"/>
    </row>
    <row r="28002" spans="5:5" x14ac:dyDescent="0.25">
      <c r="E28002" s="3"/>
    </row>
    <row r="28003" spans="5:5" x14ac:dyDescent="0.25">
      <c r="E28003" s="3"/>
    </row>
    <row r="28004" spans="5:5" x14ac:dyDescent="0.25">
      <c r="E28004" s="3"/>
    </row>
    <row r="28005" spans="5:5" x14ac:dyDescent="0.25">
      <c r="E28005" s="3"/>
    </row>
    <row r="28006" spans="5:5" x14ac:dyDescent="0.25">
      <c r="E28006" s="3"/>
    </row>
    <row r="28007" spans="5:5" x14ac:dyDescent="0.25">
      <c r="E28007" s="3"/>
    </row>
    <row r="28008" spans="5:5" x14ac:dyDescent="0.25">
      <c r="E28008" s="3"/>
    </row>
    <row r="28009" spans="5:5" x14ac:dyDescent="0.25">
      <c r="E28009" s="3"/>
    </row>
    <row r="28010" spans="5:5" x14ac:dyDescent="0.25">
      <c r="E28010" s="3"/>
    </row>
    <row r="28011" spans="5:5" x14ac:dyDescent="0.25">
      <c r="E28011" s="3"/>
    </row>
    <row r="28012" spans="5:5" x14ac:dyDescent="0.25">
      <c r="E28012" s="3"/>
    </row>
    <row r="28013" spans="5:5" x14ac:dyDescent="0.25">
      <c r="E28013" s="3"/>
    </row>
    <row r="28014" spans="5:5" x14ac:dyDescent="0.25">
      <c r="E28014" s="3"/>
    </row>
    <row r="28015" spans="5:5" x14ac:dyDescent="0.25">
      <c r="E28015" s="3"/>
    </row>
    <row r="28016" spans="5:5" x14ac:dyDescent="0.25">
      <c r="E28016" s="3"/>
    </row>
    <row r="28017" spans="5:5" x14ac:dyDescent="0.25">
      <c r="E28017" s="3"/>
    </row>
    <row r="28018" spans="5:5" x14ac:dyDescent="0.25">
      <c r="E28018" s="3"/>
    </row>
    <row r="28019" spans="5:5" x14ac:dyDescent="0.25">
      <c r="E28019" s="3"/>
    </row>
    <row r="28020" spans="5:5" x14ac:dyDescent="0.25">
      <c r="E28020" s="3"/>
    </row>
    <row r="28021" spans="5:5" x14ac:dyDescent="0.25">
      <c r="E28021" s="3"/>
    </row>
    <row r="28022" spans="5:5" x14ac:dyDescent="0.25">
      <c r="E28022" s="3"/>
    </row>
    <row r="28023" spans="5:5" x14ac:dyDescent="0.25">
      <c r="E28023" s="3"/>
    </row>
    <row r="28024" spans="5:5" x14ac:dyDescent="0.25">
      <c r="E28024" s="3"/>
    </row>
    <row r="28025" spans="5:5" x14ac:dyDescent="0.25">
      <c r="E28025" s="3"/>
    </row>
    <row r="28026" spans="5:5" x14ac:dyDescent="0.25">
      <c r="E28026" s="3"/>
    </row>
    <row r="28027" spans="5:5" x14ac:dyDescent="0.25">
      <c r="E28027" s="3"/>
    </row>
    <row r="28028" spans="5:5" x14ac:dyDescent="0.25">
      <c r="E28028" s="3"/>
    </row>
    <row r="28029" spans="5:5" x14ac:dyDescent="0.25">
      <c r="E28029" s="3"/>
    </row>
    <row r="28030" spans="5:5" x14ac:dyDescent="0.25">
      <c r="E28030" s="3"/>
    </row>
    <row r="28031" spans="5:5" x14ac:dyDescent="0.25">
      <c r="E28031" s="3"/>
    </row>
    <row r="28032" spans="5:5" x14ac:dyDescent="0.25">
      <c r="E28032" s="3"/>
    </row>
    <row r="28033" spans="5:5" x14ac:dyDescent="0.25">
      <c r="E28033" s="3"/>
    </row>
    <row r="28034" spans="5:5" x14ac:dyDescent="0.25">
      <c r="E28034" s="3"/>
    </row>
    <row r="28035" spans="5:5" x14ac:dyDescent="0.25">
      <c r="E28035" s="3"/>
    </row>
    <row r="28036" spans="5:5" x14ac:dyDescent="0.25">
      <c r="E28036" s="3"/>
    </row>
    <row r="28037" spans="5:5" x14ac:dyDescent="0.25">
      <c r="E28037" s="3"/>
    </row>
    <row r="28038" spans="5:5" x14ac:dyDescent="0.25">
      <c r="E28038" s="3"/>
    </row>
    <row r="28039" spans="5:5" x14ac:dyDescent="0.25">
      <c r="E28039" s="3"/>
    </row>
    <row r="28040" spans="5:5" x14ac:dyDescent="0.25">
      <c r="E28040" s="3"/>
    </row>
    <row r="28041" spans="5:5" x14ac:dyDescent="0.25">
      <c r="E28041" s="3"/>
    </row>
    <row r="28042" spans="5:5" x14ac:dyDescent="0.25">
      <c r="E28042" s="3"/>
    </row>
    <row r="28043" spans="5:5" x14ac:dyDescent="0.25">
      <c r="E28043" s="3"/>
    </row>
    <row r="28044" spans="5:5" x14ac:dyDescent="0.25">
      <c r="E28044" s="3"/>
    </row>
    <row r="28045" spans="5:5" x14ac:dyDescent="0.25">
      <c r="E28045" s="3"/>
    </row>
    <row r="28046" spans="5:5" x14ac:dyDescent="0.25">
      <c r="E28046" s="3"/>
    </row>
    <row r="28047" spans="5:5" x14ac:dyDescent="0.25">
      <c r="E28047" s="3"/>
    </row>
    <row r="28048" spans="5:5" x14ac:dyDescent="0.25">
      <c r="E28048" s="3"/>
    </row>
    <row r="28049" spans="5:5" x14ac:dyDescent="0.25">
      <c r="E28049" s="3"/>
    </row>
    <row r="28050" spans="5:5" x14ac:dyDescent="0.25">
      <c r="E28050" s="3"/>
    </row>
    <row r="28051" spans="5:5" x14ac:dyDescent="0.25">
      <c r="E28051" s="3"/>
    </row>
    <row r="28052" spans="5:5" x14ac:dyDescent="0.25">
      <c r="E28052" s="3"/>
    </row>
    <row r="28053" spans="5:5" x14ac:dyDescent="0.25">
      <c r="E28053" s="3"/>
    </row>
    <row r="28054" spans="5:5" x14ac:dyDescent="0.25">
      <c r="E28054" s="3"/>
    </row>
    <row r="28055" spans="5:5" x14ac:dyDescent="0.25">
      <c r="E28055" s="3"/>
    </row>
    <row r="28056" spans="5:5" x14ac:dyDescent="0.25">
      <c r="E28056" s="3"/>
    </row>
    <row r="28057" spans="5:5" x14ac:dyDescent="0.25">
      <c r="E28057" s="3"/>
    </row>
    <row r="28058" spans="5:5" x14ac:dyDescent="0.25">
      <c r="E28058" s="3"/>
    </row>
    <row r="28059" spans="5:5" x14ac:dyDescent="0.25">
      <c r="E28059" s="3"/>
    </row>
    <row r="28060" spans="5:5" x14ac:dyDescent="0.25">
      <c r="E28060" s="3"/>
    </row>
    <row r="28061" spans="5:5" x14ac:dyDescent="0.25">
      <c r="E28061" s="3"/>
    </row>
    <row r="28062" spans="5:5" x14ac:dyDescent="0.25">
      <c r="E28062" s="3"/>
    </row>
    <row r="28063" spans="5:5" x14ac:dyDescent="0.25">
      <c r="E28063" s="3"/>
    </row>
    <row r="28064" spans="5:5" x14ac:dyDescent="0.25">
      <c r="E28064" s="3"/>
    </row>
    <row r="28065" spans="5:5" x14ac:dyDescent="0.25">
      <c r="E28065" s="3"/>
    </row>
    <row r="28066" spans="5:5" x14ac:dyDescent="0.25">
      <c r="E28066" s="3"/>
    </row>
    <row r="28067" spans="5:5" x14ac:dyDescent="0.25">
      <c r="E28067" s="3"/>
    </row>
    <row r="28068" spans="5:5" x14ac:dyDescent="0.25">
      <c r="E28068" s="3"/>
    </row>
    <row r="28069" spans="5:5" x14ac:dyDescent="0.25">
      <c r="E28069" s="3"/>
    </row>
    <row r="28070" spans="5:5" x14ac:dyDescent="0.25">
      <c r="E28070" s="3"/>
    </row>
    <row r="28071" spans="5:5" x14ac:dyDescent="0.25">
      <c r="E28071" s="3"/>
    </row>
    <row r="28072" spans="5:5" x14ac:dyDescent="0.25">
      <c r="E28072" s="3"/>
    </row>
    <row r="28073" spans="5:5" x14ac:dyDescent="0.25">
      <c r="E28073" s="3"/>
    </row>
    <row r="28074" spans="5:5" x14ac:dyDescent="0.25">
      <c r="E28074" s="3"/>
    </row>
    <row r="28075" spans="5:5" x14ac:dyDescent="0.25">
      <c r="E28075" s="3"/>
    </row>
    <row r="28076" spans="5:5" x14ac:dyDescent="0.25">
      <c r="E28076" s="3"/>
    </row>
    <row r="28077" spans="5:5" x14ac:dyDescent="0.25">
      <c r="E28077" s="3"/>
    </row>
    <row r="28078" spans="5:5" x14ac:dyDescent="0.25">
      <c r="E28078" s="3"/>
    </row>
    <row r="28079" spans="5:5" x14ac:dyDescent="0.25">
      <c r="E28079" s="3"/>
    </row>
    <row r="28080" spans="5:5" x14ac:dyDescent="0.25">
      <c r="E28080" s="3"/>
    </row>
    <row r="28081" spans="5:5" x14ac:dyDescent="0.25">
      <c r="E28081" s="3"/>
    </row>
    <row r="28082" spans="5:5" x14ac:dyDescent="0.25">
      <c r="E28082" s="3"/>
    </row>
    <row r="28083" spans="5:5" x14ac:dyDescent="0.25">
      <c r="E28083" s="3"/>
    </row>
    <row r="28084" spans="5:5" x14ac:dyDescent="0.25">
      <c r="E28084" s="3"/>
    </row>
    <row r="28085" spans="5:5" x14ac:dyDescent="0.25">
      <c r="E28085" s="3"/>
    </row>
    <row r="28086" spans="5:5" x14ac:dyDescent="0.25">
      <c r="E28086" s="3"/>
    </row>
    <row r="28087" spans="5:5" x14ac:dyDescent="0.25">
      <c r="E28087" s="3"/>
    </row>
    <row r="28088" spans="5:5" x14ac:dyDescent="0.25">
      <c r="E28088" s="3"/>
    </row>
    <row r="28089" spans="5:5" x14ac:dyDescent="0.25">
      <c r="E28089" s="3"/>
    </row>
    <row r="28090" spans="5:5" x14ac:dyDescent="0.25">
      <c r="E28090" s="3"/>
    </row>
    <row r="28091" spans="5:5" x14ac:dyDescent="0.25">
      <c r="E28091" s="3"/>
    </row>
    <row r="28092" spans="5:5" x14ac:dyDescent="0.25">
      <c r="E28092" s="3"/>
    </row>
    <row r="28093" spans="5:5" x14ac:dyDescent="0.25">
      <c r="E28093" s="3"/>
    </row>
    <row r="28094" spans="5:5" x14ac:dyDescent="0.25">
      <c r="E28094" s="3"/>
    </row>
    <row r="28095" spans="5:5" x14ac:dyDescent="0.25">
      <c r="E28095" s="3"/>
    </row>
    <row r="28096" spans="5:5" x14ac:dyDescent="0.25">
      <c r="E28096" s="3"/>
    </row>
    <row r="28097" spans="5:5" x14ac:dyDescent="0.25">
      <c r="E28097" s="3"/>
    </row>
    <row r="28098" spans="5:5" x14ac:dyDescent="0.25">
      <c r="E28098" s="3"/>
    </row>
    <row r="28099" spans="5:5" x14ac:dyDescent="0.25">
      <c r="E28099" s="3"/>
    </row>
    <row r="28100" spans="5:5" x14ac:dyDescent="0.25">
      <c r="E28100" s="3"/>
    </row>
    <row r="28101" spans="5:5" x14ac:dyDescent="0.25">
      <c r="E28101" s="3"/>
    </row>
    <row r="28102" spans="5:5" x14ac:dyDescent="0.25">
      <c r="E28102" s="3"/>
    </row>
    <row r="28103" spans="5:5" x14ac:dyDescent="0.25">
      <c r="E28103" s="3"/>
    </row>
    <row r="28104" spans="5:5" x14ac:dyDescent="0.25">
      <c r="E28104" s="3"/>
    </row>
    <row r="28105" spans="5:5" x14ac:dyDescent="0.25">
      <c r="E28105" s="3"/>
    </row>
    <row r="28106" spans="5:5" x14ac:dyDescent="0.25">
      <c r="E28106" s="3"/>
    </row>
    <row r="28107" spans="5:5" x14ac:dyDescent="0.25">
      <c r="E28107" s="3"/>
    </row>
    <row r="28108" spans="5:5" x14ac:dyDescent="0.25">
      <c r="E28108" s="3"/>
    </row>
    <row r="28109" spans="5:5" x14ac:dyDescent="0.25">
      <c r="E28109" s="3"/>
    </row>
    <row r="28110" spans="5:5" x14ac:dyDescent="0.25">
      <c r="E28110" s="3"/>
    </row>
    <row r="28111" spans="5:5" x14ac:dyDescent="0.25">
      <c r="E28111" s="3"/>
    </row>
    <row r="28112" spans="5:5" x14ac:dyDescent="0.25">
      <c r="E28112" s="3"/>
    </row>
    <row r="28113" spans="5:5" x14ac:dyDescent="0.25">
      <c r="E28113" s="3"/>
    </row>
    <row r="28114" spans="5:5" x14ac:dyDescent="0.25">
      <c r="E28114" s="3"/>
    </row>
    <row r="28115" spans="5:5" x14ac:dyDescent="0.25">
      <c r="E28115" s="3"/>
    </row>
    <row r="28116" spans="5:5" x14ac:dyDescent="0.25">
      <c r="E28116" s="3"/>
    </row>
    <row r="28117" spans="5:5" x14ac:dyDescent="0.25">
      <c r="E28117" s="3"/>
    </row>
    <row r="28118" spans="5:5" x14ac:dyDescent="0.25">
      <c r="E28118" s="3"/>
    </row>
    <row r="28119" spans="5:5" x14ac:dyDescent="0.25">
      <c r="E28119" s="3"/>
    </row>
    <row r="28120" spans="5:5" x14ac:dyDescent="0.25">
      <c r="E28120" s="3"/>
    </row>
    <row r="28121" spans="5:5" x14ac:dyDescent="0.25">
      <c r="E28121" s="3"/>
    </row>
    <row r="28122" spans="5:5" x14ac:dyDescent="0.25">
      <c r="E28122" s="3"/>
    </row>
    <row r="28123" spans="5:5" x14ac:dyDescent="0.25">
      <c r="E28123" s="3"/>
    </row>
    <row r="28124" spans="5:5" x14ac:dyDescent="0.25">
      <c r="E28124" s="3"/>
    </row>
    <row r="28125" spans="5:5" x14ac:dyDescent="0.25">
      <c r="E28125" s="3"/>
    </row>
    <row r="28126" spans="5:5" x14ac:dyDescent="0.25">
      <c r="E28126" s="3"/>
    </row>
    <row r="28127" spans="5:5" x14ac:dyDescent="0.25">
      <c r="E28127" s="3"/>
    </row>
    <row r="28128" spans="5:5" x14ac:dyDescent="0.25">
      <c r="E28128" s="3"/>
    </row>
    <row r="28129" spans="5:5" x14ac:dyDescent="0.25">
      <c r="E28129" s="3"/>
    </row>
    <row r="28130" spans="5:5" x14ac:dyDescent="0.25">
      <c r="E28130" s="3"/>
    </row>
    <row r="28131" spans="5:5" x14ac:dyDescent="0.25">
      <c r="E28131" s="3"/>
    </row>
    <row r="28132" spans="5:5" x14ac:dyDescent="0.25">
      <c r="E28132" s="3"/>
    </row>
    <row r="28133" spans="5:5" x14ac:dyDescent="0.25">
      <c r="E28133" s="3"/>
    </row>
    <row r="28134" spans="5:5" x14ac:dyDescent="0.25">
      <c r="E28134" s="3"/>
    </row>
    <row r="28135" spans="5:5" x14ac:dyDescent="0.25">
      <c r="E28135" s="3"/>
    </row>
    <row r="28136" spans="5:5" x14ac:dyDescent="0.25">
      <c r="E28136" s="3"/>
    </row>
    <row r="28137" spans="5:5" x14ac:dyDescent="0.25">
      <c r="E28137" s="3"/>
    </row>
    <row r="28138" spans="5:5" x14ac:dyDescent="0.25">
      <c r="E28138" s="3"/>
    </row>
    <row r="28139" spans="5:5" x14ac:dyDescent="0.25">
      <c r="E28139" s="3"/>
    </row>
    <row r="28140" spans="5:5" x14ac:dyDescent="0.25">
      <c r="E28140" s="3"/>
    </row>
    <row r="28141" spans="5:5" x14ac:dyDescent="0.25">
      <c r="E28141" s="3"/>
    </row>
    <row r="28142" spans="5:5" x14ac:dyDescent="0.25">
      <c r="E28142" s="3"/>
    </row>
    <row r="28143" spans="5:5" x14ac:dyDescent="0.25">
      <c r="E28143" s="3"/>
    </row>
    <row r="28144" spans="5:5" x14ac:dyDescent="0.25">
      <c r="E28144" s="3"/>
    </row>
    <row r="28145" spans="5:5" x14ac:dyDescent="0.25">
      <c r="E28145" s="3"/>
    </row>
    <row r="28146" spans="5:5" x14ac:dyDescent="0.25">
      <c r="E28146" s="3"/>
    </row>
    <row r="28147" spans="5:5" x14ac:dyDescent="0.25">
      <c r="E28147" s="3"/>
    </row>
    <row r="28148" spans="5:5" x14ac:dyDescent="0.25">
      <c r="E28148" s="3"/>
    </row>
    <row r="28149" spans="5:5" x14ac:dyDescent="0.25">
      <c r="E28149" s="3"/>
    </row>
    <row r="28150" spans="5:5" x14ac:dyDescent="0.25">
      <c r="E28150" s="3"/>
    </row>
    <row r="28151" spans="5:5" x14ac:dyDescent="0.25">
      <c r="E28151" s="3"/>
    </row>
    <row r="28152" spans="5:5" x14ac:dyDescent="0.25">
      <c r="E28152" s="3"/>
    </row>
    <row r="28153" spans="5:5" x14ac:dyDescent="0.25">
      <c r="E28153" s="3"/>
    </row>
    <row r="28154" spans="5:5" x14ac:dyDescent="0.25">
      <c r="E28154" s="3"/>
    </row>
    <row r="28155" spans="5:5" x14ac:dyDescent="0.25">
      <c r="E28155" s="3"/>
    </row>
    <row r="28156" spans="5:5" x14ac:dyDescent="0.25">
      <c r="E28156" s="3"/>
    </row>
    <row r="28157" spans="5:5" x14ac:dyDescent="0.25">
      <c r="E28157" s="3"/>
    </row>
    <row r="28158" spans="5:5" x14ac:dyDescent="0.25">
      <c r="E28158" s="3"/>
    </row>
    <row r="28159" spans="5:5" x14ac:dyDescent="0.25">
      <c r="E28159" s="3"/>
    </row>
    <row r="28160" spans="5:5" x14ac:dyDescent="0.25">
      <c r="E28160" s="3"/>
    </row>
    <row r="28161" spans="5:5" x14ac:dyDescent="0.25">
      <c r="E28161" s="3"/>
    </row>
    <row r="28162" spans="5:5" x14ac:dyDescent="0.25">
      <c r="E28162" s="3"/>
    </row>
    <row r="28163" spans="5:5" x14ac:dyDescent="0.25">
      <c r="E28163" s="3"/>
    </row>
    <row r="28164" spans="5:5" x14ac:dyDescent="0.25">
      <c r="E28164" s="3"/>
    </row>
    <row r="28165" spans="5:5" x14ac:dyDescent="0.25">
      <c r="E28165" s="3"/>
    </row>
    <row r="28166" spans="5:5" x14ac:dyDescent="0.25">
      <c r="E28166" s="3"/>
    </row>
    <row r="28167" spans="5:5" x14ac:dyDescent="0.25">
      <c r="E28167" s="3"/>
    </row>
    <row r="28168" spans="5:5" x14ac:dyDescent="0.25">
      <c r="E28168" s="3"/>
    </row>
    <row r="28169" spans="5:5" x14ac:dyDescent="0.25">
      <c r="E28169" s="3"/>
    </row>
    <row r="28170" spans="5:5" x14ac:dyDescent="0.25">
      <c r="E28170" s="3"/>
    </row>
    <row r="28171" spans="5:5" x14ac:dyDescent="0.25">
      <c r="E28171" s="3"/>
    </row>
    <row r="28172" spans="5:5" x14ac:dyDescent="0.25">
      <c r="E28172" s="3"/>
    </row>
    <row r="28173" spans="5:5" x14ac:dyDescent="0.25">
      <c r="E28173" s="3"/>
    </row>
    <row r="28174" spans="5:5" x14ac:dyDescent="0.25">
      <c r="E28174" s="3"/>
    </row>
    <row r="28175" spans="5:5" x14ac:dyDescent="0.25">
      <c r="E28175" s="3"/>
    </row>
    <row r="28176" spans="5:5" x14ac:dyDescent="0.25">
      <c r="E28176" s="3"/>
    </row>
    <row r="28177" spans="5:5" x14ac:dyDescent="0.25">
      <c r="E28177" s="3"/>
    </row>
    <row r="28178" spans="5:5" x14ac:dyDescent="0.25">
      <c r="E28178" s="3"/>
    </row>
    <row r="28179" spans="5:5" x14ac:dyDescent="0.25">
      <c r="E28179" s="3"/>
    </row>
    <row r="28180" spans="5:5" x14ac:dyDescent="0.25">
      <c r="E28180" s="3"/>
    </row>
    <row r="28181" spans="5:5" x14ac:dyDescent="0.25">
      <c r="E28181" s="3"/>
    </row>
    <row r="28182" spans="5:5" x14ac:dyDescent="0.25">
      <c r="E28182" s="3"/>
    </row>
    <row r="28183" spans="5:5" x14ac:dyDescent="0.25">
      <c r="E28183" s="3"/>
    </row>
    <row r="28184" spans="5:5" x14ac:dyDescent="0.25">
      <c r="E28184" s="3"/>
    </row>
    <row r="28185" spans="5:5" x14ac:dyDescent="0.25">
      <c r="E28185" s="3"/>
    </row>
    <row r="28186" spans="5:5" x14ac:dyDescent="0.25">
      <c r="E28186" s="3"/>
    </row>
    <row r="28187" spans="5:5" x14ac:dyDescent="0.25">
      <c r="E28187" s="3"/>
    </row>
    <row r="28188" spans="5:5" x14ac:dyDescent="0.25">
      <c r="E28188" s="3"/>
    </row>
    <row r="28189" spans="5:5" x14ac:dyDescent="0.25">
      <c r="E28189" s="3"/>
    </row>
    <row r="28190" spans="5:5" x14ac:dyDescent="0.25">
      <c r="E28190" s="3"/>
    </row>
    <row r="28191" spans="5:5" x14ac:dyDescent="0.25">
      <c r="E28191" s="3"/>
    </row>
    <row r="28192" spans="5:5" x14ac:dyDescent="0.25">
      <c r="E28192" s="3"/>
    </row>
    <row r="28193" spans="5:5" x14ac:dyDescent="0.25">
      <c r="E28193" s="3"/>
    </row>
    <row r="28194" spans="5:5" x14ac:dyDescent="0.25">
      <c r="E28194" s="3"/>
    </row>
    <row r="28195" spans="5:5" x14ac:dyDescent="0.25">
      <c r="E28195" s="3"/>
    </row>
    <row r="28196" spans="5:5" x14ac:dyDescent="0.25">
      <c r="E28196" s="3"/>
    </row>
    <row r="28197" spans="5:5" x14ac:dyDescent="0.25">
      <c r="E28197" s="3"/>
    </row>
    <row r="28198" spans="5:5" x14ac:dyDescent="0.25">
      <c r="E28198" s="3"/>
    </row>
    <row r="28199" spans="5:5" x14ac:dyDescent="0.25">
      <c r="E28199" s="3"/>
    </row>
    <row r="28200" spans="5:5" x14ac:dyDescent="0.25">
      <c r="E28200" s="3"/>
    </row>
    <row r="28201" spans="5:5" x14ac:dyDescent="0.25">
      <c r="E28201" s="3"/>
    </row>
    <row r="28202" spans="5:5" x14ac:dyDescent="0.25">
      <c r="E28202" s="3"/>
    </row>
    <row r="28203" spans="5:5" x14ac:dyDescent="0.25">
      <c r="E28203" s="3"/>
    </row>
    <row r="28204" spans="5:5" x14ac:dyDescent="0.25">
      <c r="E28204" s="3"/>
    </row>
    <row r="28205" spans="5:5" x14ac:dyDescent="0.25">
      <c r="E28205" s="3"/>
    </row>
    <row r="28206" spans="5:5" x14ac:dyDescent="0.25">
      <c r="E28206" s="3"/>
    </row>
    <row r="28207" spans="5:5" x14ac:dyDescent="0.25">
      <c r="E28207" s="3"/>
    </row>
    <row r="28208" spans="5:5" x14ac:dyDescent="0.25">
      <c r="E28208" s="3"/>
    </row>
    <row r="28209" spans="5:5" x14ac:dyDescent="0.25">
      <c r="E28209" s="3"/>
    </row>
    <row r="28210" spans="5:5" x14ac:dyDescent="0.25">
      <c r="E28210" s="3"/>
    </row>
    <row r="28211" spans="5:5" x14ac:dyDescent="0.25">
      <c r="E28211" s="3"/>
    </row>
    <row r="28212" spans="5:5" x14ac:dyDescent="0.25">
      <c r="E28212" s="3"/>
    </row>
    <row r="28213" spans="5:5" x14ac:dyDescent="0.25">
      <c r="E28213" s="3"/>
    </row>
    <row r="28214" spans="5:5" x14ac:dyDescent="0.25">
      <c r="E28214" s="3"/>
    </row>
    <row r="28215" spans="5:5" x14ac:dyDescent="0.25">
      <c r="E28215" s="3"/>
    </row>
    <row r="28216" spans="5:5" x14ac:dyDescent="0.25">
      <c r="E28216" s="3"/>
    </row>
    <row r="28217" spans="5:5" x14ac:dyDescent="0.25">
      <c r="E28217" s="3"/>
    </row>
    <row r="28218" spans="5:5" x14ac:dyDescent="0.25">
      <c r="E28218" s="3"/>
    </row>
    <row r="28219" spans="5:5" x14ac:dyDescent="0.25">
      <c r="E28219" s="3"/>
    </row>
    <row r="28220" spans="5:5" x14ac:dyDescent="0.25">
      <c r="E28220" s="3"/>
    </row>
    <row r="28221" spans="5:5" x14ac:dyDescent="0.25">
      <c r="E28221" s="3"/>
    </row>
    <row r="28222" spans="5:5" x14ac:dyDescent="0.25">
      <c r="E28222" s="3"/>
    </row>
    <row r="28223" spans="5:5" x14ac:dyDescent="0.25">
      <c r="E28223" s="3"/>
    </row>
    <row r="28224" spans="5:5" x14ac:dyDescent="0.25">
      <c r="E28224" s="3"/>
    </row>
    <row r="28225" spans="5:5" x14ac:dyDescent="0.25">
      <c r="E28225" s="3"/>
    </row>
    <row r="28226" spans="5:5" x14ac:dyDescent="0.25">
      <c r="E28226" s="3"/>
    </row>
    <row r="28227" spans="5:5" x14ac:dyDescent="0.25">
      <c r="E28227" s="3"/>
    </row>
    <row r="28228" spans="5:5" x14ac:dyDescent="0.25">
      <c r="E28228" s="3"/>
    </row>
    <row r="28229" spans="5:5" x14ac:dyDescent="0.25">
      <c r="E28229" s="3"/>
    </row>
    <row r="28230" spans="5:5" x14ac:dyDescent="0.25">
      <c r="E28230" s="3"/>
    </row>
    <row r="28231" spans="5:5" x14ac:dyDescent="0.25">
      <c r="E28231" s="3"/>
    </row>
    <row r="28232" spans="5:5" x14ac:dyDescent="0.25">
      <c r="E28232" s="3"/>
    </row>
    <row r="28233" spans="5:5" x14ac:dyDescent="0.25">
      <c r="E28233" s="3"/>
    </row>
    <row r="28234" spans="5:5" x14ac:dyDescent="0.25">
      <c r="E28234" s="3"/>
    </row>
    <row r="28235" spans="5:5" x14ac:dyDescent="0.25">
      <c r="E28235" s="3"/>
    </row>
    <row r="28236" spans="5:5" x14ac:dyDescent="0.25">
      <c r="E28236" s="3"/>
    </row>
    <row r="28237" spans="5:5" x14ac:dyDescent="0.25">
      <c r="E28237" s="3"/>
    </row>
    <row r="28238" spans="5:5" x14ac:dyDescent="0.25">
      <c r="E28238" s="3"/>
    </row>
    <row r="28239" spans="5:5" x14ac:dyDescent="0.25">
      <c r="E28239" s="3"/>
    </row>
    <row r="28240" spans="5:5" x14ac:dyDescent="0.25">
      <c r="E28240" s="3"/>
    </row>
    <row r="28241" spans="5:5" x14ac:dyDescent="0.25">
      <c r="E28241" s="3"/>
    </row>
    <row r="28242" spans="5:5" x14ac:dyDescent="0.25">
      <c r="E28242" s="3"/>
    </row>
    <row r="28243" spans="5:5" x14ac:dyDescent="0.25">
      <c r="E28243" s="3"/>
    </row>
    <row r="28244" spans="5:5" x14ac:dyDescent="0.25">
      <c r="E28244" s="3"/>
    </row>
    <row r="28245" spans="5:5" x14ac:dyDescent="0.25">
      <c r="E28245" s="3"/>
    </row>
    <row r="28246" spans="5:5" x14ac:dyDescent="0.25">
      <c r="E28246" s="3"/>
    </row>
    <row r="28247" spans="5:5" x14ac:dyDescent="0.25">
      <c r="E28247" s="3"/>
    </row>
    <row r="28248" spans="5:5" x14ac:dyDescent="0.25">
      <c r="E28248" s="3"/>
    </row>
    <row r="28249" spans="5:5" x14ac:dyDescent="0.25">
      <c r="E28249" s="3"/>
    </row>
    <row r="28250" spans="5:5" x14ac:dyDescent="0.25">
      <c r="E28250" s="3"/>
    </row>
    <row r="28251" spans="5:5" x14ac:dyDescent="0.25">
      <c r="E28251" s="3"/>
    </row>
    <row r="28252" spans="5:5" x14ac:dyDescent="0.25">
      <c r="E28252" s="3"/>
    </row>
    <row r="28253" spans="5:5" x14ac:dyDescent="0.25">
      <c r="E28253" s="3"/>
    </row>
    <row r="28254" spans="5:5" x14ac:dyDescent="0.25">
      <c r="E28254" s="3"/>
    </row>
    <row r="28255" spans="5:5" x14ac:dyDescent="0.25">
      <c r="E28255" s="3"/>
    </row>
    <row r="28256" spans="5:5" x14ac:dyDescent="0.25">
      <c r="E28256" s="3"/>
    </row>
    <row r="28257" spans="5:5" x14ac:dyDescent="0.25">
      <c r="E28257" s="3"/>
    </row>
    <row r="28258" spans="5:5" x14ac:dyDescent="0.25">
      <c r="E28258" s="3"/>
    </row>
    <row r="28259" spans="5:5" x14ac:dyDescent="0.25">
      <c r="E28259" s="3"/>
    </row>
    <row r="28260" spans="5:5" x14ac:dyDescent="0.25">
      <c r="E28260" s="3"/>
    </row>
    <row r="28261" spans="5:5" x14ac:dyDescent="0.25">
      <c r="E28261" s="3"/>
    </row>
    <row r="28262" spans="5:5" x14ac:dyDescent="0.25">
      <c r="E28262" s="3"/>
    </row>
    <row r="28263" spans="5:5" x14ac:dyDescent="0.25">
      <c r="E28263" s="3"/>
    </row>
    <row r="28264" spans="5:5" x14ac:dyDescent="0.25">
      <c r="E28264" s="3"/>
    </row>
    <row r="28265" spans="5:5" x14ac:dyDescent="0.25">
      <c r="E28265" s="3"/>
    </row>
    <row r="28266" spans="5:5" x14ac:dyDescent="0.25">
      <c r="E28266" s="3"/>
    </row>
    <row r="28267" spans="5:5" x14ac:dyDescent="0.25">
      <c r="E28267" s="3"/>
    </row>
    <row r="28268" spans="5:5" x14ac:dyDescent="0.25">
      <c r="E28268" s="3"/>
    </row>
    <row r="28269" spans="5:5" x14ac:dyDescent="0.25">
      <c r="E28269" s="3"/>
    </row>
    <row r="28270" spans="5:5" x14ac:dyDescent="0.25">
      <c r="E28270" s="3"/>
    </row>
    <row r="28271" spans="5:5" x14ac:dyDescent="0.25">
      <c r="E28271" s="3"/>
    </row>
    <row r="28272" spans="5:5" x14ac:dyDescent="0.25">
      <c r="E28272" s="3"/>
    </row>
    <row r="28273" spans="5:5" x14ac:dyDescent="0.25">
      <c r="E28273" s="3"/>
    </row>
    <row r="28274" spans="5:5" x14ac:dyDescent="0.25">
      <c r="E28274" s="3"/>
    </row>
    <row r="28275" spans="5:5" x14ac:dyDescent="0.25">
      <c r="E28275" s="3"/>
    </row>
    <row r="28276" spans="5:5" x14ac:dyDescent="0.25">
      <c r="E28276" s="3"/>
    </row>
    <row r="28277" spans="5:5" x14ac:dyDescent="0.25">
      <c r="E28277" s="3"/>
    </row>
    <row r="28278" spans="5:5" x14ac:dyDescent="0.25">
      <c r="E28278" s="3"/>
    </row>
    <row r="28279" spans="5:5" x14ac:dyDescent="0.25">
      <c r="E28279" s="3"/>
    </row>
    <row r="28280" spans="5:5" x14ac:dyDescent="0.25">
      <c r="E28280" s="3"/>
    </row>
    <row r="28281" spans="5:5" x14ac:dyDescent="0.25">
      <c r="E28281" s="3"/>
    </row>
    <row r="28282" spans="5:5" x14ac:dyDescent="0.25">
      <c r="E28282" s="3"/>
    </row>
    <row r="28283" spans="5:5" x14ac:dyDescent="0.25">
      <c r="E28283" s="3"/>
    </row>
    <row r="28284" spans="5:5" x14ac:dyDescent="0.25">
      <c r="E28284" s="3"/>
    </row>
    <row r="28285" spans="5:5" x14ac:dyDescent="0.25">
      <c r="E28285" s="3"/>
    </row>
    <row r="28286" spans="5:5" x14ac:dyDescent="0.25">
      <c r="E28286" s="3"/>
    </row>
    <row r="28287" spans="5:5" x14ac:dyDescent="0.25">
      <c r="E28287" s="3"/>
    </row>
    <row r="28288" spans="5:5" x14ac:dyDescent="0.25">
      <c r="E28288" s="3"/>
    </row>
    <row r="28289" spans="5:5" x14ac:dyDescent="0.25">
      <c r="E28289" s="3"/>
    </row>
    <row r="28290" spans="5:5" x14ac:dyDescent="0.25">
      <c r="E28290" s="3"/>
    </row>
    <row r="28291" spans="5:5" x14ac:dyDescent="0.25">
      <c r="E28291" s="3"/>
    </row>
    <row r="28292" spans="5:5" x14ac:dyDescent="0.25">
      <c r="E28292" s="3"/>
    </row>
    <row r="28293" spans="5:5" x14ac:dyDescent="0.25">
      <c r="E28293" s="3"/>
    </row>
    <row r="28294" spans="5:5" x14ac:dyDescent="0.25">
      <c r="E28294" s="3"/>
    </row>
    <row r="28295" spans="5:5" x14ac:dyDescent="0.25">
      <c r="E28295" s="3"/>
    </row>
    <row r="28296" spans="5:5" x14ac:dyDescent="0.25">
      <c r="E28296" s="3"/>
    </row>
    <row r="28297" spans="5:5" x14ac:dyDescent="0.25">
      <c r="E28297" s="3"/>
    </row>
    <row r="28298" spans="5:5" x14ac:dyDescent="0.25">
      <c r="E28298" s="3"/>
    </row>
    <row r="28299" spans="5:5" x14ac:dyDescent="0.25">
      <c r="E28299" s="3"/>
    </row>
    <row r="28300" spans="5:5" x14ac:dyDescent="0.25">
      <c r="E28300" s="3"/>
    </row>
    <row r="28301" spans="5:5" x14ac:dyDescent="0.25">
      <c r="E28301" s="3"/>
    </row>
    <row r="28302" spans="5:5" x14ac:dyDescent="0.25">
      <c r="E28302" s="3"/>
    </row>
    <row r="28303" spans="5:5" x14ac:dyDescent="0.25">
      <c r="E28303" s="3"/>
    </row>
    <row r="28304" spans="5:5" x14ac:dyDescent="0.25">
      <c r="E28304" s="3"/>
    </row>
    <row r="28305" spans="5:5" x14ac:dyDescent="0.25">
      <c r="E28305" s="3"/>
    </row>
    <row r="28306" spans="5:5" x14ac:dyDescent="0.25">
      <c r="E28306" s="3"/>
    </row>
    <row r="28307" spans="5:5" x14ac:dyDescent="0.25">
      <c r="E28307" s="3"/>
    </row>
    <row r="28308" spans="5:5" x14ac:dyDescent="0.25">
      <c r="E28308" s="3"/>
    </row>
    <row r="28309" spans="5:5" x14ac:dyDescent="0.25">
      <c r="E28309" s="3"/>
    </row>
    <row r="28310" spans="5:5" x14ac:dyDescent="0.25">
      <c r="E28310" s="3"/>
    </row>
    <row r="28311" spans="5:5" x14ac:dyDescent="0.25">
      <c r="E28311" s="3"/>
    </row>
    <row r="28312" spans="5:5" x14ac:dyDescent="0.25">
      <c r="E28312" s="3"/>
    </row>
    <row r="28313" spans="5:5" x14ac:dyDescent="0.25">
      <c r="E28313" s="3"/>
    </row>
    <row r="28314" spans="5:5" x14ac:dyDescent="0.25">
      <c r="E28314" s="3"/>
    </row>
    <row r="28315" spans="5:5" x14ac:dyDescent="0.25">
      <c r="E28315" s="3"/>
    </row>
    <row r="28316" spans="5:5" x14ac:dyDescent="0.25">
      <c r="E28316" s="3"/>
    </row>
    <row r="28317" spans="5:5" x14ac:dyDescent="0.25">
      <c r="E28317" s="3"/>
    </row>
    <row r="28318" spans="5:5" x14ac:dyDescent="0.25">
      <c r="E28318" s="3"/>
    </row>
    <row r="28319" spans="5:5" x14ac:dyDescent="0.25">
      <c r="E28319" s="3"/>
    </row>
    <row r="28320" spans="5:5" x14ac:dyDescent="0.25">
      <c r="E28320" s="3"/>
    </row>
    <row r="28321" spans="5:5" x14ac:dyDescent="0.25">
      <c r="E28321" s="3"/>
    </row>
    <row r="28322" spans="5:5" x14ac:dyDescent="0.25">
      <c r="E28322" s="3"/>
    </row>
    <row r="28323" spans="5:5" x14ac:dyDescent="0.25">
      <c r="E28323" s="3"/>
    </row>
    <row r="28324" spans="5:5" x14ac:dyDescent="0.25">
      <c r="E28324" s="3"/>
    </row>
    <row r="28325" spans="5:5" x14ac:dyDescent="0.25">
      <c r="E28325" s="3"/>
    </row>
    <row r="28326" spans="5:5" x14ac:dyDescent="0.25">
      <c r="E28326" s="3"/>
    </row>
    <row r="28327" spans="5:5" x14ac:dyDescent="0.25">
      <c r="E28327" s="3"/>
    </row>
    <row r="28328" spans="5:5" x14ac:dyDescent="0.25">
      <c r="E28328" s="3"/>
    </row>
    <row r="28329" spans="5:5" x14ac:dyDescent="0.25">
      <c r="E28329" s="3"/>
    </row>
    <row r="28330" spans="5:5" x14ac:dyDescent="0.25">
      <c r="E28330" s="3"/>
    </row>
    <row r="28331" spans="5:5" x14ac:dyDescent="0.25">
      <c r="E28331" s="3"/>
    </row>
    <row r="28332" spans="5:5" x14ac:dyDescent="0.25">
      <c r="E28332" s="3"/>
    </row>
    <row r="28333" spans="5:5" x14ac:dyDescent="0.25">
      <c r="E28333" s="3"/>
    </row>
    <row r="28334" spans="5:5" x14ac:dyDescent="0.25">
      <c r="E28334" s="3"/>
    </row>
    <row r="28335" spans="5:5" x14ac:dyDescent="0.25">
      <c r="E28335" s="3"/>
    </row>
    <row r="28336" spans="5:5" x14ac:dyDescent="0.25">
      <c r="E28336" s="3"/>
    </row>
    <row r="28337" spans="5:5" x14ac:dyDescent="0.25">
      <c r="E28337" s="3"/>
    </row>
    <row r="28338" spans="5:5" x14ac:dyDescent="0.25">
      <c r="E28338" s="3"/>
    </row>
    <row r="28339" spans="5:5" x14ac:dyDescent="0.25">
      <c r="E28339" s="3"/>
    </row>
    <row r="28340" spans="5:5" x14ac:dyDescent="0.25">
      <c r="E28340" s="3"/>
    </row>
    <row r="28341" spans="5:5" x14ac:dyDescent="0.25">
      <c r="E28341" s="3"/>
    </row>
    <row r="28342" spans="5:5" x14ac:dyDescent="0.25">
      <c r="E28342" s="3"/>
    </row>
    <row r="28343" spans="5:5" x14ac:dyDescent="0.25">
      <c r="E28343" s="3"/>
    </row>
    <row r="28344" spans="5:5" x14ac:dyDescent="0.25">
      <c r="E28344" s="3"/>
    </row>
    <row r="28345" spans="5:5" x14ac:dyDescent="0.25">
      <c r="E28345" s="3"/>
    </row>
    <row r="28346" spans="5:5" x14ac:dyDescent="0.25">
      <c r="E28346" s="3"/>
    </row>
    <row r="28347" spans="5:5" x14ac:dyDescent="0.25">
      <c r="E28347" s="3"/>
    </row>
    <row r="28348" spans="5:5" x14ac:dyDescent="0.25">
      <c r="E28348" s="3"/>
    </row>
    <row r="28349" spans="5:5" x14ac:dyDescent="0.25">
      <c r="E28349" s="3"/>
    </row>
    <row r="28350" spans="5:5" x14ac:dyDescent="0.25">
      <c r="E28350" s="3"/>
    </row>
    <row r="28351" spans="5:5" x14ac:dyDescent="0.25">
      <c r="E28351" s="3"/>
    </row>
    <row r="28352" spans="5:5" x14ac:dyDescent="0.25">
      <c r="E28352" s="3"/>
    </row>
    <row r="28353" spans="5:5" x14ac:dyDescent="0.25">
      <c r="E28353" s="3"/>
    </row>
    <row r="28354" spans="5:5" x14ac:dyDescent="0.25">
      <c r="E28354" s="3"/>
    </row>
    <row r="28355" spans="5:5" x14ac:dyDescent="0.25">
      <c r="E28355" s="3"/>
    </row>
    <row r="28356" spans="5:5" x14ac:dyDescent="0.25">
      <c r="E28356" s="3"/>
    </row>
    <row r="28357" spans="5:5" x14ac:dyDescent="0.25">
      <c r="E28357" s="3"/>
    </row>
    <row r="28358" spans="5:5" x14ac:dyDescent="0.25">
      <c r="E28358" s="3"/>
    </row>
    <row r="28359" spans="5:5" x14ac:dyDescent="0.25">
      <c r="E28359" s="3"/>
    </row>
    <row r="28360" spans="5:5" x14ac:dyDescent="0.25">
      <c r="E28360" s="3"/>
    </row>
    <row r="28361" spans="5:5" x14ac:dyDescent="0.25">
      <c r="E28361" s="3"/>
    </row>
    <row r="28362" spans="5:5" x14ac:dyDescent="0.25">
      <c r="E28362" s="3"/>
    </row>
    <row r="28363" spans="5:5" x14ac:dyDescent="0.25">
      <c r="E28363" s="3"/>
    </row>
    <row r="28364" spans="5:5" x14ac:dyDescent="0.25">
      <c r="E28364" s="3"/>
    </row>
    <row r="28365" spans="5:5" x14ac:dyDescent="0.25">
      <c r="E28365" s="3"/>
    </row>
    <row r="28366" spans="5:5" x14ac:dyDescent="0.25">
      <c r="E28366" s="3"/>
    </row>
    <row r="28367" spans="5:5" x14ac:dyDescent="0.25">
      <c r="E28367" s="3"/>
    </row>
    <row r="28368" spans="5:5" x14ac:dyDescent="0.25">
      <c r="E28368" s="3"/>
    </row>
    <row r="28369" spans="5:5" x14ac:dyDescent="0.25">
      <c r="E28369" s="3"/>
    </row>
    <row r="28370" spans="5:5" x14ac:dyDescent="0.25">
      <c r="E28370" s="3"/>
    </row>
    <row r="28371" spans="5:5" x14ac:dyDescent="0.25">
      <c r="E28371" s="3"/>
    </row>
    <row r="28372" spans="5:5" x14ac:dyDescent="0.25">
      <c r="E28372" s="3"/>
    </row>
    <row r="28373" spans="5:5" x14ac:dyDescent="0.25">
      <c r="E28373" s="3"/>
    </row>
    <row r="28374" spans="5:5" x14ac:dyDescent="0.25">
      <c r="E28374" s="3"/>
    </row>
    <row r="28375" spans="5:5" x14ac:dyDescent="0.25">
      <c r="E28375" s="3"/>
    </row>
    <row r="28376" spans="5:5" x14ac:dyDescent="0.25">
      <c r="E28376" s="3"/>
    </row>
    <row r="28377" spans="5:5" x14ac:dyDescent="0.25">
      <c r="E28377" s="3"/>
    </row>
    <row r="28378" spans="5:5" x14ac:dyDescent="0.25">
      <c r="E28378" s="3"/>
    </row>
    <row r="28379" spans="5:5" x14ac:dyDescent="0.25">
      <c r="E28379" s="3"/>
    </row>
    <row r="28380" spans="5:5" x14ac:dyDescent="0.25">
      <c r="E28380" s="3"/>
    </row>
    <row r="28381" spans="5:5" x14ac:dyDescent="0.25">
      <c r="E28381" s="3"/>
    </row>
    <row r="28382" spans="5:5" x14ac:dyDescent="0.25">
      <c r="E28382" s="3"/>
    </row>
    <row r="28383" spans="5:5" x14ac:dyDescent="0.25">
      <c r="E28383" s="3"/>
    </row>
    <row r="28384" spans="5:5" x14ac:dyDescent="0.25">
      <c r="E28384" s="3"/>
    </row>
    <row r="28385" spans="5:5" x14ac:dyDescent="0.25">
      <c r="E28385" s="3"/>
    </row>
    <row r="28386" spans="5:5" x14ac:dyDescent="0.25">
      <c r="E28386" s="3"/>
    </row>
    <row r="28387" spans="5:5" x14ac:dyDescent="0.25">
      <c r="E28387" s="3"/>
    </row>
    <row r="28388" spans="5:5" x14ac:dyDescent="0.25">
      <c r="E28388" s="3"/>
    </row>
    <row r="28389" spans="5:5" x14ac:dyDescent="0.25">
      <c r="E28389" s="3"/>
    </row>
    <row r="28390" spans="5:5" x14ac:dyDescent="0.25">
      <c r="E28390" s="3"/>
    </row>
    <row r="28391" spans="5:5" x14ac:dyDescent="0.25">
      <c r="E28391" s="3"/>
    </row>
    <row r="28392" spans="5:5" x14ac:dyDescent="0.25">
      <c r="E28392" s="3"/>
    </row>
    <row r="28393" spans="5:5" x14ac:dyDescent="0.25">
      <c r="E28393" s="3"/>
    </row>
    <row r="28394" spans="5:5" x14ac:dyDescent="0.25">
      <c r="E28394" s="3"/>
    </row>
    <row r="28395" spans="5:5" x14ac:dyDescent="0.25">
      <c r="E28395" s="3"/>
    </row>
    <row r="28396" spans="5:5" x14ac:dyDescent="0.25">
      <c r="E28396" s="3"/>
    </row>
    <row r="28397" spans="5:5" x14ac:dyDescent="0.25">
      <c r="E28397" s="3"/>
    </row>
    <row r="28398" spans="5:5" x14ac:dyDescent="0.25">
      <c r="E28398" s="3"/>
    </row>
    <row r="28399" spans="5:5" x14ac:dyDescent="0.25">
      <c r="E28399" s="3"/>
    </row>
    <row r="28400" spans="5:5" x14ac:dyDescent="0.25">
      <c r="E28400" s="3"/>
    </row>
    <row r="28401" spans="5:5" x14ac:dyDescent="0.25">
      <c r="E28401" s="3"/>
    </row>
    <row r="28402" spans="5:5" x14ac:dyDescent="0.25">
      <c r="E28402" s="3"/>
    </row>
    <row r="28403" spans="5:5" x14ac:dyDescent="0.25">
      <c r="E28403" s="3"/>
    </row>
    <row r="28404" spans="5:5" x14ac:dyDescent="0.25">
      <c r="E28404" s="3"/>
    </row>
    <row r="28405" spans="5:5" x14ac:dyDescent="0.25">
      <c r="E28405" s="3"/>
    </row>
    <row r="28406" spans="5:5" x14ac:dyDescent="0.25">
      <c r="E28406" s="3"/>
    </row>
    <row r="28407" spans="5:5" x14ac:dyDescent="0.25">
      <c r="E28407" s="3"/>
    </row>
    <row r="28408" spans="5:5" x14ac:dyDescent="0.25">
      <c r="E28408" s="3"/>
    </row>
    <row r="28409" spans="5:5" x14ac:dyDescent="0.25">
      <c r="E28409" s="3"/>
    </row>
    <row r="28410" spans="5:5" x14ac:dyDescent="0.25">
      <c r="E28410" s="3"/>
    </row>
    <row r="28411" spans="5:5" x14ac:dyDescent="0.25">
      <c r="E28411" s="3"/>
    </row>
    <row r="28412" spans="5:5" x14ac:dyDescent="0.25">
      <c r="E28412" s="3"/>
    </row>
    <row r="28413" spans="5:5" x14ac:dyDescent="0.25">
      <c r="E28413" s="3"/>
    </row>
    <row r="28414" spans="5:5" x14ac:dyDescent="0.25">
      <c r="E28414" s="3"/>
    </row>
    <row r="28415" spans="5:5" x14ac:dyDescent="0.25">
      <c r="E28415" s="3"/>
    </row>
    <row r="28416" spans="5:5" x14ac:dyDescent="0.25">
      <c r="E28416" s="3"/>
    </row>
    <row r="28417" spans="5:5" x14ac:dyDescent="0.25">
      <c r="E28417" s="3"/>
    </row>
    <row r="28418" spans="5:5" x14ac:dyDescent="0.25">
      <c r="E28418" s="3"/>
    </row>
    <row r="28419" spans="5:5" x14ac:dyDescent="0.25">
      <c r="E28419" s="3"/>
    </row>
    <row r="28420" spans="5:5" x14ac:dyDescent="0.25">
      <c r="E28420" s="3"/>
    </row>
    <row r="28421" spans="5:5" x14ac:dyDescent="0.25">
      <c r="E28421" s="3"/>
    </row>
    <row r="28422" spans="5:5" x14ac:dyDescent="0.25">
      <c r="E28422" s="3"/>
    </row>
    <row r="28423" spans="5:5" x14ac:dyDescent="0.25">
      <c r="E28423" s="3"/>
    </row>
    <row r="28424" spans="5:5" x14ac:dyDescent="0.25">
      <c r="E28424" s="3"/>
    </row>
    <row r="28425" spans="5:5" x14ac:dyDescent="0.25">
      <c r="E28425" s="3"/>
    </row>
    <row r="28426" spans="5:5" x14ac:dyDescent="0.25">
      <c r="E28426" s="3"/>
    </row>
    <row r="28427" spans="5:5" x14ac:dyDescent="0.25">
      <c r="E28427" s="3"/>
    </row>
    <row r="28428" spans="5:5" x14ac:dyDescent="0.25">
      <c r="E28428" s="3"/>
    </row>
    <row r="28429" spans="5:5" x14ac:dyDescent="0.25">
      <c r="E28429" s="3"/>
    </row>
    <row r="28430" spans="5:5" x14ac:dyDescent="0.25">
      <c r="E28430" s="3"/>
    </row>
    <row r="28431" spans="5:5" x14ac:dyDescent="0.25">
      <c r="E28431" s="3"/>
    </row>
    <row r="28432" spans="5:5" x14ac:dyDescent="0.25">
      <c r="E28432" s="3"/>
    </row>
    <row r="28433" spans="5:5" x14ac:dyDescent="0.25">
      <c r="E28433" s="3"/>
    </row>
    <row r="28434" spans="5:5" x14ac:dyDescent="0.25">
      <c r="E28434" s="3"/>
    </row>
    <row r="28435" spans="5:5" x14ac:dyDescent="0.25">
      <c r="E28435" s="3"/>
    </row>
    <row r="28436" spans="5:5" x14ac:dyDescent="0.25">
      <c r="E28436" s="3"/>
    </row>
    <row r="28437" spans="5:5" x14ac:dyDescent="0.25">
      <c r="E28437" s="3"/>
    </row>
    <row r="28438" spans="5:5" x14ac:dyDescent="0.25">
      <c r="E28438" s="3"/>
    </row>
    <row r="28439" spans="5:5" x14ac:dyDescent="0.25">
      <c r="E28439" s="3"/>
    </row>
    <row r="28440" spans="5:5" x14ac:dyDescent="0.25">
      <c r="E28440" s="3"/>
    </row>
    <row r="28441" spans="5:5" x14ac:dyDescent="0.25">
      <c r="E28441" s="3"/>
    </row>
    <row r="28442" spans="5:5" x14ac:dyDescent="0.25">
      <c r="E28442" s="3"/>
    </row>
    <row r="28443" spans="5:5" x14ac:dyDescent="0.25">
      <c r="E28443" s="3"/>
    </row>
    <row r="28444" spans="5:5" x14ac:dyDescent="0.25">
      <c r="E28444" s="3"/>
    </row>
    <row r="28445" spans="5:5" x14ac:dyDescent="0.25">
      <c r="E28445" s="3"/>
    </row>
    <row r="28446" spans="5:5" x14ac:dyDescent="0.25">
      <c r="E28446" s="3"/>
    </row>
    <row r="28447" spans="5:5" x14ac:dyDescent="0.25">
      <c r="E28447" s="3"/>
    </row>
    <row r="28448" spans="5:5" x14ac:dyDescent="0.25">
      <c r="E28448" s="3"/>
    </row>
    <row r="28449" spans="5:5" x14ac:dyDescent="0.25">
      <c r="E28449" s="3"/>
    </row>
    <row r="28450" spans="5:5" x14ac:dyDescent="0.25">
      <c r="E28450" s="3"/>
    </row>
    <row r="28451" spans="5:5" x14ac:dyDescent="0.25">
      <c r="E28451" s="3"/>
    </row>
    <row r="28452" spans="5:5" x14ac:dyDescent="0.25">
      <c r="E28452" s="3"/>
    </row>
    <row r="28453" spans="5:5" x14ac:dyDescent="0.25">
      <c r="E28453" s="3"/>
    </row>
    <row r="28454" spans="5:5" x14ac:dyDescent="0.25">
      <c r="E28454" s="3"/>
    </row>
    <row r="28455" spans="5:5" x14ac:dyDescent="0.25">
      <c r="E28455" s="3"/>
    </row>
    <row r="28456" spans="5:5" x14ac:dyDescent="0.25">
      <c r="E28456" s="3"/>
    </row>
    <row r="28457" spans="5:5" x14ac:dyDescent="0.25">
      <c r="E28457" s="3"/>
    </row>
    <row r="28458" spans="5:5" x14ac:dyDescent="0.25">
      <c r="E28458" s="3"/>
    </row>
    <row r="28459" spans="5:5" x14ac:dyDescent="0.25">
      <c r="E28459" s="3"/>
    </row>
    <row r="28460" spans="5:5" x14ac:dyDescent="0.25">
      <c r="E28460" s="3"/>
    </row>
    <row r="28461" spans="5:5" x14ac:dyDescent="0.25">
      <c r="E28461" s="3"/>
    </row>
    <row r="28462" spans="5:5" x14ac:dyDescent="0.25">
      <c r="E28462" s="3"/>
    </row>
    <row r="28463" spans="5:5" x14ac:dyDescent="0.25">
      <c r="E28463" s="3"/>
    </row>
    <row r="28464" spans="5:5" x14ac:dyDescent="0.25">
      <c r="E28464" s="3"/>
    </row>
    <row r="28465" spans="5:5" x14ac:dyDescent="0.25">
      <c r="E28465" s="3"/>
    </row>
    <row r="28466" spans="5:5" x14ac:dyDescent="0.25">
      <c r="E28466" s="3"/>
    </row>
    <row r="28467" spans="5:5" x14ac:dyDescent="0.25">
      <c r="E28467" s="3"/>
    </row>
    <row r="28468" spans="5:5" x14ac:dyDescent="0.25">
      <c r="E28468" s="3"/>
    </row>
    <row r="28469" spans="5:5" x14ac:dyDescent="0.25">
      <c r="E28469" s="3"/>
    </row>
    <row r="28470" spans="5:5" x14ac:dyDescent="0.25">
      <c r="E28470" s="3"/>
    </row>
    <row r="28471" spans="5:5" x14ac:dyDescent="0.25">
      <c r="E28471" s="3"/>
    </row>
    <row r="28472" spans="5:5" x14ac:dyDescent="0.25">
      <c r="E28472" s="3"/>
    </row>
    <row r="28473" spans="5:5" x14ac:dyDescent="0.25">
      <c r="E28473" s="3"/>
    </row>
    <row r="28474" spans="5:5" x14ac:dyDescent="0.25">
      <c r="E28474" s="3"/>
    </row>
    <row r="28475" spans="5:5" x14ac:dyDescent="0.25">
      <c r="E28475" s="3"/>
    </row>
    <row r="28476" spans="5:5" x14ac:dyDescent="0.25">
      <c r="E28476" s="3"/>
    </row>
    <row r="28477" spans="5:5" x14ac:dyDescent="0.25">
      <c r="E28477" s="3"/>
    </row>
    <row r="28478" spans="5:5" x14ac:dyDescent="0.25">
      <c r="E28478" s="3"/>
    </row>
    <row r="28479" spans="5:5" x14ac:dyDescent="0.25">
      <c r="E28479" s="3"/>
    </row>
    <row r="28480" spans="5:5" x14ac:dyDescent="0.25">
      <c r="E28480" s="3"/>
    </row>
    <row r="28481" spans="5:5" x14ac:dyDescent="0.25">
      <c r="E28481" s="3"/>
    </row>
    <row r="28482" spans="5:5" x14ac:dyDescent="0.25">
      <c r="E28482" s="3"/>
    </row>
    <row r="28483" spans="5:5" x14ac:dyDescent="0.25">
      <c r="E28483" s="3"/>
    </row>
    <row r="28484" spans="5:5" x14ac:dyDescent="0.25">
      <c r="E28484" s="3"/>
    </row>
    <row r="28485" spans="5:5" x14ac:dyDescent="0.25">
      <c r="E28485" s="3"/>
    </row>
    <row r="28486" spans="5:5" x14ac:dyDescent="0.25">
      <c r="E28486" s="3"/>
    </row>
    <row r="28487" spans="5:5" x14ac:dyDescent="0.25">
      <c r="E28487" s="3"/>
    </row>
    <row r="28488" spans="5:5" x14ac:dyDescent="0.25">
      <c r="E28488" s="3"/>
    </row>
    <row r="28489" spans="5:5" x14ac:dyDescent="0.25">
      <c r="E28489" s="3"/>
    </row>
    <row r="28490" spans="5:5" x14ac:dyDescent="0.25">
      <c r="E28490" s="3"/>
    </row>
    <row r="28491" spans="5:5" x14ac:dyDescent="0.25">
      <c r="E28491" s="3"/>
    </row>
    <row r="28492" spans="5:5" x14ac:dyDescent="0.25">
      <c r="E28492" s="3"/>
    </row>
    <row r="28493" spans="5:5" x14ac:dyDescent="0.25">
      <c r="E28493" s="3"/>
    </row>
    <row r="28494" spans="5:5" x14ac:dyDescent="0.25">
      <c r="E28494" s="3"/>
    </row>
    <row r="28495" spans="5:5" x14ac:dyDescent="0.25">
      <c r="E28495" s="3"/>
    </row>
    <row r="28496" spans="5:5" x14ac:dyDescent="0.25">
      <c r="E28496" s="3"/>
    </row>
    <row r="28497" spans="5:5" x14ac:dyDescent="0.25">
      <c r="E28497" s="3"/>
    </row>
    <row r="28498" spans="5:5" x14ac:dyDescent="0.25">
      <c r="E28498" s="3"/>
    </row>
    <row r="28499" spans="5:5" x14ac:dyDescent="0.25">
      <c r="E28499" s="3"/>
    </row>
    <row r="28500" spans="5:5" x14ac:dyDescent="0.25">
      <c r="E28500" s="3"/>
    </row>
    <row r="28501" spans="5:5" x14ac:dyDescent="0.25">
      <c r="E28501" s="3"/>
    </row>
    <row r="28502" spans="5:5" x14ac:dyDescent="0.25">
      <c r="E28502" s="3"/>
    </row>
    <row r="28503" spans="5:5" x14ac:dyDescent="0.25">
      <c r="E28503" s="3"/>
    </row>
    <row r="28504" spans="5:5" x14ac:dyDescent="0.25">
      <c r="E28504" s="3"/>
    </row>
    <row r="28505" spans="5:5" x14ac:dyDescent="0.25">
      <c r="E28505" s="3"/>
    </row>
    <row r="28506" spans="5:5" x14ac:dyDescent="0.25">
      <c r="E28506" s="3"/>
    </row>
    <row r="28507" spans="5:5" x14ac:dyDescent="0.25">
      <c r="E28507" s="3"/>
    </row>
    <row r="28508" spans="5:5" x14ac:dyDescent="0.25">
      <c r="E28508" s="3"/>
    </row>
    <row r="28509" spans="5:5" x14ac:dyDescent="0.25">
      <c r="E28509" s="3"/>
    </row>
    <row r="28510" spans="5:5" x14ac:dyDescent="0.25">
      <c r="E28510" s="3"/>
    </row>
    <row r="28511" spans="5:5" x14ac:dyDescent="0.25">
      <c r="E28511" s="3"/>
    </row>
    <row r="28512" spans="5:5" x14ac:dyDescent="0.25">
      <c r="E28512" s="3"/>
    </row>
    <row r="28513" spans="5:5" x14ac:dyDescent="0.25">
      <c r="E28513" s="3"/>
    </row>
    <row r="28514" spans="5:5" x14ac:dyDescent="0.25">
      <c r="E28514" s="3"/>
    </row>
    <row r="28515" spans="5:5" x14ac:dyDescent="0.25">
      <c r="E28515" s="3"/>
    </row>
    <row r="28516" spans="5:5" x14ac:dyDescent="0.25">
      <c r="E28516" s="3"/>
    </row>
    <row r="28517" spans="5:5" x14ac:dyDescent="0.25">
      <c r="E28517" s="3"/>
    </row>
    <row r="28518" spans="5:5" x14ac:dyDescent="0.25">
      <c r="E28518" s="3"/>
    </row>
    <row r="28519" spans="5:5" x14ac:dyDescent="0.25">
      <c r="E28519" s="3"/>
    </row>
    <row r="28520" spans="5:5" x14ac:dyDescent="0.25">
      <c r="E28520" s="3"/>
    </row>
    <row r="28521" spans="5:5" x14ac:dyDescent="0.25">
      <c r="E28521" s="3"/>
    </row>
    <row r="28522" spans="5:5" x14ac:dyDescent="0.25">
      <c r="E28522" s="3"/>
    </row>
    <row r="28523" spans="5:5" x14ac:dyDescent="0.25">
      <c r="E28523" s="3"/>
    </row>
    <row r="28524" spans="5:5" x14ac:dyDescent="0.25">
      <c r="E28524" s="3"/>
    </row>
    <row r="28525" spans="5:5" x14ac:dyDescent="0.25">
      <c r="E28525" s="3"/>
    </row>
    <row r="28526" spans="5:5" x14ac:dyDescent="0.25">
      <c r="E28526" s="3"/>
    </row>
    <row r="28527" spans="5:5" x14ac:dyDescent="0.25">
      <c r="E28527" s="3"/>
    </row>
    <row r="28528" spans="5:5" x14ac:dyDescent="0.25">
      <c r="E28528" s="3"/>
    </row>
    <row r="28529" spans="5:5" x14ac:dyDescent="0.25">
      <c r="E28529" s="3"/>
    </row>
    <row r="28530" spans="5:5" x14ac:dyDescent="0.25">
      <c r="E28530" s="3"/>
    </row>
    <row r="28531" spans="5:5" x14ac:dyDescent="0.25">
      <c r="E28531" s="3"/>
    </row>
    <row r="28532" spans="5:5" x14ac:dyDescent="0.25">
      <c r="E28532" s="3"/>
    </row>
    <row r="28533" spans="5:5" x14ac:dyDescent="0.25">
      <c r="E28533" s="3"/>
    </row>
    <row r="28534" spans="5:5" x14ac:dyDescent="0.25">
      <c r="E28534" s="3"/>
    </row>
    <row r="28535" spans="5:5" x14ac:dyDescent="0.25">
      <c r="E28535" s="3"/>
    </row>
    <row r="28536" spans="5:5" x14ac:dyDescent="0.25">
      <c r="E28536" s="3"/>
    </row>
    <row r="28537" spans="5:5" x14ac:dyDescent="0.25">
      <c r="E28537" s="3"/>
    </row>
    <row r="28538" spans="5:5" x14ac:dyDescent="0.25">
      <c r="E28538" s="3"/>
    </row>
    <row r="28539" spans="5:5" x14ac:dyDescent="0.25">
      <c r="E28539" s="3"/>
    </row>
    <row r="28540" spans="5:5" x14ac:dyDescent="0.25">
      <c r="E28540" s="3"/>
    </row>
    <row r="28541" spans="5:5" x14ac:dyDescent="0.25">
      <c r="E28541" s="3"/>
    </row>
    <row r="28542" spans="5:5" x14ac:dyDescent="0.25">
      <c r="E28542" s="3"/>
    </row>
    <row r="28543" spans="5:5" x14ac:dyDescent="0.25">
      <c r="E28543" s="3"/>
    </row>
    <row r="28544" spans="5:5" x14ac:dyDescent="0.25">
      <c r="E28544" s="3"/>
    </row>
    <row r="28545" spans="5:5" x14ac:dyDescent="0.25">
      <c r="E28545" s="3"/>
    </row>
    <row r="28546" spans="5:5" x14ac:dyDescent="0.25">
      <c r="E28546" s="3"/>
    </row>
    <row r="28547" spans="5:5" x14ac:dyDescent="0.25">
      <c r="E28547" s="3"/>
    </row>
    <row r="28548" spans="5:5" x14ac:dyDescent="0.25">
      <c r="E28548" s="3"/>
    </row>
    <row r="28549" spans="5:5" x14ac:dyDescent="0.25">
      <c r="E28549" s="3"/>
    </row>
    <row r="28550" spans="5:5" x14ac:dyDescent="0.25">
      <c r="E28550" s="3"/>
    </row>
    <row r="28551" spans="5:5" x14ac:dyDescent="0.25">
      <c r="E28551" s="3"/>
    </row>
    <row r="28552" spans="5:5" x14ac:dyDescent="0.25">
      <c r="E28552" s="3"/>
    </row>
    <row r="28553" spans="5:5" x14ac:dyDescent="0.25">
      <c r="E28553" s="3"/>
    </row>
    <row r="28554" spans="5:5" x14ac:dyDescent="0.25">
      <c r="E28554" s="3"/>
    </row>
    <row r="28555" spans="5:5" x14ac:dyDescent="0.25">
      <c r="E28555" s="3"/>
    </row>
    <row r="28556" spans="5:5" x14ac:dyDescent="0.25">
      <c r="E28556" s="3"/>
    </row>
    <row r="28557" spans="5:5" x14ac:dyDescent="0.25">
      <c r="E28557" s="3"/>
    </row>
    <row r="28558" spans="5:5" x14ac:dyDescent="0.25">
      <c r="E28558" s="3"/>
    </row>
    <row r="28559" spans="5:5" x14ac:dyDescent="0.25">
      <c r="E28559" s="3"/>
    </row>
    <row r="28560" spans="5:5" x14ac:dyDescent="0.25">
      <c r="E28560" s="3"/>
    </row>
    <row r="28561" spans="5:5" x14ac:dyDescent="0.25">
      <c r="E28561" s="3"/>
    </row>
    <row r="28562" spans="5:5" x14ac:dyDescent="0.25">
      <c r="E28562" s="3"/>
    </row>
    <row r="28563" spans="5:5" x14ac:dyDescent="0.25">
      <c r="E28563" s="3"/>
    </row>
    <row r="28564" spans="5:5" x14ac:dyDescent="0.25">
      <c r="E28564" s="3"/>
    </row>
    <row r="28565" spans="5:5" x14ac:dyDescent="0.25">
      <c r="E28565" s="3"/>
    </row>
    <row r="28566" spans="5:5" x14ac:dyDescent="0.25">
      <c r="E28566" s="3"/>
    </row>
    <row r="28567" spans="5:5" x14ac:dyDescent="0.25">
      <c r="E28567" s="3"/>
    </row>
    <row r="28568" spans="5:5" x14ac:dyDescent="0.25">
      <c r="E28568" s="3"/>
    </row>
    <row r="28569" spans="5:5" x14ac:dyDescent="0.25">
      <c r="E28569" s="3"/>
    </row>
    <row r="28570" spans="5:5" x14ac:dyDescent="0.25">
      <c r="E28570" s="3"/>
    </row>
    <row r="28571" spans="5:5" x14ac:dyDescent="0.25">
      <c r="E28571" s="3"/>
    </row>
    <row r="28572" spans="5:5" x14ac:dyDescent="0.25">
      <c r="E28572" s="3"/>
    </row>
    <row r="28573" spans="5:5" x14ac:dyDescent="0.25">
      <c r="E28573" s="3"/>
    </row>
    <row r="28574" spans="5:5" x14ac:dyDescent="0.25">
      <c r="E28574" s="3"/>
    </row>
    <row r="28575" spans="5:5" x14ac:dyDescent="0.25">
      <c r="E28575" s="3"/>
    </row>
    <row r="28576" spans="5:5" x14ac:dyDescent="0.25">
      <c r="E28576" s="3"/>
    </row>
    <row r="28577" spans="5:5" x14ac:dyDescent="0.25">
      <c r="E28577" s="3"/>
    </row>
    <row r="28578" spans="5:5" x14ac:dyDescent="0.25">
      <c r="E28578" s="3"/>
    </row>
    <row r="28579" spans="5:5" x14ac:dyDescent="0.25">
      <c r="E28579" s="3"/>
    </row>
    <row r="28580" spans="5:5" x14ac:dyDescent="0.25">
      <c r="E28580" s="3"/>
    </row>
    <row r="28581" spans="5:5" x14ac:dyDescent="0.25">
      <c r="E28581" s="3"/>
    </row>
    <row r="28582" spans="5:5" x14ac:dyDescent="0.25">
      <c r="E28582" s="3"/>
    </row>
    <row r="28583" spans="5:5" x14ac:dyDescent="0.25">
      <c r="E28583" s="3"/>
    </row>
    <row r="28584" spans="5:5" x14ac:dyDescent="0.25">
      <c r="E28584" s="3"/>
    </row>
    <row r="28585" spans="5:5" x14ac:dyDescent="0.25">
      <c r="E28585" s="3"/>
    </row>
    <row r="28586" spans="5:5" x14ac:dyDescent="0.25">
      <c r="E28586" s="3"/>
    </row>
    <row r="28587" spans="5:5" x14ac:dyDescent="0.25">
      <c r="E28587" s="3"/>
    </row>
    <row r="28588" spans="5:5" x14ac:dyDescent="0.25">
      <c r="E28588" s="3"/>
    </row>
    <row r="28589" spans="5:5" x14ac:dyDescent="0.25">
      <c r="E28589" s="3"/>
    </row>
    <row r="28590" spans="5:5" x14ac:dyDescent="0.25">
      <c r="E28590" s="3"/>
    </row>
    <row r="28591" spans="5:5" x14ac:dyDescent="0.25">
      <c r="E28591" s="3"/>
    </row>
    <row r="28592" spans="5:5" x14ac:dyDescent="0.25">
      <c r="E28592" s="3"/>
    </row>
    <row r="28593" spans="5:5" x14ac:dyDescent="0.25">
      <c r="E28593" s="3"/>
    </row>
    <row r="28594" spans="5:5" x14ac:dyDescent="0.25">
      <c r="E28594" s="3"/>
    </row>
    <row r="28595" spans="5:5" x14ac:dyDescent="0.25">
      <c r="E28595" s="3"/>
    </row>
    <row r="28596" spans="5:5" x14ac:dyDescent="0.25">
      <c r="E28596" s="3"/>
    </row>
    <row r="28597" spans="5:5" x14ac:dyDescent="0.25">
      <c r="E28597" s="3"/>
    </row>
    <row r="28598" spans="5:5" x14ac:dyDescent="0.25">
      <c r="E28598" s="3"/>
    </row>
    <row r="28599" spans="5:5" x14ac:dyDescent="0.25">
      <c r="E28599" s="3"/>
    </row>
    <row r="28600" spans="5:5" x14ac:dyDescent="0.25">
      <c r="E28600" s="3"/>
    </row>
    <row r="28601" spans="5:5" x14ac:dyDescent="0.25">
      <c r="E28601" s="3"/>
    </row>
    <row r="28602" spans="5:5" x14ac:dyDescent="0.25">
      <c r="E28602" s="3"/>
    </row>
    <row r="28603" spans="5:5" x14ac:dyDescent="0.25">
      <c r="E28603" s="3"/>
    </row>
    <row r="28604" spans="5:5" x14ac:dyDescent="0.25">
      <c r="E28604" s="3"/>
    </row>
    <row r="28605" spans="5:5" x14ac:dyDescent="0.25">
      <c r="E28605" s="3"/>
    </row>
    <row r="28606" spans="5:5" x14ac:dyDescent="0.25">
      <c r="E28606" s="3"/>
    </row>
    <row r="28607" spans="5:5" x14ac:dyDescent="0.25">
      <c r="E28607" s="3"/>
    </row>
    <row r="28608" spans="5:5" x14ac:dyDescent="0.25">
      <c r="E28608" s="3"/>
    </row>
    <row r="28609" spans="5:5" x14ac:dyDescent="0.25">
      <c r="E28609" s="3"/>
    </row>
    <row r="28610" spans="5:5" x14ac:dyDescent="0.25">
      <c r="E28610" s="3"/>
    </row>
    <row r="28611" spans="5:5" x14ac:dyDescent="0.25">
      <c r="E28611" s="3"/>
    </row>
    <row r="28612" spans="5:5" x14ac:dyDescent="0.25">
      <c r="E28612" s="3"/>
    </row>
    <row r="28613" spans="5:5" x14ac:dyDescent="0.25">
      <c r="E28613" s="3"/>
    </row>
    <row r="28614" spans="5:5" x14ac:dyDescent="0.25">
      <c r="E28614" s="3"/>
    </row>
    <row r="28615" spans="5:5" x14ac:dyDescent="0.25">
      <c r="E28615" s="3"/>
    </row>
    <row r="28616" spans="5:5" x14ac:dyDescent="0.25">
      <c r="E28616" s="3"/>
    </row>
    <row r="28617" spans="5:5" x14ac:dyDescent="0.25">
      <c r="E28617" s="3"/>
    </row>
    <row r="28618" spans="5:5" x14ac:dyDescent="0.25">
      <c r="E28618" s="3"/>
    </row>
    <row r="28619" spans="5:5" x14ac:dyDescent="0.25">
      <c r="E28619" s="3"/>
    </row>
    <row r="28620" spans="5:5" x14ac:dyDescent="0.25">
      <c r="E28620" s="3"/>
    </row>
    <row r="28621" spans="5:5" x14ac:dyDescent="0.25">
      <c r="E28621" s="3"/>
    </row>
    <row r="28622" spans="5:5" x14ac:dyDescent="0.25">
      <c r="E28622" s="3"/>
    </row>
    <row r="28623" spans="5:5" x14ac:dyDescent="0.25">
      <c r="E28623" s="3"/>
    </row>
    <row r="28624" spans="5:5" x14ac:dyDescent="0.25">
      <c r="E28624" s="3"/>
    </row>
    <row r="28625" spans="5:5" x14ac:dyDescent="0.25">
      <c r="E28625" s="3"/>
    </row>
    <row r="28626" spans="5:5" x14ac:dyDescent="0.25">
      <c r="E28626" s="3"/>
    </row>
    <row r="28627" spans="5:5" x14ac:dyDescent="0.25">
      <c r="E28627" s="3"/>
    </row>
    <row r="28628" spans="5:5" x14ac:dyDescent="0.25">
      <c r="E28628" s="3"/>
    </row>
    <row r="28629" spans="5:5" x14ac:dyDescent="0.25">
      <c r="E28629" s="3"/>
    </row>
    <row r="28630" spans="5:5" x14ac:dyDescent="0.25">
      <c r="E28630" s="3"/>
    </row>
    <row r="28631" spans="5:5" x14ac:dyDescent="0.25">
      <c r="E28631" s="3"/>
    </row>
    <row r="28632" spans="5:5" x14ac:dyDescent="0.25">
      <c r="E28632" s="3"/>
    </row>
    <row r="28633" spans="5:5" x14ac:dyDescent="0.25">
      <c r="E28633" s="3"/>
    </row>
    <row r="28634" spans="5:5" x14ac:dyDescent="0.25">
      <c r="E28634" s="3"/>
    </row>
    <row r="28635" spans="5:5" x14ac:dyDescent="0.25">
      <c r="E28635" s="3"/>
    </row>
    <row r="28636" spans="5:5" x14ac:dyDescent="0.25">
      <c r="E28636" s="3"/>
    </row>
    <row r="28637" spans="5:5" x14ac:dyDescent="0.25">
      <c r="E28637" s="3"/>
    </row>
    <row r="28638" spans="5:5" x14ac:dyDescent="0.25">
      <c r="E28638" s="3"/>
    </row>
    <row r="28639" spans="5:5" x14ac:dyDescent="0.25">
      <c r="E28639" s="3"/>
    </row>
    <row r="28640" spans="5:5" x14ac:dyDescent="0.25">
      <c r="E28640" s="3"/>
    </row>
    <row r="28641" spans="5:5" x14ac:dyDescent="0.25">
      <c r="E28641" s="3"/>
    </row>
    <row r="28642" spans="5:5" x14ac:dyDescent="0.25">
      <c r="E28642" s="3"/>
    </row>
    <row r="28643" spans="5:5" x14ac:dyDescent="0.25">
      <c r="E28643" s="3"/>
    </row>
    <row r="28644" spans="5:5" x14ac:dyDescent="0.25">
      <c r="E28644" s="3"/>
    </row>
    <row r="28645" spans="5:5" x14ac:dyDescent="0.25">
      <c r="E28645" s="3"/>
    </row>
    <row r="28646" spans="5:5" x14ac:dyDescent="0.25">
      <c r="E28646" s="3"/>
    </row>
    <row r="28647" spans="5:5" x14ac:dyDescent="0.25">
      <c r="E28647" s="3"/>
    </row>
    <row r="28648" spans="5:5" x14ac:dyDescent="0.25">
      <c r="E28648" s="3"/>
    </row>
    <row r="28649" spans="5:5" x14ac:dyDescent="0.25">
      <c r="E28649" s="3"/>
    </row>
    <row r="28650" spans="5:5" x14ac:dyDescent="0.25">
      <c r="E28650" s="3"/>
    </row>
    <row r="28651" spans="5:5" x14ac:dyDescent="0.25">
      <c r="E28651" s="3"/>
    </row>
    <row r="28652" spans="5:5" x14ac:dyDescent="0.25">
      <c r="E28652" s="3"/>
    </row>
    <row r="28653" spans="5:5" x14ac:dyDescent="0.25">
      <c r="E28653" s="3"/>
    </row>
    <row r="28654" spans="5:5" x14ac:dyDescent="0.25">
      <c r="E28654" s="3"/>
    </row>
    <row r="28655" spans="5:5" x14ac:dyDescent="0.25">
      <c r="E28655" s="3"/>
    </row>
    <row r="28656" spans="5:5" x14ac:dyDescent="0.25">
      <c r="E28656" s="3"/>
    </row>
    <row r="28657" spans="5:5" x14ac:dyDescent="0.25">
      <c r="E28657" s="3"/>
    </row>
    <row r="28658" spans="5:5" x14ac:dyDescent="0.25">
      <c r="E28658" s="3"/>
    </row>
    <row r="28659" spans="5:5" x14ac:dyDescent="0.25">
      <c r="E28659" s="3"/>
    </row>
    <row r="28660" spans="5:5" x14ac:dyDescent="0.25">
      <c r="E28660" s="3"/>
    </row>
    <row r="28661" spans="5:5" x14ac:dyDescent="0.25">
      <c r="E28661" s="3"/>
    </row>
    <row r="28662" spans="5:5" x14ac:dyDescent="0.25">
      <c r="E28662" s="3"/>
    </row>
    <row r="28663" spans="5:5" x14ac:dyDescent="0.25">
      <c r="E28663" s="3"/>
    </row>
    <row r="28664" spans="5:5" x14ac:dyDescent="0.25">
      <c r="E28664" s="3"/>
    </row>
    <row r="28665" spans="5:5" x14ac:dyDescent="0.25">
      <c r="E28665" s="3"/>
    </row>
    <row r="28666" spans="5:5" x14ac:dyDescent="0.25">
      <c r="E28666" s="3"/>
    </row>
    <row r="28667" spans="5:5" x14ac:dyDescent="0.25">
      <c r="E28667" s="3"/>
    </row>
    <row r="28668" spans="5:5" x14ac:dyDescent="0.25">
      <c r="E28668" s="3"/>
    </row>
    <row r="28669" spans="5:5" x14ac:dyDescent="0.25">
      <c r="E28669" s="3"/>
    </row>
    <row r="28670" spans="5:5" x14ac:dyDescent="0.25">
      <c r="E28670" s="3"/>
    </row>
    <row r="28671" spans="5:5" x14ac:dyDescent="0.25">
      <c r="E28671" s="3"/>
    </row>
    <row r="28672" spans="5:5" x14ac:dyDescent="0.25">
      <c r="E28672" s="3"/>
    </row>
    <row r="28673" spans="5:5" x14ac:dyDescent="0.25">
      <c r="E28673" s="3"/>
    </row>
    <row r="28674" spans="5:5" x14ac:dyDescent="0.25">
      <c r="E28674" s="3"/>
    </row>
    <row r="28675" spans="5:5" x14ac:dyDescent="0.25">
      <c r="E28675" s="3"/>
    </row>
    <row r="28676" spans="5:5" x14ac:dyDescent="0.25">
      <c r="E28676" s="3"/>
    </row>
    <row r="28677" spans="5:5" x14ac:dyDescent="0.25">
      <c r="E28677" s="3"/>
    </row>
    <row r="28678" spans="5:5" x14ac:dyDescent="0.25">
      <c r="E28678" s="3"/>
    </row>
    <row r="28679" spans="5:5" x14ac:dyDescent="0.25">
      <c r="E28679" s="3"/>
    </row>
    <row r="28680" spans="5:5" x14ac:dyDescent="0.25">
      <c r="E28680" s="3"/>
    </row>
    <row r="28681" spans="5:5" x14ac:dyDescent="0.25">
      <c r="E28681" s="3"/>
    </row>
    <row r="28682" spans="5:5" x14ac:dyDescent="0.25">
      <c r="E28682" s="3"/>
    </row>
    <row r="28683" spans="5:5" x14ac:dyDescent="0.25">
      <c r="E28683" s="3"/>
    </row>
    <row r="28684" spans="5:5" x14ac:dyDescent="0.25">
      <c r="E28684" s="3"/>
    </row>
    <row r="28685" spans="5:5" x14ac:dyDescent="0.25">
      <c r="E28685" s="3"/>
    </row>
    <row r="28686" spans="5:5" x14ac:dyDescent="0.25">
      <c r="E28686" s="3"/>
    </row>
    <row r="28687" spans="5:5" x14ac:dyDescent="0.25">
      <c r="E28687" s="3"/>
    </row>
    <row r="28688" spans="5:5" x14ac:dyDescent="0.25">
      <c r="E28688" s="3"/>
    </row>
    <row r="28689" spans="5:5" x14ac:dyDescent="0.25">
      <c r="E28689" s="3"/>
    </row>
    <row r="28690" spans="5:5" x14ac:dyDescent="0.25">
      <c r="E28690" s="3"/>
    </row>
    <row r="28691" spans="5:5" x14ac:dyDescent="0.25">
      <c r="E28691" s="3"/>
    </row>
    <row r="28692" spans="5:5" x14ac:dyDescent="0.25">
      <c r="E28692" s="3"/>
    </row>
    <row r="28693" spans="5:5" x14ac:dyDescent="0.25">
      <c r="E28693" s="3"/>
    </row>
    <row r="28694" spans="5:5" x14ac:dyDescent="0.25">
      <c r="E28694" s="3"/>
    </row>
    <row r="28695" spans="5:5" x14ac:dyDescent="0.25">
      <c r="E28695" s="3"/>
    </row>
    <row r="28696" spans="5:5" x14ac:dyDescent="0.25">
      <c r="E28696" s="3"/>
    </row>
    <row r="28697" spans="5:5" x14ac:dyDescent="0.25">
      <c r="E28697" s="3"/>
    </row>
    <row r="28698" spans="5:5" x14ac:dyDescent="0.25">
      <c r="E28698" s="3"/>
    </row>
    <row r="28699" spans="5:5" x14ac:dyDescent="0.25">
      <c r="E28699" s="3"/>
    </row>
    <row r="28700" spans="5:5" x14ac:dyDescent="0.25">
      <c r="E28700" s="3"/>
    </row>
    <row r="28701" spans="5:5" x14ac:dyDescent="0.25">
      <c r="E28701" s="3"/>
    </row>
    <row r="28702" spans="5:5" x14ac:dyDescent="0.25">
      <c r="E28702" s="3"/>
    </row>
    <row r="28703" spans="5:5" x14ac:dyDescent="0.25">
      <c r="E28703" s="3"/>
    </row>
    <row r="28704" spans="5:5" x14ac:dyDescent="0.25">
      <c r="E28704" s="3"/>
    </row>
    <row r="28705" spans="5:5" x14ac:dyDescent="0.25">
      <c r="E28705" s="3"/>
    </row>
    <row r="28706" spans="5:5" x14ac:dyDescent="0.25">
      <c r="E28706" s="3"/>
    </row>
    <row r="28707" spans="5:5" x14ac:dyDescent="0.25">
      <c r="E28707" s="3"/>
    </row>
    <row r="28708" spans="5:5" x14ac:dyDescent="0.25">
      <c r="E28708" s="3"/>
    </row>
    <row r="28709" spans="5:5" x14ac:dyDescent="0.25">
      <c r="E28709" s="3"/>
    </row>
    <row r="28710" spans="5:5" x14ac:dyDescent="0.25">
      <c r="E28710" s="3"/>
    </row>
    <row r="28711" spans="5:5" x14ac:dyDescent="0.25">
      <c r="E28711" s="3"/>
    </row>
    <row r="28712" spans="5:5" x14ac:dyDescent="0.25">
      <c r="E28712" s="3"/>
    </row>
    <row r="28713" spans="5:5" x14ac:dyDescent="0.25">
      <c r="E28713" s="3"/>
    </row>
    <row r="28714" spans="5:5" x14ac:dyDescent="0.25">
      <c r="E28714" s="3"/>
    </row>
    <row r="28715" spans="5:5" x14ac:dyDescent="0.25">
      <c r="E28715" s="3"/>
    </row>
    <row r="28716" spans="5:5" x14ac:dyDescent="0.25">
      <c r="E28716" s="3"/>
    </row>
    <row r="28717" spans="5:5" x14ac:dyDescent="0.25">
      <c r="E28717" s="3"/>
    </row>
    <row r="28718" spans="5:5" x14ac:dyDescent="0.25">
      <c r="E28718" s="3"/>
    </row>
    <row r="28719" spans="5:5" x14ac:dyDescent="0.25">
      <c r="E28719" s="3"/>
    </row>
    <row r="28720" spans="5:5" x14ac:dyDescent="0.25">
      <c r="E28720" s="3"/>
    </row>
    <row r="28721" spans="5:5" x14ac:dyDescent="0.25">
      <c r="E28721" s="3"/>
    </row>
    <row r="28722" spans="5:5" x14ac:dyDescent="0.25">
      <c r="E28722" s="3"/>
    </row>
    <row r="28723" spans="5:5" x14ac:dyDescent="0.25">
      <c r="E28723" s="3"/>
    </row>
    <row r="28724" spans="5:5" x14ac:dyDescent="0.25">
      <c r="E28724" s="3"/>
    </row>
    <row r="28725" spans="5:5" x14ac:dyDescent="0.25">
      <c r="E28725" s="3"/>
    </row>
    <row r="28726" spans="5:5" x14ac:dyDescent="0.25">
      <c r="E28726" s="3"/>
    </row>
    <row r="28727" spans="5:5" x14ac:dyDescent="0.25">
      <c r="E28727" s="3"/>
    </row>
    <row r="28728" spans="5:5" x14ac:dyDescent="0.25">
      <c r="E28728" s="3"/>
    </row>
    <row r="28729" spans="5:5" x14ac:dyDescent="0.25">
      <c r="E28729" s="3"/>
    </row>
    <row r="28730" spans="5:5" x14ac:dyDescent="0.25">
      <c r="E28730" s="3"/>
    </row>
    <row r="28731" spans="5:5" x14ac:dyDescent="0.25">
      <c r="E28731" s="3"/>
    </row>
    <row r="28732" spans="5:5" x14ac:dyDescent="0.25">
      <c r="E28732" s="3"/>
    </row>
    <row r="28733" spans="5:5" x14ac:dyDescent="0.25">
      <c r="E28733" s="3"/>
    </row>
    <row r="28734" spans="5:5" x14ac:dyDescent="0.25">
      <c r="E28734" s="3"/>
    </row>
    <row r="28735" spans="5:5" x14ac:dyDescent="0.25">
      <c r="E28735" s="3"/>
    </row>
    <row r="28736" spans="5:5" x14ac:dyDescent="0.25">
      <c r="E28736" s="3"/>
    </row>
    <row r="28737" spans="5:5" x14ac:dyDescent="0.25">
      <c r="E28737" s="3"/>
    </row>
    <row r="28738" spans="5:5" x14ac:dyDescent="0.25">
      <c r="E28738" s="3"/>
    </row>
    <row r="28739" spans="5:5" x14ac:dyDescent="0.25">
      <c r="E28739" s="3"/>
    </row>
    <row r="28740" spans="5:5" x14ac:dyDescent="0.25">
      <c r="E28740" s="3"/>
    </row>
    <row r="28741" spans="5:5" x14ac:dyDescent="0.25">
      <c r="E28741" s="3"/>
    </row>
    <row r="28742" spans="5:5" x14ac:dyDescent="0.25">
      <c r="E28742" s="3"/>
    </row>
    <row r="28743" spans="5:5" x14ac:dyDescent="0.25">
      <c r="E28743" s="3"/>
    </row>
    <row r="28744" spans="5:5" x14ac:dyDescent="0.25">
      <c r="E28744" s="3"/>
    </row>
    <row r="28745" spans="5:5" x14ac:dyDescent="0.25">
      <c r="E28745" s="3"/>
    </row>
    <row r="28746" spans="5:5" x14ac:dyDescent="0.25">
      <c r="E28746" s="3"/>
    </row>
    <row r="28747" spans="5:5" x14ac:dyDescent="0.25">
      <c r="E28747" s="3"/>
    </row>
    <row r="28748" spans="5:5" x14ac:dyDescent="0.25">
      <c r="E28748" s="3"/>
    </row>
    <row r="28749" spans="5:5" x14ac:dyDescent="0.25">
      <c r="E28749" s="3"/>
    </row>
    <row r="28750" spans="5:5" x14ac:dyDescent="0.25">
      <c r="E28750" s="3"/>
    </row>
    <row r="28751" spans="5:5" x14ac:dyDescent="0.25">
      <c r="E28751" s="3"/>
    </row>
    <row r="28752" spans="5:5" x14ac:dyDescent="0.25">
      <c r="E28752" s="3"/>
    </row>
    <row r="28753" spans="5:5" x14ac:dyDescent="0.25">
      <c r="E28753" s="3"/>
    </row>
    <row r="28754" spans="5:5" x14ac:dyDescent="0.25">
      <c r="E28754" s="3"/>
    </row>
    <row r="28755" spans="5:5" x14ac:dyDescent="0.25">
      <c r="E28755" s="3"/>
    </row>
    <row r="28756" spans="5:5" x14ac:dyDescent="0.25">
      <c r="E28756" s="3"/>
    </row>
    <row r="28757" spans="5:5" x14ac:dyDescent="0.25">
      <c r="E28757" s="3"/>
    </row>
    <row r="28758" spans="5:5" x14ac:dyDescent="0.25">
      <c r="E28758" s="3"/>
    </row>
    <row r="28759" spans="5:5" x14ac:dyDescent="0.25">
      <c r="E28759" s="3"/>
    </row>
    <row r="28760" spans="5:5" x14ac:dyDescent="0.25">
      <c r="E28760" s="3"/>
    </row>
    <row r="28761" spans="5:5" x14ac:dyDescent="0.25">
      <c r="E28761" s="3"/>
    </row>
    <row r="28762" spans="5:5" x14ac:dyDescent="0.25">
      <c r="E28762" s="3"/>
    </row>
    <row r="28763" spans="5:5" x14ac:dyDescent="0.25">
      <c r="E28763" s="3"/>
    </row>
    <row r="28764" spans="5:5" x14ac:dyDescent="0.25">
      <c r="E28764" s="3"/>
    </row>
    <row r="28765" spans="5:5" x14ac:dyDescent="0.25">
      <c r="E28765" s="3"/>
    </row>
    <row r="28766" spans="5:5" x14ac:dyDescent="0.25">
      <c r="E28766" s="3"/>
    </row>
    <row r="28767" spans="5:5" x14ac:dyDescent="0.25">
      <c r="E28767" s="3"/>
    </row>
    <row r="28768" spans="5:5" x14ac:dyDescent="0.25">
      <c r="E28768" s="3"/>
    </row>
    <row r="28769" spans="5:5" x14ac:dyDescent="0.25">
      <c r="E28769" s="3"/>
    </row>
    <row r="28770" spans="5:5" x14ac:dyDescent="0.25">
      <c r="E28770" s="3"/>
    </row>
    <row r="28771" spans="5:5" x14ac:dyDescent="0.25">
      <c r="E28771" s="3"/>
    </row>
    <row r="28772" spans="5:5" x14ac:dyDescent="0.25">
      <c r="E28772" s="3"/>
    </row>
    <row r="28773" spans="5:5" x14ac:dyDescent="0.25">
      <c r="E28773" s="3"/>
    </row>
    <row r="28774" spans="5:5" x14ac:dyDescent="0.25">
      <c r="E28774" s="3"/>
    </row>
    <row r="28775" spans="5:5" x14ac:dyDescent="0.25">
      <c r="E28775" s="3"/>
    </row>
    <row r="28776" spans="5:5" x14ac:dyDescent="0.25">
      <c r="E28776" s="3"/>
    </row>
    <row r="28777" spans="5:5" x14ac:dyDescent="0.25">
      <c r="E28777" s="3"/>
    </row>
    <row r="28778" spans="5:5" x14ac:dyDescent="0.25">
      <c r="E28778" s="3"/>
    </row>
    <row r="28779" spans="5:5" x14ac:dyDescent="0.25">
      <c r="E28779" s="3"/>
    </row>
    <row r="28780" spans="5:5" x14ac:dyDescent="0.25">
      <c r="E28780" s="3"/>
    </row>
    <row r="28781" spans="5:5" x14ac:dyDescent="0.25">
      <c r="E28781" s="3"/>
    </row>
    <row r="28782" spans="5:5" x14ac:dyDescent="0.25">
      <c r="E28782" s="3"/>
    </row>
    <row r="28783" spans="5:5" x14ac:dyDescent="0.25">
      <c r="E28783" s="3"/>
    </row>
    <row r="28784" spans="5:5" x14ac:dyDescent="0.25">
      <c r="E28784" s="3"/>
    </row>
    <row r="28785" spans="5:5" x14ac:dyDescent="0.25">
      <c r="E28785" s="3"/>
    </row>
    <row r="28786" spans="5:5" x14ac:dyDescent="0.25">
      <c r="E28786" s="3"/>
    </row>
    <row r="28787" spans="5:5" x14ac:dyDescent="0.25">
      <c r="E28787" s="3"/>
    </row>
    <row r="28788" spans="5:5" x14ac:dyDescent="0.25">
      <c r="E28788" s="3"/>
    </row>
    <row r="28789" spans="5:5" x14ac:dyDescent="0.25">
      <c r="E28789" s="3"/>
    </row>
    <row r="28790" spans="5:5" x14ac:dyDescent="0.25">
      <c r="E28790" s="3"/>
    </row>
    <row r="28791" spans="5:5" x14ac:dyDescent="0.25">
      <c r="E28791" s="3"/>
    </row>
    <row r="28792" spans="5:5" x14ac:dyDescent="0.25">
      <c r="E28792" s="3"/>
    </row>
    <row r="28793" spans="5:5" x14ac:dyDescent="0.25">
      <c r="E28793" s="3"/>
    </row>
    <row r="28794" spans="5:5" x14ac:dyDescent="0.25">
      <c r="E28794" s="3"/>
    </row>
    <row r="28795" spans="5:5" x14ac:dyDescent="0.25">
      <c r="E28795" s="3"/>
    </row>
    <row r="28796" spans="5:5" x14ac:dyDescent="0.25">
      <c r="E28796" s="3"/>
    </row>
    <row r="28797" spans="5:5" x14ac:dyDescent="0.25">
      <c r="E28797" s="3"/>
    </row>
    <row r="28798" spans="5:5" x14ac:dyDescent="0.25">
      <c r="E28798" s="3"/>
    </row>
    <row r="28799" spans="5:5" x14ac:dyDescent="0.25">
      <c r="E28799" s="3"/>
    </row>
    <row r="28800" spans="5:5" x14ac:dyDescent="0.25">
      <c r="E28800" s="3"/>
    </row>
    <row r="28801" spans="5:5" x14ac:dyDescent="0.25">
      <c r="E28801" s="3"/>
    </row>
    <row r="28802" spans="5:5" x14ac:dyDescent="0.25">
      <c r="E28802" s="3"/>
    </row>
    <row r="28803" spans="5:5" x14ac:dyDescent="0.25">
      <c r="E28803" s="3"/>
    </row>
    <row r="28804" spans="5:5" x14ac:dyDescent="0.25">
      <c r="E28804" s="3"/>
    </row>
    <row r="28805" spans="5:5" x14ac:dyDescent="0.25">
      <c r="E28805" s="3"/>
    </row>
    <row r="28806" spans="5:5" x14ac:dyDescent="0.25">
      <c r="E28806" s="3"/>
    </row>
    <row r="28807" spans="5:5" x14ac:dyDescent="0.25">
      <c r="E28807" s="3"/>
    </row>
    <row r="28808" spans="5:5" x14ac:dyDescent="0.25">
      <c r="E28808" s="3"/>
    </row>
    <row r="28809" spans="5:5" x14ac:dyDescent="0.25">
      <c r="E28809" s="3"/>
    </row>
    <row r="28810" spans="5:5" x14ac:dyDescent="0.25">
      <c r="E28810" s="3"/>
    </row>
    <row r="28811" spans="5:5" x14ac:dyDescent="0.25">
      <c r="E28811" s="3"/>
    </row>
    <row r="28812" spans="5:5" x14ac:dyDescent="0.25">
      <c r="E28812" s="3"/>
    </row>
    <row r="28813" spans="5:5" x14ac:dyDescent="0.25">
      <c r="E28813" s="3"/>
    </row>
    <row r="28814" spans="5:5" x14ac:dyDescent="0.25">
      <c r="E28814" s="3"/>
    </row>
    <row r="28815" spans="5:5" x14ac:dyDescent="0.25">
      <c r="E28815" s="3"/>
    </row>
    <row r="28816" spans="5:5" x14ac:dyDescent="0.25">
      <c r="E28816" s="3"/>
    </row>
    <row r="28817" spans="5:5" x14ac:dyDescent="0.25">
      <c r="E28817" s="3"/>
    </row>
    <row r="28818" spans="5:5" x14ac:dyDescent="0.25">
      <c r="E28818" s="3"/>
    </row>
    <row r="28819" spans="5:5" x14ac:dyDescent="0.25">
      <c r="E28819" s="3"/>
    </row>
    <row r="28820" spans="5:5" x14ac:dyDescent="0.25">
      <c r="E28820" s="3"/>
    </row>
    <row r="28821" spans="5:5" x14ac:dyDescent="0.25">
      <c r="E28821" s="3"/>
    </row>
    <row r="28822" spans="5:5" x14ac:dyDescent="0.25">
      <c r="E28822" s="3"/>
    </row>
    <row r="28823" spans="5:5" x14ac:dyDescent="0.25">
      <c r="E28823" s="3"/>
    </row>
    <row r="28824" spans="5:5" x14ac:dyDescent="0.25">
      <c r="E28824" s="3"/>
    </row>
    <row r="28825" spans="5:5" x14ac:dyDescent="0.25">
      <c r="E28825" s="3"/>
    </row>
    <row r="28826" spans="5:5" x14ac:dyDescent="0.25">
      <c r="E28826" s="3"/>
    </row>
    <row r="28827" spans="5:5" x14ac:dyDescent="0.25">
      <c r="E28827" s="3"/>
    </row>
    <row r="28828" spans="5:5" x14ac:dyDescent="0.25">
      <c r="E28828" s="3"/>
    </row>
    <row r="28829" spans="5:5" x14ac:dyDescent="0.25">
      <c r="E28829" s="3"/>
    </row>
    <row r="28830" spans="5:5" x14ac:dyDescent="0.25">
      <c r="E28830" s="3"/>
    </row>
    <row r="28831" spans="5:5" x14ac:dyDescent="0.25">
      <c r="E28831" s="3"/>
    </row>
    <row r="28832" spans="5:5" x14ac:dyDescent="0.25">
      <c r="E28832" s="3"/>
    </row>
    <row r="28833" spans="5:5" x14ac:dyDescent="0.25">
      <c r="E28833" s="3"/>
    </row>
    <row r="28834" spans="5:5" x14ac:dyDescent="0.25">
      <c r="E28834" s="3"/>
    </row>
    <row r="28835" spans="5:5" x14ac:dyDescent="0.25">
      <c r="E28835" s="3"/>
    </row>
    <row r="28836" spans="5:5" x14ac:dyDescent="0.25">
      <c r="E28836" s="3"/>
    </row>
    <row r="28837" spans="5:5" x14ac:dyDescent="0.25">
      <c r="E28837" s="3"/>
    </row>
    <row r="28838" spans="5:5" x14ac:dyDescent="0.25">
      <c r="E28838" s="3"/>
    </row>
    <row r="28839" spans="5:5" x14ac:dyDescent="0.25">
      <c r="E28839" s="3"/>
    </row>
    <row r="28840" spans="5:5" x14ac:dyDescent="0.25">
      <c r="E28840" s="3"/>
    </row>
    <row r="28841" spans="5:5" x14ac:dyDescent="0.25">
      <c r="E28841" s="3"/>
    </row>
    <row r="28842" spans="5:5" x14ac:dyDescent="0.25">
      <c r="E28842" s="3"/>
    </row>
    <row r="28843" spans="5:5" x14ac:dyDescent="0.25">
      <c r="E28843" s="3"/>
    </row>
    <row r="28844" spans="5:5" x14ac:dyDescent="0.25">
      <c r="E28844" s="3"/>
    </row>
    <row r="28845" spans="5:5" x14ac:dyDescent="0.25">
      <c r="E28845" s="3"/>
    </row>
    <row r="28846" spans="5:5" x14ac:dyDescent="0.25">
      <c r="E28846" s="3"/>
    </row>
    <row r="28847" spans="5:5" x14ac:dyDescent="0.25">
      <c r="E28847" s="3"/>
    </row>
    <row r="28848" spans="5:5" x14ac:dyDescent="0.25">
      <c r="E28848" s="3"/>
    </row>
    <row r="28849" spans="5:5" x14ac:dyDescent="0.25">
      <c r="E28849" s="3"/>
    </row>
    <row r="28850" spans="5:5" x14ac:dyDescent="0.25">
      <c r="E28850" s="3"/>
    </row>
    <row r="28851" spans="5:5" x14ac:dyDescent="0.25">
      <c r="E28851" s="3"/>
    </row>
    <row r="28852" spans="5:5" x14ac:dyDescent="0.25">
      <c r="E28852" s="3"/>
    </row>
    <row r="28853" spans="5:5" x14ac:dyDescent="0.25">
      <c r="E28853" s="3"/>
    </row>
    <row r="28854" spans="5:5" x14ac:dyDescent="0.25">
      <c r="E28854" s="3"/>
    </row>
    <row r="28855" spans="5:5" x14ac:dyDescent="0.25">
      <c r="E28855" s="3"/>
    </row>
    <row r="28856" spans="5:5" x14ac:dyDescent="0.25">
      <c r="E28856" s="3"/>
    </row>
    <row r="28857" spans="5:5" x14ac:dyDescent="0.25">
      <c r="E28857" s="3"/>
    </row>
    <row r="28858" spans="5:5" x14ac:dyDescent="0.25">
      <c r="E28858" s="3"/>
    </row>
    <row r="28859" spans="5:5" x14ac:dyDescent="0.25">
      <c r="E28859" s="3"/>
    </row>
    <row r="28860" spans="5:5" x14ac:dyDescent="0.25">
      <c r="E28860" s="3"/>
    </row>
    <row r="28861" spans="5:5" x14ac:dyDescent="0.25">
      <c r="E28861" s="3"/>
    </row>
    <row r="28862" spans="5:5" x14ac:dyDescent="0.25">
      <c r="E28862" s="3"/>
    </row>
    <row r="28863" spans="5:5" x14ac:dyDescent="0.25">
      <c r="E28863" s="3"/>
    </row>
    <row r="28864" spans="5:5" x14ac:dyDescent="0.25">
      <c r="E28864" s="3"/>
    </row>
    <row r="28865" spans="5:5" x14ac:dyDescent="0.25">
      <c r="E28865" s="3"/>
    </row>
    <row r="28866" spans="5:5" x14ac:dyDescent="0.25">
      <c r="E28866" s="3"/>
    </row>
    <row r="28867" spans="5:5" x14ac:dyDescent="0.25">
      <c r="E28867" s="3"/>
    </row>
    <row r="28868" spans="5:5" x14ac:dyDescent="0.25">
      <c r="E28868" s="3"/>
    </row>
    <row r="28869" spans="5:5" x14ac:dyDescent="0.25">
      <c r="E28869" s="3"/>
    </row>
    <row r="28870" spans="5:5" x14ac:dyDescent="0.25">
      <c r="E28870" s="3"/>
    </row>
    <row r="28871" spans="5:5" x14ac:dyDescent="0.25">
      <c r="E28871" s="3"/>
    </row>
    <row r="28872" spans="5:5" x14ac:dyDescent="0.25">
      <c r="E28872" s="3"/>
    </row>
    <row r="28873" spans="5:5" x14ac:dyDescent="0.25">
      <c r="E28873" s="3"/>
    </row>
    <row r="28874" spans="5:5" x14ac:dyDescent="0.25">
      <c r="E28874" s="3"/>
    </row>
    <row r="28875" spans="5:5" x14ac:dyDescent="0.25">
      <c r="E28875" s="3"/>
    </row>
    <row r="28876" spans="5:5" x14ac:dyDescent="0.25">
      <c r="E28876" s="3"/>
    </row>
    <row r="28877" spans="5:5" x14ac:dyDescent="0.25">
      <c r="E28877" s="3"/>
    </row>
    <row r="28878" spans="5:5" x14ac:dyDescent="0.25">
      <c r="E28878" s="3"/>
    </row>
    <row r="28879" spans="5:5" x14ac:dyDescent="0.25">
      <c r="E28879" s="3"/>
    </row>
    <row r="28880" spans="5:5" x14ac:dyDescent="0.25">
      <c r="E28880" s="3"/>
    </row>
    <row r="28881" spans="5:5" x14ac:dyDescent="0.25">
      <c r="E28881" s="3"/>
    </row>
    <row r="28882" spans="5:5" x14ac:dyDescent="0.25">
      <c r="E28882" s="3"/>
    </row>
    <row r="28883" spans="5:5" x14ac:dyDescent="0.25">
      <c r="E28883" s="3"/>
    </row>
    <row r="28884" spans="5:5" x14ac:dyDescent="0.25">
      <c r="E28884" s="3"/>
    </row>
    <row r="28885" spans="5:5" x14ac:dyDescent="0.25">
      <c r="E28885" s="3"/>
    </row>
    <row r="28886" spans="5:5" x14ac:dyDescent="0.25">
      <c r="E28886" s="3"/>
    </row>
    <row r="28887" spans="5:5" x14ac:dyDescent="0.25">
      <c r="E28887" s="3"/>
    </row>
    <row r="28888" spans="5:5" x14ac:dyDescent="0.25">
      <c r="E28888" s="3"/>
    </row>
    <row r="28889" spans="5:5" x14ac:dyDescent="0.25">
      <c r="E28889" s="3"/>
    </row>
    <row r="28890" spans="5:5" x14ac:dyDescent="0.25">
      <c r="E28890" s="3"/>
    </row>
    <row r="28891" spans="5:5" x14ac:dyDescent="0.25">
      <c r="E28891" s="3"/>
    </row>
    <row r="28892" spans="5:5" x14ac:dyDescent="0.25">
      <c r="E28892" s="3"/>
    </row>
    <row r="28893" spans="5:5" x14ac:dyDescent="0.25">
      <c r="E28893" s="3"/>
    </row>
    <row r="28894" spans="5:5" x14ac:dyDescent="0.25">
      <c r="E28894" s="3"/>
    </row>
    <row r="28895" spans="5:5" x14ac:dyDescent="0.25">
      <c r="E28895" s="3"/>
    </row>
    <row r="28896" spans="5:5" x14ac:dyDescent="0.25">
      <c r="E28896" s="3"/>
    </row>
    <row r="28897" spans="5:5" x14ac:dyDescent="0.25">
      <c r="E28897" s="3"/>
    </row>
    <row r="28898" spans="5:5" x14ac:dyDescent="0.25">
      <c r="E28898" s="3"/>
    </row>
    <row r="28899" spans="5:5" x14ac:dyDescent="0.25">
      <c r="E28899" s="3"/>
    </row>
    <row r="28900" spans="5:5" x14ac:dyDescent="0.25">
      <c r="E28900" s="3"/>
    </row>
    <row r="28901" spans="5:5" x14ac:dyDescent="0.25">
      <c r="E28901" s="3"/>
    </row>
    <row r="28902" spans="5:5" x14ac:dyDescent="0.25">
      <c r="E28902" s="3"/>
    </row>
    <row r="28903" spans="5:5" x14ac:dyDescent="0.25">
      <c r="E28903" s="3"/>
    </row>
    <row r="28904" spans="5:5" x14ac:dyDescent="0.25">
      <c r="E28904" s="3"/>
    </row>
    <row r="28905" spans="5:5" x14ac:dyDescent="0.25">
      <c r="E28905" s="3"/>
    </row>
    <row r="28906" spans="5:5" x14ac:dyDescent="0.25">
      <c r="E28906" s="3"/>
    </row>
    <row r="28907" spans="5:5" x14ac:dyDescent="0.25">
      <c r="E28907" s="3"/>
    </row>
    <row r="28908" spans="5:5" x14ac:dyDescent="0.25">
      <c r="E28908" s="3"/>
    </row>
    <row r="28909" spans="5:5" x14ac:dyDescent="0.25">
      <c r="E28909" s="3"/>
    </row>
    <row r="28910" spans="5:5" x14ac:dyDescent="0.25">
      <c r="E28910" s="3"/>
    </row>
    <row r="28911" spans="5:5" x14ac:dyDescent="0.25">
      <c r="E28911" s="3"/>
    </row>
    <row r="28912" spans="5:5" x14ac:dyDescent="0.25">
      <c r="E28912" s="3"/>
    </row>
    <row r="28913" spans="5:5" x14ac:dyDescent="0.25">
      <c r="E28913" s="3"/>
    </row>
    <row r="28914" spans="5:5" x14ac:dyDescent="0.25">
      <c r="E28914" s="3"/>
    </row>
    <row r="28915" spans="5:5" x14ac:dyDescent="0.25">
      <c r="E28915" s="3"/>
    </row>
    <row r="28916" spans="5:5" x14ac:dyDescent="0.25">
      <c r="E28916" s="3"/>
    </row>
    <row r="28917" spans="5:5" x14ac:dyDescent="0.25">
      <c r="E28917" s="3"/>
    </row>
    <row r="28918" spans="5:5" x14ac:dyDescent="0.25">
      <c r="E28918" s="3"/>
    </row>
    <row r="28919" spans="5:5" x14ac:dyDescent="0.25">
      <c r="E28919" s="3"/>
    </row>
    <row r="28920" spans="5:5" x14ac:dyDescent="0.25">
      <c r="E28920" s="3"/>
    </row>
    <row r="28921" spans="5:5" x14ac:dyDescent="0.25">
      <c r="E28921" s="3"/>
    </row>
    <row r="28922" spans="5:5" x14ac:dyDescent="0.25">
      <c r="E28922" s="3"/>
    </row>
    <row r="28923" spans="5:5" x14ac:dyDescent="0.25">
      <c r="E28923" s="3"/>
    </row>
    <row r="28924" spans="5:5" x14ac:dyDescent="0.25">
      <c r="E28924" s="3"/>
    </row>
    <row r="28925" spans="5:5" x14ac:dyDescent="0.25">
      <c r="E28925" s="3"/>
    </row>
    <row r="28926" spans="5:5" x14ac:dyDescent="0.25">
      <c r="E28926" s="3"/>
    </row>
    <row r="28927" spans="5:5" x14ac:dyDescent="0.25">
      <c r="E28927" s="3"/>
    </row>
    <row r="28928" spans="5:5" x14ac:dyDescent="0.25">
      <c r="E28928" s="3"/>
    </row>
    <row r="28929" spans="5:5" x14ac:dyDescent="0.25">
      <c r="E28929" s="3"/>
    </row>
    <row r="28930" spans="5:5" x14ac:dyDescent="0.25">
      <c r="E28930" s="3"/>
    </row>
    <row r="28931" spans="5:5" x14ac:dyDescent="0.25">
      <c r="E28931" s="3"/>
    </row>
    <row r="28932" spans="5:5" x14ac:dyDescent="0.25">
      <c r="E28932" s="3"/>
    </row>
    <row r="28933" spans="5:5" x14ac:dyDescent="0.25">
      <c r="E28933" s="3"/>
    </row>
    <row r="28934" spans="5:5" x14ac:dyDescent="0.25">
      <c r="E28934" s="3"/>
    </row>
    <row r="28935" spans="5:5" x14ac:dyDescent="0.25">
      <c r="E28935" s="3"/>
    </row>
    <row r="28936" spans="5:5" x14ac:dyDescent="0.25">
      <c r="E28936" s="3"/>
    </row>
    <row r="28937" spans="5:5" x14ac:dyDescent="0.25">
      <c r="E28937" s="3"/>
    </row>
    <row r="28938" spans="5:5" x14ac:dyDescent="0.25">
      <c r="E28938" s="3"/>
    </row>
    <row r="28939" spans="5:5" x14ac:dyDescent="0.25">
      <c r="E28939" s="3"/>
    </row>
    <row r="28940" spans="5:5" x14ac:dyDescent="0.25">
      <c r="E28940" s="3"/>
    </row>
    <row r="28941" spans="5:5" x14ac:dyDescent="0.25">
      <c r="E28941" s="3"/>
    </row>
    <row r="28942" spans="5:5" x14ac:dyDescent="0.25">
      <c r="E28942" s="3"/>
    </row>
    <row r="28943" spans="5:5" x14ac:dyDescent="0.25">
      <c r="E28943" s="3"/>
    </row>
    <row r="28944" spans="5:5" x14ac:dyDescent="0.25">
      <c r="E28944" s="3"/>
    </row>
    <row r="28945" spans="5:5" x14ac:dyDescent="0.25">
      <c r="E28945" s="3"/>
    </row>
    <row r="28946" spans="5:5" x14ac:dyDescent="0.25">
      <c r="E28946" s="3"/>
    </row>
    <row r="28947" spans="5:5" x14ac:dyDescent="0.25">
      <c r="E28947" s="3"/>
    </row>
    <row r="28948" spans="5:5" x14ac:dyDescent="0.25">
      <c r="E28948" s="3"/>
    </row>
    <row r="28949" spans="5:5" x14ac:dyDescent="0.25">
      <c r="E28949" s="3"/>
    </row>
    <row r="28950" spans="5:5" x14ac:dyDescent="0.25">
      <c r="E28950" s="3"/>
    </row>
    <row r="28951" spans="5:5" x14ac:dyDescent="0.25">
      <c r="E28951" s="3"/>
    </row>
    <row r="28952" spans="5:5" x14ac:dyDescent="0.25">
      <c r="E28952" s="3"/>
    </row>
    <row r="28953" spans="5:5" x14ac:dyDescent="0.25">
      <c r="E28953" s="3"/>
    </row>
    <row r="28954" spans="5:5" x14ac:dyDescent="0.25">
      <c r="E28954" s="3"/>
    </row>
    <row r="28955" spans="5:5" x14ac:dyDescent="0.25">
      <c r="E28955" s="3"/>
    </row>
    <row r="28956" spans="5:5" x14ac:dyDescent="0.25">
      <c r="E28956" s="3"/>
    </row>
    <row r="28957" spans="5:5" x14ac:dyDescent="0.25">
      <c r="E28957" s="3"/>
    </row>
    <row r="28958" spans="5:5" x14ac:dyDescent="0.25">
      <c r="E28958" s="3"/>
    </row>
    <row r="28959" spans="5:5" x14ac:dyDescent="0.25">
      <c r="E28959" s="3"/>
    </row>
    <row r="28960" spans="5:5" x14ac:dyDescent="0.25">
      <c r="E28960" s="3"/>
    </row>
    <row r="28961" spans="5:5" x14ac:dyDescent="0.25">
      <c r="E28961" s="3"/>
    </row>
    <row r="28962" spans="5:5" x14ac:dyDescent="0.25">
      <c r="E28962" s="3"/>
    </row>
    <row r="28963" spans="5:5" x14ac:dyDescent="0.25">
      <c r="E28963" s="3"/>
    </row>
    <row r="28964" spans="5:5" x14ac:dyDescent="0.25">
      <c r="E28964" s="3"/>
    </row>
    <row r="28965" spans="5:5" x14ac:dyDescent="0.25">
      <c r="E28965" s="3"/>
    </row>
    <row r="28966" spans="5:5" x14ac:dyDescent="0.25">
      <c r="E28966" s="3"/>
    </row>
    <row r="28967" spans="5:5" x14ac:dyDescent="0.25">
      <c r="E28967" s="3"/>
    </row>
    <row r="28968" spans="5:5" x14ac:dyDescent="0.25">
      <c r="E28968" s="3"/>
    </row>
    <row r="28969" spans="5:5" x14ac:dyDescent="0.25">
      <c r="E28969" s="3"/>
    </row>
    <row r="28970" spans="5:5" x14ac:dyDescent="0.25">
      <c r="E28970" s="3"/>
    </row>
    <row r="28971" spans="5:5" x14ac:dyDescent="0.25">
      <c r="E28971" s="3"/>
    </row>
    <row r="28972" spans="5:5" x14ac:dyDescent="0.25">
      <c r="E28972" s="3"/>
    </row>
    <row r="28973" spans="5:5" x14ac:dyDescent="0.25">
      <c r="E28973" s="3"/>
    </row>
    <row r="28974" spans="5:5" x14ac:dyDescent="0.25">
      <c r="E28974" s="3"/>
    </row>
    <row r="28975" spans="5:5" x14ac:dyDescent="0.25">
      <c r="E28975" s="3"/>
    </row>
    <row r="28976" spans="5:5" x14ac:dyDescent="0.25">
      <c r="E28976" s="3"/>
    </row>
    <row r="28977" spans="5:5" x14ac:dyDescent="0.25">
      <c r="E28977" s="3"/>
    </row>
    <row r="28978" spans="5:5" x14ac:dyDescent="0.25">
      <c r="E28978" s="3"/>
    </row>
    <row r="28979" spans="5:5" x14ac:dyDescent="0.25">
      <c r="E28979" s="3"/>
    </row>
    <row r="28980" spans="5:5" x14ac:dyDescent="0.25">
      <c r="E28980" s="3"/>
    </row>
    <row r="28981" spans="5:5" x14ac:dyDescent="0.25">
      <c r="E28981" s="3"/>
    </row>
    <row r="28982" spans="5:5" x14ac:dyDescent="0.25">
      <c r="E28982" s="3"/>
    </row>
    <row r="28983" spans="5:5" x14ac:dyDescent="0.25">
      <c r="E28983" s="3"/>
    </row>
    <row r="28984" spans="5:5" x14ac:dyDescent="0.25">
      <c r="E28984" s="3"/>
    </row>
    <row r="28985" spans="5:5" x14ac:dyDescent="0.25">
      <c r="E28985" s="3"/>
    </row>
    <row r="28986" spans="5:5" x14ac:dyDescent="0.25">
      <c r="E28986" s="3"/>
    </row>
    <row r="28987" spans="5:5" x14ac:dyDescent="0.25">
      <c r="E28987" s="3"/>
    </row>
    <row r="28988" spans="5:5" x14ac:dyDescent="0.25">
      <c r="E28988" s="3"/>
    </row>
    <row r="28989" spans="5:5" x14ac:dyDescent="0.25">
      <c r="E28989" s="3"/>
    </row>
    <row r="28990" spans="5:5" x14ac:dyDescent="0.25">
      <c r="E28990" s="3"/>
    </row>
    <row r="28991" spans="5:5" x14ac:dyDescent="0.25">
      <c r="E28991" s="3"/>
    </row>
    <row r="28992" spans="5:5" x14ac:dyDescent="0.25">
      <c r="E28992" s="3"/>
    </row>
    <row r="28993" spans="5:5" x14ac:dyDescent="0.25">
      <c r="E28993" s="3"/>
    </row>
    <row r="28994" spans="5:5" x14ac:dyDescent="0.25">
      <c r="E28994" s="3"/>
    </row>
    <row r="28995" spans="5:5" x14ac:dyDescent="0.25">
      <c r="E28995" s="3"/>
    </row>
    <row r="28996" spans="5:5" x14ac:dyDescent="0.25">
      <c r="E28996" s="3"/>
    </row>
    <row r="28997" spans="5:5" x14ac:dyDescent="0.25">
      <c r="E28997" s="3"/>
    </row>
    <row r="28998" spans="5:5" x14ac:dyDescent="0.25">
      <c r="E28998" s="3"/>
    </row>
    <row r="28999" spans="5:5" x14ac:dyDescent="0.25">
      <c r="E28999" s="3"/>
    </row>
    <row r="29000" spans="5:5" x14ac:dyDescent="0.25">
      <c r="E29000" s="3"/>
    </row>
    <row r="29001" spans="5:5" x14ac:dyDescent="0.25">
      <c r="E29001" s="3"/>
    </row>
    <row r="29002" spans="5:5" x14ac:dyDescent="0.25">
      <c r="E29002" s="3"/>
    </row>
    <row r="29003" spans="5:5" x14ac:dyDescent="0.25">
      <c r="E29003" s="3"/>
    </row>
    <row r="29004" spans="5:5" x14ac:dyDescent="0.25">
      <c r="E29004" s="3"/>
    </row>
    <row r="29005" spans="5:5" x14ac:dyDescent="0.25">
      <c r="E29005" s="3"/>
    </row>
    <row r="29006" spans="5:5" x14ac:dyDescent="0.25">
      <c r="E29006" s="3"/>
    </row>
    <row r="29007" spans="5:5" x14ac:dyDescent="0.25">
      <c r="E29007" s="3"/>
    </row>
    <row r="29008" spans="5:5" x14ac:dyDescent="0.25">
      <c r="E29008" s="3"/>
    </row>
    <row r="29009" spans="5:5" x14ac:dyDescent="0.25">
      <c r="E29009" s="3"/>
    </row>
    <row r="29010" spans="5:5" x14ac:dyDescent="0.25">
      <c r="E29010" s="3"/>
    </row>
    <row r="29011" spans="5:5" x14ac:dyDescent="0.25">
      <c r="E29011" s="3"/>
    </row>
    <row r="29012" spans="5:5" x14ac:dyDescent="0.25">
      <c r="E29012" s="3"/>
    </row>
    <row r="29013" spans="5:5" x14ac:dyDescent="0.25">
      <c r="E29013" s="3"/>
    </row>
    <row r="29014" spans="5:5" x14ac:dyDescent="0.25">
      <c r="E29014" s="3"/>
    </row>
    <row r="29015" spans="5:5" x14ac:dyDescent="0.25">
      <c r="E29015" s="3"/>
    </row>
    <row r="29016" spans="5:5" x14ac:dyDescent="0.25">
      <c r="E29016" s="3"/>
    </row>
    <row r="29017" spans="5:5" x14ac:dyDescent="0.25">
      <c r="E29017" s="3"/>
    </row>
    <row r="29018" spans="5:5" x14ac:dyDescent="0.25">
      <c r="E29018" s="3"/>
    </row>
    <row r="29019" spans="5:5" x14ac:dyDescent="0.25">
      <c r="E29019" s="3"/>
    </row>
    <row r="29020" spans="5:5" x14ac:dyDescent="0.25">
      <c r="E29020" s="3"/>
    </row>
    <row r="29021" spans="5:5" x14ac:dyDescent="0.25">
      <c r="E29021" s="3"/>
    </row>
    <row r="29022" spans="5:5" x14ac:dyDescent="0.25">
      <c r="E29022" s="3"/>
    </row>
    <row r="29023" spans="5:5" x14ac:dyDescent="0.25">
      <c r="E29023" s="3"/>
    </row>
    <row r="29024" spans="5:5" x14ac:dyDescent="0.25">
      <c r="E29024" s="3"/>
    </row>
    <row r="29025" spans="5:5" x14ac:dyDescent="0.25">
      <c r="E29025" s="3"/>
    </row>
    <row r="29026" spans="5:5" x14ac:dyDescent="0.25">
      <c r="E29026" s="3"/>
    </row>
    <row r="29027" spans="5:5" x14ac:dyDescent="0.25">
      <c r="E29027" s="3"/>
    </row>
    <row r="29028" spans="5:5" x14ac:dyDescent="0.25">
      <c r="E29028" s="3"/>
    </row>
    <row r="29029" spans="5:5" x14ac:dyDescent="0.25">
      <c r="E29029" s="3"/>
    </row>
    <row r="29030" spans="5:5" x14ac:dyDescent="0.25">
      <c r="E29030" s="3"/>
    </row>
    <row r="29031" spans="5:5" x14ac:dyDescent="0.25">
      <c r="E29031" s="3"/>
    </row>
    <row r="29032" spans="5:5" x14ac:dyDescent="0.25">
      <c r="E29032" s="3"/>
    </row>
    <row r="29033" spans="5:5" x14ac:dyDescent="0.25">
      <c r="E29033" s="3"/>
    </row>
    <row r="29034" spans="5:5" x14ac:dyDescent="0.25">
      <c r="E29034" s="3"/>
    </row>
    <row r="29035" spans="5:5" x14ac:dyDescent="0.25">
      <c r="E29035" s="3"/>
    </row>
    <row r="29036" spans="5:5" x14ac:dyDescent="0.25">
      <c r="E29036" s="3"/>
    </row>
    <row r="29037" spans="5:5" x14ac:dyDescent="0.25">
      <c r="E29037" s="3"/>
    </row>
    <row r="29038" spans="5:5" x14ac:dyDescent="0.25">
      <c r="E29038" s="3"/>
    </row>
    <row r="29039" spans="5:5" x14ac:dyDescent="0.25">
      <c r="E29039" s="3"/>
    </row>
    <row r="29040" spans="5:5" x14ac:dyDescent="0.25">
      <c r="E29040" s="3"/>
    </row>
    <row r="29041" spans="5:5" x14ac:dyDescent="0.25">
      <c r="E29041" s="3"/>
    </row>
    <row r="29042" spans="5:5" x14ac:dyDescent="0.25">
      <c r="E29042" s="3"/>
    </row>
    <row r="29043" spans="5:5" x14ac:dyDescent="0.25">
      <c r="E29043" s="3"/>
    </row>
    <row r="29044" spans="5:5" x14ac:dyDescent="0.25">
      <c r="E29044" s="3"/>
    </row>
    <row r="29045" spans="5:5" x14ac:dyDescent="0.25">
      <c r="E29045" s="3"/>
    </row>
    <row r="29046" spans="5:5" x14ac:dyDescent="0.25">
      <c r="E29046" s="3"/>
    </row>
    <row r="29047" spans="5:5" x14ac:dyDescent="0.25">
      <c r="E29047" s="3"/>
    </row>
    <row r="29048" spans="5:5" x14ac:dyDescent="0.25">
      <c r="E29048" s="3"/>
    </row>
    <row r="29049" spans="5:5" x14ac:dyDescent="0.25">
      <c r="E29049" s="3"/>
    </row>
    <row r="29050" spans="5:5" x14ac:dyDescent="0.25">
      <c r="E29050" s="3"/>
    </row>
    <row r="29051" spans="5:5" x14ac:dyDescent="0.25">
      <c r="E29051" s="3"/>
    </row>
    <row r="29052" spans="5:5" x14ac:dyDescent="0.25">
      <c r="E29052" s="3"/>
    </row>
    <row r="29053" spans="5:5" x14ac:dyDescent="0.25">
      <c r="E29053" s="3"/>
    </row>
    <row r="29054" spans="5:5" x14ac:dyDescent="0.25">
      <c r="E29054" s="3"/>
    </row>
    <row r="29055" spans="5:5" x14ac:dyDescent="0.25">
      <c r="E29055" s="3"/>
    </row>
    <row r="29056" spans="5:5" x14ac:dyDescent="0.25">
      <c r="E29056" s="3"/>
    </row>
    <row r="29057" spans="5:5" x14ac:dyDescent="0.25">
      <c r="E29057" s="3"/>
    </row>
    <row r="29058" spans="5:5" x14ac:dyDescent="0.25">
      <c r="E29058" s="3"/>
    </row>
    <row r="29059" spans="5:5" x14ac:dyDescent="0.25">
      <c r="E29059" s="3"/>
    </row>
    <row r="29060" spans="5:5" x14ac:dyDescent="0.25">
      <c r="E29060" s="3"/>
    </row>
    <row r="29061" spans="5:5" x14ac:dyDescent="0.25">
      <c r="E29061" s="3"/>
    </row>
    <row r="29062" spans="5:5" x14ac:dyDescent="0.25">
      <c r="E29062" s="3"/>
    </row>
    <row r="29063" spans="5:5" x14ac:dyDescent="0.25">
      <c r="E29063" s="3"/>
    </row>
    <row r="29064" spans="5:5" x14ac:dyDescent="0.25">
      <c r="E29064" s="3"/>
    </row>
    <row r="29065" spans="5:5" x14ac:dyDescent="0.25">
      <c r="E29065" s="3"/>
    </row>
    <row r="29066" spans="5:5" x14ac:dyDescent="0.25">
      <c r="E29066" s="3"/>
    </row>
    <row r="29067" spans="5:5" x14ac:dyDescent="0.25">
      <c r="E29067" s="3"/>
    </row>
    <row r="29068" spans="5:5" x14ac:dyDescent="0.25">
      <c r="E29068" s="3"/>
    </row>
    <row r="29069" spans="5:5" x14ac:dyDescent="0.25">
      <c r="E29069" s="3"/>
    </row>
    <row r="29070" spans="5:5" x14ac:dyDescent="0.25">
      <c r="E29070" s="3"/>
    </row>
    <row r="29071" spans="5:5" x14ac:dyDescent="0.25">
      <c r="E29071" s="3"/>
    </row>
    <row r="29072" spans="5:5" x14ac:dyDescent="0.25">
      <c r="E29072" s="3"/>
    </row>
    <row r="29073" spans="5:5" x14ac:dyDescent="0.25">
      <c r="E29073" s="3"/>
    </row>
    <row r="29074" spans="5:5" x14ac:dyDescent="0.25">
      <c r="E29074" s="3"/>
    </row>
    <row r="29075" spans="5:5" x14ac:dyDescent="0.25">
      <c r="E29075" s="3"/>
    </row>
    <row r="29076" spans="5:5" x14ac:dyDescent="0.25">
      <c r="E29076" s="3"/>
    </row>
    <row r="29077" spans="5:5" x14ac:dyDescent="0.25">
      <c r="E29077" s="3"/>
    </row>
    <row r="29078" spans="5:5" x14ac:dyDescent="0.25">
      <c r="E29078" s="3"/>
    </row>
    <row r="29079" spans="5:5" x14ac:dyDescent="0.25">
      <c r="E29079" s="3"/>
    </row>
    <row r="29080" spans="5:5" x14ac:dyDescent="0.25">
      <c r="E29080" s="3"/>
    </row>
    <row r="29081" spans="5:5" x14ac:dyDescent="0.25">
      <c r="E29081" s="3"/>
    </row>
    <row r="29082" spans="5:5" x14ac:dyDescent="0.25">
      <c r="E29082" s="3"/>
    </row>
    <row r="29083" spans="5:5" x14ac:dyDescent="0.25">
      <c r="E29083" s="3"/>
    </row>
    <row r="29084" spans="5:5" x14ac:dyDescent="0.25">
      <c r="E29084" s="3"/>
    </row>
    <row r="29085" spans="5:5" x14ac:dyDescent="0.25">
      <c r="E29085" s="3"/>
    </row>
    <row r="29086" spans="5:5" x14ac:dyDescent="0.25">
      <c r="E29086" s="3"/>
    </row>
    <row r="29087" spans="5:5" x14ac:dyDescent="0.25">
      <c r="E29087" s="3"/>
    </row>
    <row r="29088" spans="5:5" x14ac:dyDescent="0.25">
      <c r="E29088" s="3"/>
    </row>
    <row r="29089" spans="5:5" x14ac:dyDescent="0.25">
      <c r="E29089" s="3"/>
    </row>
    <row r="29090" spans="5:5" x14ac:dyDescent="0.25">
      <c r="E29090" s="3"/>
    </row>
    <row r="29091" spans="5:5" x14ac:dyDescent="0.25">
      <c r="E29091" s="3"/>
    </row>
    <row r="29092" spans="5:5" x14ac:dyDescent="0.25">
      <c r="E29092" s="3"/>
    </row>
    <row r="29093" spans="5:5" x14ac:dyDescent="0.25">
      <c r="E29093" s="3"/>
    </row>
    <row r="29094" spans="5:5" x14ac:dyDescent="0.25">
      <c r="E29094" s="3"/>
    </row>
    <row r="29095" spans="5:5" x14ac:dyDescent="0.25">
      <c r="E29095" s="3"/>
    </row>
    <row r="29096" spans="5:5" x14ac:dyDescent="0.25">
      <c r="E29096" s="3"/>
    </row>
    <row r="29097" spans="5:5" x14ac:dyDescent="0.25">
      <c r="E29097" s="3"/>
    </row>
    <row r="29098" spans="5:5" x14ac:dyDescent="0.25">
      <c r="E29098" s="3"/>
    </row>
    <row r="29099" spans="5:5" x14ac:dyDescent="0.25">
      <c r="E29099" s="3"/>
    </row>
    <row r="29100" spans="5:5" x14ac:dyDescent="0.25">
      <c r="E29100" s="3"/>
    </row>
    <row r="29101" spans="5:5" x14ac:dyDescent="0.25">
      <c r="E29101" s="3"/>
    </row>
    <row r="29102" spans="5:5" x14ac:dyDescent="0.25">
      <c r="E29102" s="3"/>
    </row>
    <row r="29103" spans="5:5" x14ac:dyDescent="0.25">
      <c r="E29103" s="3"/>
    </row>
    <row r="29104" spans="5:5" x14ac:dyDescent="0.25">
      <c r="E29104" s="3"/>
    </row>
    <row r="29105" spans="5:5" x14ac:dyDescent="0.25">
      <c r="E29105" s="3"/>
    </row>
    <row r="29106" spans="5:5" x14ac:dyDescent="0.25">
      <c r="E29106" s="3"/>
    </row>
    <row r="29107" spans="5:5" x14ac:dyDescent="0.25">
      <c r="E29107" s="3"/>
    </row>
    <row r="29108" spans="5:5" x14ac:dyDescent="0.25">
      <c r="E29108" s="3"/>
    </row>
    <row r="29109" spans="5:5" x14ac:dyDescent="0.25">
      <c r="E29109" s="3"/>
    </row>
    <row r="29110" spans="5:5" x14ac:dyDescent="0.25">
      <c r="E29110" s="3"/>
    </row>
    <row r="29111" spans="5:5" x14ac:dyDescent="0.25">
      <c r="E29111" s="3"/>
    </row>
    <row r="29112" spans="5:5" x14ac:dyDescent="0.25">
      <c r="E29112" s="3"/>
    </row>
    <row r="29113" spans="5:5" x14ac:dyDescent="0.25">
      <c r="E29113" s="3"/>
    </row>
    <row r="29114" spans="5:5" x14ac:dyDescent="0.25">
      <c r="E29114" s="3"/>
    </row>
    <row r="29115" spans="5:5" x14ac:dyDescent="0.25">
      <c r="E29115" s="3"/>
    </row>
    <row r="29116" spans="5:5" x14ac:dyDescent="0.25">
      <c r="E29116" s="3"/>
    </row>
    <row r="29117" spans="5:5" x14ac:dyDescent="0.25">
      <c r="E29117" s="3"/>
    </row>
    <row r="29118" spans="5:5" x14ac:dyDescent="0.25">
      <c r="E29118" s="3"/>
    </row>
    <row r="29119" spans="5:5" x14ac:dyDescent="0.25">
      <c r="E29119" s="3"/>
    </row>
    <row r="29120" spans="5:5" x14ac:dyDescent="0.25">
      <c r="E29120" s="3"/>
    </row>
    <row r="29121" spans="5:5" x14ac:dyDescent="0.25">
      <c r="E29121" s="3"/>
    </row>
    <row r="29122" spans="5:5" x14ac:dyDescent="0.25">
      <c r="E29122" s="3"/>
    </row>
    <row r="29123" spans="5:5" x14ac:dyDescent="0.25">
      <c r="E29123" s="3"/>
    </row>
    <row r="29124" spans="5:5" x14ac:dyDescent="0.25">
      <c r="E29124" s="3"/>
    </row>
    <row r="29125" spans="5:5" x14ac:dyDescent="0.25">
      <c r="E29125" s="3"/>
    </row>
    <row r="29126" spans="5:5" x14ac:dyDescent="0.25">
      <c r="E29126" s="3"/>
    </row>
    <row r="29127" spans="5:5" x14ac:dyDescent="0.25">
      <c r="E29127" s="3"/>
    </row>
    <row r="29128" spans="5:5" x14ac:dyDescent="0.25">
      <c r="E29128" s="3"/>
    </row>
    <row r="29129" spans="5:5" x14ac:dyDescent="0.25">
      <c r="E29129" s="3"/>
    </row>
    <row r="29130" spans="5:5" x14ac:dyDescent="0.25">
      <c r="E29130" s="3"/>
    </row>
    <row r="29131" spans="5:5" x14ac:dyDescent="0.25">
      <c r="E29131" s="3"/>
    </row>
    <row r="29132" spans="5:5" x14ac:dyDescent="0.25">
      <c r="E29132" s="3"/>
    </row>
    <row r="29133" spans="5:5" x14ac:dyDescent="0.25">
      <c r="E29133" s="3"/>
    </row>
    <row r="29134" spans="5:5" x14ac:dyDescent="0.25">
      <c r="E29134" s="3"/>
    </row>
    <row r="29135" spans="5:5" x14ac:dyDescent="0.25">
      <c r="E29135" s="3"/>
    </row>
    <row r="29136" spans="5:5" x14ac:dyDescent="0.25">
      <c r="E29136" s="3"/>
    </row>
    <row r="29137" spans="5:5" x14ac:dyDescent="0.25">
      <c r="E29137" s="3"/>
    </row>
    <row r="29138" spans="5:5" x14ac:dyDescent="0.25">
      <c r="E29138" s="3"/>
    </row>
    <row r="29139" spans="5:5" x14ac:dyDescent="0.25">
      <c r="E29139" s="3"/>
    </row>
    <row r="29140" spans="5:5" x14ac:dyDescent="0.25">
      <c r="E29140" s="3"/>
    </row>
    <row r="29141" spans="5:5" x14ac:dyDescent="0.25">
      <c r="E29141" s="3"/>
    </row>
    <row r="29142" spans="5:5" x14ac:dyDescent="0.25">
      <c r="E29142" s="3"/>
    </row>
    <row r="29143" spans="5:5" x14ac:dyDescent="0.25">
      <c r="E29143" s="3"/>
    </row>
    <row r="29144" spans="5:5" x14ac:dyDescent="0.25">
      <c r="E29144" s="3"/>
    </row>
    <row r="29145" spans="5:5" x14ac:dyDescent="0.25">
      <c r="E29145" s="3"/>
    </row>
    <row r="29146" spans="5:5" x14ac:dyDescent="0.25">
      <c r="E29146" s="3"/>
    </row>
    <row r="29147" spans="5:5" x14ac:dyDescent="0.25">
      <c r="E29147" s="3"/>
    </row>
    <row r="29148" spans="5:5" x14ac:dyDescent="0.25">
      <c r="E29148" s="3"/>
    </row>
    <row r="29149" spans="5:5" x14ac:dyDescent="0.25">
      <c r="E29149" s="3"/>
    </row>
    <row r="29150" spans="5:5" x14ac:dyDescent="0.25">
      <c r="E29150" s="3"/>
    </row>
    <row r="29151" spans="5:5" x14ac:dyDescent="0.25">
      <c r="E29151" s="3"/>
    </row>
    <row r="29152" spans="5:5" x14ac:dyDescent="0.25">
      <c r="E29152" s="3"/>
    </row>
    <row r="29153" spans="5:5" x14ac:dyDescent="0.25">
      <c r="E29153" s="3"/>
    </row>
    <row r="29154" spans="5:5" x14ac:dyDescent="0.25">
      <c r="E29154" s="3"/>
    </row>
    <row r="29155" spans="5:5" x14ac:dyDescent="0.25">
      <c r="E29155" s="3"/>
    </row>
    <row r="29156" spans="5:5" x14ac:dyDescent="0.25">
      <c r="E29156" s="3"/>
    </row>
    <row r="29157" spans="5:5" x14ac:dyDescent="0.25">
      <c r="E29157" s="3"/>
    </row>
    <row r="29158" spans="5:5" x14ac:dyDescent="0.25">
      <c r="E29158" s="3"/>
    </row>
    <row r="29159" spans="5:5" x14ac:dyDescent="0.25">
      <c r="E29159" s="3"/>
    </row>
    <row r="29160" spans="5:5" x14ac:dyDescent="0.25">
      <c r="E29160" s="3"/>
    </row>
    <row r="29161" spans="5:5" x14ac:dyDescent="0.25">
      <c r="E29161" s="3"/>
    </row>
    <row r="29162" spans="5:5" x14ac:dyDescent="0.25">
      <c r="E29162" s="3"/>
    </row>
    <row r="29163" spans="5:5" x14ac:dyDescent="0.25">
      <c r="E29163" s="3"/>
    </row>
    <row r="29164" spans="5:5" x14ac:dyDescent="0.25">
      <c r="E29164" s="3"/>
    </row>
    <row r="29165" spans="5:5" x14ac:dyDescent="0.25">
      <c r="E29165" s="3"/>
    </row>
    <row r="29166" spans="5:5" x14ac:dyDescent="0.25">
      <c r="E29166" s="3"/>
    </row>
    <row r="29167" spans="5:5" x14ac:dyDescent="0.25">
      <c r="E29167" s="3"/>
    </row>
    <row r="29168" spans="5:5" x14ac:dyDescent="0.25">
      <c r="E29168" s="3"/>
    </row>
    <row r="29169" spans="5:5" x14ac:dyDescent="0.25">
      <c r="E29169" s="3"/>
    </row>
    <row r="29170" spans="5:5" x14ac:dyDescent="0.25">
      <c r="E29170" s="3"/>
    </row>
    <row r="29171" spans="5:5" x14ac:dyDescent="0.25">
      <c r="E29171" s="3"/>
    </row>
    <row r="29172" spans="5:5" x14ac:dyDescent="0.25">
      <c r="E29172" s="3"/>
    </row>
    <row r="29173" spans="5:5" x14ac:dyDescent="0.25">
      <c r="E29173" s="3"/>
    </row>
    <row r="29174" spans="5:5" x14ac:dyDescent="0.25">
      <c r="E29174" s="3"/>
    </row>
    <row r="29175" spans="5:5" x14ac:dyDescent="0.25">
      <c r="E29175" s="3"/>
    </row>
    <row r="29176" spans="5:5" x14ac:dyDescent="0.25">
      <c r="E29176" s="3"/>
    </row>
    <row r="29177" spans="5:5" x14ac:dyDescent="0.25">
      <c r="E29177" s="3"/>
    </row>
    <row r="29178" spans="5:5" x14ac:dyDescent="0.25">
      <c r="E29178" s="3"/>
    </row>
    <row r="29179" spans="5:5" x14ac:dyDescent="0.25">
      <c r="E29179" s="3"/>
    </row>
    <row r="29180" spans="5:5" x14ac:dyDescent="0.25">
      <c r="E29180" s="3"/>
    </row>
    <row r="29181" spans="5:5" x14ac:dyDescent="0.25">
      <c r="E29181" s="3"/>
    </row>
    <row r="29182" spans="5:5" x14ac:dyDescent="0.25">
      <c r="E29182" s="3"/>
    </row>
    <row r="29183" spans="5:5" x14ac:dyDescent="0.25">
      <c r="E29183" s="3"/>
    </row>
    <row r="29184" spans="5:5" x14ac:dyDescent="0.25">
      <c r="E29184" s="3"/>
    </row>
    <row r="29185" spans="5:5" x14ac:dyDescent="0.25">
      <c r="E29185" s="3"/>
    </row>
    <row r="29186" spans="5:5" x14ac:dyDescent="0.25">
      <c r="E29186" s="3"/>
    </row>
    <row r="29187" spans="5:5" x14ac:dyDescent="0.25">
      <c r="E29187" s="3"/>
    </row>
    <row r="29188" spans="5:5" x14ac:dyDescent="0.25">
      <c r="E29188" s="3"/>
    </row>
    <row r="29189" spans="5:5" x14ac:dyDescent="0.25">
      <c r="E29189" s="3"/>
    </row>
    <row r="29190" spans="5:5" x14ac:dyDescent="0.25">
      <c r="E29190" s="3"/>
    </row>
    <row r="29191" spans="5:5" x14ac:dyDescent="0.25">
      <c r="E29191" s="3"/>
    </row>
    <row r="29192" spans="5:5" x14ac:dyDescent="0.25">
      <c r="E29192" s="3"/>
    </row>
    <row r="29193" spans="5:5" x14ac:dyDescent="0.25">
      <c r="E29193" s="3"/>
    </row>
    <row r="29194" spans="5:5" x14ac:dyDescent="0.25">
      <c r="E29194" s="3"/>
    </row>
    <row r="29195" spans="5:5" x14ac:dyDescent="0.25">
      <c r="E29195" s="3"/>
    </row>
    <row r="29196" spans="5:5" x14ac:dyDescent="0.25">
      <c r="E29196" s="3"/>
    </row>
    <row r="29197" spans="5:5" x14ac:dyDescent="0.25">
      <c r="E29197" s="3"/>
    </row>
    <row r="29198" spans="5:5" x14ac:dyDescent="0.25">
      <c r="E29198" s="3"/>
    </row>
    <row r="29199" spans="5:5" x14ac:dyDescent="0.25">
      <c r="E29199" s="3"/>
    </row>
    <row r="29200" spans="5:5" x14ac:dyDescent="0.25">
      <c r="E29200" s="3"/>
    </row>
    <row r="29201" spans="5:5" x14ac:dyDescent="0.25">
      <c r="E29201" s="3"/>
    </row>
    <row r="29202" spans="5:5" x14ac:dyDescent="0.25">
      <c r="E29202" s="3"/>
    </row>
    <row r="29203" spans="5:5" x14ac:dyDescent="0.25">
      <c r="E29203" s="3"/>
    </row>
    <row r="29204" spans="5:5" x14ac:dyDescent="0.25">
      <c r="E29204" s="3"/>
    </row>
    <row r="29205" spans="5:5" x14ac:dyDescent="0.25">
      <c r="E29205" s="3"/>
    </row>
    <row r="29206" spans="5:5" x14ac:dyDescent="0.25">
      <c r="E29206" s="3"/>
    </row>
    <row r="29207" spans="5:5" x14ac:dyDescent="0.25">
      <c r="E29207" s="3"/>
    </row>
    <row r="29208" spans="5:5" x14ac:dyDescent="0.25">
      <c r="E29208" s="3"/>
    </row>
    <row r="29209" spans="5:5" x14ac:dyDescent="0.25">
      <c r="E29209" s="3"/>
    </row>
    <row r="29210" spans="5:5" x14ac:dyDescent="0.25">
      <c r="E29210" s="3"/>
    </row>
    <row r="29211" spans="5:5" x14ac:dyDescent="0.25">
      <c r="E29211" s="3"/>
    </row>
    <row r="29212" spans="5:5" x14ac:dyDescent="0.25">
      <c r="E29212" s="3"/>
    </row>
    <row r="29213" spans="5:5" x14ac:dyDescent="0.25">
      <c r="E29213" s="3"/>
    </row>
    <row r="29214" spans="5:5" x14ac:dyDescent="0.25">
      <c r="E29214" s="3"/>
    </row>
    <row r="29215" spans="5:5" x14ac:dyDescent="0.25">
      <c r="E29215" s="3"/>
    </row>
    <row r="29216" spans="5:5" x14ac:dyDescent="0.25">
      <c r="E29216" s="3"/>
    </row>
    <row r="29217" spans="5:5" x14ac:dyDescent="0.25">
      <c r="E29217" s="3"/>
    </row>
    <row r="29218" spans="5:5" x14ac:dyDescent="0.25">
      <c r="E29218" s="3"/>
    </row>
    <row r="29219" spans="5:5" x14ac:dyDescent="0.25">
      <c r="E29219" s="3"/>
    </row>
    <row r="29220" spans="5:5" x14ac:dyDescent="0.25">
      <c r="E29220" s="3"/>
    </row>
    <row r="29221" spans="5:5" x14ac:dyDescent="0.25">
      <c r="E29221" s="3"/>
    </row>
    <row r="29222" spans="5:5" x14ac:dyDescent="0.25">
      <c r="E29222" s="3"/>
    </row>
    <row r="29223" spans="5:5" x14ac:dyDescent="0.25">
      <c r="E29223" s="3"/>
    </row>
    <row r="29224" spans="5:5" x14ac:dyDescent="0.25">
      <c r="E29224" s="3"/>
    </row>
    <row r="29225" spans="5:5" x14ac:dyDescent="0.25">
      <c r="E29225" s="3"/>
    </row>
    <row r="29226" spans="5:5" x14ac:dyDescent="0.25">
      <c r="E29226" s="3"/>
    </row>
    <row r="29227" spans="5:5" x14ac:dyDescent="0.25">
      <c r="E29227" s="3"/>
    </row>
    <row r="29228" spans="5:5" x14ac:dyDescent="0.25">
      <c r="E29228" s="3"/>
    </row>
    <row r="29229" spans="5:5" x14ac:dyDescent="0.25">
      <c r="E29229" s="3"/>
    </row>
    <row r="29230" spans="5:5" x14ac:dyDescent="0.25">
      <c r="E29230" s="3"/>
    </row>
    <row r="29231" spans="5:5" x14ac:dyDescent="0.25">
      <c r="E29231" s="3"/>
    </row>
    <row r="29232" spans="5:5" x14ac:dyDescent="0.25">
      <c r="E29232" s="3"/>
    </row>
    <row r="29233" spans="5:5" x14ac:dyDescent="0.25">
      <c r="E29233" s="3"/>
    </row>
    <row r="29234" spans="5:5" x14ac:dyDescent="0.25">
      <c r="E29234" s="3"/>
    </row>
    <row r="29235" spans="5:5" x14ac:dyDescent="0.25">
      <c r="E29235" s="3"/>
    </row>
    <row r="29236" spans="5:5" x14ac:dyDescent="0.25">
      <c r="E29236" s="3"/>
    </row>
    <row r="29237" spans="5:5" x14ac:dyDescent="0.25">
      <c r="E29237" s="3"/>
    </row>
    <row r="29238" spans="5:5" x14ac:dyDescent="0.25">
      <c r="E29238" s="3"/>
    </row>
    <row r="29239" spans="5:5" x14ac:dyDescent="0.25">
      <c r="E29239" s="3"/>
    </row>
    <row r="29240" spans="5:5" x14ac:dyDescent="0.25">
      <c r="E29240" s="3"/>
    </row>
    <row r="29241" spans="5:5" x14ac:dyDescent="0.25">
      <c r="E29241" s="3"/>
    </row>
    <row r="29242" spans="5:5" x14ac:dyDescent="0.25">
      <c r="E29242" s="3"/>
    </row>
    <row r="29243" spans="5:5" x14ac:dyDescent="0.25">
      <c r="E29243" s="3"/>
    </row>
    <row r="29244" spans="5:5" x14ac:dyDescent="0.25">
      <c r="E29244" s="3"/>
    </row>
    <row r="29245" spans="5:5" x14ac:dyDescent="0.25">
      <c r="E29245" s="3"/>
    </row>
    <row r="29246" spans="5:5" x14ac:dyDescent="0.25">
      <c r="E29246" s="3"/>
    </row>
    <row r="29247" spans="5:5" x14ac:dyDescent="0.25">
      <c r="E29247" s="3"/>
    </row>
    <row r="29248" spans="5:5" x14ac:dyDescent="0.25">
      <c r="E29248" s="3"/>
    </row>
    <row r="29249" spans="5:5" x14ac:dyDescent="0.25">
      <c r="E29249" s="3"/>
    </row>
    <row r="29250" spans="5:5" x14ac:dyDescent="0.25">
      <c r="E29250" s="3"/>
    </row>
    <row r="29251" spans="5:5" x14ac:dyDescent="0.25">
      <c r="E29251" s="3"/>
    </row>
    <row r="29252" spans="5:5" x14ac:dyDescent="0.25">
      <c r="E29252" s="3"/>
    </row>
    <row r="29253" spans="5:5" x14ac:dyDescent="0.25">
      <c r="E29253" s="3"/>
    </row>
    <row r="29254" spans="5:5" x14ac:dyDescent="0.25">
      <c r="E29254" s="3"/>
    </row>
    <row r="29255" spans="5:5" x14ac:dyDescent="0.25">
      <c r="E29255" s="3"/>
    </row>
    <row r="29256" spans="5:5" x14ac:dyDescent="0.25">
      <c r="E29256" s="3"/>
    </row>
    <row r="29257" spans="5:5" x14ac:dyDescent="0.25">
      <c r="E29257" s="3"/>
    </row>
    <row r="29258" spans="5:5" x14ac:dyDescent="0.25">
      <c r="E29258" s="3"/>
    </row>
    <row r="29259" spans="5:5" x14ac:dyDescent="0.25">
      <c r="E29259" s="3"/>
    </row>
    <row r="29260" spans="5:5" x14ac:dyDescent="0.25">
      <c r="E29260" s="3"/>
    </row>
    <row r="29261" spans="5:5" x14ac:dyDescent="0.25">
      <c r="E29261" s="3"/>
    </row>
    <row r="29262" spans="5:5" x14ac:dyDescent="0.25">
      <c r="E29262" s="3"/>
    </row>
    <row r="29263" spans="5:5" x14ac:dyDescent="0.25">
      <c r="E29263" s="3"/>
    </row>
    <row r="29264" spans="5:5" x14ac:dyDescent="0.25">
      <c r="E29264" s="3"/>
    </row>
    <row r="29265" spans="5:5" x14ac:dyDescent="0.25">
      <c r="E29265" s="3"/>
    </row>
    <row r="29266" spans="5:5" x14ac:dyDescent="0.25">
      <c r="E29266" s="3"/>
    </row>
    <row r="29267" spans="5:5" x14ac:dyDescent="0.25">
      <c r="E29267" s="3"/>
    </row>
    <row r="29268" spans="5:5" x14ac:dyDescent="0.25">
      <c r="E29268" s="3"/>
    </row>
    <row r="29269" spans="5:5" x14ac:dyDescent="0.25">
      <c r="E29269" s="3"/>
    </row>
    <row r="29270" spans="5:5" x14ac:dyDescent="0.25">
      <c r="E29270" s="3"/>
    </row>
    <row r="29271" spans="5:5" x14ac:dyDescent="0.25">
      <c r="E29271" s="3"/>
    </row>
    <row r="29272" spans="5:5" x14ac:dyDescent="0.25">
      <c r="E29272" s="3"/>
    </row>
    <row r="29273" spans="5:5" x14ac:dyDescent="0.25">
      <c r="E29273" s="3"/>
    </row>
    <row r="29274" spans="5:5" x14ac:dyDescent="0.25">
      <c r="E29274" s="3"/>
    </row>
    <row r="29275" spans="5:5" x14ac:dyDescent="0.25">
      <c r="E29275" s="3"/>
    </row>
    <row r="29276" spans="5:5" x14ac:dyDescent="0.25">
      <c r="E29276" s="3"/>
    </row>
    <row r="29277" spans="5:5" x14ac:dyDescent="0.25">
      <c r="E29277" s="3"/>
    </row>
    <row r="29278" spans="5:5" x14ac:dyDescent="0.25">
      <c r="E29278" s="3"/>
    </row>
    <row r="29279" spans="5:5" x14ac:dyDescent="0.25">
      <c r="E29279" s="3"/>
    </row>
    <row r="29280" spans="5:5" x14ac:dyDescent="0.25">
      <c r="E29280" s="3"/>
    </row>
    <row r="29281" spans="5:5" x14ac:dyDescent="0.25">
      <c r="E29281" s="3"/>
    </row>
    <row r="29282" spans="5:5" x14ac:dyDescent="0.25">
      <c r="E29282" s="3"/>
    </row>
    <row r="29283" spans="5:5" x14ac:dyDescent="0.25">
      <c r="E29283" s="3"/>
    </row>
    <row r="29284" spans="5:5" x14ac:dyDescent="0.25">
      <c r="E29284" s="3"/>
    </row>
    <row r="29285" spans="5:5" x14ac:dyDescent="0.25">
      <c r="E29285" s="3"/>
    </row>
    <row r="29286" spans="5:5" x14ac:dyDescent="0.25">
      <c r="E29286" s="3"/>
    </row>
    <row r="29287" spans="5:5" x14ac:dyDescent="0.25">
      <c r="E29287" s="3"/>
    </row>
    <row r="29288" spans="5:5" x14ac:dyDescent="0.25">
      <c r="E29288" s="3"/>
    </row>
    <row r="29289" spans="5:5" x14ac:dyDescent="0.25">
      <c r="E29289" s="3"/>
    </row>
    <row r="29290" spans="5:5" x14ac:dyDescent="0.25">
      <c r="E29290" s="3"/>
    </row>
    <row r="29291" spans="5:5" x14ac:dyDescent="0.25">
      <c r="E29291" s="3"/>
    </row>
    <row r="29292" spans="5:5" x14ac:dyDescent="0.25">
      <c r="E29292" s="3"/>
    </row>
    <row r="29293" spans="5:5" x14ac:dyDescent="0.25">
      <c r="E29293" s="3"/>
    </row>
    <row r="29294" spans="5:5" x14ac:dyDescent="0.25">
      <c r="E29294" s="3"/>
    </row>
    <row r="29295" spans="5:5" x14ac:dyDescent="0.25">
      <c r="E29295" s="3"/>
    </row>
    <row r="29296" spans="5:5" x14ac:dyDescent="0.25">
      <c r="E29296" s="3"/>
    </row>
    <row r="29297" spans="5:5" x14ac:dyDescent="0.25">
      <c r="E29297" s="3"/>
    </row>
    <row r="29298" spans="5:5" x14ac:dyDescent="0.25">
      <c r="E29298" s="3"/>
    </row>
    <row r="29299" spans="5:5" x14ac:dyDescent="0.25">
      <c r="E29299" s="3"/>
    </row>
    <row r="29300" spans="5:5" x14ac:dyDescent="0.25">
      <c r="E29300" s="3"/>
    </row>
    <row r="29301" spans="5:5" x14ac:dyDescent="0.25">
      <c r="E29301" s="3"/>
    </row>
    <row r="29302" spans="5:5" x14ac:dyDescent="0.25">
      <c r="E29302" s="3"/>
    </row>
    <row r="29303" spans="5:5" x14ac:dyDescent="0.25">
      <c r="E29303" s="3"/>
    </row>
    <row r="29304" spans="5:5" x14ac:dyDescent="0.25">
      <c r="E29304" s="3"/>
    </row>
    <row r="29305" spans="5:5" x14ac:dyDescent="0.25">
      <c r="E29305" s="3"/>
    </row>
    <row r="29306" spans="5:5" x14ac:dyDescent="0.25">
      <c r="E29306" s="3"/>
    </row>
    <row r="29307" spans="5:5" x14ac:dyDescent="0.25">
      <c r="E29307" s="3"/>
    </row>
    <row r="29308" spans="5:5" x14ac:dyDescent="0.25">
      <c r="E29308" s="3"/>
    </row>
    <row r="29309" spans="5:5" x14ac:dyDescent="0.25">
      <c r="E29309" s="3"/>
    </row>
    <row r="29310" spans="5:5" x14ac:dyDescent="0.25">
      <c r="E29310" s="3"/>
    </row>
    <row r="29311" spans="5:5" x14ac:dyDescent="0.25">
      <c r="E29311" s="3"/>
    </row>
    <row r="29312" spans="5:5" x14ac:dyDescent="0.25">
      <c r="E29312" s="3"/>
    </row>
    <row r="29313" spans="5:5" x14ac:dyDescent="0.25">
      <c r="E29313" s="3"/>
    </row>
    <row r="29314" spans="5:5" x14ac:dyDescent="0.25">
      <c r="E29314" s="3"/>
    </row>
    <row r="29315" spans="5:5" x14ac:dyDescent="0.25">
      <c r="E29315" s="3"/>
    </row>
    <row r="29316" spans="5:5" x14ac:dyDescent="0.25">
      <c r="E29316" s="3"/>
    </row>
    <row r="29317" spans="5:5" x14ac:dyDescent="0.25">
      <c r="E29317" s="3"/>
    </row>
    <row r="29318" spans="5:5" x14ac:dyDescent="0.25">
      <c r="E29318" s="3"/>
    </row>
    <row r="29319" spans="5:5" x14ac:dyDescent="0.25">
      <c r="E29319" s="3"/>
    </row>
    <row r="29320" spans="5:5" x14ac:dyDescent="0.25">
      <c r="E29320" s="3"/>
    </row>
    <row r="29321" spans="5:5" x14ac:dyDescent="0.25">
      <c r="E29321" s="3"/>
    </row>
    <row r="29322" spans="5:5" x14ac:dyDescent="0.25">
      <c r="E29322" s="3"/>
    </row>
    <row r="29323" spans="5:5" x14ac:dyDescent="0.25">
      <c r="E29323" s="3"/>
    </row>
    <row r="29324" spans="5:5" x14ac:dyDescent="0.25">
      <c r="E29324" s="3"/>
    </row>
    <row r="29325" spans="5:5" x14ac:dyDescent="0.25">
      <c r="E29325" s="3"/>
    </row>
    <row r="29326" spans="5:5" x14ac:dyDescent="0.25">
      <c r="E29326" s="3"/>
    </row>
    <row r="29327" spans="5:5" x14ac:dyDescent="0.25">
      <c r="E29327" s="3"/>
    </row>
    <row r="29328" spans="5:5" x14ac:dyDescent="0.25">
      <c r="E29328" s="3"/>
    </row>
    <row r="29329" spans="5:5" x14ac:dyDescent="0.25">
      <c r="E29329" s="3"/>
    </row>
    <row r="29330" spans="5:5" x14ac:dyDescent="0.25">
      <c r="E29330" s="3"/>
    </row>
    <row r="29331" spans="5:5" x14ac:dyDescent="0.25">
      <c r="E29331" s="3"/>
    </row>
    <row r="29332" spans="5:5" x14ac:dyDescent="0.25">
      <c r="E29332" s="3"/>
    </row>
    <row r="29333" spans="5:5" x14ac:dyDescent="0.25">
      <c r="E29333" s="3"/>
    </row>
    <row r="29334" spans="5:5" x14ac:dyDescent="0.25">
      <c r="E29334" s="3"/>
    </row>
    <row r="29335" spans="5:5" x14ac:dyDescent="0.25">
      <c r="E29335" s="3"/>
    </row>
    <row r="29336" spans="5:5" x14ac:dyDescent="0.25">
      <c r="E29336" s="3"/>
    </row>
    <row r="29337" spans="5:5" x14ac:dyDescent="0.25">
      <c r="E29337" s="3"/>
    </row>
    <row r="29338" spans="5:5" x14ac:dyDescent="0.25">
      <c r="E29338" s="3"/>
    </row>
    <row r="29339" spans="5:5" x14ac:dyDescent="0.25">
      <c r="E29339" s="3"/>
    </row>
    <row r="29340" spans="5:5" x14ac:dyDescent="0.25">
      <c r="E29340" s="3"/>
    </row>
    <row r="29341" spans="5:5" x14ac:dyDescent="0.25">
      <c r="E29341" s="3"/>
    </row>
    <row r="29342" spans="5:5" x14ac:dyDescent="0.25">
      <c r="E29342" s="3"/>
    </row>
    <row r="29343" spans="5:5" x14ac:dyDescent="0.25">
      <c r="E29343" s="3"/>
    </row>
    <row r="29344" spans="5:5" x14ac:dyDescent="0.25">
      <c r="E29344" s="3"/>
    </row>
    <row r="29345" spans="5:5" x14ac:dyDescent="0.25">
      <c r="E29345" s="3"/>
    </row>
    <row r="29346" spans="5:5" x14ac:dyDescent="0.25">
      <c r="E29346" s="3"/>
    </row>
    <row r="29347" spans="5:5" x14ac:dyDescent="0.25">
      <c r="E29347" s="3"/>
    </row>
    <row r="29348" spans="5:5" x14ac:dyDescent="0.25">
      <c r="E29348" s="3"/>
    </row>
    <row r="29349" spans="5:5" x14ac:dyDescent="0.25">
      <c r="E29349" s="3"/>
    </row>
    <row r="29350" spans="5:5" x14ac:dyDescent="0.25">
      <c r="E29350" s="3"/>
    </row>
    <row r="29351" spans="5:5" x14ac:dyDescent="0.25">
      <c r="E29351" s="3"/>
    </row>
    <row r="29352" spans="5:5" x14ac:dyDescent="0.25">
      <c r="E29352" s="3"/>
    </row>
    <row r="29353" spans="5:5" x14ac:dyDescent="0.25">
      <c r="E29353" s="3"/>
    </row>
    <row r="29354" spans="5:5" x14ac:dyDescent="0.25">
      <c r="E29354" s="3"/>
    </row>
    <row r="29355" spans="5:5" x14ac:dyDescent="0.25">
      <c r="E29355" s="3"/>
    </row>
    <row r="29356" spans="5:5" x14ac:dyDescent="0.25">
      <c r="E29356" s="3"/>
    </row>
    <row r="29357" spans="5:5" x14ac:dyDescent="0.25">
      <c r="E29357" s="3"/>
    </row>
    <row r="29358" spans="5:5" x14ac:dyDescent="0.25">
      <c r="E29358" s="3"/>
    </row>
    <row r="29359" spans="5:5" x14ac:dyDescent="0.25">
      <c r="E29359" s="3"/>
    </row>
    <row r="29360" spans="5:5" x14ac:dyDescent="0.25">
      <c r="E29360" s="3"/>
    </row>
    <row r="29361" spans="5:5" x14ac:dyDescent="0.25">
      <c r="E29361" s="3"/>
    </row>
    <row r="29362" spans="5:5" x14ac:dyDescent="0.25">
      <c r="E29362" s="3"/>
    </row>
    <row r="29363" spans="5:5" x14ac:dyDescent="0.25">
      <c r="E29363" s="3"/>
    </row>
    <row r="29364" spans="5:5" x14ac:dyDescent="0.25">
      <c r="E29364" s="3"/>
    </row>
    <row r="29365" spans="5:5" x14ac:dyDescent="0.25">
      <c r="E29365" s="3"/>
    </row>
    <row r="29366" spans="5:5" x14ac:dyDescent="0.25">
      <c r="E29366" s="3"/>
    </row>
    <row r="29367" spans="5:5" x14ac:dyDescent="0.25">
      <c r="E29367" s="3"/>
    </row>
    <row r="29368" spans="5:5" x14ac:dyDescent="0.25">
      <c r="E29368" s="3"/>
    </row>
    <row r="29369" spans="5:5" x14ac:dyDescent="0.25">
      <c r="E29369" s="3"/>
    </row>
    <row r="29370" spans="5:5" x14ac:dyDescent="0.25">
      <c r="E29370" s="3"/>
    </row>
    <row r="29371" spans="5:5" x14ac:dyDescent="0.25">
      <c r="E29371" s="3"/>
    </row>
    <row r="29372" spans="5:5" x14ac:dyDescent="0.25">
      <c r="E29372" s="3"/>
    </row>
    <row r="29373" spans="5:5" x14ac:dyDescent="0.25">
      <c r="E29373" s="3"/>
    </row>
    <row r="29374" spans="5:5" x14ac:dyDescent="0.25">
      <c r="E29374" s="3"/>
    </row>
    <row r="29375" spans="5:5" x14ac:dyDescent="0.25">
      <c r="E29375" s="3"/>
    </row>
    <row r="29376" spans="5:5" x14ac:dyDescent="0.25">
      <c r="E29376" s="3"/>
    </row>
    <row r="29377" spans="5:5" x14ac:dyDescent="0.25">
      <c r="E29377" s="3"/>
    </row>
    <row r="29378" spans="5:5" x14ac:dyDescent="0.25">
      <c r="E29378" s="3"/>
    </row>
    <row r="29379" spans="5:5" x14ac:dyDescent="0.25">
      <c r="E29379" s="3"/>
    </row>
    <row r="29380" spans="5:5" x14ac:dyDescent="0.25">
      <c r="E29380" s="3"/>
    </row>
    <row r="29381" spans="5:5" x14ac:dyDescent="0.25">
      <c r="E29381" s="3"/>
    </row>
    <row r="29382" spans="5:5" x14ac:dyDescent="0.25">
      <c r="E29382" s="3"/>
    </row>
    <row r="29383" spans="5:5" x14ac:dyDescent="0.25">
      <c r="E29383" s="3"/>
    </row>
    <row r="29384" spans="5:5" x14ac:dyDescent="0.25">
      <c r="E29384" s="3"/>
    </row>
    <row r="29385" spans="5:5" x14ac:dyDescent="0.25">
      <c r="E29385" s="3"/>
    </row>
    <row r="29386" spans="5:5" x14ac:dyDescent="0.25">
      <c r="E29386" s="3"/>
    </row>
    <row r="29387" spans="5:5" x14ac:dyDescent="0.25">
      <c r="E29387" s="3"/>
    </row>
    <row r="29388" spans="5:5" x14ac:dyDescent="0.25">
      <c r="E29388" s="3"/>
    </row>
    <row r="29389" spans="5:5" x14ac:dyDescent="0.25">
      <c r="E29389" s="3"/>
    </row>
    <row r="29390" spans="5:5" x14ac:dyDescent="0.25">
      <c r="E29390" s="3"/>
    </row>
    <row r="29391" spans="5:5" x14ac:dyDescent="0.25">
      <c r="E29391" s="3"/>
    </row>
    <row r="29392" spans="5:5" x14ac:dyDescent="0.25">
      <c r="E29392" s="3"/>
    </row>
    <row r="29393" spans="5:5" x14ac:dyDescent="0.25">
      <c r="E29393" s="3"/>
    </row>
    <row r="29394" spans="5:5" x14ac:dyDescent="0.25">
      <c r="E29394" s="3"/>
    </row>
    <row r="29395" spans="5:5" x14ac:dyDescent="0.25">
      <c r="E29395" s="3"/>
    </row>
    <row r="29396" spans="5:5" x14ac:dyDescent="0.25">
      <c r="E29396" s="3"/>
    </row>
    <row r="29397" spans="5:5" x14ac:dyDescent="0.25">
      <c r="E29397" s="3"/>
    </row>
    <row r="29398" spans="5:5" x14ac:dyDescent="0.25">
      <c r="E29398" s="3"/>
    </row>
    <row r="29399" spans="5:5" x14ac:dyDescent="0.25">
      <c r="E29399" s="3"/>
    </row>
    <row r="29400" spans="5:5" x14ac:dyDescent="0.25">
      <c r="E29400" s="3"/>
    </row>
    <row r="29401" spans="5:5" x14ac:dyDescent="0.25">
      <c r="E29401" s="3"/>
    </row>
    <row r="29402" spans="5:5" x14ac:dyDescent="0.25">
      <c r="E29402" s="3"/>
    </row>
    <row r="29403" spans="5:5" x14ac:dyDescent="0.25">
      <c r="E29403" s="3"/>
    </row>
    <row r="29404" spans="5:5" x14ac:dyDescent="0.25">
      <c r="E29404" s="3"/>
    </row>
    <row r="29405" spans="5:5" x14ac:dyDescent="0.25">
      <c r="E29405" s="3"/>
    </row>
    <row r="29406" spans="5:5" x14ac:dyDescent="0.25">
      <c r="E29406" s="3"/>
    </row>
    <row r="29407" spans="5:5" x14ac:dyDescent="0.25">
      <c r="E29407" s="3"/>
    </row>
    <row r="29408" spans="5:5" x14ac:dyDescent="0.25">
      <c r="E29408" s="3"/>
    </row>
    <row r="29409" spans="5:5" x14ac:dyDescent="0.25">
      <c r="E29409" s="3"/>
    </row>
    <row r="29410" spans="5:5" x14ac:dyDescent="0.25">
      <c r="E29410" s="3"/>
    </row>
    <row r="29411" spans="5:5" x14ac:dyDescent="0.25">
      <c r="E29411" s="3"/>
    </row>
    <row r="29412" spans="5:5" x14ac:dyDescent="0.25">
      <c r="E29412" s="3"/>
    </row>
    <row r="29413" spans="5:5" x14ac:dyDescent="0.25">
      <c r="E29413" s="3"/>
    </row>
    <row r="29414" spans="5:5" x14ac:dyDescent="0.25">
      <c r="E29414" s="3"/>
    </row>
    <row r="29415" spans="5:5" x14ac:dyDescent="0.25">
      <c r="E29415" s="3"/>
    </row>
    <row r="29416" spans="5:5" x14ac:dyDescent="0.25">
      <c r="E29416" s="3"/>
    </row>
    <row r="29417" spans="5:5" x14ac:dyDescent="0.25">
      <c r="E29417" s="3"/>
    </row>
    <row r="29418" spans="5:5" x14ac:dyDescent="0.25">
      <c r="E29418" s="3"/>
    </row>
    <row r="29419" spans="5:5" x14ac:dyDescent="0.25">
      <c r="E29419" s="3"/>
    </row>
    <row r="29420" spans="5:5" x14ac:dyDescent="0.25">
      <c r="E29420" s="3"/>
    </row>
    <row r="29421" spans="5:5" x14ac:dyDescent="0.25">
      <c r="E29421" s="3"/>
    </row>
    <row r="29422" spans="5:5" x14ac:dyDescent="0.25">
      <c r="E29422" s="3"/>
    </row>
    <row r="29423" spans="5:5" x14ac:dyDescent="0.25">
      <c r="E29423" s="3"/>
    </row>
    <row r="29424" spans="5:5" x14ac:dyDescent="0.25">
      <c r="E29424" s="3"/>
    </row>
    <row r="29425" spans="5:5" x14ac:dyDescent="0.25">
      <c r="E29425" s="3"/>
    </row>
    <row r="29426" spans="5:5" x14ac:dyDescent="0.25">
      <c r="E29426" s="3"/>
    </row>
    <row r="29427" spans="5:5" x14ac:dyDescent="0.25">
      <c r="E29427" s="3"/>
    </row>
    <row r="29428" spans="5:5" x14ac:dyDescent="0.25">
      <c r="E29428" s="3"/>
    </row>
    <row r="29429" spans="5:5" x14ac:dyDescent="0.25">
      <c r="E29429" s="3"/>
    </row>
    <row r="29430" spans="5:5" x14ac:dyDescent="0.25">
      <c r="E29430" s="3"/>
    </row>
    <row r="29431" spans="5:5" x14ac:dyDescent="0.25">
      <c r="E29431" s="3"/>
    </row>
    <row r="29432" spans="5:5" x14ac:dyDescent="0.25">
      <c r="E29432" s="3"/>
    </row>
    <row r="29433" spans="5:5" x14ac:dyDescent="0.25">
      <c r="E29433" s="3"/>
    </row>
    <row r="29434" spans="5:5" x14ac:dyDescent="0.25">
      <c r="E29434" s="3"/>
    </row>
    <row r="29435" spans="5:5" x14ac:dyDescent="0.25">
      <c r="E29435" s="3"/>
    </row>
    <row r="29436" spans="5:5" x14ac:dyDescent="0.25">
      <c r="E29436" s="3"/>
    </row>
    <row r="29437" spans="5:5" x14ac:dyDescent="0.25">
      <c r="E29437" s="3"/>
    </row>
    <row r="29438" spans="5:5" x14ac:dyDescent="0.25">
      <c r="E29438" s="3"/>
    </row>
    <row r="29439" spans="5:5" x14ac:dyDescent="0.25">
      <c r="E29439" s="3"/>
    </row>
    <row r="29440" spans="5:5" x14ac:dyDescent="0.25">
      <c r="E29440" s="3"/>
    </row>
    <row r="29441" spans="5:5" x14ac:dyDescent="0.25">
      <c r="E29441" s="3"/>
    </row>
    <row r="29442" spans="5:5" x14ac:dyDescent="0.25">
      <c r="E29442" s="3"/>
    </row>
    <row r="29443" spans="5:5" x14ac:dyDescent="0.25">
      <c r="E29443" s="3"/>
    </row>
    <row r="29444" spans="5:5" x14ac:dyDescent="0.25">
      <c r="E29444" s="3"/>
    </row>
    <row r="29445" spans="5:5" x14ac:dyDescent="0.25">
      <c r="E29445" s="3"/>
    </row>
    <row r="29446" spans="5:5" x14ac:dyDescent="0.25">
      <c r="E29446" s="3"/>
    </row>
    <row r="29447" spans="5:5" x14ac:dyDescent="0.25">
      <c r="E29447" s="3"/>
    </row>
    <row r="29448" spans="5:5" x14ac:dyDescent="0.25">
      <c r="E29448" s="3"/>
    </row>
    <row r="29449" spans="5:5" x14ac:dyDescent="0.25">
      <c r="E29449" s="3"/>
    </row>
    <row r="29450" spans="5:5" x14ac:dyDescent="0.25">
      <c r="E29450" s="3"/>
    </row>
    <row r="29451" spans="5:5" x14ac:dyDescent="0.25">
      <c r="E29451" s="3"/>
    </row>
    <row r="29452" spans="5:5" x14ac:dyDescent="0.25">
      <c r="E29452" s="3"/>
    </row>
    <row r="29453" spans="5:5" x14ac:dyDescent="0.25">
      <c r="E29453" s="3"/>
    </row>
    <row r="29454" spans="5:5" x14ac:dyDescent="0.25">
      <c r="E29454" s="3"/>
    </row>
    <row r="29455" spans="5:5" x14ac:dyDescent="0.25">
      <c r="E29455" s="3"/>
    </row>
    <row r="29456" spans="5:5" x14ac:dyDescent="0.25">
      <c r="E29456" s="3"/>
    </row>
    <row r="29457" spans="5:5" x14ac:dyDescent="0.25">
      <c r="E29457" s="3"/>
    </row>
    <row r="29458" spans="5:5" x14ac:dyDescent="0.25">
      <c r="E29458" s="3"/>
    </row>
    <row r="29459" spans="5:5" x14ac:dyDescent="0.25">
      <c r="E29459" s="3"/>
    </row>
    <row r="29460" spans="5:5" x14ac:dyDescent="0.25">
      <c r="E29460" s="3"/>
    </row>
    <row r="29461" spans="5:5" x14ac:dyDescent="0.25">
      <c r="E29461" s="3"/>
    </row>
    <row r="29462" spans="5:5" x14ac:dyDescent="0.25">
      <c r="E29462" s="3"/>
    </row>
    <row r="29463" spans="5:5" x14ac:dyDescent="0.25">
      <c r="E29463" s="3"/>
    </row>
    <row r="29464" spans="5:5" x14ac:dyDescent="0.25">
      <c r="E29464" s="3"/>
    </row>
    <row r="29465" spans="5:5" x14ac:dyDescent="0.25">
      <c r="E29465" s="3"/>
    </row>
    <row r="29466" spans="5:5" x14ac:dyDescent="0.25">
      <c r="E29466" s="3"/>
    </row>
    <row r="29467" spans="5:5" x14ac:dyDescent="0.25">
      <c r="E29467" s="3"/>
    </row>
    <row r="29468" spans="5:5" x14ac:dyDescent="0.25">
      <c r="E29468" s="3"/>
    </row>
    <row r="29469" spans="5:5" x14ac:dyDescent="0.25">
      <c r="E29469" s="3"/>
    </row>
    <row r="29470" spans="5:5" x14ac:dyDescent="0.25">
      <c r="E29470" s="3"/>
    </row>
    <row r="29471" spans="5:5" x14ac:dyDescent="0.25">
      <c r="E29471" s="3"/>
    </row>
    <row r="29472" spans="5:5" x14ac:dyDescent="0.25">
      <c r="E29472" s="3"/>
    </row>
    <row r="29473" spans="5:5" x14ac:dyDescent="0.25">
      <c r="E29473" s="3"/>
    </row>
    <row r="29474" spans="5:5" x14ac:dyDescent="0.25">
      <c r="E29474" s="3"/>
    </row>
    <row r="29475" spans="5:5" x14ac:dyDescent="0.25">
      <c r="E29475" s="3"/>
    </row>
    <row r="29476" spans="5:5" x14ac:dyDescent="0.25">
      <c r="E29476" s="3"/>
    </row>
    <row r="29477" spans="5:5" x14ac:dyDescent="0.25">
      <c r="E29477" s="3"/>
    </row>
    <row r="29478" spans="5:5" x14ac:dyDescent="0.25">
      <c r="E29478" s="3"/>
    </row>
    <row r="29479" spans="5:5" x14ac:dyDescent="0.25">
      <c r="E29479" s="3"/>
    </row>
    <row r="29480" spans="5:5" x14ac:dyDescent="0.25">
      <c r="E29480" s="3"/>
    </row>
    <row r="29481" spans="5:5" x14ac:dyDescent="0.25">
      <c r="E29481" s="3"/>
    </row>
    <row r="29482" spans="5:5" x14ac:dyDescent="0.25">
      <c r="E29482" s="3"/>
    </row>
    <row r="29483" spans="5:5" x14ac:dyDescent="0.25">
      <c r="E29483" s="3"/>
    </row>
    <row r="29484" spans="5:5" x14ac:dyDescent="0.25">
      <c r="E29484" s="3"/>
    </row>
    <row r="29485" spans="5:5" x14ac:dyDescent="0.25">
      <c r="E29485" s="3"/>
    </row>
    <row r="29486" spans="5:5" x14ac:dyDescent="0.25">
      <c r="E29486" s="3"/>
    </row>
    <row r="29487" spans="5:5" x14ac:dyDescent="0.25">
      <c r="E29487" s="3"/>
    </row>
    <row r="29488" spans="5:5" x14ac:dyDescent="0.25">
      <c r="E29488" s="3"/>
    </row>
    <row r="29489" spans="5:5" x14ac:dyDescent="0.25">
      <c r="E29489" s="3"/>
    </row>
    <row r="29490" spans="5:5" x14ac:dyDescent="0.25">
      <c r="E29490" s="3"/>
    </row>
    <row r="29491" spans="5:5" x14ac:dyDescent="0.25">
      <c r="E29491" s="3"/>
    </row>
    <row r="29492" spans="5:5" x14ac:dyDescent="0.25">
      <c r="E29492" s="3"/>
    </row>
    <row r="29493" spans="5:5" x14ac:dyDescent="0.25">
      <c r="E29493" s="3"/>
    </row>
    <row r="29494" spans="5:5" x14ac:dyDescent="0.25">
      <c r="E29494" s="3"/>
    </row>
    <row r="29495" spans="5:5" x14ac:dyDescent="0.25">
      <c r="E29495" s="3"/>
    </row>
    <row r="29496" spans="5:5" x14ac:dyDescent="0.25">
      <c r="E29496" s="3"/>
    </row>
    <row r="29497" spans="5:5" x14ac:dyDescent="0.25">
      <c r="E29497" s="3"/>
    </row>
    <row r="29498" spans="5:5" x14ac:dyDescent="0.25">
      <c r="E29498" s="3"/>
    </row>
    <row r="29499" spans="5:5" x14ac:dyDescent="0.25">
      <c r="E29499" s="3"/>
    </row>
    <row r="29500" spans="5:5" x14ac:dyDescent="0.25">
      <c r="E29500" s="3"/>
    </row>
    <row r="29501" spans="5:5" x14ac:dyDescent="0.25">
      <c r="E29501" s="3"/>
    </row>
    <row r="29502" spans="5:5" x14ac:dyDescent="0.25">
      <c r="E29502" s="3"/>
    </row>
    <row r="29503" spans="5:5" x14ac:dyDescent="0.25">
      <c r="E29503" s="3"/>
    </row>
    <row r="29504" spans="5:5" x14ac:dyDescent="0.25">
      <c r="E29504" s="3"/>
    </row>
    <row r="29505" spans="5:5" x14ac:dyDescent="0.25">
      <c r="E29505" s="3"/>
    </row>
    <row r="29506" spans="5:5" x14ac:dyDescent="0.25">
      <c r="E29506" s="3"/>
    </row>
    <row r="29507" spans="5:5" x14ac:dyDescent="0.25">
      <c r="E29507" s="3"/>
    </row>
    <row r="29508" spans="5:5" x14ac:dyDescent="0.25">
      <c r="E29508" s="3"/>
    </row>
    <row r="29509" spans="5:5" x14ac:dyDescent="0.25">
      <c r="E29509" s="3"/>
    </row>
    <row r="29510" spans="5:5" x14ac:dyDescent="0.25">
      <c r="E29510" s="3"/>
    </row>
    <row r="29511" spans="5:5" x14ac:dyDescent="0.25">
      <c r="E29511" s="3"/>
    </row>
    <row r="29512" spans="5:5" x14ac:dyDescent="0.25">
      <c r="E29512" s="3"/>
    </row>
    <row r="29513" spans="5:5" x14ac:dyDescent="0.25">
      <c r="E29513" s="3"/>
    </row>
    <row r="29514" spans="5:5" x14ac:dyDescent="0.25">
      <c r="E29514" s="3"/>
    </row>
    <row r="29515" spans="5:5" x14ac:dyDescent="0.25">
      <c r="E29515" s="3"/>
    </row>
    <row r="29516" spans="5:5" x14ac:dyDescent="0.25">
      <c r="E29516" s="3"/>
    </row>
    <row r="29517" spans="5:5" x14ac:dyDescent="0.25">
      <c r="E29517" s="3"/>
    </row>
    <row r="29518" spans="5:5" x14ac:dyDescent="0.25">
      <c r="E29518" s="3"/>
    </row>
    <row r="29519" spans="5:5" x14ac:dyDescent="0.25">
      <c r="E29519" s="3"/>
    </row>
    <row r="29520" spans="5:5" x14ac:dyDescent="0.25">
      <c r="E29520" s="3"/>
    </row>
    <row r="29521" spans="5:5" x14ac:dyDescent="0.25">
      <c r="E29521" s="3"/>
    </row>
    <row r="29522" spans="5:5" x14ac:dyDescent="0.25">
      <c r="E29522" s="3"/>
    </row>
    <row r="29523" spans="5:5" x14ac:dyDescent="0.25">
      <c r="E29523" s="3"/>
    </row>
    <row r="29524" spans="5:5" x14ac:dyDescent="0.25">
      <c r="E29524" s="3"/>
    </row>
    <row r="29525" spans="5:5" x14ac:dyDescent="0.25">
      <c r="E29525" s="3"/>
    </row>
    <row r="29526" spans="5:5" x14ac:dyDescent="0.25">
      <c r="E29526" s="3"/>
    </row>
    <row r="29527" spans="5:5" x14ac:dyDescent="0.25">
      <c r="E29527" s="3"/>
    </row>
    <row r="29528" spans="5:5" x14ac:dyDescent="0.25">
      <c r="E29528" s="3"/>
    </row>
    <row r="29529" spans="5:5" x14ac:dyDescent="0.25">
      <c r="E29529" s="3"/>
    </row>
    <row r="29530" spans="5:5" x14ac:dyDescent="0.25">
      <c r="E29530" s="3"/>
    </row>
    <row r="29531" spans="5:5" x14ac:dyDescent="0.25">
      <c r="E29531" s="3"/>
    </row>
    <row r="29532" spans="5:5" x14ac:dyDescent="0.25">
      <c r="E29532" s="3"/>
    </row>
    <row r="29533" spans="5:5" x14ac:dyDescent="0.25">
      <c r="E29533" s="3"/>
    </row>
    <row r="29534" spans="5:5" x14ac:dyDescent="0.25">
      <c r="E29534" s="3"/>
    </row>
    <row r="29535" spans="5:5" x14ac:dyDescent="0.25">
      <c r="E29535" s="3"/>
    </row>
    <row r="29536" spans="5:5" x14ac:dyDescent="0.25">
      <c r="E29536" s="3"/>
    </row>
    <row r="29537" spans="5:5" x14ac:dyDescent="0.25">
      <c r="E29537" s="3"/>
    </row>
    <row r="29538" spans="5:5" x14ac:dyDescent="0.25">
      <c r="E29538" s="3"/>
    </row>
    <row r="29539" spans="5:5" x14ac:dyDescent="0.25">
      <c r="E29539" s="3"/>
    </row>
    <row r="29540" spans="5:5" x14ac:dyDescent="0.25">
      <c r="E29540" s="3"/>
    </row>
    <row r="29541" spans="5:5" x14ac:dyDescent="0.25">
      <c r="E29541" s="3"/>
    </row>
    <row r="29542" spans="5:5" x14ac:dyDescent="0.25">
      <c r="E29542" s="3"/>
    </row>
    <row r="29543" spans="5:5" x14ac:dyDescent="0.25">
      <c r="E29543" s="3"/>
    </row>
    <row r="29544" spans="5:5" x14ac:dyDescent="0.25">
      <c r="E29544" s="3"/>
    </row>
    <row r="29545" spans="5:5" x14ac:dyDescent="0.25">
      <c r="E29545" s="3"/>
    </row>
    <row r="29546" spans="5:5" x14ac:dyDescent="0.25">
      <c r="E29546" s="3"/>
    </row>
    <row r="29547" spans="5:5" x14ac:dyDescent="0.25">
      <c r="E29547" s="3"/>
    </row>
    <row r="29548" spans="5:5" x14ac:dyDescent="0.25">
      <c r="E29548" s="3"/>
    </row>
    <row r="29549" spans="5:5" x14ac:dyDescent="0.25">
      <c r="E29549" s="3"/>
    </row>
    <row r="29550" spans="5:5" x14ac:dyDescent="0.25">
      <c r="E29550" s="3"/>
    </row>
    <row r="29551" spans="5:5" x14ac:dyDescent="0.25">
      <c r="E29551" s="3"/>
    </row>
    <row r="29552" spans="5:5" x14ac:dyDescent="0.25">
      <c r="E29552" s="3"/>
    </row>
    <row r="29553" spans="5:5" x14ac:dyDescent="0.25">
      <c r="E29553" s="3"/>
    </row>
    <row r="29554" spans="5:5" x14ac:dyDescent="0.25">
      <c r="E29554" s="3"/>
    </row>
    <row r="29555" spans="5:5" x14ac:dyDescent="0.25">
      <c r="E29555" s="3"/>
    </row>
    <row r="29556" spans="5:5" x14ac:dyDescent="0.25">
      <c r="E29556" s="3"/>
    </row>
    <row r="29557" spans="5:5" x14ac:dyDescent="0.25">
      <c r="E29557" s="3"/>
    </row>
    <row r="29558" spans="5:5" x14ac:dyDescent="0.25">
      <c r="E29558" s="3"/>
    </row>
    <row r="29559" spans="5:5" x14ac:dyDescent="0.25">
      <c r="E29559" s="3"/>
    </row>
    <row r="29560" spans="5:5" x14ac:dyDescent="0.25">
      <c r="E29560" s="3"/>
    </row>
    <row r="29561" spans="5:5" x14ac:dyDescent="0.25">
      <c r="E29561" s="3"/>
    </row>
    <row r="29562" spans="5:5" x14ac:dyDescent="0.25">
      <c r="E29562" s="3"/>
    </row>
    <row r="29563" spans="5:5" x14ac:dyDescent="0.25">
      <c r="E29563" s="3"/>
    </row>
    <row r="29564" spans="5:5" x14ac:dyDescent="0.25">
      <c r="E29564" s="3"/>
    </row>
    <row r="29565" spans="5:5" x14ac:dyDescent="0.25">
      <c r="E29565" s="3"/>
    </row>
    <row r="29566" spans="5:5" x14ac:dyDescent="0.25">
      <c r="E29566" s="3"/>
    </row>
    <row r="29567" spans="5:5" x14ac:dyDescent="0.25">
      <c r="E29567" s="3"/>
    </row>
    <row r="29568" spans="5:5" x14ac:dyDescent="0.25">
      <c r="E29568" s="3"/>
    </row>
    <row r="29569" spans="5:5" x14ac:dyDescent="0.25">
      <c r="E29569" s="3"/>
    </row>
    <row r="29570" spans="5:5" x14ac:dyDescent="0.25">
      <c r="E29570" s="3"/>
    </row>
    <row r="29571" spans="5:5" x14ac:dyDescent="0.25">
      <c r="E29571" s="3"/>
    </row>
    <row r="29572" spans="5:5" x14ac:dyDescent="0.25">
      <c r="E29572" s="3"/>
    </row>
    <row r="29573" spans="5:5" x14ac:dyDescent="0.25">
      <c r="E29573" s="3"/>
    </row>
    <row r="29574" spans="5:5" x14ac:dyDescent="0.25">
      <c r="E29574" s="3"/>
    </row>
    <row r="29575" spans="5:5" x14ac:dyDescent="0.25">
      <c r="E29575" s="3"/>
    </row>
    <row r="29576" spans="5:5" x14ac:dyDescent="0.25">
      <c r="E29576" s="3"/>
    </row>
    <row r="29577" spans="5:5" x14ac:dyDescent="0.25">
      <c r="E29577" s="3"/>
    </row>
    <row r="29578" spans="5:5" x14ac:dyDescent="0.25">
      <c r="E29578" s="3"/>
    </row>
    <row r="29579" spans="5:5" x14ac:dyDescent="0.25">
      <c r="E29579" s="3"/>
    </row>
    <row r="29580" spans="5:5" x14ac:dyDescent="0.25">
      <c r="E29580" s="3"/>
    </row>
    <row r="29581" spans="5:5" x14ac:dyDescent="0.25">
      <c r="E29581" s="3"/>
    </row>
    <row r="29582" spans="5:5" x14ac:dyDescent="0.25">
      <c r="E29582" s="3"/>
    </row>
    <row r="29583" spans="5:5" x14ac:dyDescent="0.25">
      <c r="E29583" s="3"/>
    </row>
    <row r="29584" spans="5:5" x14ac:dyDescent="0.25">
      <c r="E29584" s="3"/>
    </row>
    <row r="29585" spans="5:5" x14ac:dyDescent="0.25">
      <c r="E29585" s="3"/>
    </row>
    <row r="29586" spans="5:5" x14ac:dyDescent="0.25">
      <c r="E29586" s="3"/>
    </row>
    <row r="29587" spans="5:5" x14ac:dyDescent="0.25">
      <c r="E29587" s="3"/>
    </row>
    <row r="29588" spans="5:5" x14ac:dyDescent="0.25">
      <c r="E29588" s="3"/>
    </row>
    <row r="29589" spans="5:5" x14ac:dyDescent="0.25">
      <c r="E29589" s="3"/>
    </row>
    <row r="29590" spans="5:5" x14ac:dyDescent="0.25">
      <c r="E29590" s="3"/>
    </row>
    <row r="29591" spans="5:5" x14ac:dyDescent="0.25">
      <c r="E29591" s="3"/>
    </row>
    <row r="29592" spans="5:5" x14ac:dyDescent="0.25">
      <c r="E29592" s="3"/>
    </row>
    <row r="29593" spans="5:5" x14ac:dyDescent="0.25">
      <c r="E29593" s="3"/>
    </row>
    <row r="29594" spans="5:5" x14ac:dyDescent="0.25">
      <c r="E29594" s="3"/>
    </row>
    <row r="29595" spans="5:5" x14ac:dyDescent="0.25">
      <c r="E29595" s="3"/>
    </row>
    <row r="29596" spans="5:5" x14ac:dyDescent="0.25">
      <c r="E29596" s="3"/>
    </row>
    <row r="29597" spans="5:5" x14ac:dyDescent="0.25">
      <c r="E29597" s="3"/>
    </row>
    <row r="29598" spans="5:5" x14ac:dyDescent="0.25">
      <c r="E29598" s="3"/>
    </row>
    <row r="29599" spans="5:5" x14ac:dyDescent="0.25">
      <c r="E29599" s="3"/>
    </row>
    <row r="29600" spans="5:5" x14ac:dyDescent="0.25">
      <c r="E29600" s="3"/>
    </row>
    <row r="29601" spans="5:5" x14ac:dyDescent="0.25">
      <c r="E29601" s="3"/>
    </row>
    <row r="29602" spans="5:5" x14ac:dyDescent="0.25">
      <c r="E29602" s="3"/>
    </row>
    <row r="29603" spans="5:5" x14ac:dyDescent="0.25">
      <c r="E29603" s="3"/>
    </row>
    <row r="29604" spans="5:5" x14ac:dyDescent="0.25">
      <c r="E29604" s="3"/>
    </row>
    <row r="29605" spans="5:5" x14ac:dyDescent="0.25">
      <c r="E29605" s="3"/>
    </row>
    <row r="29606" spans="5:5" x14ac:dyDescent="0.25">
      <c r="E29606" s="3"/>
    </row>
    <row r="29607" spans="5:5" x14ac:dyDescent="0.25">
      <c r="E29607" s="3"/>
    </row>
    <row r="29608" spans="5:5" x14ac:dyDescent="0.25">
      <c r="E29608" s="3"/>
    </row>
    <row r="29609" spans="5:5" x14ac:dyDescent="0.25">
      <c r="E29609" s="3"/>
    </row>
    <row r="29610" spans="5:5" x14ac:dyDescent="0.25">
      <c r="E29610" s="3"/>
    </row>
    <row r="29611" spans="5:5" x14ac:dyDescent="0.25">
      <c r="E29611" s="3"/>
    </row>
    <row r="29612" spans="5:5" x14ac:dyDescent="0.25">
      <c r="E29612" s="3"/>
    </row>
    <row r="29613" spans="5:5" x14ac:dyDescent="0.25">
      <c r="E29613" s="3"/>
    </row>
    <row r="29614" spans="5:5" x14ac:dyDescent="0.25">
      <c r="E29614" s="3"/>
    </row>
    <row r="29615" spans="5:5" x14ac:dyDescent="0.25">
      <c r="E29615" s="3"/>
    </row>
    <row r="29616" spans="5:5" x14ac:dyDescent="0.25">
      <c r="E29616" s="3"/>
    </row>
    <row r="29617" spans="5:5" x14ac:dyDescent="0.25">
      <c r="E29617" s="3"/>
    </row>
    <row r="29618" spans="5:5" x14ac:dyDescent="0.25">
      <c r="E29618" s="3"/>
    </row>
    <row r="29619" spans="5:5" x14ac:dyDescent="0.25">
      <c r="E29619" s="3"/>
    </row>
    <row r="29620" spans="5:5" x14ac:dyDescent="0.25">
      <c r="E29620" s="3"/>
    </row>
    <row r="29621" spans="5:5" x14ac:dyDescent="0.25">
      <c r="E29621" s="3"/>
    </row>
    <row r="29622" spans="5:5" x14ac:dyDescent="0.25">
      <c r="E29622" s="3"/>
    </row>
    <row r="29623" spans="5:5" x14ac:dyDescent="0.25">
      <c r="E29623" s="3"/>
    </row>
    <row r="29624" spans="5:5" x14ac:dyDescent="0.25">
      <c r="E29624" s="3"/>
    </row>
    <row r="29625" spans="5:5" x14ac:dyDescent="0.25">
      <c r="E29625" s="3"/>
    </row>
    <row r="29626" spans="5:5" x14ac:dyDescent="0.25">
      <c r="E29626" s="3"/>
    </row>
    <row r="29627" spans="5:5" x14ac:dyDescent="0.25">
      <c r="E29627" s="3"/>
    </row>
    <row r="29628" spans="5:5" x14ac:dyDescent="0.25">
      <c r="E29628" s="3"/>
    </row>
    <row r="29629" spans="5:5" x14ac:dyDescent="0.25">
      <c r="E29629" s="3"/>
    </row>
    <row r="29630" spans="5:5" x14ac:dyDescent="0.25">
      <c r="E29630" s="3"/>
    </row>
    <row r="29631" spans="5:5" x14ac:dyDescent="0.25">
      <c r="E29631" s="3"/>
    </row>
    <row r="29632" spans="5:5" x14ac:dyDescent="0.25">
      <c r="E29632" s="3"/>
    </row>
    <row r="29633" spans="5:5" x14ac:dyDescent="0.25">
      <c r="E29633" s="3"/>
    </row>
    <row r="29634" spans="5:5" x14ac:dyDescent="0.25">
      <c r="E29634" s="3"/>
    </row>
    <row r="29635" spans="5:5" x14ac:dyDescent="0.25">
      <c r="E29635" s="3"/>
    </row>
    <row r="29636" spans="5:5" x14ac:dyDescent="0.25">
      <c r="E29636" s="3"/>
    </row>
    <row r="29637" spans="5:5" x14ac:dyDescent="0.25">
      <c r="E29637" s="3"/>
    </row>
    <row r="29638" spans="5:5" x14ac:dyDescent="0.25">
      <c r="E29638" s="3"/>
    </row>
    <row r="29639" spans="5:5" x14ac:dyDescent="0.25">
      <c r="E29639" s="3"/>
    </row>
    <row r="29640" spans="5:5" x14ac:dyDescent="0.25">
      <c r="E29640" s="3"/>
    </row>
    <row r="29641" spans="5:5" x14ac:dyDescent="0.25">
      <c r="E29641" s="3"/>
    </row>
    <row r="29642" spans="5:5" x14ac:dyDescent="0.25">
      <c r="E29642" s="3"/>
    </row>
    <row r="29643" spans="5:5" x14ac:dyDescent="0.25">
      <c r="E29643" s="3"/>
    </row>
    <row r="29644" spans="5:5" x14ac:dyDescent="0.25">
      <c r="E29644" s="3"/>
    </row>
    <row r="29645" spans="5:5" x14ac:dyDescent="0.25">
      <c r="E29645" s="3"/>
    </row>
    <row r="29646" spans="5:5" x14ac:dyDescent="0.25">
      <c r="E29646" s="3"/>
    </row>
    <row r="29647" spans="5:5" x14ac:dyDescent="0.25">
      <c r="E29647" s="3"/>
    </row>
    <row r="29648" spans="5:5" x14ac:dyDescent="0.25">
      <c r="E29648" s="3"/>
    </row>
    <row r="29649" spans="5:5" x14ac:dyDescent="0.25">
      <c r="E29649" s="3"/>
    </row>
    <row r="29650" spans="5:5" x14ac:dyDescent="0.25">
      <c r="E29650" s="3"/>
    </row>
    <row r="29651" spans="5:5" x14ac:dyDescent="0.25">
      <c r="E29651" s="3"/>
    </row>
    <row r="29652" spans="5:5" x14ac:dyDescent="0.25">
      <c r="E29652" s="3"/>
    </row>
    <row r="29653" spans="5:5" x14ac:dyDescent="0.25">
      <c r="E29653" s="3"/>
    </row>
    <row r="29654" spans="5:5" x14ac:dyDescent="0.25">
      <c r="E29654" s="3"/>
    </row>
    <row r="29655" spans="5:5" x14ac:dyDescent="0.25">
      <c r="E29655" s="3"/>
    </row>
    <row r="29656" spans="5:5" x14ac:dyDescent="0.25">
      <c r="E29656" s="3"/>
    </row>
    <row r="29657" spans="5:5" x14ac:dyDescent="0.25">
      <c r="E29657" s="3"/>
    </row>
    <row r="29658" spans="5:5" x14ac:dyDescent="0.25">
      <c r="E29658" s="3"/>
    </row>
    <row r="29659" spans="5:5" x14ac:dyDescent="0.25">
      <c r="E29659" s="3"/>
    </row>
    <row r="29660" spans="5:5" x14ac:dyDescent="0.25">
      <c r="E29660" s="3"/>
    </row>
    <row r="29661" spans="5:5" x14ac:dyDescent="0.25">
      <c r="E29661" s="3"/>
    </row>
    <row r="29662" spans="5:5" x14ac:dyDescent="0.25">
      <c r="E29662" s="3"/>
    </row>
    <row r="29663" spans="5:5" x14ac:dyDescent="0.25">
      <c r="E29663" s="3"/>
    </row>
    <row r="29664" spans="5:5" x14ac:dyDescent="0.25">
      <c r="E29664" s="3"/>
    </row>
    <row r="29665" spans="5:5" x14ac:dyDescent="0.25">
      <c r="E29665" s="3"/>
    </row>
    <row r="29666" spans="5:5" x14ac:dyDescent="0.25">
      <c r="E29666" s="3"/>
    </row>
    <row r="29667" spans="5:5" x14ac:dyDescent="0.25">
      <c r="E29667" s="3"/>
    </row>
    <row r="29668" spans="5:5" x14ac:dyDescent="0.25">
      <c r="E29668" s="3"/>
    </row>
    <row r="29669" spans="5:5" x14ac:dyDescent="0.25">
      <c r="E29669" s="3"/>
    </row>
    <row r="29670" spans="5:5" x14ac:dyDescent="0.25">
      <c r="E29670" s="3"/>
    </row>
    <row r="29671" spans="5:5" x14ac:dyDescent="0.25">
      <c r="E29671" s="3"/>
    </row>
    <row r="29672" spans="5:5" x14ac:dyDescent="0.25">
      <c r="E29672" s="3"/>
    </row>
    <row r="29673" spans="5:5" x14ac:dyDescent="0.25">
      <c r="E29673" s="3"/>
    </row>
    <row r="29674" spans="5:5" x14ac:dyDescent="0.25">
      <c r="E29674" s="3"/>
    </row>
    <row r="29675" spans="5:5" x14ac:dyDescent="0.25">
      <c r="E29675" s="3"/>
    </row>
    <row r="29676" spans="5:5" x14ac:dyDescent="0.25">
      <c r="E29676" s="3"/>
    </row>
    <row r="29677" spans="5:5" x14ac:dyDescent="0.25">
      <c r="E29677" s="3"/>
    </row>
    <row r="29678" spans="5:5" x14ac:dyDescent="0.25">
      <c r="E29678" s="3"/>
    </row>
    <row r="29679" spans="5:5" x14ac:dyDescent="0.25">
      <c r="E29679" s="3"/>
    </row>
    <row r="29680" spans="5:5" x14ac:dyDescent="0.25">
      <c r="E29680" s="3"/>
    </row>
    <row r="29681" spans="5:5" x14ac:dyDescent="0.25">
      <c r="E29681" s="3"/>
    </row>
    <row r="29682" spans="5:5" x14ac:dyDescent="0.25">
      <c r="E29682" s="3"/>
    </row>
    <row r="29683" spans="5:5" x14ac:dyDescent="0.25">
      <c r="E29683" s="3"/>
    </row>
    <row r="29684" spans="5:5" x14ac:dyDescent="0.25">
      <c r="E29684" s="3"/>
    </row>
    <row r="29685" spans="5:5" x14ac:dyDescent="0.25">
      <c r="E29685" s="3"/>
    </row>
    <row r="29686" spans="5:5" x14ac:dyDescent="0.25">
      <c r="E29686" s="3"/>
    </row>
    <row r="29687" spans="5:5" x14ac:dyDescent="0.25">
      <c r="E29687" s="3"/>
    </row>
    <row r="29688" spans="5:5" x14ac:dyDescent="0.25">
      <c r="E29688" s="3"/>
    </row>
    <row r="29689" spans="5:5" x14ac:dyDescent="0.25">
      <c r="E29689" s="3"/>
    </row>
    <row r="29690" spans="5:5" x14ac:dyDescent="0.25">
      <c r="E29690" s="3"/>
    </row>
    <row r="29691" spans="5:5" x14ac:dyDescent="0.25">
      <c r="E29691" s="3"/>
    </row>
    <row r="29692" spans="5:5" x14ac:dyDescent="0.25">
      <c r="E29692" s="3"/>
    </row>
    <row r="29693" spans="5:5" x14ac:dyDescent="0.25">
      <c r="E29693" s="3"/>
    </row>
    <row r="29694" spans="5:5" x14ac:dyDescent="0.25">
      <c r="E29694" s="3"/>
    </row>
    <row r="29695" spans="5:5" x14ac:dyDescent="0.25">
      <c r="E29695" s="3"/>
    </row>
    <row r="29696" spans="5:5" x14ac:dyDescent="0.25">
      <c r="E29696" s="3"/>
    </row>
    <row r="29697" spans="5:5" x14ac:dyDescent="0.25">
      <c r="E29697" s="3"/>
    </row>
    <row r="29698" spans="5:5" x14ac:dyDescent="0.25">
      <c r="E29698" s="3"/>
    </row>
    <row r="29699" spans="5:5" x14ac:dyDescent="0.25">
      <c r="E29699" s="3"/>
    </row>
    <row r="29700" spans="5:5" x14ac:dyDescent="0.25">
      <c r="E29700" s="3"/>
    </row>
    <row r="29701" spans="5:5" x14ac:dyDescent="0.25">
      <c r="E29701" s="3"/>
    </row>
    <row r="29702" spans="5:5" x14ac:dyDescent="0.25">
      <c r="E29702" s="3"/>
    </row>
    <row r="29703" spans="5:5" x14ac:dyDescent="0.25">
      <c r="E29703" s="3"/>
    </row>
    <row r="29704" spans="5:5" x14ac:dyDescent="0.25">
      <c r="E29704" s="3"/>
    </row>
    <row r="29705" spans="5:5" x14ac:dyDescent="0.25">
      <c r="E29705" s="3"/>
    </row>
    <row r="29706" spans="5:5" x14ac:dyDescent="0.25">
      <c r="E29706" s="3"/>
    </row>
    <row r="29707" spans="5:5" x14ac:dyDescent="0.25">
      <c r="E29707" s="3"/>
    </row>
    <row r="29708" spans="5:5" x14ac:dyDescent="0.25">
      <c r="E29708" s="3"/>
    </row>
    <row r="29709" spans="5:5" x14ac:dyDescent="0.25">
      <c r="E29709" s="3"/>
    </row>
    <row r="29710" spans="5:5" x14ac:dyDescent="0.25">
      <c r="E29710" s="3"/>
    </row>
    <row r="29711" spans="5:5" x14ac:dyDescent="0.25">
      <c r="E29711" s="3"/>
    </row>
    <row r="29712" spans="5:5" x14ac:dyDescent="0.25">
      <c r="E29712" s="3"/>
    </row>
    <row r="29713" spans="5:5" x14ac:dyDescent="0.25">
      <c r="E29713" s="3"/>
    </row>
    <row r="29714" spans="5:5" x14ac:dyDescent="0.25">
      <c r="E29714" s="3"/>
    </row>
    <row r="29715" spans="5:5" x14ac:dyDescent="0.25">
      <c r="E29715" s="3"/>
    </row>
    <row r="29716" spans="5:5" x14ac:dyDescent="0.25">
      <c r="E29716" s="3"/>
    </row>
    <row r="29717" spans="5:5" x14ac:dyDescent="0.25">
      <c r="E29717" s="3"/>
    </row>
    <row r="29718" spans="5:5" x14ac:dyDescent="0.25">
      <c r="E29718" s="3"/>
    </row>
    <row r="29719" spans="5:5" x14ac:dyDescent="0.25">
      <c r="E29719" s="3"/>
    </row>
    <row r="29720" spans="5:5" x14ac:dyDescent="0.25">
      <c r="E29720" s="3"/>
    </row>
    <row r="29721" spans="5:5" x14ac:dyDescent="0.25">
      <c r="E29721" s="3"/>
    </row>
    <row r="29722" spans="5:5" x14ac:dyDescent="0.25">
      <c r="E29722" s="3"/>
    </row>
    <row r="29723" spans="5:5" x14ac:dyDescent="0.25">
      <c r="E29723" s="3"/>
    </row>
    <row r="29724" spans="5:5" x14ac:dyDescent="0.25">
      <c r="E29724" s="3"/>
    </row>
    <row r="29725" spans="5:5" x14ac:dyDescent="0.25">
      <c r="E29725" s="3"/>
    </row>
    <row r="29726" spans="5:5" x14ac:dyDescent="0.25">
      <c r="E29726" s="3"/>
    </row>
    <row r="29727" spans="5:5" x14ac:dyDescent="0.25">
      <c r="E29727" s="3"/>
    </row>
    <row r="29728" spans="5:5" x14ac:dyDescent="0.25">
      <c r="E29728" s="3"/>
    </row>
    <row r="29729" spans="5:5" x14ac:dyDescent="0.25">
      <c r="E29729" s="3"/>
    </row>
    <row r="29730" spans="5:5" x14ac:dyDescent="0.25">
      <c r="E29730" s="3"/>
    </row>
    <row r="29731" spans="5:5" x14ac:dyDescent="0.25">
      <c r="E29731" s="3"/>
    </row>
    <row r="29732" spans="5:5" x14ac:dyDescent="0.25">
      <c r="E29732" s="3"/>
    </row>
    <row r="29733" spans="5:5" x14ac:dyDescent="0.25">
      <c r="E29733" s="3"/>
    </row>
    <row r="29734" spans="5:5" x14ac:dyDescent="0.25">
      <c r="E29734" s="3"/>
    </row>
    <row r="29735" spans="5:5" x14ac:dyDescent="0.25">
      <c r="E29735" s="3"/>
    </row>
    <row r="29736" spans="5:5" x14ac:dyDescent="0.25">
      <c r="E29736" s="3"/>
    </row>
    <row r="29737" spans="5:5" x14ac:dyDescent="0.25">
      <c r="E29737" s="3"/>
    </row>
    <row r="29738" spans="5:5" x14ac:dyDescent="0.25">
      <c r="E29738" s="3"/>
    </row>
    <row r="29739" spans="5:5" x14ac:dyDescent="0.25">
      <c r="E29739" s="3"/>
    </row>
    <row r="29740" spans="5:5" x14ac:dyDescent="0.25">
      <c r="E29740" s="3"/>
    </row>
    <row r="29741" spans="5:5" x14ac:dyDescent="0.25">
      <c r="E29741" s="3"/>
    </row>
    <row r="29742" spans="5:5" x14ac:dyDescent="0.25">
      <c r="E29742" s="3"/>
    </row>
    <row r="29743" spans="5:5" x14ac:dyDescent="0.25">
      <c r="E29743" s="3"/>
    </row>
    <row r="29744" spans="5:5" x14ac:dyDescent="0.25">
      <c r="E29744" s="3"/>
    </row>
    <row r="29745" spans="5:5" x14ac:dyDescent="0.25">
      <c r="E29745" s="3"/>
    </row>
    <row r="29746" spans="5:5" x14ac:dyDescent="0.25">
      <c r="E29746" s="3"/>
    </row>
    <row r="29747" spans="5:5" x14ac:dyDescent="0.25">
      <c r="E29747" s="3"/>
    </row>
    <row r="29748" spans="5:5" x14ac:dyDescent="0.25">
      <c r="E29748" s="3"/>
    </row>
    <row r="29749" spans="5:5" x14ac:dyDescent="0.25">
      <c r="E29749" s="3"/>
    </row>
    <row r="29750" spans="5:5" x14ac:dyDescent="0.25">
      <c r="E29750" s="3"/>
    </row>
    <row r="29751" spans="5:5" x14ac:dyDescent="0.25">
      <c r="E29751" s="3"/>
    </row>
    <row r="29752" spans="5:5" x14ac:dyDescent="0.25">
      <c r="E29752" s="3"/>
    </row>
    <row r="29753" spans="5:5" x14ac:dyDescent="0.25">
      <c r="E29753" s="3"/>
    </row>
    <row r="29754" spans="5:5" x14ac:dyDescent="0.25">
      <c r="E29754" s="3"/>
    </row>
    <row r="29755" spans="5:5" x14ac:dyDescent="0.25">
      <c r="E29755" s="3"/>
    </row>
    <row r="29756" spans="5:5" x14ac:dyDescent="0.25">
      <c r="E29756" s="3"/>
    </row>
    <row r="29757" spans="5:5" x14ac:dyDescent="0.25">
      <c r="E29757" s="3"/>
    </row>
    <row r="29758" spans="5:5" x14ac:dyDescent="0.25">
      <c r="E29758" s="3"/>
    </row>
    <row r="29759" spans="5:5" x14ac:dyDescent="0.25">
      <c r="E29759" s="3"/>
    </row>
    <row r="29760" spans="5:5" x14ac:dyDescent="0.25">
      <c r="E29760" s="3"/>
    </row>
    <row r="29761" spans="5:5" x14ac:dyDescent="0.25">
      <c r="E29761" s="3"/>
    </row>
    <row r="29762" spans="5:5" x14ac:dyDescent="0.25">
      <c r="E29762" s="3"/>
    </row>
    <row r="29763" spans="5:5" x14ac:dyDescent="0.25">
      <c r="E29763" s="3"/>
    </row>
    <row r="29764" spans="5:5" x14ac:dyDescent="0.25">
      <c r="E29764" s="3"/>
    </row>
    <row r="29765" spans="5:5" x14ac:dyDescent="0.25">
      <c r="E29765" s="3"/>
    </row>
    <row r="29766" spans="5:5" x14ac:dyDescent="0.25">
      <c r="E29766" s="3"/>
    </row>
    <row r="29767" spans="5:5" x14ac:dyDescent="0.25">
      <c r="E29767" s="3"/>
    </row>
    <row r="29768" spans="5:5" x14ac:dyDescent="0.25">
      <c r="E29768" s="3"/>
    </row>
    <row r="29769" spans="5:5" x14ac:dyDescent="0.25">
      <c r="E29769" s="3"/>
    </row>
    <row r="29770" spans="5:5" x14ac:dyDescent="0.25">
      <c r="E29770" s="3"/>
    </row>
    <row r="29771" spans="5:5" x14ac:dyDescent="0.25">
      <c r="E29771" s="3"/>
    </row>
    <row r="29772" spans="5:5" x14ac:dyDescent="0.25">
      <c r="E29772" s="3"/>
    </row>
    <row r="29773" spans="5:5" x14ac:dyDescent="0.25">
      <c r="E29773" s="3"/>
    </row>
    <row r="29774" spans="5:5" x14ac:dyDescent="0.25">
      <c r="E29774" s="3"/>
    </row>
    <row r="29775" spans="5:5" x14ac:dyDescent="0.25">
      <c r="E29775" s="3"/>
    </row>
    <row r="29776" spans="5:5" x14ac:dyDescent="0.25">
      <c r="E29776" s="3"/>
    </row>
    <row r="29777" spans="5:5" x14ac:dyDescent="0.25">
      <c r="E29777" s="3"/>
    </row>
    <row r="29778" spans="5:5" x14ac:dyDescent="0.25">
      <c r="E29778" s="3"/>
    </row>
    <row r="29779" spans="5:5" x14ac:dyDescent="0.25">
      <c r="E29779" s="3"/>
    </row>
    <row r="29780" spans="5:5" x14ac:dyDescent="0.25">
      <c r="E29780" s="3"/>
    </row>
    <row r="29781" spans="5:5" x14ac:dyDescent="0.25">
      <c r="E29781" s="3"/>
    </row>
    <row r="29782" spans="5:5" x14ac:dyDescent="0.25">
      <c r="E29782" s="3"/>
    </row>
    <row r="29783" spans="5:5" x14ac:dyDescent="0.25">
      <c r="E29783" s="3"/>
    </row>
    <row r="29784" spans="5:5" x14ac:dyDescent="0.25">
      <c r="E29784" s="3"/>
    </row>
    <row r="29785" spans="5:5" x14ac:dyDescent="0.25">
      <c r="E29785" s="3"/>
    </row>
    <row r="29786" spans="5:5" x14ac:dyDescent="0.25">
      <c r="E29786" s="3"/>
    </row>
    <row r="29787" spans="5:5" x14ac:dyDescent="0.25">
      <c r="E29787" s="3"/>
    </row>
    <row r="29788" spans="5:5" x14ac:dyDescent="0.25">
      <c r="E29788" s="3"/>
    </row>
    <row r="29789" spans="5:5" x14ac:dyDescent="0.25">
      <c r="E29789" s="3"/>
    </row>
    <row r="29790" spans="5:5" x14ac:dyDescent="0.25">
      <c r="E29790" s="3"/>
    </row>
    <row r="29791" spans="5:5" x14ac:dyDescent="0.25">
      <c r="E29791" s="3"/>
    </row>
    <row r="29792" spans="5:5" x14ac:dyDescent="0.25">
      <c r="E29792" s="3"/>
    </row>
    <row r="29793" spans="5:5" x14ac:dyDescent="0.25">
      <c r="E29793" s="3"/>
    </row>
    <row r="29794" spans="5:5" x14ac:dyDescent="0.25">
      <c r="E29794" s="3"/>
    </row>
    <row r="29795" spans="5:5" x14ac:dyDescent="0.25">
      <c r="E29795" s="3"/>
    </row>
    <row r="29796" spans="5:5" x14ac:dyDescent="0.25">
      <c r="E29796" s="3"/>
    </row>
    <row r="29797" spans="5:5" x14ac:dyDescent="0.25">
      <c r="E29797" s="3"/>
    </row>
    <row r="29798" spans="5:5" x14ac:dyDescent="0.25">
      <c r="E29798" s="3"/>
    </row>
    <row r="29799" spans="5:5" x14ac:dyDescent="0.25">
      <c r="E29799" s="3"/>
    </row>
    <row r="29800" spans="5:5" x14ac:dyDescent="0.25">
      <c r="E29800" s="3"/>
    </row>
    <row r="29801" spans="5:5" x14ac:dyDescent="0.25">
      <c r="E29801" s="3"/>
    </row>
    <row r="29802" spans="5:5" x14ac:dyDescent="0.25">
      <c r="E29802" s="3"/>
    </row>
    <row r="29803" spans="5:5" x14ac:dyDescent="0.25">
      <c r="E29803" s="3"/>
    </row>
    <row r="29804" spans="5:5" x14ac:dyDescent="0.25">
      <c r="E29804" s="3"/>
    </row>
    <row r="29805" spans="5:5" x14ac:dyDescent="0.25">
      <c r="E29805" s="3"/>
    </row>
    <row r="29806" spans="5:5" x14ac:dyDescent="0.25">
      <c r="E29806" s="3"/>
    </row>
    <row r="29807" spans="5:5" x14ac:dyDescent="0.25">
      <c r="E29807" s="3"/>
    </row>
    <row r="29808" spans="5:5" x14ac:dyDescent="0.25">
      <c r="E29808" s="3"/>
    </row>
    <row r="29809" spans="5:5" x14ac:dyDescent="0.25">
      <c r="E29809" s="3"/>
    </row>
    <row r="29810" spans="5:5" x14ac:dyDescent="0.25">
      <c r="E29810" s="3"/>
    </row>
    <row r="29811" spans="5:5" x14ac:dyDescent="0.25">
      <c r="E29811" s="3"/>
    </row>
    <row r="29812" spans="5:5" x14ac:dyDescent="0.25">
      <c r="E29812" s="3"/>
    </row>
    <row r="29813" spans="5:5" x14ac:dyDescent="0.25">
      <c r="E29813" s="3"/>
    </row>
    <row r="29814" spans="5:5" x14ac:dyDescent="0.25">
      <c r="E29814" s="3"/>
    </row>
    <row r="29815" spans="5:5" x14ac:dyDescent="0.25">
      <c r="E29815" s="3"/>
    </row>
    <row r="29816" spans="5:5" x14ac:dyDescent="0.25">
      <c r="E29816" s="3"/>
    </row>
    <row r="29817" spans="5:5" x14ac:dyDescent="0.25">
      <c r="E29817" s="3"/>
    </row>
    <row r="29818" spans="5:5" x14ac:dyDescent="0.25">
      <c r="E29818" s="3"/>
    </row>
    <row r="29819" spans="5:5" x14ac:dyDescent="0.25">
      <c r="E29819" s="3"/>
    </row>
    <row r="29820" spans="5:5" x14ac:dyDescent="0.25">
      <c r="E29820" s="3"/>
    </row>
    <row r="29821" spans="5:5" x14ac:dyDescent="0.25">
      <c r="E29821" s="3"/>
    </row>
    <row r="29822" spans="5:5" x14ac:dyDescent="0.25">
      <c r="E29822" s="3"/>
    </row>
    <row r="29823" spans="5:5" x14ac:dyDescent="0.25">
      <c r="E29823" s="3"/>
    </row>
    <row r="29824" spans="5:5" x14ac:dyDescent="0.25">
      <c r="E29824" s="3"/>
    </row>
    <row r="29825" spans="5:5" x14ac:dyDescent="0.25">
      <c r="E29825" s="3"/>
    </row>
    <row r="29826" spans="5:5" x14ac:dyDescent="0.25">
      <c r="E29826" s="3"/>
    </row>
    <row r="29827" spans="5:5" x14ac:dyDescent="0.25">
      <c r="E29827" s="3"/>
    </row>
    <row r="29828" spans="5:5" x14ac:dyDescent="0.25">
      <c r="E29828" s="3"/>
    </row>
    <row r="29829" spans="5:5" x14ac:dyDescent="0.25">
      <c r="E29829" s="3"/>
    </row>
    <row r="29830" spans="5:5" x14ac:dyDescent="0.25">
      <c r="E29830" s="3"/>
    </row>
    <row r="29831" spans="5:5" x14ac:dyDescent="0.25">
      <c r="E29831" s="3"/>
    </row>
    <row r="29832" spans="5:5" x14ac:dyDescent="0.25">
      <c r="E29832" s="3"/>
    </row>
    <row r="29833" spans="5:5" x14ac:dyDescent="0.25">
      <c r="E29833" s="3"/>
    </row>
    <row r="29834" spans="5:5" x14ac:dyDescent="0.25">
      <c r="E29834" s="3"/>
    </row>
    <row r="29835" spans="5:5" x14ac:dyDescent="0.25">
      <c r="E29835" s="3"/>
    </row>
    <row r="29836" spans="5:5" x14ac:dyDescent="0.25">
      <c r="E29836" s="3"/>
    </row>
    <row r="29837" spans="5:5" x14ac:dyDescent="0.25">
      <c r="E29837" s="3"/>
    </row>
    <row r="29838" spans="5:5" x14ac:dyDescent="0.25">
      <c r="E29838" s="3"/>
    </row>
    <row r="29839" spans="5:5" x14ac:dyDescent="0.25">
      <c r="E29839" s="3"/>
    </row>
    <row r="29840" spans="5:5" x14ac:dyDescent="0.25">
      <c r="E29840" s="3"/>
    </row>
    <row r="29841" spans="5:5" x14ac:dyDescent="0.25">
      <c r="E29841" s="3"/>
    </row>
    <row r="29842" spans="5:5" x14ac:dyDescent="0.25">
      <c r="E29842" s="3"/>
    </row>
    <row r="29843" spans="5:5" x14ac:dyDescent="0.25">
      <c r="E29843" s="3"/>
    </row>
    <row r="29844" spans="5:5" x14ac:dyDescent="0.25">
      <c r="E29844" s="3"/>
    </row>
    <row r="29845" spans="5:5" x14ac:dyDescent="0.25">
      <c r="E29845" s="3"/>
    </row>
    <row r="29846" spans="5:5" x14ac:dyDescent="0.25">
      <c r="E29846" s="3"/>
    </row>
    <row r="29847" spans="5:5" x14ac:dyDescent="0.25">
      <c r="E29847" s="3"/>
    </row>
    <row r="29848" spans="5:5" x14ac:dyDescent="0.25">
      <c r="E29848" s="3"/>
    </row>
    <row r="29849" spans="5:5" x14ac:dyDescent="0.25">
      <c r="E29849" s="3"/>
    </row>
    <row r="29850" spans="5:5" x14ac:dyDescent="0.25">
      <c r="E29850" s="3"/>
    </row>
    <row r="29851" spans="5:5" x14ac:dyDescent="0.25">
      <c r="E29851" s="3"/>
    </row>
    <row r="29852" spans="5:5" x14ac:dyDescent="0.25">
      <c r="E29852" s="3"/>
    </row>
    <row r="29853" spans="5:5" x14ac:dyDescent="0.25">
      <c r="E29853" s="3"/>
    </row>
    <row r="29854" spans="5:5" x14ac:dyDescent="0.25">
      <c r="E29854" s="3"/>
    </row>
    <row r="29855" spans="5:5" x14ac:dyDescent="0.25">
      <c r="E29855" s="3"/>
    </row>
    <row r="29856" spans="5:5" x14ac:dyDescent="0.25">
      <c r="E29856" s="3"/>
    </row>
    <row r="29857" spans="5:5" x14ac:dyDescent="0.25">
      <c r="E29857" s="3"/>
    </row>
    <row r="29858" spans="5:5" x14ac:dyDescent="0.25">
      <c r="E29858" s="3"/>
    </row>
    <row r="29859" spans="5:5" x14ac:dyDescent="0.25">
      <c r="E29859" s="3"/>
    </row>
    <row r="29860" spans="5:5" x14ac:dyDescent="0.25">
      <c r="E29860" s="3"/>
    </row>
    <row r="29861" spans="5:5" x14ac:dyDescent="0.25">
      <c r="E29861" s="3"/>
    </row>
    <row r="29862" spans="5:5" x14ac:dyDescent="0.25">
      <c r="E29862" s="3"/>
    </row>
    <row r="29863" spans="5:5" x14ac:dyDescent="0.25">
      <c r="E29863" s="3"/>
    </row>
    <row r="29864" spans="5:5" x14ac:dyDescent="0.25">
      <c r="E29864" s="3"/>
    </row>
    <row r="29865" spans="5:5" x14ac:dyDescent="0.25">
      <c r="E29865" s="3"/>
    </row>
    <row r="29866" spans="5:5" x14ac:dyDescent="0.25">
      <c r="E29866" s="3"/>
    </row>
    <row r="29867" spans="5:5" x14ac:dyDescent="0.25">
      <c r="E29867" s="3"/>
    </row>
    <row r="29868" spans="5:5" x14ac:dyDescent="0.25">
      <c r="E29868" s="3"/>
    </row>
    <row r="29869" spans="5:5" x14ac:dyDescent="0.25">
      <c r="E29869" s="3"/>
    </row>
    <row r="29870" spans="5:5" x14ac:dyDescent="0.25">
      <c r="E29870" s="3"/>
    </row>
    <row r="29871" spans="5:5" x14ac:dyDescent="0.25">
      <c r="E29871" s="3"/>
    </row>
    <row r="29872" spans="5:5" x14ac:dyDescent="0.25">
      <c r="E29872" s="3"/>
    </row>
    <row r="29873" spans="5:5" x14ac:dyDescent="0.25">
      <c r="E29873" s="3"/>
    </row>
    <row r="29874" spans="5:5" x14ac:dyDescent="0.25">
      <c r="E29874" s="3"/>
    </row>
    <row r="29875" spans="5:5" x14ac:dyDescent="0.25">
      <c r="E29875" s="3"/>
    </row>
    <row r="29876" spans="5:5" x14ac:dyDescent="0.25">
      <c r="E29876" s="3"/>
    </row>
    <row r="29877" spans="5:5" x14ac:dyDescent="0.25">
      <c r="E29877" s="3"/>
    </row>
    <row r="29878" spans="5:5" x14ac:dyDescent="0.25">
      <c r="E29878" s="3"/>
    </row>
    <row r="29879" spans="5:5" x14ac:dyDescent="0.25">
      <c r="E29879" s="3"/>
    </row>
    <row r="29880" spans="5:5" x14ac:dyDescent="0.25">
      <c r="E29880" s="3"/>
    </row>
    <row r="29881" spans="5:5" x14ac:dyDescent="0.25">
      <c r="E29881" s="3"/>
    </row>
    <row r="29882" spans="5:5" x14ac:dyDescent="0.25">
      <c r="E29882" s="3"/>
    </row>
    <row r="29883" spans="5:5" x14ac:dyDescent="0.25">
      <c r="E29883" s="3"/>
    </row>
    <row r="29884" spans="5:5" x14ac:dyDescent="0.25">
      <c r="E29884" s="3"/>
    </row>
    <row r="29885" spans="5:5" x14ac:dyDescent="0.25">
      <c r="E29885" s="3"/>
    </row>
    <row r="29886" spans="5:5" x14ac:dyDescent="0.25">
      <c r="E29886" s="3"/>
    </row>
    <row r="29887" spans="5:5" x14ac:dyDescent="0.25">
      <c r="E29887" s="3"/>
    </row>
    <row r="29888" spans="5:5" x14ac:dyDescent="0.25">
      <c r="E29888" s="3"/>
    </row>
    <row r="29889" spans="5:5" x14ac:dyDescent="0.25">
      <c r="E29889" s="3"/>
    </row>
    <row r="29890" spans="5:5" x14ac:dyDescent="0.25">
      <c r="E29890" s="3"/>
    </row>
    <row r="29891" spans="5:5" x14ac:dyDescent="0.25">
      <c r="E29891" s="3"/>
    </row>
    <row r="29892" spans="5:5" x14ac:dyDescent="0.25">
      <c r="E29892" s="3"/>
    </row>
    <row r="29893" spans="5:5" x14ac:dyDescent="0.25">
      <c r="E29893" s="3"/>
    </row>
    <row r="29894" spans="5:5" x14ac:dyDescent="0.25">
      <c r="E29894" s="3"/>
    </row>
    <row r="29895" spans="5:5" x14ac:dyDescent="0.25">
      <c r="E29895" s="3"/>
    </row>
    <row r="29896" spans="5:5" x14ac:dyDescent="0.25">
      <c r="E29896" s="3"/>
    </row>
    <row r="29897" spans="5:5" x14ac:dyDescent="0.25">
      <c r="E29897" s="3"/>
    </row>
    <row r="29898" spans="5:5" x14ac:dyDescent="0.25">
      <c r="E29898" s="3"/>
    </row>
    <row r="29899" spans="5:5" x14ac:dyDescent="0.25">
      <c r="E29899" s="3"/>
    </row>
    <row r="29900" spans="5:5" x14ac:dyDescent="0.25">
      <c r="E29900" s="3"/>
    </row>
    <row r="29901" spans="5:5" x14ac:dyDescent="0.25">
      <c r="E29901" s="3"/>
    </row>
    <row r="29902" spans="5:5" x14ac:dyDescent="0.25">
      <c r="E29902" s="3"/>
    </row>
    <row r="29903" spans="5:5" x14ac:dyDescent="0.25">
      <c r="E29903" s="3"/>
    </row>
    <row r="29904" spans="5:5" x14ac:dyDescent="0.25">
      <c r="E29904" s="3"/>
    </row>
    <row r="29905" spans="5:5" x14ac:dyDescent="0.25">
      <c r="E29905" s="3"/>
    </row>
    <row r="29906" spans="5:5" x14ac:dyDescent="0.25">
      <c r="E29906" s="3"/>
    </row>
    <row r="29907" spans="5:5" x14ac:dyDescent="0.25">
      <c r="E29907" s="3"/>
    </row>
    <row r="29908" spans="5:5" x14ac:dyDescent="0.25">
      <c r="E29908" s="3"/>
    </row>
    <row r="29909" spans="5:5" x14ac:dyDescent="0.25">
      <c r="E29909" s="3"/>
    </row>
    <row r="29910" spans="5:5" x14ac:dyDescent="0.25">
      <c r="E29910" s="3"/>
    </row>
    <row r="29911" spans="5:5" x14ac:dyDescent="0.25">
      <c r="E29911" s="3"/>
    </row>
    <row r="29912" spans="5:5" x14ac:dyDescent="0.25">
      <c r="E29912" s="3"/>
    </row>
    <row r="29913" spans="5:5" x14ac:dyDescent="0.25">
      <c r="E29913" s="3"/>
    </row>
    <row r="29914" spans="5:5" x14ac:dyDescent="0.25">
      <c r="E29914" s="3"/>
    </row>
    <row r="29915" spans="5:5" x14ac:dyDescent="0.25">
      <c r="E29915" s="3"/>
    </row>
    <row r="29916" spans="5:5" x14ac:dyDescent="0.25">
      <c r="E29916" s="3"/>
    </row>
    <row r="29917" spans="5:5" x14ac:dyDescent="0.25">
      <c r="E29917" s="3"/>
    </row>
    <row r="29918" spans="5:5" x14ac:dyDescent="0.25">
      <c r="E29918" s="3"/>
    </row>
    <row r="29919" spans="5:5" x14ac:dyDescent="0.25">
      <c r="E29919" s="3"/>
    </row>
    <row r="29920" spans="5:5" x14ac:dyDescent="0.25">
      <c r="E29920" s="3"/>
    </row>
    <row r="29921" spans="5:5" x14ac:dyDescent="0.25">
      <c r="E29921" s="3"/>
    </row>
    <row r="29922" spans="5:5" x14ac:dyDescent="0.25">
      <c r="E29922" s="3"/>
    </row>
    <row r="29923" spans="5:5" x14ac:dyDescent="0.25">
      <c r="E29923" s="3"/>
    </row>
    <row r="29924" spans="5:5" x14ac:dyDescent="0.25">
      <c r="E29924" s="3"/>
    </row>
    <row r="29925" spans="5:5" x14ac:dyDescent="0.25">
      <c r="E29925" s="3"/>
    </row>
    <row r="29926" spans="5:5" x14ac:dyDescent="0.25">
      <c r="E29926" s="3"/>
    </row>
    <row r="29927" spans="5:5" x14ac:dyDescent="0.25">
      <c r="E29927" s="3"/>
    </row>
    <row r="29928" spans="5:5" x14ac:dyDescent="0.25">
      <c r="E29928" s="3"/>
    </row>
    <row r="29929" spans="5:5" x14ac:dyDescent="0.25">
      <c r="E29929" s="3"/>
    </row>
    <row r="29930" spans="5:5" x14ac:dyDescent="0.25">
      <c r="E29930" s="3"/>
    </row>
    <row r="29931" spans="5:5" x14ac:dyDescent="0.25">
      <c r="E29931" s="3"/>
    </row>
    <row r="29932" spans="5:5" x14ac:dyDescent="0.25">
      <c r="E29932" s="3"/>
    </row>
    <row r="29933" spans="5:5" x14ac:dyDescent="0.25">
      <c r="E29933" s="3"/>
    </row>
    <row r="29934" spans="5:5" x14ac:dyDescent="0.25">
      <c r="E29934" s="3"/>
    </row>
    <row r="29935" spans="5:5" x14ac:dyDescent="0.25">
      <c r="E29935" s="3"/>
    </row>
    <row r="29936" spans="5:5" x14ac:dyDescent="0.25">
      <c r="E29936" s="3"/>
    </row>
    <row r="29937" spans="5:5" x14ac:dyDescent="0.25">
      <c r="E29937" s="3"/>
    </row>
    <row r="29938" spans="5:5" x14ac:dyDescent="0.25">
      <c r="E29938" s="3"/>
    </row>
    <row r="29939" spans="5:5" x14ac:dyDescent="0.25">
      <c r="E29939" s="3"/>
    </row>
    <row r="29940" spans="5:5" x14ac:dyDescent="0.25">
      <c r="E29940" s="3"/>
    </row>
    <row r="29941" spans="5:5" x14ac:dyDescent="0.25">
      <c r="E29941" s="3"/>
    </row>
    <row r="29942" spans="5:5" x14ac:dyDescent="0.25">
      <c r="E29942" s="3"/>
    </row>
    <row r="29943" spans="5:5" x14ac:dyDescent="0.25">
      <c r="E29943" s="3"/>
    </row>
    <row r="29944" spans="5:5" x14ac:dyDescent="0.25">
      <c r="E29944" s="3"/>
    </row>
    <row r="29945" spans="5:5" x14ac:dyDescent="0.25">
      <c r="E29945" s="3"/>
    </row>
    <row r="29946" spans="5:5" x14ac:dyDescent="0.25">
      <c r="E29946" s="3"/>
    </row>
    <row r="29947" spans="5:5" x14ac:dyDescent="0.25">
      <c r="E29947" s="3"/>
    </row>
    <row r="29948" spans="5:5" x14ac:dyDescent="0.25">
      <c r="E29948" s="3"/>
    </row>
    <row r="29949" spans="5:5" x14ac:dyDescent="0.25">
      <c r="E29949" s="3"/>
    </row>
    <row r="29950" spans="5:5" x14ac:dyDescent="0.25">
      <c r="E29950" s="3"/>
    </row>
    <row r="29951" spans="5:5" x14ac:dyDescent="0.25">
      <c r="E29951" s="3"/>
    </row>
    <row r="29952" spans="5:5" x14ac:dyDescent="0.25">
      <c r="E29952" s="3"/>
    </row>
    <row r="29953" spans="5:5" x14ac:dyDescent="0.25">
      <c r="E29953" s="3"/>
    </row>
    <row r="29954" spans="5:5" x14ac:dyDescent="0.25">
      <c r="E29954" s="3"/>
    </row>
    <row r="29955" spans="5:5" x14ac:dyDescent="0.25">
      <c r="E29955" s="3"/>
    </row>
    <row r="29956" spans="5:5" x14ac:dyDescent="0.25">
      <c r="E29956" s="3"/>
    </row>
    <row r="29957" spans="5:5" x14ac:dyDescent="0.25">
      <c r="E29957" s="3"/>
    </row>
    <row r="29958" spans="5:5" x14ac:dyDescent="0.25">
      <c r="E29958" s="3"/>
    </row>
    <row r="29959" spans="5:5" x14ac:dyDescent="0.25">
      <c r="E29959" s="3"/>
    </row>
    <row r="29960" spans="5:5" x14ac:dyDescent="0.25">
      <c r="E29960" s="3"/>
    </row>
    <row r="29961" spans="5:5" x14ac:dyDescent="0.25">
      <c r="E29961" s="3"/>
    </row>
    <row r="29962" spans="5:5" x14ac:dyDescent="0.25">
      <c r="E29962" s="3"/>
    </row>
    <row r="29963" spans="5:5" x14ac:dyDescent="0.25">
      <c r="E29963" s="3"/>
    </row>
    <row r="29964" spans="5:5" x14ac:dyDescent="0.25">
      <c r="E29964" s="3"/>
    </row>
    <row r="29965" spans="5:5" x14ac:dyDescent="0.25">
      <c r="E29965" s="3"/>
    </row>
    <row r="29966" spans="5:5" x14ac:dyDescent="0.25">
      <c r="E29966" s="3"/>
    </row>
    <row r="29967" spans="5:5" x14ac:dyDescent="0.25">
      <c r="E29967" s="3"/>
    </row>
    <row r="29968" spans="5:5" x14ac:dyDescent="0.25">
      <c r="E29968" s="3"/>
    </row>
    <row r="29969" spans="5:5" x14ac:dyDescent="0.25">
      <c r="E29969" s="3"/>
    </row>
    <row r="29970" spans="5:5" x14ac:dyDescent="0.25">
      <c r="E29970" s="3"/>
    </row>
    <row r="29971" spans="5:5" x14ac:dyDescent="0.25">
      <c r="E29971" s="3"/>
    </row>
    <row r="29972" spans="5:5" x14ac:dyDescent="0.25">
      <c r="E29972" s="3"/>
    </row>
    <row r="29973" spans="5:5" x14ac:dyDescent="0.25">
      <c r="E29973" s="3"/>
    </row>
    <row r="29974" spans="5:5" x14ac:dyDescent="0.25">
      <c r="E29974" s="3"/>
    </row>
    <row r="29975" spans="5:5" x14ac:dyDescent="0.25">
      <c r="E29975" s="3"/>
    </row>
    <row r="29976" spans="5:5" x14ac:dyDescent="0.25">
      <c r="E29976" s="3"/>
    </row>
    <row r="29977" spans="5:5" x14ac:dyDescent="0.25">
      <c r="E29977" s="3"/>
    </row>
    <row r="29978" spans="5:5" x14ac:dyDescent="0.25">
      <c r="E29978" s="3"/>
    </row>
    <row r="29979" spans="5:5" x14ac:dyDescent="0.25">
      <c r="E29979" s="3"/>
    </row>
    <row r="29980" spans="5:5" x14ac:dyDescent="0.25">
      <c r="E29980" s="3"/>
    </row>
    <row r="29981" spans="5:5" x14ac:dyDescent="0.25">
      <c r="E29981" s="3"/>
    </row>
    <row r="29982" spans="5:5" x14ac:dyDescent="0.25">
      <c r="E29982" s="3"/>
    </row>
    <row r="29983" spans="5:5" x14ac:dyDescent="0.25">
      <c r="E29983" s="3"/>
    </row>
    <row r="29984" spans="5:5" x14ac:dyDescent="0.25">
      <c r="E29984" s="3"/>
    </row>
    <row r="29985" spans="5:5" x14ac:dyDescent="0.25">
      <c r="E29985" s="3"/>
    </row>
    <row r="29986" spans="5:5" x14ac:dyDescent="0.25">
      <c r="E29986" s="3"/>
    </row>
    <row r="29987" spans="5:5" x14ac:dyDescent="0.25">
      <c r="E29987" s="3"/>
    </row>
    <row r="29988" spans="5:5" x14ac:dyDescent="0.25">
      <c r="E29988" s="3"/>
    </row>
    <row r="29989" spans="5:5" x14ac:dyDescent="0.25">
      <c r="E29989" s="3"/>
    </row>
    <row r="29990" spans="5:5" x14ac:dyDescent="0.25">
      <c r="E29990" s="3"/>
    </row>
    <row r="29991" spans="5:5" x14ac:dyDescent="0.25">
      <c r="E29991" s="3"/>
    </row>
    <row r="29992" spans="5:5" x14ac:dyDescent="0.25">
      <c r="E29992" s="3"/>
    </row>
    <row r="29993" spans="5:5" x14ac:dyDescent="0.25">
      <c r="E29993" s="3"/>
    </row>
    <row r="29994" spans="5:5" x14ac:dyDescent="0.25">
      <c r="E29994" s="3"/>
    </row>
    <row r="29995" spans="5:5" x14ac:dyDescent="0.25">
      <c r="E29995" s="3"/>
    </row>
    <row r="29996" spans="5:5" x14ac:dyDescent="0.25">
      <c r="E29996" s="3"/>
    </row>
    <row r="29997" spans="5:5" x14ac:dyDescent="0.25">
      <c r="E29997" s="3"/>
    </row>
    <row r="29998" spans="5:5" x14ac:dyDescent="0.25">
      <c r="E29998" s="3"/>
    </row>
    <row r="29999" spans="5:5" x14ac:dyDescent="0.25">
      <c r="E29999" s="3"/>
    </row>
    <row r="30000" spans="5:5" x14ac:dyDescent="0.25">
      <c r="E30000" s="3"/>
    </row>
    <row r="30001" spans="5:5" x14ac:dyDescent="0.25">
      <c r="E30001" s="3"/>
    </row>
    <row r="30002" spans="5:5" x14ac:dyDescent="0.25">
      <c r="E30002" s="3"/>
    </row>
    <row r="30003" spans="5:5" x14ac:dyDescent="0.25">
      <c r="E30003" s="3"/>
    </row>
    <row r="30004" spans="5:5" x14ac:dyDescent="0.25">
      <c r="E30004" s="3"/>
    </row>
    <row r="30005" spans="5:5" x14ac:dyDescent="0.25">
      <c r="E30005" s="3"/>
    </row>
    <row r="30006" spans="5:5" x14ac:dyDescent="0.25">
      <c r="E30006" s="3"/>
    </row>
    <row r="30007" spans="5:5" x14ac:dyDescent="0.25">
      <c r="E30007" s="3"/>
    </row>
    <row r="30008" spans="5:5" x14ac:dyDescent="0.25">
      <c r="E30008" s="3"/>
    </row>
    <row r="30009" spans="5:5" x14ac:dyDescent="0.25">
      <c r="E30009" s="3"/>
    </row>
    <row r="30010" spans="5:5" x14ac:dyDescent="0.25">
      <c r="E30010" s="3"/>
    </row>
    <row r="30011" spans="5:5" x14ac:dyDescent="0.25">
      <c r="E30011" s="3"/>
    </row>
    <row r="30012" spans="5:5" x14ac:dyDescent="0.25">
      <c r="E30012" s="3"/>
    </row>
    <row r="30013" spans="5:5" x14ac:dyDescent="0.25">
      <c r="E30013" s="3"/>
    </row>
    <row r="30014" spans="5:5" x14ac:dyDescent="0.25">
      <c r="E30014" s="3"/>
    </row>
    <row r="30015" spans="5:5" x14ac:dyDescent="0.25">
      <c r="E30015" s="3"/>
    </row>
    <row r="30016" spans="5:5" x14ac:dyDescent="0.25">
      <c r="E30016" s="3"/>
    </row>
    <row r="30017" spans="5:5" x14ac:dyDescent="0.25">
      <c r="E30017" s="3"/>
    </row>
    <row r="30018" spans="5:5" x14ac:dyDescent="0.25">
      <c r="E30018" s="3"/>
    </row>
    <row r="30019" spans="5:5" x14ac:dyDescent="0.25">
      <c r="E30019" s="3"/>
    </row>
    <row r="30020" spans="5:5" x14ac:dyDescent="0.25">
      <c r="E30020" s="3"/>
    </row>
    <row r="30021" spans="5:5" x14ac:dyDescent="0.25">
      <c r="E30021" s="3"/>
    </row>
    <row r="30022" spans="5:5" x14ac:dyDescent="0.25">
      <c r="E30022" s="3"/>
    </row>
    <row r="30023" spans="5:5" x14ac:dyDescent="0.25">
      <c r="E30023" s="3"/>
    </row>
    <row r="30024" spans="5:5" x14ac:dyDescent="0.25">
      <c r="E30024" s="3"/>
    </row>
    <row r="30025" spans="5:5" x14ac:dyDescent="0.25">
      <c r="E30025" s="3"/>
    </row>
    <row r="30026" spans="5:5" x14ac:dyDescent="0.25">
      <c r="E30026" s="3"/>
    </row>
    <row r="30027" spans="5:5" x14ac:dyDescent="0.25">
      <c r="E30027" s="3"/>
    </row>
    <row r="30028" spans="5:5" x14ac:dyDescent="0.25">
      <c r="E30028" s="3"/>
    </row>
    <row r="30029" spans="5:5" x14ac:dyDescent="0.25">
      <c r="E30029" s="3"/>
    </row>
    <row r="30030" spans="5:5" x14ac:dyDescent="0.25">
      <c r="E30030" s="3"/>
    </row>
    <row r="30031" spans="5:5" x14ac:dyDescent="0.25">
      <c r="E30031" s="3"/>
    </row>
    <row r="30032" spans="5:5" x14ac:dyDescent="0.25">
      <c r="E30032" s="3"/>
    </row>
    <row r="30033" spans="5:5" x14ac:dyDescent="0.25">
      <c r="E30033" s="3"/>
    </row>
    <row r="30034" spans="5:5" x14ac:dyDescent="0.25">
      <c r="E30034" s="3"/>
    </row>
    <row r="30035" spans="5:5" x14ac:dyDescent="0.25">
      <c r="E30035" s="3"/>
    </row>
    <row r="30036" spans="5:5" x14ac:dyDescent="0.25">
      <c r="E30036" s="3"/>
    </row>
    <row r="30037" spans="5:5" x14ac:dyDescent="0.25">
      <c r="E30037" s="3"/>
    </row>
    <row r="30038" spans="5:5" x14ac:dyDescent="0.25">
      <c r="E30038" s="3"/>
    </row>
    <row r="30039" spans="5:5" x14ac:dyDescent="0.25">
      <c r="E30039" s="3"/>
    </row>
    <row r="30040" spans="5:5" x14ac:dyDescent="0.25">
      <c r="E30040" s="3"/>
    </row>
    <row r="30041" spans="5:5" x14ac:dyDescent="0.25">
      <c r="E30041" s="3"/>
    </row>
    <row r="30042" spans="5:5" x14ac:dyDescent="0.25">
      <c r="E30042" s="3"/>
    </row>
    <row r="30043" spans="5:5" x14ac:dyDescent="0.25">
      <c r="E30043" s="3"/>
    </row>
    <row r="30044" spans="5:5" x14ac:dyDescent="0.25">
      <c r="E30044" s="3"/>
    </row>
    <row r="30045" spans="5:5" x14ac:dyDescent="0.25">
      <c r="E30045" s="3"/>
    </row>
    <row r="30046" spans="5:5" x14ac:dyDescent="0.25">
      <c r="E30046" s="3"/>
    </row>
    <row r="30047" spans="5:5" x14ac:dyDescent="0.25">
      <c r="E30047" s="3"/>
    </row>
    <row r="30048" spans="5:5" x14ac:dyDescent="0.25">
      <c r="E30048" s="3"/>
    </row>
    <row r="30049" spans="5:5" x14ac:dyDescent="0.25">
      <c r="E30049" s="3"/>
    </row>
    <row r="30050" spans="5:5" x14ac:dyDescent="0.25">
      <c r="E30050" s="3"/>
    </row>
    <row r="30051" spans="5:5" x14ac:dyDescent="0.25">
      <c r="E30051" s="3"/>
    </row>
    <row r="30052" spans="5:5" x14ac:dyDescent="0.25">
      <c r="E30052" s="3"/>
    </row>
    <row r="30053" spans="5:5" x14ac:dyDescent="0.25">
      <c r="E30053" s="3"/>
    </row>
    <row r="30054" spans="5:5" x14ac:dyDescent="0.25">
      <c r="E30054" s="3"/>
    </row>
    <row r="30055" spans="5:5" x14ac:dyDescent="0.25">
      <c r="E30055" s="3"/>
    </row>
    <row r="30056" spans="5:5" x14ac:dyDescent="0.25">
      <c r="E30056" s="3"/>
    </row>
    <row r="30057" spans="5:5" x14ac:dyDescent="0.25">
      <c r="E30057" s="3"/>
    </row>
    <row r="30058" spans="5:5" x14ac:dyDescent="0.25">
      <c r="E30058" s="3"/>
    </row>
    <row r="30059" spans="5:5" x14ac:dyDescent="0.25">
      <c r="E30059" s="3"/>
    </row>
    <row r="30060" spans="5:5" x14ac:dyDescent="0.25">
      <c r="E30060" s="3"/>
    </row>
    <row r="30061" spans="5:5" x14ac:dyDescent="0.25">
      <c r="E30061" s="3"/>
    </row>
    <row r="30062" spans="5:5" x14ac:dyDescent="0.25">
      <c r="E30062" s="3"/>
    </row>
    <row r="30063" spans="5:5" x14ac:dyDescent="0.25">
      <c r="E30063" s="3"/>
    </row>
    <row r="30064" spans="5:5" x14ac:dyDescent="0.25">
      <c r="E30064" s="3"/>
    </row>
    <row r="30065" spans="5:5" x14ac:dyDescent="0.25">
      <c r="E30065" s="3"/>
    </row>
    <row r="30066" spans="5:5" x14ac:dyDescent="0.25">
      <c r="E30066" s="3"/>
    </row>
    <row r="30067" spans="5:5" x14ac:dyDescent="0.25">
      <c r="E30067" s="3"/>
    </row>
    <row r="30068" spans="5:5" x14ac:dyDescent="0.25">
      <c r="E30068" s="3"/>
    </row>
    <row r="30069" spans="5:5" x14ac:dyDescent="0.25">
      <c r="E30069" s="3"/>
    </row>
    <row r="30070" spans="5:5" x14ac:dyDescent="0.25">
      <c r="E30070" s="3"/>
    </row>
    <row r="30071" spans="5:5" x14ac:dyDescent="0.25">
      <c r="E30071" s="3"/>
    </row>
    <row r="30072" spans="5:5" x14ac:dyDescent="0.25">
      <c r="E30072" s="3"/>
    </row>
    <row r="30073" spans="5:5" x14ac:dyDescent="0.25">
      <c r="E30073" s="3"/>
    </row>
    <row r="30074" spans="5:5" x14ac:dyDescent="0.25">
      <c r="E30074" s="3"/>
    </row>
    <row r="30075" spans="5:5" x14ac:dyDescent="0.25">
      <c r="E30075" s="3"/>
    </row>
    <row r="30076" spans="5:5" x14ac:dyDescent="0.25">
      <c r="E30076" s="3"/>
    </row>
    <row r="30077" spans="5:5" x14ac:dyDescent="0.25">
      <c r="E30077" s="3"/>
    </row>
    <row r="30078" spans="5:5" x14ac:dyDescent="0.25">
      <c r="E30078" s="3"/>
    </row>
    <row r="30079" spans="5:5" x14ac:dyDescent="0.25">
      <c r="E30079" s="3"/>
    </row>
    <row r="30080" spans="5:5" x14ac:dyDescent="0.25">
      <c r="E30080" s="3"/>
    </row>
    <row r="30081" spans="5:5" x14ac:dyDescent="0.25">
      <c r="E30081" s="3"/>
    </row>
    <row r="30082" spans="5:5" x14ac:dyDescent="0.25">
      <c r="E30082" s="3"/>
    </row>
    <row r="30083" spans="5:5" x14ac:dyDescent="0.25">
      <c r="E30083" s="3"/>
    </row>
    <row r="30084" spans="5:5" x14ac:dyDescent="0.25">
      <c r="E30084" s="3"/>
    </row>
    <row r="30085" spans="5:5" x14ac:dyDescent="0.25">
      <c r="E30085" s="3"/>
    </row>
    <row r="30086" spans="5:5" x14ac:dyDescent="0.25">
      <c r="E30086" s="3"/>
    </row>
    <row r="30087" spans="5:5" x14ac:dyDescent="0.25">
      <c r="E30087" s="3"/>
    </row>
    <row r="30088" spans="5:5" x14ac:dyDescent="0.25">
      <c r="E30088" s="3"/>
    </row>
    <row r="30089" spans="5:5" x14ac:dyDescent="0.25">
      <c r="E30089" s="3"/>
    </row>
    <row r="30090" spans="5:5" x14ac:dyDescent="0.25">
      <c r="E30090" s="3"/>
    </row>
    <row r="30091" spans="5:5" x14ac:dyDescent="0.25">
      <c r="E30091" s="3"/>
    </row>
    <row r="30092" spans="5:5" x14ac:dyDescent="0.25">
      <c r="E30092" s="3"/>
    </row>
    <row r="30093" spans="5:5" x14ac:dyDescent="0.25">
      <c r="E30093" s="3"/>
    </row>
    <row r="30094" spans="5:5" x14ac:dyDescent="0.25">
      <c r="E30094" s="3"/>
    </row>
    <row r="30095" spans="5:5" x14ac:dyDescent="0.25">
      <c r="E30095" s="3"/>
    </row>
    <row r="30096" spans="5:5" x14ac:dyDescent="0.25">
      <c r="E30096" s="3"/>
    </row>
    <row r="30097" spans="5:5" x14ac:dyDescent="0.25">
      <c r="E30097" s="3"/>
    </row>
    <row r="30098" spans="5:5" x14ac:dyDescent="0.25">
      <c r="E30098" s="3"/>
    </row>
    <row r="30099" spans="5:5" x14ac:dyDescent="0.25">
      <c r="E30099" s="3"/>
    </row>
    <row r="30100" spans="5:5" x14ac:dyDescent="0.25">
      <c r="E30100" s="3"/>
    </row>
    <row r="30101" spans="5:5" x14ac:dyDescent="0.25">
      <c r="E30101" s="3"/>
    </row>
    <row r="30102" spans="5:5" x14ac:dyDescent="0.25">
      <c r="E30102" s="3"/>
    </row>
    <row r="30103" spans="5:5" x14ac:dyDescent="0.25">
      <c r="E30103" s="3"/>
    </row>
    <row r="30104" spans="5:5" x14ac:dyDescent="0.25">
      <c r="E30104" s="3"/>
    </row>
    <row r="30105" spans="5:5" x14ac:dyDescent="0.25">
      <c r="E30105" s="3"/>
    </row>
    <row r="30106" spans="5:5" x14ac:dyDescent="0.25">
      <c r="E30106" s="3"/>
    </row>
    <row r="30107" spans="5:5" x14ac:dyDescent="0.25">
      <c r="E30107" s="3"/>
    </row>
    <row r="30108" spans="5:5" x14ac:dyDescent="0.25">
      <c r="E30108" s="3"/>
    </row>
    <row r="30109" spans="5:5" x14ac:dyDescent="0.25">
      <c r="E30109" s="3"/>
    </row>
    <row r="30110" spans="5:5" x14ac:dyDescent="0.25">
      <c r="E30110" s="3"/>
    </row>
    <row r="30111" spans="5:5" x14ac:dyDescent="0.25">
      <c r="E30111" s="3"/>
    </row>
    <row r="30112" spans="5:5" x14ac:dyDescent="0.25">
      <c r="E30112" s="3"/>
    </row>
    <row r="30113" spans="5:5" x14ac:dyDescent="0.25">
      <c r="E30113" s="3"/>
    </row>
    <row r="30114" spans="5:5" x14ac:dyDescent="0.25">
      <c r="E30114" s="3"/>
    </row>
    <row r="30115" spans="5:5" x14ac:dyDescent="0.25">
      <c r="E30115" s="3"/>
    </row>
    <row r="30116" spans="5:5" x14ac:dyDescent="0.25">
      <c r="E30116" s="3"/>
    </row>
    <row r="30117" spans="5:5" x14ac:dyDescent="0.25">
      <c r="E30117" s="3"/>
    </row>
    <row r="30118" spans="5:5" x14ac:dyDescent="0.25">
      <c r="E30118" s="3"/>
    </row>
    <row r="30119" spans="5:5" x14ac:dyDescent="0.25">
      <c r="E30119" s="3"/>
    </row>
    <row r="30120" spans="5:5" x14ac:dyDescent="0.25">
      <c r="E30120" s="3"/>
    </row>
    <row r="30121" spans="5:5" x14ac:dyDescent="0.25">
      <c r="E30121" s="3"/>
    </row>
    <row r="30122" spans="5:5" x14ac:dyDescent="0.25">
      <c r="E30122" s="3"/>
    </row>
    <row r="30123" spans="5:5" x14ac:dyDescent="0.25">
      <c r="E30123" s="3"/>
    </row>
    <row r="30124" spans="5:5" x14ac:dyDescent="0.25">
      <c r="E30124" s="3"/>
    </row>
    <row r="30125" spans="5:5" x14ac:dyDescent="0.25">
      <c r="E30125" s="3"/>
    </row>
    <row r="30126" spans="5:5" x14ac:dyDescent="0.25">
      <c r="E30126" s="3"/>
    </row>
    <row r="30127" spans="5:5" x14ac:dyDescent="0.25">
      <c r="E30127" s="3"/>
    </row>
    <row r="30128" spans="5:5" x14ac:dyDescent="0.25">
      <c r="E30128" s="3"/>
    </row>
    <row r="30129" spans="5:5" x14ac:dyDescent="0.25">
      <c r="E30129" s="3"/>
    </row>
    <row r="30130" spans="5:5" x14ac:dyDescent="0.25">
      <c r="E30130" s="3"/>
    </row>
    <row r="30131" spans="5:5" x14ac:dyDescent="0.25">
      <c r="E30131" s="3"/>
    </row>
    <row r="30132" spans="5:5" x14ac:dyDescent="0.25">
      <c r="E30132" s="3"/>
    </row>
    <row r="30133" spans="5:5" x14ac:dyDescent="0.25">
      <c r="E30133" s="3"/>
    </row>
    <row r="30134" spans="5:5" x14ac:dyDescent="0.25">
      <c r="E30134" s="3"/>
    </row>
    <row r="30135" spans="5:5" x14ac:dyDescent="0.25">
      <c r="E30135" s="3"/>
    </row>
    <row r="30136" spans="5:5" x14ac:dyDescent="0.25">
      <c r="E30136" s="3"/>
    </row>
    <row r="30137" spans="5:5" x14ac:dyDescent="0.25">
      <c r="E30137" s="3"/>
    </row>
    <row r="30138" spans="5:5" x14ac:dyDescent="0.25">
      <c r="E30138" s="3"/>
    </row>
    <row r="30139" spans="5:5" x14ac:dyDescent="0.25">
      <c r="E30139" s="3"/>
    </row>
    <row r="30140" spans="5:5" x14ac:dyDescent="0.25">
      <c r="E30140" s="3"/>
    </row>
    <row r="30141" spans="5:5" x14ac:dyDescent="0.25">
      <c r="E30141" s="3"/>
    </row>
    <row r="30142" spans="5:5" x14ac:dyDescent="0.25">
      <c r="E30142" s="3"/>
    </row>
    <row r="30143" spans="5:5" x14ac:dyDescent="0.25">
      <c r="E30143" s="3"/>
    </row>
    <row r="30144" spans="5:5" x14ac:dyDescent="0.25">
      <c r="E30144" s="3"/>
    </row>
    <row r="30145" spans="5:5" x14ac:dyDescent="0.25">
      <c r="E30145" s="3"/>
    </row>
    <row r="30146" spans="5:5" x14ac:dyDescent="0.25">
      <c r="E30146" s="3"/>
    </row>
    <row r="30147" spans="5:5" x14ac:dyDescent="0.25">
      <c r="E30147" s="3"/>
    </row>
    <row r="30148" spans="5:5" x14ac:dyDescent="0.25">
      <c r="E30148" s="3"/>
    </row>
    <row r="30149" spans="5:5" x14ac:dyDescent="0.25">
      <c r="E30149" s="3"/>
    </row>
    <row r="30150" spans="5:5" x14ac:dyDescent="0.25">
      <c r="E30150" s="3"/>
    </row>
    <row r="30151" spans="5:5" x14ac:dyDescent="0.25">
      <c r="E30151" s="3"/>
    </row>
    <row r="30152" spans="5:5" x14ac:dyDescent="0.25">
      <c r="E30152" s="3"/>
    </row>
    <row r="30153" spans="5:5" x14ac:dyDescent="0.25">
      <c r="E30153" s="3"/>
    </row>
    <row r="30154" spans="5:5" x14ac:dyDescent="0.25">
      <c r="E30154" s="3"/>
    </row>
    <row r="30155" spans="5:5" x14ac:dyDescent="0.25">
      <c r="E30155" s="3"/>
    </row>
    <row r="30156" spans="5:5" x14ac:dyDescent="0.25">
      <c r="E30156" s="3"/>
    </row>
    <row r="30157" spans="5:5" x14ac:dyDescent="0.25">
      <c r="E30157" s="3"/>
    </row>
    <row r="30158" spans="5:5" x14ac:dyDescent="0.25">
      <c r="E30158" s="3"/>
    </row>
    <row r="30159" spans="5:5" x14ac:dyDescent="0.25">
      <c r="E30159" s="3"/>
    </row>
    <row r="30160" spans="5:5" x14ac:dyDescent="0.25">
      <c r="E30160" s="3"/>
    </row>
    <row r="30161" spans="5:5" x14ac:dyDescent="0.25">
      <c r="E30161" s="3"/>
    </row>
    <row r="30162" spans="5:5" x14ac:dyDescent="0.25">
      <c r="E30162" s="3"/>
    </row>
    <row r="30163" spans="5:5" x14ac:dyDescent="0.25">
      <c r="E30163" s="3"/>
    </row>
    <row r="30164" spans="5:5" x14ac:dyDescent="0.25">
      <c r="E30164" s="3"/>
    </row>
    <row r="30165" spans="5:5" x14ac:dyDescent="0.25">
      <c r="E30165" s="3"/>
    </row>
    <row r="30166" spans="5:5" x14ac:dyDescent="0.25">
      <c r="E30166" s="3"/>
    </row>
    <row r="30167" spans="5:5" x14ac:dyDescent="0.25">
      <c r="E30167" s="3"/>
    </row>
    <row r="30168" spans="5:5" x14ac:dyDescent="0.25">
      <c r="E30168" s="3"/>
    </row>
    <row r="30169" spans="5:5" x14ac:dyDescent="0.25">
      <c r="E30169" s="3"/>
    </row>
    <row r="30170" spans="5:5" x14ac:dyDescent="0.25">
      <c r="E30170" s="3"/>
    </row>
    <row r="30171" spans="5:5" x14ac:dyDescent="0.25">
      <c r="E30171" s="3"/>
    </row>
    <row r="30172" spans="5:5" x14ac:dyDescent="0.25">
      <c r="E30172" s="3"/>
    </row>
    <row r="30173" spans="5:5" x14ac:dyDescent="0.25">
      <c r="E30173" s="3"/>
    </row>
    <row r="30174" spans="5:5" x14ac:dyDescent="0.25">
      <c r="E30174" s="3"/>
    </row>
    <row r="30175" spans="5:5" x14ac:dyDescent="0.25">
      <c r="E30175" s="3"/>
    </row>
    <row r="30176" spans="5:5" x14ac:dyDescent="0.25">
      <c r="E30176" s="3"/>
    </row>
    <row r="30177" spans="5:5" x14ac:dyDescent="0.25">
      <c r="E30177" s="3"/>
    </row>
    <row r="30178" spans="5:5" x14ac:dyDescent="0.25">
      <c r="E30178" s="3"/>
    </row>
    <row r="30179" spans="5:5" x14ac:dyDescent="0.25">
      <c r="E30179" s="3"/>
    </row>
    <row r="30180" spans="5:5" x14ac:dyDescent="0.25">
      <c r="E30180" s="3"/>
    </row>
    <row r="30181" spans="5:5" x14ac:dyDescent="0.25">
      <c r="E30181" s="3"/>
    </row>
    <row r="30182" spans="5:5" x14ac:dyDescent="0.25">
      <c r="E30182" s="3"/>
    </row>
    <row r="30183" spans="5:5" x14ac:dyDescent="0.25">
      <c r="E30183" s="3"/>
    </row>
    <row r="30184" spans="5:5" x14ac:dyDescent="0.25">
      <c r="E30184" s="3"/>
    </row>
    <row r="30185" spans="5:5" x14ac:dyDescent="0.25">
      <c r="E30185" s="3"/>
    </row>
    <row r="30186" spans="5:5" x14ac:dyDescent="0.25">
      <c r="E30186" s="3"/>
    </row>
    <row r="30187" spans="5:5" x14ac:dyDescent="0.25">
      <c r="E30187" s="3"/>
    </row>
    <row r="30188" spans="5:5" x14ac:dyDescent="0.25">
      <c r="E30188" s="3"/>
    </row>
    <row r="30189" spans="5:5" x14ac:dyDescent="0.25">
      <c r="E30189" s="3"/>
    </row>
    <row r="30190" spans="5:5" x14ac:dyDescent="0.25">
      <c r="E30190" s="3"/>
    </row>
    <row r="30191" spans="5:5" x14ac:dyDescent="0.25">
      <c r="E30191" s="3"/>
    </row>
    <row r="30192" spans="5:5" x14ac:dyDescent="0.25">
      <c r="E30192" s="3"/>
    </row>
    <row r="30193" spans="5:5" x14ac:dyDescent="0.25">
      <c r="E30193" s="3"/>
    </row>
    <row r="30194" spans="5:5" x14ac:dyDescent="0.25">
      <c r="E30194" s="3"/>
    </row>
    <row r="30195" spans="5:5" x14ac:dyDescent="0.25">
      <c r="E30195" s="3"/>
    </row>
    <row r="30196" spans="5:5" x14ac:dyDescent="0.25">
      <c r="E30196" s="3"/>
    </row>
    <row r="30197" spans="5:5" x14ac:dyDescent="0.25">
      <c r="E30197" s="3"/>
    </row>
    <row r="30198" spans="5:5" x14ac:dyDescent="0.25">
      <c r="E30198" s="3"/>
    </row>
    <row r="30199" spans="5:5" x14ac:dyDescent="0.25">
      <c r="E30199" s="3"/>
    </row>
    <row r="30200" spans="5:5" x14ac:dyDescent="0.25">
      <c r="E30200" s="3"/>
    </row>
    <row r="30201" spans="5:5" x14ac:dyDescent="0.25">
      <c r="E30201" s="3"/>
    </row>
    <row r="30202" spans="5:5" x14ac:dyDescent="0.25">
      <c r="E30202" s="3"/>
    </row>
    <row r="30203" spans="5:5" x14ac:dyDescent="0.25">
      <c r="E30203" s="3"/>
    </row>
    <row r="30204" spans="5:5" x14ac:dyDescent="0.25">
      <c r="E30204" s="3"/>
    </row>
    <row r="30205" spans="5:5" x14ac:dyDescent="0.25">
      <c r="E30205" s="3"/>
    </row>
    <row r="30206" spans="5:5" x14ac:dyDescent="0.25">
      <c r="E30206" s="3"/>
    </row>
    <row r="30207" spans="5:5" x14ac:dyDescent="0.25">
      <c r="E30207" s="3"/>
    </row>
    <row r="30208" spans="5:5" x14ac:dyDescent="0.25">
      <c r="E30208" s="3"/>
    </row>
    <row r="30209" spans="5:5" x14ac:dyDescent="0.25">
      <c r="E30209" s="3"/>
    </row>
    <row r="30210" spans="5:5" x14ac:dyDescent="0.25">
      <c r="E30210" s="3"/>
    </row>
    <row r="30211" spans="5:5" x14ac:dyDescent="0.25">
      <c r="E30211" s="3"/>
    </row>
    <row r="30212" spans="5:5" x14ac:dyDescent="0.25">
      <c r="E30212" s="3"/>
    </row>
    <row r="30213" spans="5:5" x14ac:dyDescent="0.25">
      <c r="E30213" s="3"/>
    </row>
    <row r="30214" spans="5:5" x14ac:dyDescent="0.25">
      <c r="E30214" s="3"/>
    </row>
    <row r="30215" spans="5:5" x14ac:dyDescent="0.25">
      <c r="E30215" s="3"/>
    </row>
    <row r="30216" spans="5:5" x14ac:dyDescent="0.25">
      <c r="E30216" s="3"/>
    </row>
    <row r="30217" spans="5:5" x14ac:dyDescent="0.25">
      <c r="E30217" s="3"/>
    </row>
    <row r="30218" spans="5:5" x14ac:dyDescent="0.25">
      <c r="E30218" s="3"/>
    </row>
    <row r="30219" spans="5:5" x14ac:dyDescent="0.25">
      <c r="E30219" s="3"/>
    </row>
    <row r="30220" spans="5:5" x14ac:dyDescent="0.25">
      <c r="E30220" s="3"/>
    </row>
    <row r="30221" spans="5:5" x14ac:dyDescent="0.25">
      <c r="E30221" s="3"/>
    </row>
    <row r="30222" spans="5:5" x14ac:dyDescent="0.25">
      <c r="E30222" s="3"/>
    </row>
    <row r="30223" spans="5:5" x14ac:dyDescent="0.25">
      <c r="E30223" s="3"/>
    </row>
    <row r="30224" spans="5:5" x14ac:dyDescent="0.25">
      <c r="E30224" s="3"/>
    </row>
    <row r="30225" spans="5:5" x14ac:dyDescent="0.25">
      <c r="E30225" s="3"/>
    </row>
    <row r="30226" spans="5:5" x14ac:dyDescent="0.25">
      <c r="E30226" s="3"/>
    </row>
    <row r="30227" spans="5:5" x14ac:dyDescent="0.25">
      <c r="E30227" s="3"/>
    </row>
    <row r="30228" spans="5:5" x14ac:dyDescent="0.25">
      <c r="E30228" s="3"/>
    </row>
    <row r="30229" spans="5:5" x14ac:dyDescent="0.25">
      <c r="E30229" s="3"/>
    </row>
    <row r="30230" spans="5:5" x14ac:dyDescent="0.25">
      <c r="E30230" s="3"/>
    </row>
    <row r="30231" spans="5:5" x14ac:dyDescent="0.25">
      <c r="E30231" s="3"/>
    </row>
    <row r="30232" spans="5:5" x14ac:dyDescent="0.25">
      <c r="E30232" s="3"/>
    </row>
    <row r="30233" spans="5:5" x14ac:dyDescent="0.25">
      <c r="E30233" s="3"/>
    </row>
    <row r="30234" spans="5:5" x14ac:dyDescent="0.25">
      <c r="E30234" s="3"/>
    </row>
    <row r="30235" spans="5:5" x14ac:dyDescent="0.25">
      <c r="E30235" s="3"/>
    </row>
    <row r="30236" spans="5:5" x14ac:dyDescent="0.25">
      <c r="E30236" s="3"/>
    </row>
    <row r="30237" spans="5:5" x14ac:dyDescent="0.25">
      <c r="E30237" s="3"/>
    </row>
    <row r="30238" spans="5:5" x14ac:dyDescent="0.25">
      <c r="E30238" s="3"/>
    </row>
    <row r="30239" spans="5:5" x14ac:dyDescent="0.25">
      <c r="E30239" s="3"/>
    </row>
    <row r="30240" spans="5:5" x14ac:dyDescent="0.25">
      <c r="E30240" s="3"/>
    </row>
    <row r="30241" spans="5:5" x14ac:dyDescent="0.25">
      <c r="E30241" s="3"/>
    </row>
    <row r="30242" spans="5:5" x14ac:dyDescent="0.25">
      <c r="E30242" s="3"/>
    </row>
    <row r="30243" spans="5:5" x14ac:dyDescent="0.25">
      <c r="E30243" s="3"/>
    </row>
    <row r="30244" spans="5:5" x14ac:dyDescent="0.25">
      <c r="E30244" s="3"/>
    </row>
    <row r="30245" spans="5:5" x14ac:dyDescent="0.25">
      <c r="E30245" s="3"/>
    </row>
    <row r="30246" spans="5:5" x14ac:dyDescent="0.25">
      <c r="E30246" s="3"/>
    </row>
    <row r="30247" spans="5:5" x14ac:dyDescent="0.25">
      <c r="E30247" s="3"/>
    </row>
    <row r="30248" spans="5:5" x14ac:dyDescent="0.25">
      <c r="E30248" s="3"/>
    </row>
    <row r="30249" spans="5:5" x14ac:dyDescent="0.25">
      <c r="E30249" s="3"/>
    </row>
    <row r="30250" spans="5:5" x14ac:dyDescent="0.25">
      <c r="E30250" s="3"/>
    </row>
    <row r="30251" spans="5:5" x14ac:dyDescent="0.25">
      <c r="E30251" s="3"/>
    </row>
    <row r="30252" spans="5:5" x14ac:dyDescent="0.25">
      <c r="E30252" s="3"/>
    </row>
    <row r="30253" spans="5:5" x14ac:dyDescent="0.25">
      <c r="E30253" s="3"/>
    </row>
    <row r="30254" spans="5:5" x14ac:dyDescent="0.25">
      <c r="E30254" s="3"/>
    </row>
    <row r="30255" spans="5:5" x14ac:dyDescent="0.25">
      <c r="E30255" s="3"/>
    </row>
    <row r="30256" spans="5:5" x14ac:dyDescent="0.25">
      <c r="E30256" s="3"/>
    </row>
    <row r="30257" spans="5:5" x14ac:dyDescent="0.25">
      <c r="E30257" s="3"/>
    </row>
    <row r="30258" spans="5:5" x14ac:dyDescent="0.25">
      <c r="E30258" s="3"/>
    </row>
    <row r="30259" spans="5:5" x14ac:dyDescent="0.25">
      <c r="E30259" s="3"/>
    </row>
    <row r="30260" spans="5:5" x14ac:dyDescent="0.25">
      <c r="E30260" s="3"/>
    </row>
    <row r="30261" spans="5:5" x14ac:dyDescent="0.25">
      <c r="E30261" s="3"/>
    </row>
    <row r="30262" spans="5:5" x14ac:dyDescent="0.25">
      <c r="E30262" s="3"/>
    </row>
    <row r="30263" spans="5:5" x14ac:dyDescent="0.25">
      <c r="E30263" s="3"/>
    </row>
    <row r="30264" spans="5:5" x14ac:dyDescent="0.25">
      <c r="E30264" s="3"/>
    </row>
    <row r="30265" spans="5:5" x14ac:dyDescent="0.25">
      <c r="E30265" s="3"/>
    </row>
    <row r="30266" spans="5:5" x14ac:dyDescent="0.25">
      <c r="E30266" s="3"/>
    </row>
    <row r="30267" spans="5:5" x14ac:dyDescent="0.25">
      <c r="E30267" s="3"/>
    </row>
    <row r="30268" spans="5:5" x14ac:dyDescent="0.25">
      <c r="E30268" s="3"/>
    </row>
    <row r="30269" spans="5:5" x14ac:dyDescent="0.25">
      <c r="E30269" s="3"/>
    </row>
    <row r="30270" spans="5:5" x14ac:dyDescent="0.25">
      <c r="E30270" s="3"/>
    </row>
    <row r="30271" spans="5:5" x14ac:dyDescent="0.25">
      <c r="E30271" s="3"/>
    </row>
    <row r="30272" spans="5:5" x14ac:dyDescent="0.25">
      <c r="E30272" s="3"/>
    </row>
    <row r="30273" spans="5:5" x14ac:dyDescent="0.25">
      <c r="E30273" s="3"/>
    </row>
    <row r="30274" spans="5:5" x14ac:dyDescent="0.25">
      <c r="E30274" s="3"/>
    </row>
    <row r="30275" spans="5:5" x14ac:dyDescent="0.25">
      <c r="E30275" s="3"/>
    </row>
    <row r="30276" spans="5:5" x14ac:dyDescent="0.25">
      <c r="E30276" s="3"/>
    </row>
    <row r="30277" spans="5:5" x14ac:dyDescent="0.25">
      <c r="E30277" s="3"/>
    </row>
    <row r="30278" spans="5:5" x14ac:dyDescent="0.25">
      <c r="E30278" s="3"/>
    </row>
    <row r="30279" spans="5:5" x14ac:dyDescent="0.25">
      <c r="E30279" s="3"/>
    </row>
    <row r="30280" spans="5:5" x14ac:dyDescent="0.25">
      <c r="E30280" s="3"/>
    </row>
    <row r="30281" spans="5:5" x14ac:dyDescent="0.25">
      <c r="E30281" s="3"/>
    </row>
    <row r="30282" spans="5:5" x14ac:dyDescent="0.25">
      <c r="E30282" s="3"/>
    </row>
    <row r="30283" spans="5:5" x14ac:dyDescent="0.25">
      <c r="E30283" s="3"/>
    </row>
    <row r="30284" spans="5:5" x14ac:dyDescent="0.25">
      <c r="E30284" s="3"/>
    </row>
    <row r="30285" spans="5:5" x14ac:dyDescent="0.25">
      <c r="E30285" s="3"/>
    </row>
    <row r="30286" spans="5:5" x14ac:dyDescent="0.25">
      <c r="E30286" s="3"/>
    </row>
    <row r="30287" spans="5:5" x14ac:dyDescent="0.25">
      <c r="E30287" s="3"/>
    </row>
    <row r="30288" spans="5:5" x14ac:dyDescent="0.25">
      <c r="E30288" s="3"/>
    </row>
    <row r="30289" spans="5:5" x14ac:dyDescent="0.25">
      <c r="E30289" s="3"/>
    </row>
    <row r="30290" spans="5:5" x14ac:dyDescent="0.25">
      <c r="E30290" s="3"/>
    </row>
    <row r="30291" spans="5:5" x14ac:dyDescent="0.25">
      <c r="E30291" s="3"/>
    </row>
    <row r="30292" spans="5:5" x14ac:dyDescent="0.25">
      <c r="E30292" s="3"/>
    </row>
    <row r="30293" spans="5:5" x14ac:dyDescent="0.25">
      <c r="E30293" s="3"/>
    </row>
    <row r="30294" spans="5:5" x14ac:dyDescent="0.25">
      <c r="E30294" s="3"/>
    </row>
    <row r="30295" spans="5:5" x14ac:dyDescent="0.25">
      <c r="E30295" s="3"/>
    </row>
    <row r="30296" spans="5:5" x14ac:dyDescent="0.25">
      <c r="E30296" s="3"/>
    </row>
    <row r="30297" spans="5:5" x14ac:dyDescent="0.25">
      <c r="E30297" s="3"/>
    </row>
    <row r="30298" spans="5:5" x14ac:dyDescent="0.25">
      <c r="E30298" s="3"/>
    </row>
    <row r="30299" spans="5:5" x14ac:dyDescent="0.25">
      <c r="E30299" s="3"/>
    </row>
    <row r="30300" spans="5:5" x14ac:dyDescent="0.25">
      <c r="E30300" s="3"/>
    </row>
    <row r="30301" spans="5:5" x14ac:dyDescent="0.25">
      <c r="E30301" s="3"/>
    </row>
    <row r="30302" spans="5:5" x14ac:dyDescent="0.25">
      <c r="E30302" s="3"/>
    </row>
    <row r="30303" spans="5:5" x14ac:dyDescent="0.25">
      <c r="E30303" s="3"/>
    </row>
    <row r="30304" spans="5:5" x14ac:dyDescent="0.25">
      <c r="E30304" s="3"/>
    </row>
    <row r="30305" spans="5:5" x14ac:dyDescent="0.25">
      <c r="E30305" s="3"/>
    </row>
    <row r="30306" spans="5:5" x14ac:dyDescent="0.25">
      <c r="E30306" s="3"/>
    </row>
    <row r="30307" spans="5:5" x14ac:dyDescent="0.25">
      <c r="E30307" s="3"/>
    </row>
    <row r="30308" spans="5:5" x14ac:dyDescent="0.25">
      <c r="E30308" s="3"/>
    </row>
    <row r="30309" spans="5:5" x14ac:dyDescent="0.25">
      <c r="E30309" s="3"/>
    </row>
    <row r="30310" spans="5:5" x14ac:dyDescent="0.25">
      <c r="E30310" s="3"/>
    </row>
    <row r="30311" spans="5:5" x14ac:dyDescent="0.25">
      <c r="E30311" s="3"/>
    </row>
    <row r="30312" spans="5:5" x14ac:dyDescent="0.25">
      <c r="E30312" s="3"/>
    </row>
    <row r="30313" spans="5:5" x14ac:dyDescent="0.25">
      <c r="E30313" s="3"/>
    </row>
    <row r="30314" spans="5:5" x14ac:dyDescent="0.25">
      <c r="E30314" s="3"/>
    </row>
    <row r="30315" spans="5:5" x14ac:dyDescent="0.25">
      <c r="E30315" s="3"/>
    </row>
    <row r="30316" spans="5:5" x14ac:dyDescent="0.25">
      <c r="E30316" s="3"/>
    </row>
    <row r="30317" spans="5:5" x14ac:dyDescent="0.25">
      <c r="E30317" s="3"/>
    </row>
    <row r="30318" spans="5:5" x14ac:dyDescent="0.25">
      <c r="E30318" s="3"/>
    </row>
    <row r="30319" spans="5:5" x14ac:dyDescent="0.25">
      <c r="E30319" s="3"/>
    </row>
    <row r="30320" spans="5:5" x14ac:dyDescent="0.25">
      <c r="E30320" s="3"/>
    </row>
    <row r="30321" spans="5:5" x14ac:dyDescent="0.25">
      <c r="E30321" s="3"/>
    </row>
    <row r="30322" spans="5:5" x14ac:dyDescent="0.25">
      <c r="E30322" s="3"/>
    </row>
    <row r="30323" spans="5:5" x14ac:dyDescent="0.25">
      <c r="E30323" s="3"/>
    </row>
    <row r="30324" spans="5:5" x14ac:dyDescent="0.25">
      <c r="E30324" s="3"/>
    </row>
    <row r="30325" spans="5:5" x14ac:dyDescent="0.25">
      <c r="E30325" s="3"/>
    </row>
    <row r="30326" spans="5:5" x14ac:dyDescent="0.25">
      <c r="E30326" s="3"/>
    </row>
    <row r="30327" spans="5:5" x14ac:dyDescent="0.25">
      <c r="E30327" s="3"/>
    </row>
    <row r="30328" spans="5:5" x14ac:dyDescent="0.25">
      <c r="E30328" s="3"/>
    </row>
    <row r="30329" spans="5:5" x14ac:dyDescent="0.25">
      <c r="E30329" s="3"/>
    </row>
    <row r="30330" spans="5:5" x14ac:dyDescent="0.25">
      <c r="E30330" s="3"/>
    </row>
    <row r="30331" spans="5:5" x14ac:dyDescent="0.25">
      <c r="E30331" s="3"/>
    </row>
    <row r="30332" spans="5:5" x14ac:dyDescent="0.25">
      <c r="E30332" s="3"/>
    </row>
    <row r="30333" spans="5:5" x14ac:dyDescent="0.25">
      <c r="E30333" s="3"/>
    </row>
    <row r="30334" spans="5:5" x14ac:dyDescent="0.25">
      <c r="E30334" s="3"/>
    </row>
    <row r="30335" spans="5:5" x14ac:dyDescent="0.25">
      <c r="E30335" s="3"/>
    </row>
    <row r="30336" spans="5:5" x14ac:dyDescent="0.25">
      <c r="E30336" s="3"/>
    </row>
    <row r="30337" spans="5:5" x14ac:dyDescent="0.25">
      <c r="E30337" s="3"/>
    </row>
    <row r="30338" spans="5:5" x14ac:dyDescent="0.25">
      <c r="E30338" s="3"/>
    </row>
    <row r="30339" spans="5:5" x14ac:dyDescent="0.25">
      <c r="E30339" s="3"/>
    </row>
    <row r="30340" spans="5:5" x14ac:dyDescent="0.25">
      <c r="E30340" s="3"/>
    </row>
    <row r="30341" spans="5:5" x14ac:dyDescent="0.25">
      <c r="E30341" s="3"/>
    </row>
    <row r="30342" spans="5:5" x14ac:dyDescent="0.25">
      <c r="E30342" s="3"/>
    </row>
    <row r="30343" spans="5:5" x14ac:dyDescent="0.25">
      <c r="E30343" s="3"/>
    </row>
    <row r="30344" spans="5:5" x14ac:dyDescent="0.25">
      <c r="E30344" s="3"/>
    </row>
    <row r="30345" spans="5:5" x14ac:dyDescent="0.25">
      <c r="E30345" s="3"/>
    </row>
    <row r="30346" spans="5:5" x14ac:dyDescent="0.25">
      <c r="E30346" s="3"/>
    </row>
    <row r="30347" spans="5:5" x14ac:dyDescent="0.25">
      <c r="E30347" s="3"/>
    </row>
    <row r="30348" spans="5:5" x14ac:dyDescent="0.25">
      <c r="E30348" s="3"/>
    </row>
    <row r="30349" spans="5:5" x14ac:dyDescent="0.25">
      <c r="E30349" s="3"/>
    </row>
    <row r="30350" spans="5:5" x14ac:dyDescent="0.25">
      <c r="E30350" s="3"/>
    </row>
    <row r="30351" spans="5:5" x14ac:dyDescent="0.25">
      <c r="E30351" s="3"/>
    </row>
    <row r="30352" spans="5:5" x14ac:dyDescent="0.25">
      <c r="E30352" s="3"/>
    </row>
    <row r="30353" spans="5:5" x14ac:dyDescent="0.25">
      <c r="E30353" s="3"/>
    </row>
    <row r="30354" spans="5:5" x14ac:dyDescent="0.25">
      <c r="E30354" s="3"/>
    </row>
    <row r="30355" spans="5:5" x14ac:dyDescent="0.25">
      <c r="E30355" s="3"/>
    </row>
    <row r="30356" spans="5:5" x14ac:dyDescent="0.25">
      <c r="E30356" s="3"/>
    </row>
    <row r="30357" spans="5:5" x14ac:dyDescent="0.25">
      <c r="E30357" s="3"/>
    </row>
    <row r="30358" spans="5:5" x14ac:dyDescent="0.25">
      <c r="E30358" s="3"/>
    </row>
    <row r="30359" spans="5:5" x14ac:dyDescent="0.25">
      <c r="E30359" s="3"/>
    </row>
    <row r="30360" spans="5:5" x14ac:dyDescent="0.25">
      <c r="E30360" s="3"/>
    </row>
    <row r="30361" spans="5:5" x14ac:dyDescent="0.25">
      <c r="E30361" s="3"/>
    </row>
    <row r="30362" spans="5:5" x14ac:dyDescent="0.25">
      <c r="E30362" s="3"/>
    </row>
    <row r="30363" spans="5:5" x14ac:dyDescent="0.25">
      <c r="E30363" s="3"/>
    </row>
    <row r="30364" spans="5:5" x14ac:dyDescent="0.25">
      <c r="E30364" s="3"/>
    </row>
    <row r="30365" spans="5:5" x14ac:dyDescent="0.25">
      <c r="E30365" s="3"/>
    </row>
    <row r="30366" spans="5:5" x14ac:dyDescent="0.25">
      <c r="E30366" s="3"/>
    </row>
    <row r="30367" spans="5:5" x14ac:dyDescent="0.25">
      <c r="E30367" s="3"/>
    </row>
    <row r="30368" spans="5:5" x14ac:dyDescent="0.25">
      <c r="E30368" s="3"/>
    </row>
    <row r="30369" spans="5:5" x14ac:dyDescent="0.25">
      <c r="E30369" s="3"/>
    </row>
    <row r="30370" spans="5:5" x14ac:dyDescent="0.25">
      <c r="E30370" s="3"/>
    </row>
    <row r="30371" spans="5:5" x14ac:dyDescent="0.25">
      <c r="E30371" s="3"/>
    </row>
    <row r="30372" spans="5:5" x14ac:dyDescent="0.25">
      <c r="E30372" s="3"/>
    </row>
    <row r="30373" spans="5:5" x14ac:dyDescent="0.25">
      <c r="E30373" s="3"/>
    </row>
    <row r="30374" spans="5:5" x14ac:dyDescent="0.25">
      <c r="E30374" s="3"/>
    </row>
    <row r="30375" spans="5:5" x14ac:dyDescent="0.25">
      <c r="E30375" s="3"/>
    </row>
    <row r="30376" spans="5:5" x14ac:dyDescent="0.25">
      <c r="E30376" s="3"/>
    </row>
    <row r="30377" spans="5:5" x14ac:dyDescent="0.25">
      <c r="E30377" s="3"/>
    </row>
    <row r="30378" spans="5:5" x14ac:dyDescent="0.25">
      <c r="E30378" s="3"/>
    </row>
    <row r="30379" spans="5:5" x14ac:dyDescent="0.25">
      <c r="E30379" s="3"/>
    </row>
    <row r="30380" spans="5:5" x14ac:dyDescent="0.25">
      <c r="E30380" s="3"/>
    </row>
    <row r="30381" spans="5:5" x14ac:dyDescent="0.25">
      <c r="E30381" s="3"/>
    </row>
    <row r="30382" spans="5:5" x14ac:dyDescent="0.25">
      <c r="E30382" s="3"/>
    </row>
    <row r="30383" spans="5:5" x14ac:dyDescent="0.25">
      <c r="E30383" s="3"/>
    </row>
    <row r="30384" spans="5:5" x14ac:dyDescent="0.25">
      <c r="E30384" s="3"/>
    </row>
    <row r="30385" spans="5:5" x14ac:dyDescent="0.25">
      <c r="E30385" s="3"/>
    </row>
    <row r="30386" spans="5:5" x14ac:dyDescent="0.25">
      <c r="E30386" s="3"/>
    </row>
    <row r="30387" spans="5:5" x14ac:dyDescent="0.25">
      <c r="E30387" s="3"/>
    </row>
    <row r="30388" spans="5:5" x14ac:dyDescent="0.25">
      <c r="E30388" s="3"/>
    </row>
    <row r="30389" spans="5:5" x14ac:dyDescent="0.25">
      <c r="E30389" s="3"/>
    </row>
    <row r="30390" spans="5:5" x14ac:dyDescent="0.25">
      <c r="E30390" s="3"/>
    </row>
    <row r="30391" spans="5:5" x14ac:dyDescent="0.25">
      <c r="E30391" s="3"/>
    </row>
    <row r="30392" spans="5:5" x14ac:dyDescent="0.25">
      <c r="E30392" s="3"/>
    </row>
    <row r="30393" spans="5:5" x14ac:dyDescent="0.25">
      <c r="E30393" s="3"/>
    </row>
    <row r="30394" spans="5:5" x14ac:dyDescent="0.25">
      <c r="E30394" s="3"/>
    </row>
    <row r="30395" spans="5:5" x14ac:dyDescent="0.25">
      <c r="E30395" s="3"/>
    </row>
    <row r="30396" spans="5:5" x14ac:dyDescent="0.25">
      <c r="E30396" s="3"/>
    </row>
    <row r="30397" spans="5:5" x14ac:dyDescent="0.25">
      <c r="E30397" s="3"/>
    </row>
    <row r="30398" spans="5:5" x14ac:dyDescent="0.25">
      <c r="E30398" s="3"/>
    </row>
    <row r="30399" spans="5:5" x14ac:dyDescent="0.25">
      <c r="E30399" s="3"/>
    </row>
    <row r="30400" spans="5:5" x14ac:dyDescent="0.25">
      <c r="E30400" s="3"/>
    </row>
    <row r="30401" spans="5:5" x14ac:dyDescent="0.25">
      <c r="E30401" s="3"/>
    </row>
    <row r="30402" spans="5:5" x14ac:dyDescent="0.25">
      <c r="E30402" s="3"/>
    </row>
    <row r="30403" spans="5:5" x14ac:dyDescent="0.25">
      <c r="E30403" s="3"/>
    </row>
    <row r="30404" spans="5:5" x14ac:dyDescent="0.25">
      <c r="E30404" s="3"/>
    </row>
    <row r="30405" spans="5:5" x14ac:dyDescent="0.25">
      <c r="E30405" s="3"/>
    </row>
    <row r="30406" spans="5:5" x14ac:dyDescent="0.25">
      <c r="E30406" s="3"/>
    </row>
    <row r="30407" spans="5:5" x14ac:dyDescent="0.25">
      <c r="E30407" s="3"/>
    </row>
    <row r="30408" spans="5:5" x14ac:dyDescent="0.25">
      <c r="E30408" s="3"/>
    </row>
    <row r="30409" spans="5:5" x14ac:dyDescent="0.25">
      <c r="E30409" s="3"/>
    </row>
    <row r="30410" spans="5:5" x14ac:dyDescent="0.25">
      <c r="E30410" s="3"/>
    </row>
    <row r="30411" spans="5:5" x14ac:dyDescent="0.25">
      <c r="E30411" s="3"/>
    </row>
    <row r="30412" spans="5:5" x14ac:dyDescent="0.25">
      <c r="E30412" s="3"/>
    </row>
    <row r="30413" spans="5:5" x14ac:dyDescent="0.25">
      <c r="E30413" s="3"/>
    </row>
    <row r="30414" spans="5:5" x14ac:dyDescent="0.25">
      <c r="E30414" s="3"/>
    </row>
    <row r="30415" spans="5:5" x14ac:dyDescent="0.25">
      <c r="E30415" s="3"/>
    </row>
    <row r="30416" spans="5:5" x14ac:dyDescent="0.25">
      <c r="E30416" s="3"/>
    </row>
    <row r="30417" spans="5:5" x14ac:dyDescent="0.25">
      <c r="E30417" s="3"/>
    </row>
    <row r="30418" spans="5:5" x14ac:dyDescent="0.25">
      <c r="E30418" s="3"/>
    </row>
    <row r="30419" spans="5:5" x14ac:dyDescent="0.25">
      <c r="E30419" s="3"/>
    </row>
    <row r="30420" spans="5:5" x14ac:dyDescent="0.25">
      <c r="E30420" s="3"/>
    </row>
    <row r="30421" spans="5:5" x14ac:dyDescent="0.25">
      <c r="E30421" s="3"/>
    </row>
    <row r="30422" spans="5:5" x14ac:dyDescent="0.25">
      <c r="E30422" s="3"/>
    </row>
    <row r="30423" spans="5:5" x14ac:dyDescent="0.25">
      <c r="E30423" s="3"/>
    </row>
    <row r="30424" spans="5:5" x14ac:dyDescent="0.25">
      <c r="E30424" s="3"/>
    </row>
    <row r="30425" spans="5:5" x14ac:dyDescent="0.25">
      <c r="E30425" s="3"/>
    </row>
    <row r="30426" spans="5:5" x14ac:dyDescent="0.25">
      <c r="E30426" s="3"/>
    </row>
    <row r="30427" spans="5:5" x14ac:dyDescent="0.25">
      <c r="E30427" s="3"/>
    </row>
    <row r="30428" spans="5:5" x14ac:dyDescent="0.25">
      <c r="E30428" s="3"/>
    </row>
    <row r="30429" spans="5:5" x14ac:dyDescent="0.25">
      <c r="E30429" s="3"/>
    </row>
    <row r="30430" spans="5:5" x14ac:dyDescent="0.25">
      <c r="E30430" s="3"/>
    </row>
    <row r="30431" spans="5:5" x14ac:dyDescent="0.25">
      <c r="E30431" s="3"/>
    </row>
    <row r="30432" spans="5:5" x14ac:dyDescent="0.25">
      <c r="E30432" s="3"/>
    </row>
    <row r="30433" spans="5:5" x14ac:dyDescent="0.25">
      <c r="E30433" s="3"/>
    </row>
    <row r="30434" spans="5:5" x14ac:dyDescent="0.25">
      <c r="E30434" s="3"/>
    </row>
    <row r="30435" spans="5:5" x14ac:dyDescent="0.25">
      <c r="E30435" s="3"/>
    </row>
    <row r="30436" spans="5:5" x14ac:dyDescent="0.25">
      <c r="E30436" s="3"/>
    </row>
    <row r="30437" spans="5:5" x14ac:dyDescent="0.25">
      <c r="E30437" s="3"/>
    </row>
    <row r="30438" spans="5:5" x14ac:dyDescent="0.25">
      <c r="E30438" s="3"/>
    </row>
    <row r="30439" spans="5:5" x14ac:dyDescent="0.25">
      <c r="E30439" s="3"/>
    </row>
    <row r="30440" spans="5:5" x14ac:dyDescent="0.25">
      <c r="E30440" s="3"/>
    </row>
    <row r="30441" spans="5:5" x14ac:dyDescent="0.25">
      <c r="E30441" s="3"/>
    </row>
    <row r="30442" spans="5:5" x14ac:dyDescent="0.25">
      <c r="E30442" s="3"/>
    </row>
    <row r="30443" spans="5:5" x14ac:dyDescent="0.25">
      <c r="E30443" s="3"/>
    </row>
    <row r="30444" spans="5:5" x14ac:dyDescent="0.25">
      <c r="E30444" s="3"/>
    </row>
    <row r="30445" spans="5:5" x14ac:dyDescent="0.25">
      <c r="E30445" s="3"/>
    </row>
    <row r="30446" spans="5:5" x14ac:dyDescent="0.25">
      <c r="E30446" s="3"/>
    </row>
    <row r="30447" spans="5:5" x14ac:dyDescent="0.25">
      <c r="E30447" s="3"/>
    </row>
    <row r="30448" spans="5:5" x14ac:dyDescent="0.25">
      <c r="E30448" s="3"/>
    </row>
    <row r="30449" spans="5:5" x14ac:dyDescent="0.25">
      <c r="E30449" s="3"/>
    </row>
    <row r="30450" spans="5:5" x14ac:dyDescent="0.25">
      <c r="E30450" s="3"/>
    </row>
    <row r="30451" spans="5:5" x14ac:dyDescent="0.25">
      <c r="E30451" s="3"/>
    </row>
    <row r="30452" spans="5:5" x14ac:dyDescent="0.25">
      <c r="E30452" s="3"/>
    </row>
    <row r="30453" spans="5:5" x14ac:dyDescent="0.25">
      <c r="E30453" s="3"/>
    </row>
    <row r="30454" spans="5:5" x14ac:dyDescent="0.25">
      <c r="E30454" s="3"/>
    </row>
    <row r="30455" spans="5:5" x14ac:dyDescent="0.25">
      <c r="E30455" s="3"/>
    </row>
    <row r="30456" spans="5:5" x14ac:dyDescent="0.25">
      <c r="E30456" s="3"/>
    </row>
    <row r="30457" spans="5:5" x14ac:dyDescent="0.25">
      <c r="E30457" s="3"/>
    </row>
    <row r="30458" spans="5:5" x14ac:dyDescent="0.25">
      <c r="E30458" s="3"/>
    </row>
    <row r="30459" spans="5:5" x14ac:dyDescent="0.25">
      <c r="E30459" s="3"/>
    </row>
    <row r="30460" spans="5:5" x14ac:dyDescent="0.25">
      <c r="E30460" s="3"/>
    </row>
    <row r="30461" spans="5:5" x14ac:dyDescent="0.25">
      <c r="E30461" s="3"/>
    </row>
    <row r="30462" spans="5:5" x14ac:dyDescent="0.25">
      <c r="E30462" s="3"/>
    </row>
    <row r="30463" spans="5:5" x14ac:dyDescent="0.25">
      <c r="E30463" s="3"/>
    </row>
    <row r="30464" spans="5:5" x14ac:dyDescent="0.25">
      <c r="E30464" s="3"/>
    </row>
    <row r="30465" spans="5:5" x14ac:dyDescent="0.25">
      <c r="E30465" s="3"/>
    </row>
    <row r="30466" spans="5:5" x14ac:dyDescent="0.25">
      <c r="E30466" s="3"/>
    </row>
    <row r="30467" spans="5:5" x14ac:dyDescent="0.25">
      <c r="E30467" s="3"/>
    </row>
    <row r="30468" spans="5:5" x14ac:dyDescent="0.25">
      <c r="E30468" s="3"/>
    </row>
    <row r="30469" spans="5:5" x14ac:dyDescent="0.25">
      <c r="E30469" s="3"/>
    </row>
    <row r="30470" spans="5:5" x14ac:dyDescent="0.25">
      <c r="E30470" s="3"/>
    </row>
    <row r="30471" spans="5:5" x14ac:dyDescent="0.25">
      <c r="E30471" s="3"/>
    </row>
    <row r="30472" spans="5:5" x14ac:dyDescent="0.25">
      <c r="E30472" s="3"/>
    </row>
    <row r="30473" spans="5:5" x14ac:dyDescent="0.25">
      <c r="E30473" s="3"/>
    </row>
    <row r="30474" spans="5:5" x14ac:dyDescent="0.25">
      <c r="E30474" s="3"/>
    </row>
    <row r="30475" spans="5:5" x14ac:dyDescent="0.25">
      <c r="E30475" s="3"/>
    </row>
    <row r="30476" spans="5:5" x14ac:dyDescent="0.25">
      <c r="E30476" s="3"/>
    </row>
    <row r="30477" spans="5:5" x14ac:dyDescent="0.25">
      <c r="E30477" s="3"/>
    </row>
    <row r="30478" spans="5:5" x14ac:dyDescent="0.25">
      <c r="E30478" s="3"/>
    </row>
    <row r="30479" spans="5:5" x14ac:dyDescent="0.25">
      <c r="E30479" s="3"/>
    </row>
    <row r="30480" spans="5:5" x14ac:dyDescent="0.25">
      <c r="E30480" s="3"/>
    </row>
    <row r="30481" spans="5:5" x14ac:dyDescent="0.25">
      <c r="E30481" s="3"/>
    </row>
    <row r="30482" spans="5:5" x14ac:dyDescent="0.25">
      <c r="E30482" s="3"/>
    </row>
    <row r="30483" spans="5:5" x14ac:dyDescent="0.25">
      <c r="E30483" s="3"/>
    </row>
    <row r="30484" spans="5:5" x14ac:dyDescent="0.25">
      <c r="E30484" s="3"/>
    </row>
    <row r="30485" spans="5:5" x14ac:dyDescent="0.25">
      <c r="E30485" s="3"/>
    </row>
    <row r="30486" spans="5:5" x14ac:dyDescent="0.25">
      <c r="E30486" s="3"/>
    </row>
    <row r="30487" spans="5:5" x14ac:dyDescent="0.25">
      <c r="E30487" s="3"/>
    </row>
    <row r="30488" spans="5:5" x14ac:dyDescent="0.25">
      <c r="E30488" s="3"/>
    </row>
    <row r="30489" spans="5:5" x14ac:dyDescent="0.25">
      <c r="E30489" s="3"/>
    </row>
    <row r="30490" spans="5:5" x14ac:dyDescent="0.25">
      <c r="E30490" s="3"/>
    </row>
    <row r="30491" spans="5:5" x14ac:dyDescent="0.25">
      <c r="E30491" s="3"/>
    </row>
    <row r="30492" spans="5:5" x14ac:dyDescent="0.25">
      <c r="E30492" s="3"/>
    </row>
    <row r="30493" spans="5:5" x14ac:dyDescent="0.25">
      <c r="E30493" s="3"/>
    </row>
    <row r="30494" spans="5:5" x14ac:dyDescent="0.25">
      <c r="E30494" s="3"/>
    </row>
    <row r="30495" spans="5:5" x14ac:dyDescent="0.25">
      <c r="E30495" s="3"/>
    </row>
    <row r="30496" spans="5:5" x14ac:dyDescent="0.25">
      <c r="E30496" s="3"/>
    </row>
    <row r="30497" spans="5:5" x14ac:dyDescent="0.25">
      <c r="E30497" s="3"/>
    </row>
    <row r="30498" spans="5:5" x14ac:dyDescent="0.25">
      <c r="E30498" s="3"/>
    </row>
    <row r="30499" spans="5:5" x14ac:dyDescent="0.25">
      <c r="E30499" s="3"/>
    </row>
    <row r="30500" spans="5:5" x14ac:dyDescent="0.25">
      <c r="E30500" s="3"/>
    </row>
    <row r="30501" spans="5:5" x14ac:dyDescent="0.25">
      <c r="E30501" s="3"/>
    </row>
    <row r="30502" spans="5:5" x14ac:dyDescent="0.25">
      <c r="E30502" s="3"/>
    </row>
    <row r="30503" spans="5:5" x14ac:dyDescent="0.25">
      <c r="E30503" s="3"/>
    </row>
    <row r="30504" spans="5:5" x14ac:dyDescent="0.25">
      <c r="E30504" s="3"/>
    </row>
    <row r="30505" spans="5:5" x14ac:dyDescent="0.25">
      <c r="E30505" s="3"/>
    </row>
    <row r="30506" spans="5:5" x14ac:dyDescent="0.25">
      <c r="E30506" s="3"/>
    </row>
    <row r="30507" spans="5:5" x14ac:dyDescent="0.25">
      <c r="E30507" s="3"/>
    </row>
    <row r="30508" spans="5:5" x14ac:dyDescent="0.25">
      <c r="E30508" s="3"/>
    </row>
    <row r="30509" spans="5:5" x14ac:dyDescent="0.25">
      <c r="E30509" s="3"/>
    </row>
    <row r="30510" spans="5:5" x14ac:dyDescent="0.25">
      <c r="E30510" s="3"/>
    </row>
    <row r="30511" spans="5:5" x14ac:dyDescent="0.25">
      <c r="E30511" s="3"/>
    </row>
    <row r="30512" spans="5:5" x14ac:dyDescent="0.25">
      <c r="E30512" s="3"/>
    </row>
    <row r="30513" spans="5:5" x14ac:dyDescent="0.25">
      <c r="E30513" s="3"/>
    </row>
    <row r="30514" spans="5:5" x14ac:dyDescent="0.25">
      <c r="E30514" s="3"/>
    </row>
    <row r="30515" spans="5:5" x14ac:dyDescent="0.25">
      <c r="E30515" s="3"/>
    </row>
    <row r="30516" spans="5:5" x14ac:dyDescent="0.25">
      <c r="E30516" s="3"/>
    </row>
    <row r="30517" spans="5:5" x14ac:dyDescent="0.25">
      <c r="E30517" s="3"/>
    </row>
    <row r="30518" spans="5:5" x14ac:dyDescent="0.25">
      <c r="E30518" s="3"/>
    </row>
    <row r="30519" spans="5:5" x14ac:dyDescent="0.25">
      <c r="E30519" s="3"/>
    </row>
    <row r="30520" spans="5:5" x14ac:dyDescent="0.25">
      <c r="E30520" s="3"/>
    </row>
    <row r="30521" spans="5:5" x14ac:dyDescent="0.25">
      <c r="E30521" s="3"/>
    </row>
    <row r="30522" spans="5:5" x14ac:dyDescent="0.25">
      <c r="E30522" s="3"/>
    </row>
    <row r="30523" spans="5:5" x14ac:dyDescent="0.25">
      <c r="E30523" s="3"/>
    </row>
    <row r="30524" spans="5:5" x14ac:dyDescent="0.25">
      <c r="E30524" s="3"/>
    </row>
    <row r="30525" spans="5:5" x14ac:dyDescent="0.25">
      <c r="E30525" s="3"/>
    </row>
    <row r="30526" spans="5:5" x14ac:dyDescent="0.25">
      <c r="E30526" s="3"/>
    </row>
    <row r="30527" spans="5:5" x14ac:dyDescent="0.25">
      <c r="E30527" s="3"/>
    </row>
    <row r="30528" spans="5:5" x14ac:dyDescent="0.25">
      <c r="E30528" s="3"/>
    </row>
    <row r="30529" spans="5:5" x14ac:dyDescent="0.25">
      <c r="E30529" s="3"/>
    </row>
    <row r="30530" spans="5:5" x14ac:dyDescent="0.25">
      <c r="E30530" s="3"/>
    </row>
    <row r="30531" spans="5:5" x14ac:dyDescent="0.25">
      <c r="E30531" s="3"/>
    </row>
    <row r="30532" spans="5:5" x14ac:dyDescent="0.25">
      <c r="E30532" s="3"/>
    </row>
    <row r="30533" spans="5:5" x14ac:dyDescent="0.25">
      <c r="E30533" s="3"/>
    </row>
    <row r="30534" spans="5:5" x14ac:dyDescent="0.25">
      <c r="E30534" s="3"/>
    </row>
    <row r="30535" spans="5:5" x14ac:dyDescent="0.25">
      <c r="E30535" s="3"/>
    </row>
    <row r="30536" spans="5:5" x14ac:dyDescent="0.25">
      <c r="E30536" s="3"/>
    </row>
    <row r="30537" spans="5:5" x14ac:dyDescent="0.25">
      <c r="E30537" s="3"/>
    </row>
    <row r="30538" spans="5:5" x14ac:dyDescent="0.25">
      <c r="E30538" s="3"/>
    </row>
    <row r="30539" spans="5:5" x14ac:dyDescent="0.25">
      <c r="E30539" s="3"/>
    </row>
    <row r="30540" spans="5:5" x14ac:dyDescent="0.25">
      <c r="E30540" s="3"/>
    </row>
    <row r="30541" spans="5:5" x14ac:dyDescent="0.25">
      <c r="E30541" s="3"/>
    </row>
    <row r="30542" spans="5:5" x14ac:dyDescent="0.25">
      <c r="E30542" s="3"/>
    </row>
    <row r="30543" spans="5:5" x14ac:dyDescent="0.25">
      <c r="E30543" s="3"/>
    </row>
    <row r="30544" spans="5:5" x14ac:dyDescent="0.25">
      <c r="E30544" s="3"/>
    </row>
    <row r="30545" spans="5:5" x14ac:dyDescent="0.25">
      <c r="E30545" s="3"/>
    </row>
    <row r="30546" spans="5:5" x14ac:dyDescent="0.25">
      <c r="E30546" s="3"/>
    </row>
    <row r="30547" spans="5:5" x14ac:dyDescent="0.25">
      <c r="E30547" s="3"/>
    </row>
    <row r="30548" spans="5:5" x14ac:dyDescent="0.25">
      <c r="E30548" s="3"/>
    </row>
    <row r="30549" spans="5:5" x14ac:dyDescent="0.25">
      <c r="E30549" s="3"/>
    </row>
    <row r="30550" spans="5:5" x14ac:dyDescent="0.25">
      <c r="E30550" s="3"/>
    </row>
    <row r="30551" spans="5:5" x14ac:dyDescent="0.25">
      <c r="E30551" s="3"/>
    </row>
    <row r="30552" spans="5:5" x14ac:dyDescent="0.25">
      <c r="E30552" s="3"/>
    </row>
    <row r="30553" spans="5:5" x14ac:dyDescent="0.25">
      <c r="E30553" s="3"/>
    </row>
    <row r="30554" spans="5:5" x14ac:dyDescent="0.25">
      <c r="E30554" s="3"/>
    </row>
    <row r="30555" spans="5:5" x14ac:dyDescent="0.25">
      <c r="E30555" s="3"/>
    </row>
    <row r="30556" spans="5:5" x14ac:dyDescent="0.25">
      <c r="E30556" s="3"/>
    </row>
    <row r="30557" spans="5:5" x14ac:dyDescent="0.25">
      <c r="E30557" s="3"/>
    </row>
    <row r="30558" spans="5:5" x14ac:dyDescent="0.25">
      <c r="E30558" s="3"/>
    </row>
    <row r="30559" spans="5:5" x14ac:dyDescent="0.25">
      <c r="E30559" s="3"/>
    </row>
    <row r="30560" spans="5:5" x14ac:dyDescent="0.25">
      <c r="E30560" s="3"/>
    </row>
    <row r="30561" spans="5:5" x14ac:dyDescent="0.25">
      <c r="E30561" s="3"/>
    </row>
    <row r="30562" spans="5:5" x14ac:dyDescent="0.25">
      <c r="E30562" s="3"/>
    </row>
    <row r="30563" spans="5:5" x14ac:dyDescent="0.25">
      <c r="E30563" s="3"/>
    </row>
    <row r="30564" spans="5:5" x14ac:dyDescent="0.25">
      <c r="E30564" s="3"/>
    </row>
    <row r="30565" spans="5:5" x14ac:dyDescent="0.25">
      <c r="E30565" s="3"/>
    </row>
    <row r="30566" spans="5:5" x14ac:dyDescent="0.25">
      <c r="E30566" s="3"/>
    </row>
    <row r="30567" spans="5:5" x14ac:dyDescent="0.25">
      <c r="E30567" s="3"/>
    </row>
    <row r="30568" spans="5:5" x14ac:dyDescent="0.25">
      <c r="E30568" s="3"/>
    </row>
    <row r="30569" spans="5:5" x14ac:dyDescent="0.25">
      <c r="E30569" s="3"/>
    </row>
    <row r="30570" spans="5:5" x14ac:dyDescent="0.25">
      <c r="E30570" s="3"/>
    </row>
    <row r="30571" spans="5:5" x14ac:dyDescent="0.25">
      <c r="E30571" s="3"/>
    </row>
    <row r="30572" spans="5:5" x14ac:dyDescent="0.25">
      <c r="E30572" s="3"/>
    </row>
    <row r="30573" spans="5:5" x14ac:dyDescent="0.25">
      <c r="E30573" s="3"/>
    </row>
    <row r="30574" spans="5:5" x14ac:dyDescent="0.25">
      <c r="E30574" s="3"/>
    </row>
    <row r="30575" spans="5:5" x14ac:dyDescent="0.25">
      <c r="E30575" s="3"/>
    </row>
    <row r="30576" spans="5:5" x14ac:dyDescent="0.25">
      <c r="E30576" s="3"/>
    </row>
    <row r="30577" spans="5:5" x14ac:dyDescent="0.25">
      <c r="E30577" s="3"/>
    </row>
    <row r="30578" spans="5:5" x14ac:dyDescent="0.25">
      <c r="E30578" s="3"/>
    </row>
    <row r="30579" spans="5:5" x14ac:dyDescent="0.25">
      <c r="E30579" s="3"/>
    </row>
    <row r="30580" spans="5:5" x14ac:dyDescent="0.25">
      <c r="E30580" s="3"/>
    </row>
    <row r="30581" spans="5:5" x14ac:dyDescent="0.25">
      <c r="E30581" s="3"/>
    </row>
    <row r="30582" spans="5:5" x14ac:dyDescent="0.25">
      <c r="E30582" s="3"/>
    </row>
    <row r="30583" spans="5:5" x14ac:dyDescent="0.25">
      <c r="E30583" s="3"/>
    </row>
    <row r="30584" spans="5:5" x14ac:dyDescent="0.25">
      <c r="E30584" s="3"/>
    </row>
    <row r="30585" spans="5:5" x14ac:dyDescent="0.25">
      <c r="E30585" s="3"/>
    </row>
    <row r="30586" spans="5:5" x14ac:dyDescent="0.25">
      <c r="E30586" s="3"/>
    </row>
    <row r="30587" spans="5:5" x14ac:dyDescent="0.25">
      <c r="E30587" s="3"/>
    </row>
    <row r="30588" spans="5:5" x14ac:dyDescent="0.25">
      <c r="E30588" s="3"/>
    </row>
    <row r="30589" spans="5:5" x14ac:dyDescent="0.25">
      <c r="E30589" s="3"/>
    </row>
    <row r="30590" spans="5:5" x14ac:dyDescent="0.25">
      <c r="E30590" s="3"/>
    </row>
    <row r="30591" spans="5:5" x14ac:dyDescent="0.25">
      <c r="E30591" s="3"/>
    </row>
    <row r="30592" spans="5:5" x14ac:dyDescent="0.25">
      <c r="E30592" s="3"/>
    </row>
    <row r="30593" spans="5:5" x14ac:dyDescent="0.25">
      <c r="E30593" s="3"/>
    </row>
    <row r="30594" spans="5:5" x14ac:dyDescent="0.25">
      <c r="E30594" s="3"/>
    </row>
    <row r="30595" spans="5:5" x14ac:dyDescent="0.25">
      <c r="E30595" s="3"/>
    </row>
    <row r="30596" spans="5:5" x14ac:dyDescent="0.25">
      <c r="E30596" s="3"/>
    </row>
    <row r="30597" spans="5:5" x14ac:dyDescent="0.25">
      <c r="E30597" s="3"/>
    </row>
    <row r="30598" spans="5:5" x14ac:dyDescent="0.25">
      <c r="E30598" s="3"/>
    </row>
    <row r="30599" spans="5:5" x14ac:dyDescent="0.25">
      <c r="E30599" s="3"/>
    </row>
    <row r="30600" spans="5:5" x14ac:dyDescent="0.25">
      <c r="E30600" s="3"/>
    </row>
    <row r="30601" spans="5:5" x14ac:dyDescent="0.25">
      <c r="E30601" s="3"/>
    </row>
    <row r="30602" spans="5:5" x14ac:dyDescent="0.25">
      <c r="E30602" s="3"/>
    </row>
    <row r="30603" spans="5:5" x14ac:dyDescent="0.25">
      <c r="E30603" s="3"/>
    </row>
    <row r="30604" spans="5:5" x14ac:dyDescent="0.25">
      <c r="E30604" s="3"/>
    </row>
    <row r="30605" spans="5:5" x14ac:dyDescent="0.25">
      <c r="E30605" s="3"/>
    </row>
    <row r="30606" spans="5:5" x14ac:dyDescent="0.25">
      <c r="E30606" s="3"/>
    </row>
    <row r="30607" spans="5:5" x14ac:dyDescent="0.25">
      <c r="E30607" s="3"/>
    </row>
    <row r="30608" spans="5:5" x14ac:dyDescent="0.25">
      <c r="E30608" s="3"/>
    </row>
    <row r="30609" spans="5:5" x14ac:dyDescent="0.25">
      <c r="E30609" s="3"/>
    </row>
    <row r="30610" spans="5:5" x14ac:dyDescent="0.25">
      <c r="E30610" s="3"/>
    </row>
    <row r="30611" spans="5:5" x14ac:dyDescent="0.25">
      <c r="E30611" s="3"/>
    </row>
    <row r="30612" spans="5:5" x14ac:dyDescent="0.25">
      <c r="E30612" s="3"/>
    </row>
    <row r="30613" spans="5:5" x14ac:dyDescent="0.25">
      <c r="E30613" s="3"/>
    </row>
    <row r="30614" spans="5:5" x14ac:dyDescent="0.25">
      <c r="E30614" s="3"/>
    </row>
    <row r="30615" spans="5:5" x14ac:dyDescent="0.25">
      <c r="E30615" s="3"/>
    </row>
    <row r="30616" spans="5:5" x14ac:dyDescent="0.25">
      <c r="E30616" s="3"/>
    </row>
    <row r="30617" spans="5:5" x14ac:dyDescent="0.25">
      <c r="E30617" s="3"/>
    </row>
    <row r="30618" spans="5:5" x14ac:dyDescent="0.25">
      <c r="E30618" s="3"/>
    </row>
    <row r="30619" spans="5:5" x14ac:dyDescent="0.25">
      <c r="E30619" s="3"/>
    </row>
    <row r="30620" spans="5:5" x14ac:dyDescent="0.25">
      <c r="E30620" s="3"/>
    </row>
    <row r="30621" spans="5:5" x14ac:dyDescent="0.25">
      <c r="E30621" s="3"/>
    </row>
    <row r="30622" spans="5:5" x14ac:dyDescent="0.25">
      <c r="E30622" s="3"/>
    </row>
    <row r="30623" spans="5:5" x14ac:dyDescent="0.25">
      <c r="E30623" s="3"/>
    </row>
    <row r="30624" spans="5:5" x14ac:dyDescent="0.25">
      <c r="E30624" s="3"/>
    </row>
    <row r="30625" spans="5:5" x14ac:dyDescent="0.25">
      <c r="E30625" s="3"/>
    </row>
    <row r="30626" spans="5:5" x14ac:dyDescent="0.25">
      <c r="E30626" s="3"/>
    </row>
    <row r="30627" spans="5:5" x14ac:dyDescent="0.25">
      <c r="E30627" s="3"/>
    </row>
    <row r="30628" spans="5:5" x14ac:dyDescent="0.25">
      <c r="E30628" s="3"/>
    </row>
    <row r="30629" spans="5:5" x14ac:dyDescent="0.25">
      <c r="E30629" s="3"/>
    </row>
    <row r="30630" spans="5:5" x14ac:dyDescent="0.25">
      <c r="E30630" s="3"/>
    </row>
    <row r="30631" spans="5:5" x14ac:dyDescent="0.25">
      <c r="E30631" s="3"/>
    </row>
    <row r="30632" spans="5:5" x14ac:dyDescent="0.25">
      <c r="E30632" s="3"/>
    </row>
    <row r="30633" spans="5:5" x14ac:dyDescent="0.25">
      <c r="E30633" s="3"/>
    </row>
    <row r="30634" spans="5:5" x14ac:dyDescent="0.25">
      <c r="E30634" s="3"/>
    </row>
    <row r="30635" spans="5:5" x14ac:dyDescent="0.25">
      <c r="E30635" s="3"/>
    </row>
    <row r="30636" spans="5:5" x14ac:dyDescent="0.25">
      <c r="E30636" s="3"/>
    </row>
    <row r="30637" spans="5:5" x14ac:dyDescent="0.25">
      <c r="E30637" s="3"/>
    </row>
    <row r="30638" spans="5:5" x14ac:dyDescent="0.25">
      <c r="E30638" s="3"/>
    </row>
    <row r="30639" spans="5:5" x14ac:dyDescent="0.25">
      <c r="E30639" s="3"/>
    </row>
    <row r="30640" spans="5:5" x14ac:dyDescent="0.25">
      <c r="E30640" s="3"/>
    </row>
    <row r="30641" spans="5:5" x14ac:dyDescent="0.25">
      <c r="E30641" s="3"/>
    </row>
    <row r="30642" spans="5:5" x14ac:dyDescent="0.25">
      <c r="E30642" s="3"/>
    </row>
    <row r="30643" spans="5:5" x14ac:dyDescent="0.25">
      <c r="E30643" s="3"/>
    </row>
    <row r="30644" spans="5:5" x14ac:dyDescent="0.25">
      <c r="E30644" s="3"/>
    </row>
    <row r="30645" spans="5:5" x14ac:dyDescent="0.25">
      <c r="E30645" s="3"/>
    </row>
    <row r="30646" spans="5:5" x14ac:dyDescent="0.25">
      <c r="E30646" s="3"/>
    </row>
    <row r="30647" spans="5:5" x14ac:dyDescent="0.25">
      <c r="E30647" s="3"/>
    </row>
    <row r="30648" spans="5:5" x14ac:dyDescent="0.25">
      <c r="E30648" s="3"/>
    </row>
    <row r="30649" spans="5:5" x14ac:dyDescent="0.25">
      <c r="E30649" s="3"/>
    </row>
    <row r="30650" spans="5:5" x14ac:dyDescent="0.25">
      <c r="E30650" s="3"/>
    </row>
    <row r="30651" spans="5:5" x14ac:dyDescent="0.25">
      <c r="E30651" s="3"/>
    </row>
    <row r="30652" spans="5:5" x14ac:dyDescent="0.25">
      <c r="E30652" s="3"/>
    </row>
    <row r="30653" spans="5:5" x14ac:dyDescent="0.25">
      <c r="E30653" s="3"/>
    </row>
    <row r="30654" spans="5:5" x14ac:dyDescent="0.25">
      <c r="E30654" s="3"/>
    </row>
    <row r="30655" spans="5:5" x14ac:dyDescent="0.25">
      <c r="E30655" s="3"/>
    </row>
    <row r="30656" spans="5:5" x14ac:dyDescent="0.25">
      <c r="E30656" s="3"/>
    </row>
    <row r="30657" spans="5:5" x14ac:dyDescent="0.25">
      <c r="E30657" s="3"/>
    </row>
    <row r="30658" spans="5:5" x14ac:dyDescent="0.25">
      <c r="E30658" s="3"/>
    </row>
    <row r="30659" spans="5:5" x14ac:dyDescent="0.25">
      <c r="E30659" s="3"/>
    </row>
    <row r="30660" spans="5:5" x14ac:dyDescent="0.25">
      <c r="E30660" s="3"/>
    </row>
    <row r="30661" spans="5:5" x14ac:dyDescent="0.25">
      <c r="E30661" s="3"/>
    </row>
    <row r="30662" spans="5:5" x14ac:dyDescent="0.25">
      <c r="E30662" s="3"/>
    </row>
    <row r="30663" spans="5:5" x14ac:dyDescent="0.25">
      <c r="E30663" s="3"/>
    </row>
    <row r="30664" spans="5:5" x14ac:dyDescent="0.25">
      <c r="E30664" s="3"/>
    </row>
    <row r="30665" spans="5:5" x14ac:dyDescent="0.25">
      <c r="E30665" s="3"/>
    </row>
    <row r="30666" spans="5:5" x14ac:dyDescent="0.25">
      <c r="E30666" s="3"/>
    </row>
    <row r="30667" spans="5:5" x14ac:dyDescent="0.25">
      <c r="E30667" s="3"/>
    </row>
    <row r="30668" spans="5:5" x14ac:dyDescent="0.25">
      <c r="E30668" s="3"/>
    </row>
    <row r="30669" spans="5:5" x14ac:dyDescent="0.25">
      <c r="E30669" s="3"/>
    </row>
    <row r="30670" spans="5:5" x14ac:dyDescent="0.25">
      <c r="E30670" s="3"/>
    </row>
    <row r="30671" spans="5:5" x14ac:dyDescent="0.25">
      <c r="E30671" s="3"/>
    </row>
    <row r="30672" spans="5:5" x14ac:dyDescent="0.25">
      <c r="E30672" s="3"/>
    </row>
    <row r="30673" spans="5:5" x14ac:dyDescent="0.25">
      <c r="E30673" s="3"/>
    </row>
    <row r="30674" spans="5:5" x14ac:dyDescent="0.25">
      <c r="E30674" s="3"/>
    </row>
    <row r="30675" spans="5:5" x14ac:dyDescent="0.25">
      <c r="E30675" s="3"/>
    </row>
    <row r="30676" spans="5:5" x14ac:dyDescent="0.25">
      <c r="E30676" s="3"/>
    </row>
    <row r="30677" spans="5:5" x14ac:dyDescent="0.25">
      <c r="E30677" s="3"/>
    </row>
    <row r="30678" spans="5:5" x14ac:dyDescent="0.25">
      <c r="E30678" s="3"/>
    </row>
    <row r="30679" spans="5:5" x14ac:dyDescent="0.25">
      <c r="E30679" s="3"/>
    </row>
    <row r="30680" spans="5:5" x14ac:dyDescent="0.25">
      <c r="E30680" s="3"/>
    </row>
    <row r="30681" spans="5:5" x14ac:dyDescent="0.25">
      <c r="E30681" s="3"/>
    </row>
    <row r="30682" spans="5:5" x14ac:dyDescent="0.25">
      <c r="E30682" s="3"/>
    </row>
    <row r="30683" spans="5:5" x14ac:dyDescent="0.25">
      <c r="E30683" s="3"/>
    </row>
    <row r="30684" spans="5:5" x14ac:dyDescent="0.25">
      <c r="E30684" s="3"/>
    </row>
    <row r="30685" spans="5:5" x14ac:dyDescent="0.25">
      <c r="E30685" s="3"/>
    </row>
    <row r="30686" spans="5:5" x14ac:dyDescent="0.25">
      <c r="E30686" s="3"/>
    </row>
    <row r="30687" spans="5:5" x14ac:dyDescent="0.25">
      <c r="E30687" s="3"/>
    </row>
    <row r="30688" spans="5:5" x14ac:dyDescent="0.25">
      <c r="E30688" s="3"/>
    </row>
    <row r="30689" spans="5:5" x14ac:dyDescent="0.25">
      <c r="E30689" s="3"/>
    </row>
    <row r="30690" spans="5:5" x14ac:dyDescent="0.25">
      <c r="E30690" s="3"/>
    </row>
    <row r="30691" spans="5:5" x14ac:dyDescent="0.25">
      <c r="E30691" s="3"/>
    </row>
    <row r="30692" spans="5:5" x14ac:dyDescent="0.25">
      <c r="E30692" s="3"/>
    </row>
    <row r="30693" spans="5:5" x14ac:dyDescent="0.25">
      <c r="E30693" s="3"/>
    </row>
    <row r="30694" spans="5:5" x14ac:dyDescent="0.25">
      <c r="E30694" s="3"/>
    </row>
    <row r="30695" spans="5:5" x14ac:dyDescent="0.25">
      <c r="E30695" s="3"/>
    </row>
    <row r="30696" spans="5:5" x14ac:dyDescent="0.25">
      <c r="E30696" s="3"/>
    </row>
    <row r="30697" spans="5:5" x14ac:dyDescent="0.25">
      <c r="E30697" s="3"/>
    </row>
    <row r="30698" spans="5:5" x14ac:dyDescent="0.25">
      <c r="E30698" s="3"/>
    </row>
    <row r="30699" spans="5:5" x14ac:dyDescent="0.25">
      <c r="E30699" s="3"/>
    </row>
    <row r="30700" spans="5:5" x14ac:dyDescent="0.25">
      <c r="E30700" s="3"/>
    </row>
    <row r="30701" spans="5:5" x14ac:dyDescent="0.25">
      <c r="E30701" s="3"/>
    </row>
    <row r="30702" spans="5:5" x14ac:dyDescent="0.25">
      <c r="E30702" s="3"/>
    </row>
    <row r="30703" spans="5:5" x14ac:dyDescent="0.25">
      <c r="E30703" s="3"/>
    </row>
    <row r="30704" spans="5:5" x14ac:dyDescent="0.25">
      <c r="E30704" s="3"/>
    </row>
    <row r="30705" spans="5:5" x14ac:dyDescent="0.25">
      <c r="E30705" s="3"/>
    </row>
    <row r="30706" spans="5:5" x14ac:dyDescent="0.25">
      <c r="E30706" s="3"/>
    </row>
    <row r="30707" spans="5:5" x14ac:dyDescent="0.25">
      <c r="E30707" s="3"/>
    </row>
    <row r="30708" spans="5:5" x14ac:dyDescent="0.25">
      <c r="E30708" s="3"/>
    </row>
    <row r="30709" spans="5:5" x14ac:dyDescent="0.25">
      <c r="E30709" s="3"/>
    </row>
    <row r="30710" spans="5:5" x14ac:dyDescent="0.25">
      <c r="E30710" s="3"/>
    </row>
    <row r="30711" spans="5:5" x14ac:dyDescent="0.25">
      <c r="E30711" s="3"/>
    </row>
    <row r="30712" spans="5:5" x14ac:dyDescent="0.25">
      <c r="E30712" s="3"/>
    </row>
    <row r="30713" spans="5:5" x14ac:dyDescent="0.25">
      <c r="E30713" s="3"/>
    </row>
    <row r="30714" spans="5:5" x14ac:dyDescent="0.25">
      <c r="E30714" s="3"/>
    </row>
    <row r="30715" spans="5:5" x14ac:dyDescent="0.25">
      <c r="E30715" s="3"/>
    </row>
    <row r="30716" spans="5:5" x14ac:dyDescent="0.25">
      <c r="E30716" s="3"/>
    </row>
    <row r="30717" spans="5:5" x14ac:dyDescent="0.25">
      <c r="E30717" s="3"/>
    </row>
    <row r="30718" spans="5:5" x14ac:dyDescent="0.25">
      <c r="E30718" s="3"/>
    </row>
    <row r="30719" spans="5:5" x14ac:dyDescent="0.25">
      <c r="E30719" s="3"/>
    </row>
    <row r="30720" spans="5:5" x14ac:dyDescent="0.25">
      <c r="E30720" s="3"/>
    </row>
    <row r="30721" spans="5:5" x14ac:dyDescent="0.25">
      <c r="E30721" s="3"/>
    </row>
    <row r="30722" spans="5:5" x14ac:dyDescent="0.25">
      <c r="E30722" s="3"/>
    </row>
    <row r="30723" spans="5:5" x14ac:dyDescent="0.25">
      <c r="E30723" s="3"/>
    </row>
    <row r="30724" spans="5:5" x14ac:dyDescent="0.25">
      <c r="E30724" s="3"/>
    </row>
    <row r="30725" spans="5:5" x14ac:dyDescent="0.25">
      <c r="E30725" s="3"/>
    </row>
    <row r="30726" spans="5:5" x14ac:dyDescent="0.25">
      <c r="E30726" s="3"/>
    </row>
    <row r="30727" spans="5:5" x14ac:dyDescent="0.25">
      <c r="E30727" s="3"/>
    </row>
    <row r="30728" spans="5:5" x14ac:dyDescent="0.25">
      <c r="E30728" s="3"/>
    </row>
    <row r="30729" spans="5:5" x14ac:dyDescent="0.25">
      <c r="E30729" s="3"/>
    </row>
    <row r="30730" spans="5:5" x14ac:dyDescent="0.25">
      <c r="E30730" s="3"/>
    </row>
    <row r="30731" spans="5:5" x14ac:dyDescent="0.25">
      <c r="E30731" s="3"/>
    </row>
    <row r="30732" spans="5:5" x14ac:dyDescent="0.25">
      <c r="E30732" s="3"/>
    </row>
    <row r="30733" spans="5:5" x14ac:dyDescent="0.25">
      <c r="E30733" s="3"/>
    </row>
    <row r="30734" spans="5:5" x14ac:dyDescent="0.25">
      <c r="E30734" s="3"/>
    </row>
    <row r="30735" spans="5:5" x14ac:dyDescent="0.25">
      <c r="E30735" s="3"/>
    </row>
    <row r="30736" spans="5:5" x14ac:dyDescent="0.25">
      <c r="E30736" s="3"/>
    </row>
    <row r="30737" spans="5:5" x14ac:dyDescent="0.25">
      <c r="E30737" s="3"/>
    </row>
    <row r="30738" spans="5:5" x14ac:dyDescent="0.25">
      <c r="E30738" s="3"/>
    </row>
    <row r="30739" spans="5:5" x14ac:dyDescent="0.25">
      <c r="E30739" s="3"/>
    </row>
    <row r="30740" spans="5:5" x14ac:dyDescent="0.25">
      <c r="E30740" s="3"/>
    </row>
    <row r="30741" spans="5:5" x14ac:dyDescent="0.25">
      <c r="E30741" s="3"/>
    </row>
    <row r="30742" spans="5:5" x14ac:dyDescent="0.25">
      <c r="E30742" s="3"/>
    </row>
    <row r="30743" spans="5:5" x14ac:dyDescent="0.25">
      <c r="E30743" s="3"/>
    </row>
    <row r="30744" spans="5:5" x14ac:dyDescent="0.25">
      <c r="E30744" s="3"/>
    </row>
    <row r="30745" spans="5:5" x14ac:dyDescent="0.25">
      <c r="E30745" s="3"/>
    </row>
    <row r="30746" spans="5:5" x14ac:dyDescent="0.25">
      <c r="E30746" s="3"/>
    </row>
    <row r="30747" spans="5:5" x14ac:dyDescent="0.25">
      <c r="E30747" s="3"/>
    </row>
    <row r="30748" spans="5:5" x14ac:dyDescent="0.25">
      <c r="E30748" s="3"/>
    </row>
    <row r="30749" spans="5:5" x14ac:dyDescent="0.25">
      <c r="E30749" s="3"/>
    </row>
    <row r="30750" spans="5:5" x14ac:dyDescent="0.25">
      <c r="E30750" s="3"/>
    </row>
    <row r="30751" spans="5:5" x14ac:dyDescent="0.25">
      <c r="E30751" s="3"/>
    </row>
    <row r="30752" spans="5:5" x14ac:dyDescent="0.25">
      <c r="E30752" s="3"/>
    </row>
    <row r="30753" spans="5:5" x14ac:dyDescent="0.25">
      <c r="E30753" s="3"/>
    </row>
    <row r="30754" spans="5:5" x14ac:dyDescent="0.25">
      <c r="E30754" s="3"/>
    </row>
    <row r="30755" spans="5:5" x14ac:dyDescent="0.25">
      <c r="E30755" s="3"/>
    </row>
    <row r="30756" spans="5:5" x14ac:dyDescent="0.25">
      <c r="E30756" s="3"/>
    </row>
    <row r="30757" spans="5:5" x14ac:dyDescent="0.25">
      <c r="E30757" s="3"/>
    </row>
    <row r="30758" spans="5:5" x14ac:dyDescent="0.25">
      <c r="E30758" s="3"/>
    </row>
    <row r="30759" spans="5:5" x14ac:dyDescent="0.25">
      <c r="E30759" s="3"/>
    </row>
    <row r="30760" spans="5:5" x14ac:dyDescent="0.25">
      <c r="E30760" s="3"/>
    </row>
    <row r="30761" spans="5:5" x14ac:dyDescent="0.25">
      <c r="E30761" s="3"/>
    </row>
    <row r="30762" spans="5:5" x14ac:dyDescent="0.25">
      <c r="E30762" s="3"/>
    </row>
    <row r="30763" spans="5:5" x14ac:dyDescent="0.25">
      <c r="E30763" s="3"/>
    </row>
    <row r="30764" spans="5:5" x14ac:dyDescent="0.25">
      <c r="E30764" s="3"/>
    </row>
    <row r="30765" spans="5:5" x14ac:dyDescent="0.25">
      <c r="E30765" s="3"/>
    </row>
    <row r="30766" spans="5:5" x14ac:dyDescent="0.25">
      <c r="E30766" s="3"/>
    </row>
    <row r="30767" spans="5:5" x14ac:dyDescent="0.25">
      <c r="E30767" s="3"/>
    </row>
    <row r="30768" spans="5:5" x14ac:dyDescent="0.25">
      <c r="E30768" s="3"/>
    </row>
    <row r="30769" spans="5:5" x14ac:dyDescent="0.25">
      <c r="E30769" s="3"/>
    </row>
    <row r="30770" spans="5:5" x14ac:dyDescent="0.25">
      <c r="E30770" s="3"/>
    </row>
    <row r="30771" spans="5:5" x14ac:dyDescent="0.25">
      <c r="E30771" s="3"/>
    </row>
    <row r="30772" spans="5:5" x14ac:dyDescent="0.25">
      <c r="E30772" s="3"/>
    </row>
    <row r="30773" spans="5:5" x14ac:dyDescent="0.25">
      <c r="E30773" s="3"/>
    </row>
    <row r="30774" spans="5:5" x14ac:dyDescent="0.25">
      <c r="E30774" s="3"/>
    </row>
    <row r="30775" spans="5:5" x14ac:dyDescent="0.25">
      <c r="E30775" s="3"/>
    </row>
    <row r="30776" spans="5:5" x14ac:dyDescent="0.25">
      <c r="E30776" s="3"/>
    </row>
    <row r="30777" spans="5:5" x14ac:dyDescent="0.25">
      <c r="E30777" s="3"/>
    </row>
    <row r="30778" spans="5:5" x14ac:dyDescent="0.25">
      <c r="E30778" s="3"/>
    </row>
    <row r="30779" spans="5:5" x14ac:dyDescent="0.25">
      <c r="E30779" s="3"/>
    </row>
    <row r="30780" spans="5:5" x14ac:dyDescent="0.25">
      <c r="E30780" s="3"/>
    </row>
    <row r="30781" spans="5:5" x14ac:dyDescent="0.25">
      <c r="E30781" s="3"/>
    </row>
    <row r="30782" spans="5:5" x14ac:dyDescent="0.25">
      <c r="E30782" s="3"/>
    </row>
    <row r="30783" spans="5:5" x14ac:dyDescent="0.25">
      <c r="E30783" s="3"/>
    </row>
    <row r="30784" spans="5:5" x14ac:dyDescent="0.25">
      <c r="E30784" s="3"/>
    </row>
    <row r="30785" spans="5:5" x14ac:dyDescent="0.25">
      <c r="E30785" s="3"/>
    </row>
    <row r="30786" spans="5:5" x14ac:dyDescent="0.25">
      <c r="E30786" s="3"/>
    </row>
    <row r="30787" spans="5:5" x14ac:dyDescent="0.25">
      <c r="E30787" s="3"/>
    </row>
    <row r="30788" spans="5:5" x14ac:dyDescent="0.25">
      <c r="E30788" s="3"/>
    </row>
    <row r="30789" spans="5:5" x14ac:dyDescent="0.25">
      <c r="E30789" s="3"/>
    </row>
    <row r="30790" spans="5:5" x14ac:dyDescent="0.25">
      <c r="E30790" s="3"/>
    </row>
    <row r="30791" spans="5:5" x14ac:dyDescent="0.25">
      <c r="E30791" s="3"/>
    </row>
    <row r="30792" spans="5:5" x14ac:dyDescent="0.25">
      <c r="E30792" s="3"/>
    </row>
    <row r="30793" spans="5:5" x14ac:dyDescent="0.25">
      <c r="E30793" s="3"/>
    </row>
    <row r="30794" spans="5:5" x14ac:dyDescent="0.25">
      <c r="E30794" s="3"/>
    </row>
    <row r="30795" spans="5:5" x14ac:dyDescent="0.25">
      <c r="E30795" s="3"/>
    </row>
    <row r="30796" spans="5:5" x14ac:dyDescent="0.25">
      <c r="E30796" s="3"/>
    </row>
    <row r="30797" spans="5:5" x14ac:dyDescent="0.25">
      <c r="E30797" s="3"/>
    </row>
    <row r="30798" spans="5:5" x14ac:dyDescent="0.25">
      <c r="E30798" s="3"/>
    </row>
    <row r="30799" spans="5:5" x14ac:dyDescent="0.25">
      <c r="E30799" s="3"/>
    </row>
    <row r="30800" spans="5:5" x14ac:dyDescent="0.25">
      <c r="E30800" s="3"/>
    </row>
    <row r="30801" spans="5:5" x14ac:dyDescent="0.25">
      <c r="E30801" s="3"/>
    </row>
    <row r="30802" spans="5:5" x14ac:dyDescent="0.25">
      <c r="E30802" s="3"/>
    </row>
    <row r="30803" spans="5:5" x14ac:dyDescent="0.25">
      <c r="E30803" s="3"/>
    </row>
    <row r="30804" spans="5:5" x14ac:dyDescent="0.25">
      <c r="E30804" s="3"/>
    </row>
    <row r="30805" spans="5:5" x14ac:dyDescent="0.25">
      <c r="E30805" s="3"/>
    </row>
    <row r="30806" spans="5:5" x14ac:dyDescent="0.25">
      <c r="E30806" s="3"/>
    </row>
    <row r="30807" spans="5:5" x14ac:dyDescent="0.25">
      <c r="E30807" s="3"/>
    </row>
    <row r="30808" spans="5:5" x14ac:dyDescent="0.25">
      <c r="E30808" s="3"/>
    </row>
    <row r="30809" spans="5:5" x14ac:dyDescent="0.25">
      <c r="E30809" s="3"/>
    </row>
    <row r="30810" spans="5:5" x14ac:dyDescent="0.25">
      <c r="E30810" s="3"/>
    </row>
    <row r="30811" spans="5:5" x14ac:dyDescent="0.25">
      <c r="E30811" s="3"/>
    </row>
    <row r="30812" spans="5:5" x14ac:dyDescent="0.25">
      <c r="E30812" s="3"/>
    </row>
    <row r="30813" spans="5:5" x14ac:dyDescent="0.25">
      <c r="E30813" s="3"/>
    </row>
    <row r="30814" spans="5:5" x14ac:dyDescent="0.25">
      <c r="E30814" s="3"/>
    </row>
    <row r="30815" spans="5:5" x14ac:dyDescent="0.25">
      <c r="E30815" s="3"/>
    </row>
    <row r="30816" spans="5:5" x14ac:dyDescent="0.25">
      <c r="E30816" s="3"/>
    </row>
    <row r="30817" spans="5:5" x14ac:dyDescent="0.25">
      <c r="E30817" s="3"/>
    </row>
    <row r="30818" spans="5:5" x14ac:dyDescent="0.25">
      <c r="E30818" s="3"/>
    </row>
    <row r="30819" spans="5:5" x14ac:dyDescent="0.25">
      <c r="E30819" s="3"/>
    </row>
    <row r="30820" spans="5:5" x14ac:dyDescent="0.25">
      <c r="E30820" s="3"/>
    </row>
    <row r="30821" spans="5:5" x14ac:dyDescent="0.25">
      <c r="E30821" s="3"/>
    </row>
    <row r="30822" spans="5:5" x14ac:dyDescent="0.25">
      <c r="E30822" s="3"/>
    </row>
    <row r="30823" spans="5:5" x14ac:dyDescent="0.25">
      <c r="E30823" s="3"/>
    </row>
    <row r="30824" spans="5:5" x14ac:dyDescent="0.25">
      <c r="E30824" s="3"/>
    </row>
    <row r="30825" spans="5:5" x14ac:dyDescent="0.25">
      <c r="E30825" s="3"/>
    </row>
    <row r="30826" spans="5:5" x14ac:dyDescent="0.25">
      <c r="E30826" s="3"/>
    </row>
    <row r="30827" spans="5:5" x14ac:dyDescent="0.25">
      <c r="E30827" s="3"/>
    </row>
    <row r="30828" spans="5:5" x14ac:dyDescent="0.25">
      <c r="E30828" s="3"/>
    </row>
    <row r="30829" spans="5:5" x14ac:dyDescent="0.25">
      <c r="E30829" s="3"/>
    </row>
    <row r="30830" spans="5:5" x14ac:dyDescent="0.25">
      <c r="E30830" s="3"/>
    </row>
    <row r="30831" spans="5:5" x14ac:dyDescent="0.25">
      <c r="E30831" s="3"/>
    </row>
    <row r="30832" spans="5:5" x14ac:dyDescent="0.25">
      <c r="E30832" s="3"/>
    </row>
    <row r="30833" spans="5:5" x14ac:dyDescent="0.25">
      <c r="E30833" s="3"/>
    </row>
    <row r="30834" spans="5:5" x14ac:dyDescent="0.25">
      <c r="E30834" s="3"/>
    </row>
    <row r="30835" spans="5:5" x14ac:dyDescent="0.25">
      <c r="E30835" s="3"/>
    </row>
    <row r="30836" spans="5:5" x14ac:dyDescent="0.25">
      <c r="E30836" s="3"/>
    </row>
    <row r="30837" spans="5:5" x14ac:dyDescent="0.25">
      <c r="E30837" s="3"/>
    </row>
    <row r="30838" spans="5:5" x14ac:dyDescent="0.25">
      <c r="E30838" s="3"/>
    </row>
    <row r="30839" spans="5:5" x14ac:dyDescent="0.25">
      <c r="E30839" s="3"/>
    </row>
    <row r="30840" spans="5:5" x14ac:dyDescent="0.25">
      <c r="E30840" s="3"/>
    </row>
    <row r="30841" spans="5:5" x14ac:dyDescent="0.25">
      <c r="E30841" s="3"/>
    </row>
    <row r="30842" spans="5:5" x14ac:dyDescent="0.25">
      <c r="E30842" s="3"/>
    </row>
    <row r="30843" spans="5:5" x14ac:dyDescent="0.25">
      <c r="E30843" s="3"/>
    </row>
    <row r="30844" spans="5:5" x14ac:dyDescent="0.25">
      <c r="E30844" s="3"/>
    </row>
    <row r="30845" spans="5:5" x14ac:dyDescent="0.25">
      <c r="E30845" s="3"/>
    </row>
    <row r="30846" spans="5:5" x14ac:dyDescent="0.25">
      <c r="E30846" s="3"/>
    </row>
    <row r="30847" spans="5:5" x14ac:dyDescent="0.25">
      <c r="E30847" s="3"/>
    </row>
    <row r="30848" spans="5:5" x14ac:dyDescent="0.25">
      <c r="E30848" s="3"/>
    </row>
    <row r="30849" spans="5:5" x14ac:dyDescent="0.25">
      <c r="E30849" s="3"/>
    </row>
    <row r="30850" spans="5:5" x14ac:dyDescent="0.25">
      <c r="E30850" s="3"/>
    </row>
    <row r="30851" spans="5:5" x14ac:dyDescent="0.25">
      <c r="E30851" s="3"/>
    </row>
    <row r="30852" spans="5:5" x14ac:dyDescent="0.25">
      <c r="E30852" s="3"/>
    </row>
    <row r="30853" spans="5:5" x14ac:dyDescent="0.25">
      <c r="E30853" s="3"/>
    </row>
    <row r="30854" spans="5:5" x14ac:dyDescent="0.25">
      <c r="E30854" s="3"/>
    </row>
    <row r="30855" spans="5:5" x14ac:dyDescent="0.25">
      <c r="E30855" s="3"/>
    </row>
    <row r="30856" spans="5:5" x14ac:dyDescent="0.25">
      <c r="E30856" s="3"/>
    </row>
    <row r="30857" spans="5:5" x14ac:dyDescent="0.25">
      <c r="E30857" s="3"/>
    </row>
    <row r="30858" spans="5:5" x14ac:dyDescent="0.25">
      <c r="E30858" s="3"/>
    </row>
    <row r="30859" spans="5:5" x14ac:dyDescent="0.25">
      <c r="E30859" s="3"/>
    </row>
    <row r="30860" spans="5:5" x14ac:dyDescent="0.25">
      <c r="E30860" s="3"/>
    </row>
    <row r="30861" spans="5:5" x14ac:dyDescent="0.25">
      <c r="E30861" s="3"/>
    </row>
    <row r="30862" spans="5:5" x14ac:dyDescent="0.25">
      <c r="E30862" s="3"/>
    </row>
    <row r="30863" spans="5:5" x14ac:dyDescent="0.25">
      <c r="E30863" s="3"/>
    </row>
    <row r="30864" spans="5:5" x14ac:dyDescent="0.25">
      <c r="E30864" s="3"/>
    </row>
    <row r="30865" spans="5:5" x14ac:dyDescent="0.25">
      <c r="E30865" s="3"/>
    </row>
    <row r="30866" spans="5:5" x14ac:dyDescent="0.25">
      <c r="E30866" s="3"/>
    </row>
    <row r="30867" spans="5:5" x14ac:dyDescent="0.25">
      <c r="E30867" s="3"/>
    </row>
    <row r="30868" spans="5:5" x14ac:dyDescent="0.25">
      <c r="E30868" s="3"/>
    </row>
    <row r="30869" spans="5:5" x14ac:dyDescent="0.25">
      <c r="E30869" s="3"/>
    </row>
    <row r="30870" spans="5:5" x14ac:dyDescent="0.25">
      <c r="E30870" s="3"/>
    </row>
    <row r="30871" spans="5:5" x14ac:dyDescent="0.25">
      <c r="E30871" s="3"/>
    </row>
    <row r="30872" spans="5:5" x14ac:dyDescent="0.25">
      <c r="E30872" s="3"/>
    </row>
    <row r="30873" spans="5:5" x14ac:dyDescent="0.25">
      <c r="E30873" s="3"/>
    </row>
    <row r="30874" spans="5:5" x14ac:dyDescent="0.25">
      <c r="E30874" s="3"/>
    </row>
    <row r="30875" spans="5:5" x14ac:dyDescent="0.25">
      <c r="E30875" s="3"/>
    </row>
    <row r="30876" spans="5:5" x14ac:dyDescent="0.25">
      <c r="E30876" s="3"/>
    </row>
    <row r="30877" spans="5:5" x14ac:dyDescent="0.25">
      <c r="E30877" s="3"/>
    </row>
    <row r="30878" spans="5:5" x14ac:dyDescent="0.25">
      <c r="E30878" s="3"/>
    </row>
    <row r="30879" spans="5:5" x14ac:dyDescent="0.25">
      <c r="E30879" s="3"/>
    </row>
    <row r="30880" spans="5:5" x14ac:dyDescent="0.25">
      <c r="E30880" s="3"/>
    </row>
    <row r="30881" spans="5:5" x14ac:dyDescent="0.25">
      <c r="E30881" s="3"/>
    </row>
    <row r="30882" spans="5:5" x14ac:dyDescent="0.25">
      <c r="E30882" s="3"/>
    </row>
    <row r="30883" spans="5:5" x14ac:dyDescent="0.25">
      <c r="E30883" s="3"/>
    </row>
    <row r="30884" spans="5:5" x14ac:dyDescent="0.25">
      <c r="E30884" s="3"/>
    </row>
    <row r="30885" spans="5:5" x14ac:dyDescent="0.25">
      <c r="E30885" s="3"/>
    </row>
    <row r="30886" spans="5:5" x14ac:dyDescent="0.25">
      <c r="E30886" s="3"/>
    </row>
    <row r="30887" spans="5:5" x14ac:dyDescent="0.25">
      <c r="E30887" s="3"/>
    </row>
    <row r="30888" spans="5:5" x14ac:dyDescent="0.25">
      <c r="E30888" s="3"/>
    </row>
    <row r="30889" spans="5:5" x14ac:dyDescent="0.25">
      <c r="E30889" s="3"/>
    </row>
    <row r="30890" spans="5:5" x14ac:dyDescent="0.25">
      <c r="E30890" s="3"/>
    </row>
    <row r="30891" spans="5:5" x14ac:dyDescent="0.25">
      <c r="E30891" s="3"/>
    </row>
    <row r="30892" spans="5:5" x14ac:dyDescent="0.25">
      <c r="E30892" s="3"/>
    </row>
    <row r="30893" spans="5:5" x14ac:dyDescent="0.25">
      <c r="E30893" s="3"/>
    </row>
    <row r="30894" spans="5:5" x14ac:dyDescent="0.25">
      <c r="E30894" s="3"/>
    </row>
    <row r="30895" spans="5:5" x14ac:dyDescent="0.25">
      <c r="E30895" s="3"/>
    </row>
    <row r="30896" spans="5:5" x14ac:dyDescent="0.25">
      <c r="E30896" s="3"/>
    </row>
    <row r="30897" spans="5:5" x14ac:dyDescent="0.25">
      <c r="E30897" s="3"/>
    </row>
    <row r="30898" spans="5:5" x14ac:dyDescent="0.25">
      <c r="E30898" s="3"/>
    </row>
    <row r="30899" spans="5:5" x14ac:dyDescent="0.25">
      <c r="E30899" s="3"/>
    </row>
    <row r="30900" spans="5:5" x14ac:dyDescent="0.25">
      <c r="E30900" s="3"/>
    </row>
    <row r="30901" spans="5:5" x14ac:dyDescent="0.25">
      <c r="E30901" s="3"/>
    </row>
    <row r="30902" spans="5:5" x14ac:dyDescent="0.25">
      <c r="E30902" s="3"/>
    </row>
    <row r="30903" spans="5:5" x14ac:dyDescent="0.25">
      <c r="E30903" s="3"/>
    </row>
    <row r="30904" spans="5:5" x14ac:dyDescent="0.25">
      <c r="E30904" s="3"/>
    </row>
    <row r="30905" spans="5:5" x14ac:dyDescent="0.25">
      <c r="E30905" s="3"/>
    </row>
    <row r="30906" spans="5:5" x14ac:dyDescent="0.25">
      <c r="E30906" s="3"/>
    </row>
    <row r="30907" spans="5:5" x14ac:dyDescent="0.25">
      <c r="E30907" s="3"/>
    </row>
    <row r="30908" spans="5:5" x14ac:dyDescent="0.25">
      <c r="E30908" s="3"/>
    </row>
    <row r="30909" spans="5:5" x14ac:dyDescent="0.25">
      <c r="E30909" s="3"/>
    </row>
    <row r="30910" spans="5:5" x14ac:dyDescent="0.25">
      <c r="E30910" s="3"/>
    </row>
    <row r="30911" spans="5:5" x14ac:dyDescent="0.25">
      <c r="E30911" s="3"/>
    </row>
    <row r="30912" spans="5:5" x14ac:dyDescent="0.25">
      <c r="E30912" s="3"/>
    </row>
    <row r="30913" spans="5:5" x14ac:dyDescent="0.25">
      <c r="E30913" s="3"/>
    </row>
    <row r="30914" spans="5:5" x14ac:dyDescent="0.25">
      <c r="E30914" s="3"/>
    </row>
    <row r="30915" spans="5:5" x14ac:dyDescent="0.25">
      <c r="E30915" s="3"/>
    </row>
    <row r="30916" spans="5:5" x14ac:dyDescent="0.25">
      <c r="E30916" s="3"/>
    </row>
    <row r="30917" spans="5:5" x14ac:dyDescent="0.25">
      <c r="E30917" s="3"/>
    </row>
    <row r="30918" spans="5:5" x14ac:dyDescent="0.25">
      <c r="E30918" s="3"/>
    </row>
    <row r="30919" spans="5:5" x14ac:dyDescent="0.25">
      <c r="E30919" s="3"/>
    </row>
    <row r="30920" spans="5:5" x14ac:dyDescent="0.25">
      <c r="E30920" s="3"/>
    </row>
    <row r="30921" spans="5:5" x14ac:dyDescent="0.25">
      <c r="E30921" s="3"/>
    </row>
    <row r="30922" spans="5:5" x14ac:dyDescent="0.25">
      <c r="E30922" s="3"/>
    </row>
    <row r="30923" spans="5:5" x14ac:dyDescent="0.25">
      <c r="E30923" s="3"/>
    </row>
    <row r="30924" spans="5:5" x14ac:dyDescent="0.25">
      <c r="E30924" s="3"/>
    </row>
    <row r="30925" spans="5:5" x14ac:dyDescent="0.25">
      <c r="E30925" s="3"/>
    </row>
    <row r="30926" spans="5:5" x14ac:dyDescent="0.25">
      <c r="E30926" s="3"/>
    </row>
    <row r="30927" spans="5:5" x14ac:dyDescent="0.25">
      <c r="E30927" s="3"/>
    </row>
    <row r="30928" spans="5:5" x14ac:dyDescent="0.25">
      <c r="E30928" s="3"/>
    </row>
    <row r="30929" spans="5:5" x14ac:dyDescent="0.25">
      <c r="E30929" s="3"/>
    </row>
    <row r="30930" spans="5:5" x14ac:dyDescent="0.25">
      <c r="E30930" s="3"/>
    </row>
    <row r="30931" spans="5:5" x14ac:dyDescent="0.25">
      <c r="E30931" s="3"/>
    </row>
    <row r="30932" spans="5:5" x14ac:dyDescent="0.25">
      <c r="E30932" s="3"/>
    </row>
    <row r="30933" spans="5:5" x14ac:dyDescent="0.25">
      <c r="E30933" s="3"/>
    </row>
    <row r="30934" spans="5:5" x14ac:dyDescent="0.25">
      <c r="E30934" s="3"/>
    </row>
    <row r="30935" spans="5:5" x14ac:dyDescent="0.25">
      <c r="E30935" s="3"/>
    </row>
    <row r="30936" spans="5:5" x14ac:dyDescent="0.25">
      <c r="E30936" s="3"/>
    </row>
    <row r="30937" spans="5:5" x14ac:dyDescent="0.25">
      <c r="E30937" s="3"/>
    </row>
    <row r="30938" spans="5:5" x14ac:dyDescent="0.25">
      <c r="E30938" s="3"/>
    </row>
    <row r="30939" spans="5:5" x14ac:dyDescent="0.25">
      <c r="E30939" s="3"/>
    </row>
    <row r="30940" spans="5:5" x14ac:dyDescent="0.25">
      <c r="E30940" s="3"/>
    </row>
    <row r="30941" spans="5:5" x14ac:dyDescent="0.25">
      <c r="E30941" s="3"/>
    </row>
    <row r="30942" spans="5:5" x14ac:dyDescent="0.25">
      <c r="E30942" s="3"/>
    </row>
    <row r="30943" spans="5:5" x14ac:dyDescent="0.25">
      <c r="E30943" s="3"/>
    </row>
    <row r="30944" spans="5:5" x14ac:dyDescent="0.25">
      <c r="E30944" s="3"/>
    </row>
    <row r="30945" spans="5:5" x14ac:dyDescent="0.25">
      <c r="E30945" s="3"/>
    </row>
    <row r="30946" spans="5:5" x14ac:dyDescent="0.25">
      <c r="E30946" s="3"/>
    </row>
    <row r="30947" spans="5:5" x14ac:dyDescent="0.25">
      <c r="E30947" s="3"/>
    </row>
    <row r="30948" spans="5:5" x14ac:dyDescent="0.25">
      <c r="E30948" s="3"/>
    </row>
    <row r="30949" spans="5:5" x14ac:dyDescent="0.25">
      <c r="E30949" s="3"/>
    </row>
    <row r="30950" spans="5:5" x14ac:dyDescent="0.25">
      <c r="E30950" s="3"/>
    </row>
    <row r="30951" spans="5:5" x14ac:dyDescent="0.25">
      <c r="E30951" s="3"/>
    </row>
    <row r="30952" spans="5:5" x14ac:dyDescent="0.25">
      <c r="E30952" s="3"/>
    </row>
    <row r="30953" spans="5:5" x14ac:dyDescent="0.25">
      <c r="E30953" s="3"/>
    </row>
    <row r="30954" spans="5:5" x14ac:dyDescent="0.25">
      <c r="E30954" s="3"/>
    </row>
    <row r="30955" spans="5:5" x14ac:dyDescent="0.25">
      <c r="E30955" s="3"/>
    </row>
    <row r="30956" spans="5:5" x14ac:dyDescent="0.25">
      <c r="E30956" s="3"/>
    </row>
    <row r="30957" spans="5:5" x14ac:dyDescent="0.25">
      <c r="E30957" s="3"/>
    </row>
    <row r="30958" spans="5:5" x14ac:dyDescent="0.25">
      <c r="E30958" s="3"/>
    </row>
    <row r="30959" spans="5:5" x14ac:dyDescent="0.25">
      <c r="E30959" s="3"/>
    </row>
    <row r="30960" spans="5:5" x14ac:dyDescent="0.25">
      <c r="E30960" s="3"/>
    </row>
    <row r="30961" spans="5:5" x14ac:dyDescent="0.25">
      <c r="E30961" s="3"/>
    </row>
    <row r="30962" spans="5:5" x14ac:dyDescent="0.25">
      <c r="E30962" s="3"/>
    </row>
    <row r="30963" spans="5:5" x14ac:dyDescent="0.25">
      <c r="E30963" s="3"/>
    </row>
    <row r="30964" spans="5:5" x14ac:dyDescent="0.25">
      <c r="E30964" s="3"/>
    </row>
    <row r="30965" spans="5:5" x14ac:dyDescent="0.25">
      <c r="E30965" s="3"/>
    </row>
    <row r="30966" spans="5:5" x14ac:dyDescent="0.25">
      <c r="E30966" s="3"/>
    </row>
    <row r="30967" spans="5:5" x14ac:dyDescent="0.25">
      <c r="E30967" s="3"/>
    </row>
    <row r="30968" spans="5:5" x14ac:dyDescent="0.25">
      <c r="E30968" s="3"/>
    </row>
    <row r="30969" spans="5:5" x14ac:dyDescent="0.25">
      <c r="E30969" s="3"/>
    </row>
    <row r="30970" spans="5:5" x14ac:dyDescent="0.25">
      <c r="E30970" s="3"/>
    </row>
    <row r="30971" spans="5:5" x14ac:dyDescent="0.25">
      <c r="E30971" s="3"/>
    </row>
    <row r="30972" spans="5:5" x14ac:dyDescent="0.25">
      <c r="E30972" s="3"/>
    </row>
    <row r="30973" spans="5:5" x14ac:dyDescent="0.25">
      <c r="E30973" s="3"/>
    </row>
    <row r="30974" spans="5:5" x14ac:dyDescent="0.25">
      <c r="E30974" s="3"/>
    </row>
    <row r="30975" spans="5:5" x14ac:dyDescent="0.25">
      <c r="E30975" s="3"/>
    </row>
    <row r="30976" spans="5:5" x14ac:dyDescent="0.25">
      <c r="E30976" s="3"/>
    </row>
    <row r="30977" spans="5:5" x14ac:dyDescent="0.25">
      <c r="E30977" s="3"/>
    </row>
    <row r="30978" spans="5:5" x14ac:dyDescent="0.25">
      <c r="E30978" s="3"/>
    </row>
    <row r="30979" spans="5:5" x14ac:dyDescent="0.25">
      <c r="E30979" s="3"/>
    </row>
    <row r="30980" spans="5:5" x14ac:dyDescent="0.25">
      <c r="E30980" s="3"/>
    </row>
    <row r="30981" spans="5:5" x14ac:dyDescent="0.25">
      <c r="E30981" s="3"/>
    </row>
    <row r="30982" spans="5:5" x14ac:dyDescent="0.25">
      <c r="E30982" s="3"/>
    </row>
    <row r="30983" spans="5:5" x14ac:dyDescent="0.25">
      <c r="E30983" s="3"/>
    </row>
    <row r="30984" spans="5:5" x14ac:dyDescent="0.25">
      <c r="E30984" s="3"/>
    </row>
    <row r="30985" spans="5:5" x14ac:dyDescent="0.25">
      <c r="E30985" s="3"/>
    </row>
    <row r="30986" spans="5:5" x14ac:dyDescent="0.25">
      <c r="E30986" s="3"/>
    </row>
    <row r="30987" spans="5:5" x14ac:dyDescent="0.25">
      <c r="E30987" s="3"/>
    </row>
    <row r="30988" spans="5:5" x14ac:dyDescent="0.25">
      <c r="E30988" s="3"/>
    </row>
    <row r="30989" spans="5:5" x14ac:dyDescent="0.25">
      <c r="E30989" s="3"/>
    </row>
    <row r="30990" spans="5:5" x14ac:dyDescent="0.25">
      <c r="E30990" s="3"/>
    </row>
    <row r="30991" spans="5:5" x14ac:dyDescent="0.25">
      <c r="E30991" s="3"/>
    </row>
    <row r="30992" spans="5:5" x14ac:dyDescent="0.25">
      <c r="E30992" s="3"/>
    </row>
    <row r="30993" spans="5:5" x14ac:dyDescent="0.25">
      <c r="E30993" s="3"/>
    </row>
    <row r="30994" spans="5:5" x14ac:dyDescent="0.25">
      <c r="E30994" s="3"/>
    </row>
    <row r="30995" spans="5:5" x14ac:dyDescent="0.25">
      <c r="E30995" s="3"/>
    </row>
    <row r="30996" spans="5:5" x14ac:dyDescent="0.25">
      <c r="E30996" s="3"/>
    </row>
    <row r="30997" spans="5:5" x14ac:dyDescent="0.25">
      <c r="E30997" s="3"/>
    </row>
    <row r="30998" spans="5:5" x14ac:dyDescent="0.25">
      <c r="E30998" s="3"/>
    </row>
    <row r="30999" spans="5:5" x14ac:dyDescent="0.25">
      <c r="E30999" s="3"/>
    </row>
    <row r="31000" spans="5:5" x14ac:dyDescent="0.25">
      <c r="E31000" s="3"/>
    </row>
    <row r="31001" spans="5:5" x14ac:dyDescent="0.25">
      <c r="E31001" s="3"/>
    </row>
    <row r="31002" spans="5:5" x14ac:dyDescent="0.25">
      <c r="E31002" s="3"/>
    </row>
    <row r="31003" spans="5:5" x14ac:dyDescent="0.25">
      <c r="E31003" s="3"/>
    </row>
    <row r="31004" spans="5:5" x14ac:dyDescent="0.25">
      <c r="E31004" s="3"/>
    </row>
    <row r="31005" spans="5:5" x14ac:dyDescent="0.25">
      <c r="E31005" s="3"/>
    </row>
    <row r="31006" spans="5:5" x14ac:dyDescent="0.25">
      <c r="E31006" s="3"/>
    </row>
    <row r="31007" spans="5:5" x14ac:dyDescent="0.25">
      <c r="E31007" s="3"/>
    </row>
    <row r="31008" spans="5:5" x14ac:dyDescent="0.25">
      <c r="E31008" s="3"/>
    </row>
    <row r="31009" spans="5:5" x14ac:dyDescent="0.25">
      <c r="E31009" s="3"/>
    </row>
    <row r="31010" spans="5:5" x14ac:dyDescent="0.25">
      <c r="E31010" s="3"/>
    </row>
    <row r="31011" spans="5:5" x14ac:dyDescent="0.25">
      <c r="E31011" s="3"/>
    </row>
    <row r="31012" spans="5:5" x14ac:dyDescent="0.25">
      <c r="E31012" s="3"/>
    </row>
    <row r="31013" spans="5:5" x14ac:dyDescent="0.25">
      <c r="E31013" s="3"/>
    </row>
    <row r="31014" spans="5:5" x14ac:dyDescent="0.25">
      <c r="E31014" s="3"/>
    </row>
    <row r="31015" spans="5:5" x14ac:dyDescent="0.25">
      <c r="E31015" s="3"/>
    </row>
    <row r="31016" spans="5:5" x14ac:dyDescent="0.25">
      <c r="E31016" s="3"/>
    </row>
    <row r="31017" spans="5:5" x14ac:dyDescent="0.25">
      <c r="E31017" s="3"/>
    </row>
    <row r="31018" spans="5:5" x14ac:dyDescent="0.25">
      <c r="E31018" s="3"/>
    </row>
    <row r="31019" spans="5:5" x14ac:dyDescent="0.25">
      <c r="E31019" s="3"/>
    </row>
    <row r="31020" spans="5:5" x14ac:dyDescent="0.25">
      <c r="E31020" s="3"/>
    </row>
    <row r="31021" spans="5:5" x14ac:dyDescent="0.25">
      <c r="E31021" s="3"/>
    </row>
    <row r="31022" spans="5:5" x14ac:dyDescent="0.25">
      <c r="E31022" s="3"/>
    </row>
    <row r="31023" spans="5:5" x14ac:dyDescent="0.25">
      <c r="E31023" s="3"/>
    </row>
    <row r="31024" spans="5:5" x14ac:dyDescent="0.25">
      <c r="E31024" s="3"/>
    </row>
    <row r="31025" spans="5:5" x14ac:dyDescent="0.25">
      <c r="E31025" s="3"/>
    </row>
    <row r="31026" spans="5:5" x14ac:dyDescent="0.25">
      <c r="E31026" s="3"/>
    </row>
    <row r="31027" spans="5:5" x14ac:dyDescent="0.25">
      <c r="E31027" s="3"/>
    </row>
    <row r="31028" spans="5:5" x14ac:dyDescent="0.25">
      <c r="E31028" s="3"/>
    </row>
    <row r="31029" spans="5:5" x14ac:dyDescent="0.25">
      <c r="E31029" s="3"/>
    </row>
    <row r="31030" spans="5:5" x14ac:dyDescent="0.25">
      <c r="E31030" s="3"/>
    </row>
    <row r="31031" spans="5:5" x14ac:dyDescent="0.25">
      <c r="E31031" s="3"/>
    </row>
    <row r="31032" spans="5:5" x14ac:dyDescent="0.25">
      <c r="E31032" s="3"/>
    </row>
    <row r="31033" spans="5:5" x14ac:dyDescent="0.25">
      <c r="E31033" s="3"/>
    </row>
    <row r="31034" spans="5:5" x14ac:dyDescent="0.25">
      <c r="E31034" s="3"/>
    </row>
    <row r="31035" spans="5:5" x14ac:dyDescent="0.25">
      <c r="E31035" s="3"/>
    </row>
    <row r="31036" spans="5:5" x14ac:dyDescent="0.25">
      <c r="E31036" s="3"/>
    </row>
    <row r="31037" spans="5:5" x14ac:dyDescent="0.25">
      <c r="E31037" s="3"/>
    </row>
    <row r="31038" spans="5:5" x14ac:dyDescent="0.25">
      <c r="E31038" s="3"/>
    </row>
    <row r="31039" spans="5:5" x14ac:dyDescent="0.25">
      <c r="E31039" s="3"/>
    </row>
    <row r="31040" spans="5:5" x14ac:dyDescent="0.25">
      <c r="E31040" s="3"/>
    </row>
    <row r="31041" spans="5:5" x14ac:dyDescent="0.25">
      <c r="E31041" s="3"/>
    </row>
    <row r="31042" spans="5:5" x14ac:dyDescent="0.25">
      <c r="E31042" s="3"/>
    </row>
    <row r="31043" spans="5:5" x14ac:dyDescent="0.25">
      <c r="E31043" s="3"/>
    </row>
    <row r="31044" spans="5:5" x14ac:dyDescent="0.25">
      <c r="E31044" s="3"/>
    </row>
    <row r="31045" spans="5:5" x14ac:dyDescent="0.25">
      <c r="E31045" s="3"/>
    </row>
    <row r="31046" spans="5:5" x14ac:dyDescent="0.25">
      <c r="E31046" s="3"/>
    </row>
    <row r="31047" spans="5:5" x14ac:dyDescent="0.25">
      <c r="E31047" s="3"/>
    </row>
    <row r="31048" spans="5:5" x14ac:dyDescent="0.25">
      <c r="E31048" s="3"/>
    </row>
    <row r="31049" spans="5:5" x14ac:dyDescent="0.25">
      <c r="E31049" s="3"/>
    </row>
    <row r="31050" spans="5:5" x14ac:dyDescent="0.25">
      <c r="E31050" s="3"/>
    </row>
    <row r="31051" spans="5:5" x14ac:dyDescent="0.25">
      <c r="E31051" s="3"/>
    </row>
    <row r="31052" spans="5:5" x14ac:dyDescent="0.25">
      <c r="E31052" s="3"/>
    </row>
    <row r="31053" spans="5:5" x14ac:dyDescent="0.25">
      <c r="E31053" s="3"/>
    </row>
    <row r="31054" spans="5:5" x14ac:dyDescent="0.25">
      <c r="E31054" s="3"/>
    </row>
    <row r="31055" spans="5:5" x14ac:dyDescent="0.25">
      <c r="E31055" s="3"/>
    </row>
    <row r="31056" spans="5:5" x14ac:dyDescent="0.25">
      <c r="E31056" s="3"/>
    </row>
    <row r="31057" spans="5:5" x14ac:dyDescent="0.25">
      <c r="E31057" s="3"/>
    </row>
    <row r="31058" spans="5:5" x14ac:dyDescent="0.25">
      <c r="E31058" s="3"/>
    </row>
    <row r="31059" spans="5:5" x14ac:dyDescent="0.25">
      <c r="E31059" s="3"/>
    </row>
    <row r="31060" spans="5:5" x14ac:dyDescent="0.25">
      <c r="E31060" s="3"/>
    </row>
    <row r="31061" spans="5:5" x14ac:dyDescent="0.25">
      <c r="E31061" s="3"/>
    </row>
    <row r="31062" spans="5:5" x14ac:dyDescent="0.25">
      <c r="E31062" s="3"/>
    </row>
    <row r="31063" spans="5:5" x14ac:dyDescent="0.25">
      <c r="E31063" s="3"/>
    </row>
    <row r="31064" spans="5:5" x14ac:dyDescent="0.25">
      <c r="E31064" s="3"/>
    </row>
    <row r="31065" spans="5:5" x14ac:dyDescent="0.25">
      <c r="E31065" s="3"/>
    </row>
    <row r="31066" spans="5:5" x14ac:dyDescent="0.25">
      <c r="E31066" s="3"/>
    </row>
    <row r="31067" spans="5:5" x14ac:dyDescent="0.25">
      <c r="E31067" s="3"/>
    </row>
    <row r="31068" spans="5:5" x14ac:dyDescent="0.25">
      <c r="E31068" s="3"/>
    </row>
    <row r="31069" spans="5:5" x14ac:dyDescent="0.25">
      <c r="E31069" s="3"/>
    </row>
    <row r="31070" spans="5:5" x14ac:dyDescent="0.25">
      <c r="E31070" s="3"/>
    </row>
    <row r="31071" spans="5:5" x14ac:dyDescent="0.25">
      <c r="E31071" s="3"/>
    </row>
    <row r="31072" spans="5:5" x14ac:dyDescent="0.25">
      <c r="E31072" s="3"/>
    </row>
    <row r="31073" spans="5:5" x14ac:dyDescent="0.25">
      <c r="E31073" s="3"/>
    </row>
    <row r="31074" spans="5:5" x14ac:dyDescent="0.25">
      <c r="E31074" s="3"/>
    </row>
    <row r="31075" spans="5:5" x14ac:dyDescent="0.25">
      <c r="E31075" s="3"/>
    </row>
    <row r="31076" spans="5:5" x14ac:dyDescent="0.25">
      <c r="E31076" s="3"/>
    </row>
    <row r="31077" spans="5:5" x14ac:dyDescent="0.25">
      <c r="E31077" s="3"/>
    </row>
    <row r="31078" spans="5:5" x14ac:dyDescent="0.25">
      <c r="E31078" s="3"/>
    </row>
    <row r="31079" spans="5:5" x14ac:dyDescent="0.25">
      <c r="E31079" s="3"/>
    </row>
    <row r="31080" spans="5:5" x14ac:dyDescent="0.25">
      <c r="E31080" s="3"/>
    </row>
    <row r="31081" spans="5:5" x14ac:dyDescent="0.25">
      <c r="E31081" s="3"/>
    </row>
    <row r="31082" spans="5:5" x14ac:dyDescent="0.25">
      <c r="E31082" s="3"/>
    </row>
    <row r="31083" spans="5:5" x14ac:dyDescent="0.25">
      <c r="E31083" s="3"/>
    </row>
    <row r="31084" spans="5:5" x14ac:dyDescent="0.25">
      <c r="E31084" s="3"/>
    </row>
    <row r="31085" spans="5:5" x14ac:dyDescent="0.25">
      <c r="E31085" s="3"/>
    </row>
    <row r="31086" spans="5:5" x14ac:dyDescent="0.25">
      <c r="E31086" s="3"/>
    </row>
    <row r="31087" spans="5:5" x14ac:dyDescent="0.25">
      <c r="E31087" s="3"/>
    </row>
    <row r="31088" spans="5:5" x14ac:dyDescent="0.25">
      <c r="E31088" s="3"/>
    </row>
    <row r="31089" spans="5:5" x14ac:dyDescent="0.25">
      <c r="E31089" s="3"/>
    </row>
    <row r="31090" spans="5:5" x14ac:dyDescent="0.25">
      <c r="E31090" s="3"/>
    </row>
    <row r="31091" spans="5:5" x14ac:dyDescent="0.25">
      <c r="E31091" s="3"/>
    </row>
    <row r="31092" spans="5:5" x14ac:dyDescent="0.25">
      <c r="E31092" s="3"/>
    </row>
    <row r="31093" spans="5:5" x14ac:dyDescent="0.25">
      <c r="E31093" s="3"/>
    </row>
    <row r="31094" spans="5:5" x14ac:dyDescent="0.25">
      <c r="E31094" s="3"/>
    </row>
    <row r="31095" spans="5:5" x14ac:dyDescent="0.25">
      <c r="E31095" s="3"/>
    </row>
    <row r="31096" spans="5:5" x14ac:dyDescent="0.25">
      <c r="E31096" s="3"/>
    </row>
    <row r="31097" spans="5:5" x14ac:dyDescent="0.25">
      <c r="E31097" s="3"/>
    </row>
    <row r="31098" spans="5:5" x14ac:dyDescent="0.25">
      <c r="E31098" s="3"/>
    </row>
    <row r="31099" spans="5:5" x14ac:dyDescent="0.25">
      <c r="E31099" s="3"/>
    </row>
    <row r="31100" spans="5:5" x14ac:dyDescent="0.25">
      <c r="E31100" s="3"/>
    </row>
    <row r="31101" spans="5:5" x14ac:dyDescent="0.25">
      <c r="E31101" s="3"/>
    </row>
    <row r="31102" spans="5:5" x14ac:dyDescent="0.25">
      <c r="E31102" s="3"/>
    </row>
    <row r="31103" spans="5:5" x14ac:dyDescent="0.25">
      <c r="E31103" s="3"/>
    </row>
    <row r="31104" spans="5:5" x14ac:dyDescent="0.25">
      <c r="E31104" s="3"/>
    </row>
    <row r="31105" spans="5:5" x14ac:dyDescent="0.25">
      <c r="E31105" s="3"/>
    </row>
    <row r="31106" spans="5:5" x14ac:dyDescent="0.25">
      <c r="E31106" s="3"/>
    </row>
    <row r="31107" spans="5:5" x14ac:dyDescent="0.25">
      <c r="E31107" s="3"/>
    </row>
    <row r="31108" spans="5:5" x14ac:dyDescent="0.25">
      <c r="E31108" s="3"/>
    </row>
    <row r="31109" spans="5:5" x14ac:dyDescent="0.25">
      <c r="E31109" s="3"/>
    </row>
    <row r="31110" spans="5:5" x14ac:dyDescent="0.25">
      <c r="E31110" s="3"/>
    </row>
    <row r="31111" spans="5:5" x14ac:dyDescent="0.25">
      <c r="E31111" s="3"/>
    </row>
    <row r="31112" spans="5:5" x14ac:dyDescent="0.25">
      <c r="E31112" s="3"/>
    </row>
    <row r="31113" spans="5:5" x14ac:dyDescent="0.25">
      <c r="E31113" s="3"/>
    </row>
    <row r="31114" spans="5:5" x14ac:dyDescent="0.25">
      <c r="E31114" s="3"/>
    </row>
    <row r="31115" spans="5:5" x14ac:dyDescent="0.25">
      <c r="E31115" s="3"/>
    </row>
    <row r="31116" spans="5:5" x14ac:dyDescent="0.25">
      <c r="E31116" s="3"/>
    </row>
    <row r="31117" spans="5:5" x14ac:dyDescent="0.25">
      <c r="E31117" s="3"/>
    </row>
    <row r="31118" spans="5:5" x14ac:dyDescent="0.25">
      <c r="E31118" s="3"/>
    </row>
    <row r="31119" spans="5:5" x14ac:dyDescent="0.25">
      <c r="E31119" s="3"/>
    </row>
    <row r="31120" spans="5:5" x14ac:dyDescent="0.25">
      <c r="E31120" s="3"/>
    </row>
    <row r="31121" spans="5:5" x14ac:dyDescent="0.25">
      <c r="E31121" s="3"/>
    </row>
    <row r="31122" spans="5:5" x14ac:dyDescent="0.25">
      <c r="E31122" s="3"/>
    </row>
    <row r="31123" spans="5:5" x14ac:dyDescent="0.25">
      <c r="E31123" s="3"/>
    </row>
    <row r="31124" spans="5:5" x14ac:dyDescent="0.25">
      <c r="E31124" s="3"/>
    </row>
    <row r="31125" spans="5:5" x14ac:dyDescent="0.25">
      <c r="E31125" s="3"/>
    </row>
    <row r="31126" spans="5:5" x14ac:dyDescent="0.25">
      <c r="E31126" s="3"/>
    </row>
    <row r="31127" spans="5:5" x14ac:dyDescent="0.25">
      <c r="E31127" s="3"/>
    </row>
    <row r="31128" spans="5:5" x14ac:dyDescent="0.25">
      <c r="E31128" s="3"/>
    </row>
    <row r="31129" spans="5:5" x14ac:dyDescent="0.25">
      <c r="E31129" s="3"/>
    </row>
    <row r="31130" spans="5:5" x14ac:dyDescent="0.25">
      <c r="E31130" s="3"/>
    </row>
    <row r="31131" spans="5:5" x14ac:dyDescent="0.25">
      <c r="E31131" s="3"/>
    </row>
    <row r="31132" spans="5:5" x14ac:dyDescent="0.25">
      <c r="E31132" s="3"/>
    </row>
    <row r="31133" spans="5:5" x14ac:dyDescent="0.25">
      <c r="E31133" s="3"/>
    </row>
    <row r="31134" spans="5:5" x14ac:dyDescent="0.25">
      <c r="E31134" s="3"/>
    </row>
    <row r="31135" spans="5:5" x14ac:dyDescent="0.25">
      <c r="E31135" s="3"/>
    </row>
    <row r="31136" spans="5:5" x14ac:dyDescent="0.25">
      <c r="E31136" s="3"/>
    </row>
    <row r="31137" spans="5:5" x14ac:dyDescent="0.25">
      <c r="E31137" s="3"/>
    </row>
    <row r="31138" spans="5:5" x14ac:dyDescent="0.25">
      <c r="E31138" s="3"/>
    </row>
    <row r="31139" spans="5:5" x14ac:dyDescent="0.25">
      <c r="E31139" s="3"/>
    </row>
    <row r="31140" spans="5:5" x14ac:dyDescent="0.25">
      <c r="E31140" s="3"/>
    </row>
    <row r="31141" spans="5:5" x14ac:dyDescent="0.25">
      <c r="E31141" s="3"/>
    </row>
    <row r="31142" spans="5:5" x14ac:dyDescent="0.25">
      <c r="E31142" s="3"/>
    </row>
    <row r="31143" spans="5:5" x14ac:dyDescent="0.25">
      <c r="E31143" s="3"/>
    </row>
    <row r="31144" spans="5:5" x14ac:dyDescent="0.25">
      <c r="E31144" s="3"/>
    </row>
    <row r="31145" spans="5:5" x14ac:dyDescent="0.25">
      <c r="E31145" s="3"/>
    </row>
    <row r="31146" spans="5:5" x14ac:dyDescent="0.25">
      <c r="E31146" s="3"/>
    </row>
    <row r="31147" spans="5:5" x14ac:dyDescent="0.25">
      <c r="E31147" s="3"/>
    </row>
    <row r="31148" spans="5:5" x14ac:dyDescent="0.25">
      <c r="E31148" s="3"/>
    </row>
    <row r="31149" spans="5:5" x14ac:dyDescent="0.25">
      <c r="E31149" s="3"/>
    </row>
    <row r="31150" spans="5:5" x14ac:dyDescent="0.25">
      <c r="E31150" s="3"/>
    </row>
    <row r="31151" spans="5:5" x14ac:dyDescent="0.25">
      <c r="E31151" s="3"/>
    </row>
    <row r="31152" spans="5:5" x14ac:dyDescent="0.25">
      <c r="E31152" s="3"/>
    </row>
    <row r="31153" spans="5:5" x14ac:dyDescent="0.25">
      <c r="E31153" s="3"/>
    </row>
    <row r="31154" spans="5:5" x14ac:dyDescent="0.25">
      <c r="E31154" s="3"/>
    </row>
    <row r="31155" spans="5:5" x14ac:dyDescent="0.25">
      <c r="E31155" s="3"/>
    </row>
    <row r="31156" spans="5:5" x14ac:dyDescent="0.25">
      <c r="E31156" s="3"/>
    </row>
    <row r="31157" spans="5:5" x14ac:dyDescent="0.25">
      <c r="E31157" s="3"/>
    </row>
    <row r="31158" spans="5:5" x14ac:dyDescent="0.25">
      <c r="E31158" s="3"/>
    </row>
    <row r="31159" spans="5:5" x14ac:dyDescent="0.25">
      <c r="E31159" s="3"/>
    </row>
    <row r="31160" spans="5:5" x14ac:dyDescent="0.25">
      <c r="E31160" s="3"/>
    </row>
    <row r="31161" spans="5:5" x14ac:dyDescent="0.25">
      <c r="E31161" s="3"/>
    </row>
    <row r="31162" spans="5:5" x14ac:dyDescent="0.25">
      <c r="E31162" s="3"/>
    </row>
    <row r="31163" spans="5:5" x14ac:dyDescent="0.25">
      <c r="E31163" s="3"/>
    </row>
    <row r="31164" spans="5:5" x14ac:dyDescent="0.25">
      <c r="E31164" s="3"/>
    </row>
    <row r="31165" spans="5:5" x14ac:dyDescent="0.25">
      <c r="E31165" s="3"/>
    </row>
    <row r="31166" spans="5:5" x14ac:dyDescent="0.25">
      <c r="E31166" s="3"/>
    </row>
    <row r="31167" spans="5:5" x14ac:dyDescent="0.25">
      <c r="E31167" s="3"/>
    </row>
    <row r="31168" spans="5:5" x14ac:dyDescent="0.25">
      <c r="E31168" s="3"/>
    </row>
    <row r="31169" spans="5:5" x14ac:dyDescent="0.25">
      <c r="E31169" s="3"/>
    </row>
    <row r="31170" spans="5:5" x14ac:dyDescent="0.25">
      <c r="E31170" s="3"/>
    </row>
    <row r="31171" spans="5:5" x14ac:dyDescent="0.25">
      <c r="E31171" s="3"/>
    </row>
    <row r="31172" spans="5:5" x14ac:dyDescent="0.25">
      <c r="E31172" s="3"/>
    </row>
    <row r="31173" spans="5:5" x14ac:dyDescent="0.25">
      <c r="E31173" s="3"/>
    </row>
    <row r="31174" spans="5:5" x14ac:dyDescent="0.25">
      <c r="E31174" s="3"/>
    </row>
    <row r="31175" spans="5:5" x14ac:dyDescent="0.25">
      <c r="E31175" s="3"/>
    </row>
    <row r="31176" spans="5:5" x14ac:dyDescent="0.25">
      <c r="E31176" s="3"/>
    </row>
    <row r="31177" spans="5:5" x14ac:dyDescent="0.25">
      <c r="E31177" s="3"/>
    </row>
    <row r="31178" spans="5:5" x14ac:dyDescent="0.25">
      <c r="E31178" s="3"/>
    </row>
    <row r="31179" spans="5:5" x14ac:dyDescent="0.25">
      <c r="E31179" s="3"/>
    </row>
    <row r="31180" spans="5:5" x14ac:dyDescent="0.25">
      <c r="E31180" s="3"/>
    </row>
    <row r="31181" spans="5:5" x14ac:dyDescent="0.25">
      <c r="E31181" s="3"/>
    </row>
    <row r="31182" spans="5:5" x14ac:dyDescent="0.25">
      <c r="E31182" s="3"/>
    </row>
    <row r="31183" spans="5:5" x14ac:dyDescent="0.25">
      <c r="E31183" s="3"/>
    </row>
    <row r="31184" spans="5:5" x14ac:dyDescent="0.25">
      <c r="E31184" s="3"/>
    </row>
    <row r="31185" spans="5:5" x14ac:dyDescent="0.25">
      <c r="E31185" s="3"/>
    </row>
    <row r="31186" spans="5:5" x14ac:dyDescent="0.25">
      <c r="E31186" s="3"/>
    </row>
    <row r="31187" spans="5:5" x14ac:dyDescent="0.25">
      <c r="E31187" s="3"/>
    </row>
    <row r="31188" spans="5:5" x14ac:dyDescent="0.25">
      <c r="E31188" s="3"/>
    </row>
    <row r="31189" spans="5:5" x14ac:dyDescent="0.25">
      <c r="E31189" s="3"/>
    </row>
    <row r="31190" spans="5:5" x14ac:dyDescent="0.25">
      <c r="E31190" s="3"/>
    </row>
    <row r="31191" spans="5:5" x14ac:dyDescent="0.25">
      <c r="E31191" s="3"/>
    </row>
    <row r="31192" spans="5:5" x14ac:dyDescent="0.25">
      <c r="E31192" s="3"/>
    </row>
    <row r="31193" spans="5:5" x14ac:dyDescent="0.25">
      <c r="E31193" s="3"/>
    </row>
    <row r="31194" spans="5:5" x14ac:dyDescent="0.25">
      <c r="E31194" s="3"/>
    </row>
    <row r="31195" spans="5:5" x14ac:dyDescent="0.25">
      <c r="E31195" s="3"/>
    </row>
    <row r="31196" spans="5:5" x14ac:dyDescent="0.25">
      <c r="E31196" s="3"/>
    </row>
    <row r="31197" spans="5:5" x14ac:dyDescent="0.25">
      <c r="E31197" s="3"/>
    </row>
    <row r="31198" spans="5:5" x14ac:dyDescent="0.25">
      <c r="E31198" s="3"/>
    </row>
    <row r="31199" spans="5:5" x14ac:dyDescent="0.25">
      <c r="E31199" s="3"/>
    </row>
    <row r="31200" spans="5:5" x14ac:dyDescent="0.25">
      <c r="E31200" s="3"/>
    </row>
    <row r="31201" spans="5:5" x14ac:dyDescent="0.25">
      <c r="E31201" s="3"/>
    </row>
    <row r="31202" spans="5:5" x14ac:dyDescent="0.25">
      <c r="E31202" s="3"/>
    </row>
    <row r="31203" spans="5:5" x14ac:dyDescent="0.25">
      <c r="E31203" s="3"/>
    </row>
    <row r="31204" spans="5:5" x14ac:dyDescent="0.25">
      <c r="E31204" s="3"/>
    </row>
    <row r="31205" spans="5:5" x14ac:dyDescent="0.25">
      <c r="E31205" s="3"/>
    </row>
    <row r="31206" spans="5:5" x14ac:dyDescent="0.25">
      <c r="E31206" s="3"/>
    </row>
    <row r="31207" spans="5:5" x14ac:dyDescent="0.25">
      <c r="E31207" s="3"/>
    </row>
    <row r="31208" spans="5:5" x14ac:dyDescent="0.25">
      <c r="E31208" s="3"/>
    </row>
    <row r="31209" spans="5:5" x14ac:dyDescent="0.25">
      <c r="E31209" s="3"/>
    </row>
    <row r="31210" spans="5:5" x14ac:dyDescent="0.25">
      <c r="E31210" s="3"/>
    </row>
    <row r="31211" spans="5:5" x14ac:dyDescent="0.25">
      <c r="E31211" s="3"/>
    </row>
    <row r="31212" spans="5:5" x14ac:dyDescent="0.25">
      <c r="E31212" s="3"/>
    </row>
    <row r="31213" spans="5:5" x14ac:dyDescent="0.25">
      <c r="E31213" s="3"/>
    </row>
    <row r="31214" spans="5:5" x14ac:dyDescent="0.25">
      <c r="E31214" s="3"/>
    </row>
    <row r="31215" spans="5:5" x14ac:dyDescent="0.25">
      <c r="E31215" s="3"/>
    </row>
    <row r="31216" spans="5:5" x14ac:dyDescent="0.25">
      <c r="E31216" s="3"/>
    </row>
    <row r="31217" spans="5:5" x14ac:dyDescent="0.25">
      <c r="E31217" s="3"/>
    </row>
    <row r="31218" spans="5:5" x14ac:dyDescent="0.25">
      <c r="E31218" s="3"/>
    </row>
    <row r="31219" spans="5:5" x14ac:dyDescent="0.25">
      <c r="E31219" s="3"/>
    </row>
    <row r="31220" spans="5:5" x14ac:dyDescent="0.25">
      <c r="E31220" s="3"/>
    </row>
    <row r="31221" spans="5:5" x14ac:dyDescent="0.25">
      <c r="E31221" s="3"/>
    </row>
    <row r="31222" spans="5:5" x14ac:dyDescent="0.25">
      <c r="E31222" s="3"/>
    </row>
    <row r="31223" spans="5:5" x14ac:dyDescent="0.25">
      <c r="E31223" s="3"/>
    </row>
    <row r="31224" spans="5:5" x14ac:dyDescent="0.25">
      <c r="E31224" s="3"/>
    </row>
    <row r="31225" spans="5:5" x14ac:dyDescent="0.25">
      <c r="E31225" s="3"/>
    </row>
    <row r="31226" spans="5:5" x14ac:dyDescent="0.25">
      <c r="E31226" s="3"/>
    </row>
    <row r="31227" spans="5:5" x14ac:dyDescent="0.25">
      <c r="E31227" s="3"/>
    </row>
    <row r="31228" spans="5:5" x14ac:dyDescent="0.25">
      <c r="E31228" s="3"/>
    </row>
    <row r="31229" spans="5:5" x14ac:dyDescent="0.25">
      <c r="E31229" s="3"/>
    </row>
    <row r="31230" spans="5:5" x14ac:dyDescent="0.25">
      <c r="E31230" s="3"/>
    </row>
    <row r="31231" spans="5:5" x14ac:dyDescent="0.25">
      <c r="E31231" s="3"/>
    </row>
    <row r="31232" spans="5:5" x14ac:dyDescent="0.25">
      <c r="E31232" s="3"/>
    </row>
    <row r="31233" spans="5:5" x14ac:dyDescent="0.25">
      <c r="E31233" s="3"/>
    </row>
    <row r="31234" spans="5:5" x14ac:dyDescent="0.25">
      <c r="E31234" s="3"/>
    </row>
    <row r="31235" spans="5:5" x14ac:dyDescent="0.25">
      <c r="E31235" s="3"/>
    </row>
    <row r="31236" spans="5:5" x14ac:dyDescent="0.25">
      <c r="E31236" s="3"/>
    </row>
    <row r="31237" spans="5:5" x14ac:dyDescent="0.25">
      <c r="E31237" s="3"/>
    </row>
    <row r="31238" spans="5:5" x14ac:dyDescent="0.25">
      <c r="E31238" s="3"/>
    </row>
    <row r="31239" spans="5:5" x14ac:dyDescent="0.25">
      <c r="E31239" s="3"/>
    </row>
    <row r="31240" spans="5:5" x14ac:dyDescent="0.25">
      <c r="E31240" s="3"/>
    </row>
    <row r="31241" spans="5:5" x14ac:dyDescent="0.25">
      <c r="E31241" s="3"/>
    </row>
    <row r="31242" spans="5:5" x14ac:dyDescent="0.25">
      <c r="E31242" s="3"/>
    </row>
    <row r="31243" spans="5:5" x14ac:dyDescent="0.25">
      <c r="E31243" s="3"/>
    </row>
    <row r="31244" spans="5:5" x14ac:dyDescent="0.25">
      <c r="E31244" s="3"/>
    </row>
    <row r="31245" spans="5:5" x14ac:dyDescent="0.25">
      <c r="E31245" s="3"/>
    </row>
    <row r="31246" spans="5:5" x14ac:dyDescent="0.25">
      <c r="E31246" s="3"/>
    </row>
    <row r="31247" spans="5:5" x14ac:dyDescent="0.25">
      <c r="E31247" s="3"/>
    </row>
    <row r="31248" spans="5:5" x14ac:dyDescent="0.25">
      <c r="E31248" s="3"/>
    </row>
    <row r="31249" spans="5:5" x14ac:dyDescent="0.25">
      <c r="E31249" s="3"/>
    </row>
    <row r="31250" spans="5:5" x14ac:dyDescent="0.25">
      <c r="E31250" s="3"/>
    </row>
    <row r="31251" spans="5:5" x14ac:dyDescent="0.25">
      <c r="E31251" s="3"/>
    </row>
    <row r="31252" spans="5:5" x14ac:dyDescent="0.25">
      <c r="E31252" s="3"/>
    </row>
    <row r="31253" spans="5:5" x14ac:dyDescent="0.25">
      <c r="E31253" s="3"/>
    </row>
    <row r="31254" spans="5:5" x14ac:dyDescent="0.25">
      <c r="E31254" s="3"/>
    </row>
    <row r="31255" spans="5:5" x14ac:dyDescent="0.25">
      <c r="E31255" s="3"/>
    </row>
    <row r="31256" spans="5:5" x14ac:dyDescent="0.25">
      <c r="E31256" s="3"/>
    </row>
    <row r="31257" spans="5:5" x14ac:dyDescent="0.25">
      <c r="E31257" s="3"/>
    </row>
    <row r="31258" spans="5:5" x14ac:dyDescent="0.25">
      <c r="E31258" s="3"/>
    </row>
    <row r="31259" spans="5:5" x14ac:dyDescent="0.25">
      <c r="E31259" s="3"/>
    </row>
    <row r="31260" spans="5:5" x14ac:dyDescent="0.25">
      <c r="E31260" s="3"/>
    </row>
    <row r="31261" spans="5:5" x14ac:dyDescent="0.25">
      <c r="E31261" s="3"/>
    </row>
    <row r="31262" spans="5:5" x14ac:dyDescent="0.25">
      <c r="E31262" s="3"/>
    </row>
    <row r="31263" spans="5:5" x14ac:dyDescent="0.25">
      <c r="E31263" s="3"/>
    </row>
    <row r="31264" spans="5:5" x14ac:dyDescent="0.25">
      <c r="E31264" s="3"/>
    </row>
    <row r="31265" spans="5:5" x14ac:dyDescent="0.25">
      <c r="E31265" s="3"/>
    </row>
    <row r="31266" spans="5:5" x14ac:dyDescent="0.25">
      <c r="E31266" s="3"/>
    </row>
    <row r="31267" spans="5:5" x14ac:dyDescent="0.25">
      <c r="E31267" s="3"/>
    </row>
    <row r="31268" spans="5:5" x14ac:dyDescent="0.25">
      <c r="E31268" s="3"/>
    </row>
    <row r="31269" spans="5:5" x14ac:dyDescent="0.25">
      <c r="E31269" s="3"/>
    </row>
    <row r="31270" spans="5:5" x14ac:dyDescent="0.25">
      <c r="E31270" s="3"/>
    </row>
    <row r="31271" spans="5:5" x14ac:dyDescent="0.25">
      <c r="E31271" s="3"/>
    </row>
    <row r="31272" spans="5:5" x14ac:dyDescent="0.25">
      <c r="E31272" s="3"/>
    </row>
    <row r="31273" spans="5:5" x14ac:dyDescent="0.25">
      <c r="E31273" s="3"/>
    </row>
    <row r="31274" spans="5:5" x14ac:dyDescent="0.25">
      <c r="E31274" s="3"/>
    </row>
    <row r="31275" spans="5:5" x14ac:dyDescent="0.25">
      <c r="E31275" s="3"/>
    </row>
    <row r="31276" spans="5:5" x14ac:dyDescent="0.25">
      <c r="E31276" s="3"/>
    </row>
    <row r="31277" spans="5:5" x14ac:dyDescent="0.25">
      <c r="E31277" s="3"/>
    </row>
    <row r="31278" spans="5:5" x14ac:dyDescent="0.25">
      <c r="E31278" s="3"/>
    </row>
    <row r="31279" spans="5:5" x14ac:dyDescent="0.25">
      <c r="E31279" s="3"/>
    </row>
    <row r="31280" spans="5:5" x14ac:dyDescent="0.25">
      <c r="E31280" s="3"/>
    </row>
    <row r="31281" spans="5:5" x14ac:dyDescent="0.25">
      <c r="E31281" s="3"/>
    </row>
    <row r="31282" spans="5:5" x14ac:dyDescent="0.25">
      <c r="E31282" s="3"/>
    </row>
    <row r="31283" spans="5:5" x14ac:dyDescent="0.25">
      <c r="E31283" s="3"/>
    </row>
    <row r="31284" spans="5:5" x14ac:dyDescent="0.25">
      <c r="E31284" s="3"/>
    </row>
    <row r="31285" spans="5:5" x14ac:dyDescent="0.25">
      <c r="E31285" s="3"/>
    </row>
    <row r="31286" spans="5:5" x14ac:dyDescent="0.25">
      <c r="E31286" s="3"/>
    </row>
    <row r="31287" spans="5:5" x14ac:dyDescent="0.25">
      <c r="E31287" s="3"/>
    </row>
    <row r="31288" spans="5:5" x14ac:dyDescent="0.25">
      <c r="E31288" s="3"/>
    </row>
    <row r="31289" spans="5:5" x14ac:dyDescent="0.25">
      <c r="E31289" s="3"/>
    </row>
    <row r="31290" spans="5:5" x14ac:dyDescent="0.25">
      <c r="E31290" s="3"/>
    </row>
    <row r="31291" spans="5:5" x14ac:dyDescent="0.25">
      <c r="E31291" s="3"/>
    </row>
    <row r="31292" spans="5:5" x14ac:dyDescent="0.25">
      <c r="E31292" s="3"/>
    </row>
    <row r="31293" spans="5:5" x14ac:dyDescent="0.25">
      <c r="E31293" s="3"/>
    </row>
    <row r="31294" spans="5:5" x14ac:dyDescent="0.25">
      <c r="E31294" s="3"/>
    </row>
    <row r="31295" spans="5:5" x14ac:dyDescent="0.25">
      <c r="E31295" s="3"/>
    </row>
    <row r="31296" spans="5:5" x14ac:dyDescent="0.25">
      <c r="E31296" s="3"/>
    </row>
    <row r="31297" spans="5:5" x14ac:dyDescent="0.25">
      <c r="E31297" s="3"/>
    </row>
    <row r="31298" spans="5:5" x14ac:dyDescent="0.25">
      <c r="E31298" s="3"/>
    </row>
    <row r="31299" spans="5:5" x14ac:dyDescent="0.25">
      <c r="E31299" s="3"/>
    </row>
    <row r="31300" spans="5:5" x14ac:dyDescent="0.25">
      <c r="E31300" s="3"/>
    </row>
    <row r="31301" spans="5:5" x14ac:dyDescent="0.25">
      <c r="E31301" s="3"/>
    </row>
    <row r="31302" spans="5:5" x14ac:dyDescent="0.25">
      <c r="E31302" s="3"/>
    </row>
    <row r="31303" spans="5:5" x14ac:dyDescent="0.25">
      <c r="E31303" s="3"/>
    </row>
    <row r="31304" spans="5:5" x14ac:dyDescent="0.25">
      <c r="E31304" s="3"/>
    </row>
    <row r="31305" spans="5:5" x14ac:dyDescent="0.25">
      <c r="E31305" s="3"/>
    </row>
    <row r="31306" spans="5:5" x14ac:dyDescent="0.25">
      <c r="E31306" s="3"/>
    </row>
    <row r="31307" spans="5:5" x14ac:dyDescent="0.25">
      <c r="E31307" s="3"/>
    </row>
    <row r="31308" spans="5:5" x14ac:dyDescent="0.25">
      <c r="E31308" s="3"/>
    </row>
    <row r="31309" spans="5:5" x14ac:dyDescent="0.25">
      <c r="E31309" s="3"/>
    </row>
    <row r="31310" spans="5:5" x14ac:dyDescent="0.25">
      <c r="E31310" s="3"/>
    </row>
    <row r="31311" spans="5:5" x14ac:dyDescent="0.25">
      <c r="E31311" s="3"/>
    </row>
    <row r="31312" spans="5:5" x14ac:dyDescent="0.25">
      <c r="E31312" s="3"/>
    </row>
    <row r="31313" spans="5:5" x14ac:dyDescent="0.25">
      <c r="E31313" s="3"/>
    </row>
    <row r="31314" spans="5:5" x14ac:dyDescent="0.25">
      <c r="E31314" s="3"/>
    </row>
    <row r="31315" spans="5:5" x14ac:dyDescent="0.25">
      <c r="E31315" s="3"/>
    </row>
    <row r="31316" spans="5:5" x14ac:dyDescent="0.25">
      <c r="E31316" s="3"/>
    </row>
    <row r="31317" spans="5:5" x14ac:dyDescent="0.25">
      <c r="E31317" s="3"/>
    </row>
    <row r="31318" spans="5:5" x14ac:dyDescent="0.25">
      <c r="E31318" s="3"/>
    </row>
    <row r="31319" spans="5:5" x14ac:dyDescent="0.25">
      <c r="E31319" s="3"/>
    </row>
    <row r="31320" spans="5:5" x14ac:dyDescent="0.25">
      <c r="E31320" s="3"/>
    </row>
    <row r="31321" spans="5:5" x14ac:dyDescent="0.25">
      <c r="E31321" s="3"/>
    </row>
    <row r="31322" spans="5:5" x14ac:dyDescent="0.25">
      <c r="E31322" s="3"/>
    </row>
    <row r="31323" spans="5:5" x14ac:dyDescent="0.25">
      <c r="E31323" s="3"/>
    </row>
    <row r="31324" spans="5:5" x14ac:dyDescent="0.25">
      <c r="E31324" s="3"/>
    </row>
    <row r="31325" spans="5:5" x14ac:dyDescent="0.25">
      <c r="E31325" s="3"/>
    </row>
    <row r="31326" spans="5:5" x14ac:dyDescent="0.25">
      <c r="E31326" s="3"/>
    </row>
    <row r="31327" spans="5:5" x14ac:dyDescent="0.25">
      <c r="E31327" s="3"/>
    </row>
    <row r="31328" spans="5:5" x14ac:dyDescent="0.25">
      <c r="E31328" s="3"/>
    </row>
    <row r="31329" spans="5:5" x14ac:dyDescent="0.25">
      <c r="E31329" s="3"/>
    </row>
    <row r="31330" spans="5:5" x14ac:dyDescent="0.25">
      <c r="E31330" s="3"/>
    </row>
    <row r="31331" spans="5:5" x14ac:dyDescent="0.25">
      <c r="E31331" s="3"/>
    </row>
    <row r="31332" spans="5:5" x14ac:dyDescent="0.25">
      <c r="E31332" s="3"/>
    </row>
    <row r="31333" spans="5:5" x14ac:dyDescent="0.25">
      <c r="E31333" s="3"/>
    </row>
    <row r="31334" spans="5:5" x14ac:dyDescent="0.25">
      <c r="E31334" s="3"/>
    </row>
    <row r="31335" spans="5:5" x14ac:dyDescent="0.25">
      <c r="E31335" s="3"/>
    </row>
    <row r="31336" spans="5:5" x14ac:dyDescent="0.25">
      <c r="E31336" s="3"/>
    </row>
    <row r="31337" spans="5:5" x14ac:dyDescent="0.25">
      <c r="E31337" s="3"/>
    </row>
    <row r="31338" spans="5:5" x14ac:dyDescent="0.25">
      <c r="E31338" s="3"/>
    </row>
    <row r="31339" spans="5:5" x14ac:dyDescent="0.25">
      <c r="E31339" s="3"/>
    </row>
    <row r="31340" spans="5:5" x14ac:dyDescent="0.25">
      <c r="E31340" s="3"/>
    </row>
    <row r="31341" spans="5:5" x14ac:dyDescent="0.25">
      <c r="E31341" s="3"/>
    </row>
    <row r="31342" spans="5:5" x14ac:dyDescent="0.25">
      <c r="E31342" s="3"/>
    </row>
    <row r="31343" spans="5:5" x14ac:dyDescent="0.25">
      <c r="E31343" s="3"/>
    </row>
    <row r="31344" spans="5:5" x14ac:dyDescent="0.25">
      <c r="E31344" s="3"/>
    </row>
    <row r="31345" spans="5:5" x14ac:dyDescent="0.25">
      <c r="E31345" s="3"/>
    </row>
    <row r="31346" spans="5:5" x14ac:dyDescent="0.25">
      <c r="E31346" s="3"/>
    </row>
    <row r="31347" spans="5:5" x14ac:dyDescent="0.25">
      <c r="E31347" s="3"/>
    </row>
    <row r="31348" spans="5:5" x14ac:dyDescent="0.25">
      <c r="E31348" s="3"/>
    </row>
    <row r="31349" spans="5:5" x14ac:dyDescent="0.25">
      <c r="E31349" s="3"/>
    </row>
    <row r="31350" spans="5:5" x14ac:dyDescent="0.25">
      <c r="E31350" s="3"/>
    </row>
    <row r="31351" spans="5:5" x14ac:dyDescent="0.25">
      <c r="E31351" s="3"/>
    </row>
    <row r="31352" spans="5:5" x14ac:dyDescent="0.25">
      <c r="E31352" s="3"/>
    </row>
    <row r="31353" spans="5:5" x14ac:dyDescent="0.25">
      <c r="E31353" s="3"/>
    </row>
    <row r="31354" spans="5:5" x14ac:dyDescent="0.25">
      <c r="E31354" s="3"/>
    </row>
    <row r="31355" spans="5:5" x14ac:dyDescent="0.25">
      <c r="E31355" s="3"/>
    </row>
    <row r="31356" spans="5:5" x14ac:dyDescent="0.25">
      <c r="E31356" s="3"/>
    </row>
    <row r="31357" spans="5:5" x14ac:dyDescent="0.25">
      <c r="E31357" s="3"/>
    </row>
    <row r="31358" spans="5:5" x14ac:dyDescent="0.25">
      <c r="E31358" s="3"/>
    </row>
    <row r="31359" spans="5:5" x14ac:dyDescent="0.25">
      <c r="E31359" s="3"/>
    </row>
    <row r="31360" spans="5:5" x14ac:dyDescent="0.25">
      <c r="E31360" s="3"/>
    </row>
    <row r="31361" spans="5:5" x14ac:dyDescent="0.25">
      <c r="E31361" s="3"/>
    </row>
    <row r="31362" spans="5:5" x14ac:dyDescent="0.25">
      <c r="E31362" s="3"/>
    </row>
    <row r="31363" spans="5:5" x14ac:dyDescent="0.25">
      <c r="E31363" s="3"/>
    </row>
    <row r="31364" spans="5:5" x14ac:dyDescent="0.25">
      <c r="E31364" s="3"/>
    </row>
    <row r="31365" spans="5:5" x14ac:dyDescent="0.25">
      <c r="E31365" s="3"/>
    </row>
    <row r="31366" spans="5:5" x14ac:dyDescent="0.25">
      <c r="E31366" s="3"/>
    </row>
    <row r="31367" spans="5:5" x14ac:dyDescent="0.25">
      <c r="E31367" s="3"/>
    </row>
    <row r="31368" spans="5:5" x14ac:dyDescent="0.25">
      <c r="E31368" s="3"/>
    </row>
    <row r="31369" spans="5:5" x14ac:dyDescent="0.25">
      <c r="E31369" s="3"/>
    </row>
    <row r="31370" spans="5:5" x14ac:dyDescent="0.25">
      <c r="E31370" s="3"/>
    </row>
    <row r="31371" spans="5:5" x14ac:dyDescent="0.25">
      <c r="E31371" s="3"/>
    </row>
    <row r="31372" spans="5:5" x14ac:dyDescent="0.25">
      <c r="E31372" s="3"/>
    </row>
    <row r="31373" spans="5:5" x14ac:dyDescent="0.25">
      <c r="E31373" s="3"/>
    </row>
    <row r="31374" spans="5:5" x14ac:dyDescent="0.25">
      <c r="E31374" s="3"/>
    </row>
    <row r="31375" spans="5:5" x14ac:dyDescent="0.25">
      <c r="E31375" s="3"/>
    </row>
    <row r="31376" spans="5:5" x14ac:dyDescent="0.25">
      <c r="E31376" s="3"/>
    </row>
    <row r="31377" spans="5:5" x14ac:dyDescent="0.25">
      <c r="E31377" s="3"/>
    </row>
    <row r="31378" spans="5:5" x14ac:dyDescent="0.25">
      <c r="E31378" s="3"/>
    </row>
    <row r="31379" spans="5:5" x14ac:dyDescent="0.25">
      <c r="E31379" s="3"/>
    </row>
    <row r="31380" spans="5:5" x14ac:dyDescent="0.25">
      <c r="E31380" s="3"/>
    </row>
    <row r="31381" spans="5:5" x14ac:dyDescent="0.25">
      <c r="E31381" s="3"/>
    </row>
    <row r="31382" spans="5:5" x14ac:dyDescent="0.25">
      <c r="E31382" s="3"/>
    </row>
    <row r="31383" spans="5:5" x14ac:dyDescent="0.25">
      <c r="E31383" s="3"/>
    </row>
    <row r="31384" spans="5:5" x14ac:dyDescent="0.25">
      <c r="E31384" s="3"/>
    </row>
    <row r="31385" spans="5:5" x14ac:dyDescent="0.25">
      <c r="E31385" s="3"/>
    </row>
    <row r="31386" spans="5:5" x14ac:dyDescent="0.25">
      <c r="E31386" s="3"/>
    </row>
    <row r="31387" spans="5:5" x14ac:dyDescent="0.25">
      <c r="E31387" s="3"/>
    </row>
    <row r="31388" spans="5:5" x14ac:dyDescent="0.25">
      <c r="E31388" s="3"/>
    </row>
    <row r="31389" spans="5:5" x14ac:dyDescent="0.25">
      <c r="E31389" s="3"/>
    </row>
    <row r="31390" spans="5:5" x14ac:dyDescent="0.25">
      <c r="E31390" s="3"/>
    </row>
    <row r="31391" spans="5:5" x14ac:dyDescent="0.25">
      <c r="E31391" s="3"/>
    </row>
    <row r="31392" spans="5:5" x14ac:dyDescent="0.25">
      <c r="E31392" s="3"/>
    </row>
    <row r="31393" spans="5:5" x14ac:dyDescent="0.25">
      <c r="E31393" s="3"/>
    </row>
    <row r="31394" spans="5:5" x14ac:dyDescent="0.25">
      <c r="E31394" s="3"/>
    </row>
    <row r="31395" spans="5:5" x14ac:dyDescent="0.25">
      <c r="E31395" s="3"/>
    </row>
    <row r="31396" spans="5:5" x14ac:dyDescent="0.25">
      <c r="E31396" s="3"/>
    </row>
    <row r="31397" spans="5:5" x14ac:dyDescent="0.25">
      <c r="E31397" s="3"/>
    </row>
    <row r="31398" spans="5:5" x14ac:dyDescent="0.25">
      <c r="E31398" s="3"/>
    </row>
    <row r="31399" spans="5:5" x14ac:dyDescent="0.25">
      <c r="E31399" s="3"/>
    </row>
    <row r="31400" spans="5:5" x14ac:dyDescent="0.25">
      <c r="E31400" s="3"/>
    </row>
    <row r="31401" spans="5:5" x14ac:dyDescent="0.25">
      <c r="E31401" s="3"/>
    </row>
    <row r="31402" spans="5:5" x14ac:dyDescent="0.25">
      <c r="E31402" s="3"/>
    </row>
    <row r="31403" spans="5:5" x14ac:dyDescent="0.25">
      <c r="E31403" s="3"/>
    </row>
    <row r="31404" spans="5:5" x14ac:dyDescent="0.25">
      <c r="E31404" s="3"/>
    </row>
    <row r="31405" spans="5:5" x14ac:dyDescent="0.25">
      <c r="E31405" s="3"/>
    </row>
    <row r="31406" spans="5:5" x14ac:dyDescent="0.25">
      <c r="E31406" s="3"/>
    </row>
    <row r="31407" spans="5:5" x14ac:dyDescent="0.25">
      <c r="E31407" s="3"/>
    </row>
    <row r="31408" spans="5:5" x14ac:dyDescent="0.25">
      <c r="E31408" s="3"/>
    </row>
    <row r="31409" spans="5:5" x14ac:dyDescent="0.25">
      <c r="E31409" s="3"/>
    </row>
    <row r="31410" spans="5:5" x14ac:dyDescent="0.25">
      <c r="E31410" s="3"/>
    </row>
    <row r="31411" spans="5:5" x14ac:dyDescent="0.25">
      <c r="E31411" s="3"/>
    </row>
    <row r="31412" spans="5:5" x14ac:dyDescent="0.25">
      <c r="E31412" s="3"/>
    </row>
    <row r="31413" spans="5:5" x14ac:dyDescent="0.25">
      <c r="E31413" s="3"/>
    </row>
    <row r="31414" spans="5:5" x14ac:dyDescent="0.25">
      <c r="E31414" s="3"/>
    </row>
    <row r="31415" spans="5:5" x14ac:dyDescent="0.25">
      <c r="E31415" s="3"/>
    </row>
    <row r="31416" spans="5:5" x14ac:dyDescent="0.25">
      <c r="E31416" s="3"/>
    </row>
    <row r="31417" spans="5:5" x14ac:dyDescent="0.25">
      <c r="E31417" s="3"/>
    </row>
    <row r="31418" spans="5:5" x14ac:dyDescent="0.25">
      <c r="E31418" s="3"/>
    </row>
    <row r="31419" spans="5:5" x14ac:dyDescent="0.25">
      <c r="E31419" s="3"/>
    </row>
    <row r="31420" spans="5:5" x14ac:dyDescent="0.25">
      <c r="E31420" s="3"/>
    </row>
    <row r="31421" spans="5:5" x14ac:dyDescent="0.25">
      <c r="E31421" s="3"/>
    </row>
    <row r="31422" spans="5:5" x14ac:dyDescent="0.25">
      <c r="E31422" s="3"/>
    </row>
    <row r="31423" spans="5:5" x14ac:dyDescent="0.25">
      <c r="E31423" s="3"/>
    </row>
    <row r="31424" spans="5:5" x14ac:dyDescent="0.25">
      <c r="E31424" s="3"/>
    </row>
    <row r="31425" spans="5:5" x14ac:dyDescent="0.25">
      <c r="E31425" s="3"/>
    </row>
    <row r="31426" spans="5:5" x14ac:dyDescent="0.25">
      <c r="E31426" s="3"/>
    </row>
    <row r="31427" spans="5:5" x14ac:dyDescent="0.25">
      <c r="E31427" s="3"/>
    </row>
    <row r="31428" spans="5:5" x14ac:dyDescent="0.25">
      <c r="E31428" s="3"/>
    </row>
    <row r="31429" spans="5:5" x14ac:dyDescent="0.25">
      <c r="E31429" s="3"/>
    </row>
    <row r="31430" spans="5:5" x14ac:dyDescent="0.25">
      <c r="E31430" s="3"/>
    </row>
    <row r="31431" spans="5:5" x14ac:dyDescent="0.25">
      <c r="E31431" s="3"/>
    </row>
    <row r="31432" spans="5:5" x14ac:dyDescent="0.25">
      <c r="E31432" s="3"/>
    </row>
    <row r="31433" spans="5:5" x14ac:dyDescent="0.25">
      <c r="E31433" s="3"/>
    </row>
    <row r="31434" spans="5:5" x14ac:dyDescent="0.25">
      <c r="E31434" s="3"/>
    </row>
    <row r="31435" spans="5:5" x14ac:dyDescent="0.25">
      <c r="E31435" s="3"/>
    </row>
    <row r="31436" spans="5:5" x14ac:dyDescent="0.25">
      <c r="E31436" s="3"/>
    </row>
    <row r="31437" spans="5:5" x14ac:dyDescent="0.25">
      <c r="E31437" s="3"/>
    </row>
    <row r="31438" spans="5:5" x14ac:dyDescent="0.25">
      <c r="E31438" s="3"/>
    </row>
    <row r="31439" spans="5:5" x14ac:dyDescent="0.25">
      <c r="E31439" s="3"/>
    </row>
    <row r="31440" spans="5:5" x14ac:dyDescent="0.25">
      <c r="E31440" s="3"/>
    </row>
    <row r="31441" spans="5:5" x14ac:dyDescent="0.25">
      <c r="E31441" s="3"/>
    </row>
    <row r="31442" spans="5:5" x14ac:dyDescent="0.25">
      <c r="E31442" s="3"/>
    </row>
    <row r="31443" spans="5:5" x14ac:dyDescent="0.25">
      <c r="E31443" s="3"/>
    </row>
    <row r="31444" spans="5:5" x14ac:dyDescent="0.25">
      <c r="E31444" s="3"/>
    </row>
    <row r="31445" spans="5:5" x14ac:dyDescent="0.25">
      <c r="E31445" s="3"/>
    </row>
    <row r="31446" spans="5:5" x14ac:dyDescent="0.25">
      <c r="E31446" s="3"/>
    </row>
    <row r="31447" spans="5:5" x14ac:dyDescent="0.25">
      <c r="E31447" s="3"/>
    </row>
    <row r="31448" spans="5:5" x14ac:dyDescent="0.25">
      <c r="E31448" s="3"/>
    </row>
    <row r="31449" spans="5:5" x14ac:dyDescent="0.25">
      <c r="E31449" s="3"/>
    </row>
    <row r="31450" spans="5:5" x14ac:dyDescent="0.25">
      <c r="E31450" s="3"/>
    </row>
    <row r="31451" spans="5:5" x14ac:dyDescent="0.25">
      <c r="E31451" s="3"/>
    </row>
    <row r="31452" spans="5:5" x14ac:dyDescent="0.25">
      <c r="E31452" s="3"/>
    </row>
    <row r="31453" spans="5:5" x14ac:dyDescent="0.25">
      <c r="E31453" s="3"/>
    </row>
    <row r="31454" spans="5:5" x14ac:dyDescent="0.25">
      <c r="E31454" s="3"/>
    </row>
    <row r="31455" spans="5:5" x14ac:dyDescent="0.25">
      <c r="E31455" s="3"/>
    </row>
    <row r="31456" spans="5:5" x14ac:dyDescent="0.25">
      <c r="E31456" s="3"/>
    </row>
    <row r="31457" spans="5:5" x14ac:dyDescent="0.25">
      <c r="E31457" s="3"/>
    </row>
    <row r="31458" spans="5:5" x14ac:dyDescent="0.25">
      <c r="E31458" s="3"/>
    </row>
    <row r="31459" spans="5:5" x14ac:dyDescent="0.25">
      <c r="E31459" s="3"/>
    </row>
    <row r="31460" spans="5:5" x14ac:dyDescent="0.25">
      <c r="E31460" s="3"/>
    </row>
    <row r="31461" spans="5:5" x14ac:dyDescent="0.25">
      <c r="E31461" s="3"/>
    </row>
    <row r="31462" spans="5:5" x14ac:dyDescent="0.25">
      <c r="E31462" s="3"/>
    </row>
    <row r="31463" spans="5:5" x14ac:dyDescent="0.25">
      <c r="E31463" s="3"/>
    </row>
    <row r="31464" spans="5:5" x14ac:dyDescent="0.25">
      <c r="E31464" s="3"/>
    </row>
    <row r="31465" spans="5:5" x14ac:dyDescent="0.25">
      <c r="E31465" s="3"/>
    </row>
    <row r="31466" spans="5:5" x14ac:dyDescent="0.25">
      <c r="E31466" s="3"/>
    </row>
    <row r="31467" spans="5:5" x14ac:dyDescent="0.25">
      <c r="E31467" s="3"/>
    </row>
    <row r="31468" spans="5:5" x14ac:dyDescent="0.25">
      <c r="E31468" s="3"/>
    </row>
    <row r="31469" spans="5:5" x14ac:dyDescent="0.25">
      <c r="E31469" s="3"/>
    </row>
    <row r="31470" spans="5:5" x14ac:dyDescent="0.25">
      <c r="E31470" s="3"/>
    </row>
    <row r="31471" spans="5:5" x14ac:dyDescent="0.25">
      <c r="E31471" s="3"/>
    </row>
    <row r="31472" spans="5:5" x14ac:dyDescent="0.25">
      <c r="E31472" s="3"/>
    </row>
    <row r="31473" spans="5:5" x14ac:dyDescent="0.25">
      <c r="E31473" s="3"/>
    </row>
    <row r="31474" spans="5:5" x14ac:dyDescent="0.25">
      <c r="E31474" s="3"/>
    </row>
    <row r="31475" spans="5:5" x14ac:dyDescent="0.25">
      <c r="E31475" s="3"/>
    </row>
    <row r="31476" spans="5:5" x14ac:dyDescent="0.25">
      <c r="E31476" s="3"/>
    </row>
    <row r="31477" spans="5:5" x14ac:dyDescent="0.25">
      <c r="E31477" s="3"/>
    </row>
    <row r="31478" spans="5:5" x14ac:dyDescent="0.25">
      <c r="E31478" s="3"/>
    </row>
    <row r="31479" spans="5:5" x14ac:dyDescent="0.25">
      <c r="E31479" s="3"/>
    </row>
    <row r="31480" spans="5:5" x14ac:dyDescent="0.25">
      <c r="E31480" s="3"/>
    </row>
    <row r="31481" spans="5:5" x14ac:dyDescent="0.25">
      <c r="E31481" s="3"/>
    </row>
    <row r="31482" spans="5:5" x14ac:dyDescent="0.25">
      <c r="E31482" s="3"/>
    </row>
    <row r="31483" spans="5:5" x14ac:dyDescent="0.25">
      <c r="E31483" s="3"/>
    </row>
    <row r="31484" spans="5:5" x14ac:dyDescent="0.25">
      <c r="E31484" s="3"/>
    </row>
    <row r="31485" spans="5:5" x14ac:dyDescent="0.25">
      <c r="E31485" s="3"/>
    </row>
    <row r="31486" spans="5:5" x14ac:dyDescent="0.25">
      <c r="E31486" s="3"/>
    </row>
    <row r="31487" spans="5:5" x14ac:dyDescent="0.25">
      <c r="E31487" s="3"/>
    </row>
    <row r="31488" spans="5:5" x14ac:dyDescent="0.25">
      <c r="E31488" s="3"/>
    </row>
    <row r="31489" spans="5:5" x14ac:dyDescent="0.25">
      <c r="E31489" s="3"/>
    </row>
    <row r="31490" spans="5:5" x14ac:dyDescent="0.25">
      <c r="E31490" s="3"/>
    </row>
    <row r="31491" spans="5:5" x14ac:dyDescent="0.25">
      <c r="E31491" s="3"/>
    </row>
    <row r="31492" spans="5:5" x14ac:dyDescent="0.25">
      <c r="E31492" s="3"/>
    </row>
    <row r="31493" spans="5:5" x14ac:dyDescent="0.25">
      <c r="E31493" s="3"/>
    </row>
    <row r="31494" spans="5:5" x14ac:dyDescent="0.25">
      <c r="E31494" s="3"/>
    </row>
    <row r="31495" spans="5:5" x14ac:dyDescent="0.25">
      <c r="E31495" s="3"/>
    </row>
    <row r="31496" spans="5:5" x14ac:dyDescent="0.25">
      <c r="E31496" s="3"/>
    </row>
    <row r="31497" spans="5:5" x14ac:dyDescent="0.25">
      <c r="E31497" s="3"/>
    </row>
    <row r="31498" spans="5:5" x14ac:dyDescent="0.25">
      <c r="E31498" s="3"/>
    </row>
    <row r="31499" spans="5:5" x14ac:dyDescent="0.25">
      <c r="E31499" s="3"/>
    </row>
    <row r="31500" spans="5:5" x14ac:dyDescent="0.25">
      <c r="E31500" s="3"/>
    </row>
    <row r="31501" spans="5:5" x14ac:dyDescent="0.25">
      <c r="E31501" s="3"/>
    </row>
    <row r="31502" spans="5:5" x14ac:dyDescent="0.25">
      <c r="E31502" s="3"/>
    </row>
    <row r="31503" spans="5:5" x14ac:dyDescent="0.25">
      <c r="E31503" s="3"/>
    </row>
    <row r="31504" spans="5:5" x14ac:dyDescent="0.25">
      <c r="E31504" s="3"/>
    </row>
    <row r="31505" spans="5:5" x14ac:dyDescent="0.25">
      <c r="E31505" s="3"/>
    </row>
    <row r="31506" spans="5:5" x14ac:dyDescent="0.25">
      <c r="E31506" s="3"/>
    </row>
    <row r="31507" spans="5:5" x14ac:dyDescent="0.25">
      <c r="E31507" s="3"/>
    </row>
    <row r="31508" spans="5:5" x14ac:dyDescent="0.25">
      <c r="E31508" s="3"/>
    </row>
    <row r="31509" spans="5:5" x14ac:dyDescent="0.25">
      <c r="E31509" s="3"/>
    </row>
    <row r="31510" spans="5:5" x14ac:dyDescent="0.25">
      <c r="E31510" s="3"/>
    </row>
    <row r="31511" spans="5:5" x14ac:dyDescent="0.25">
      <c r="E31511" s="3"/>
    </row>
    <row r="31512" spans="5:5" x14ac:dyDescent="0.25">
      <c r="E31512" s="3"/>
    </row>
    <row r="31513" spans="5:5" x14ac:dyDescent="0.25">
      <c r="E31513" s="3"/>
    </row>
    <row r="31514" spans="5:5" x14ac:dyDescent="0.25">
      <c r="E31514" s="3"/>
    </row>
    <row r="31515" spans="5:5" x14ac:dyDescent="0.25">
      <c r="E31515" s="3"/>
    </row>
    <row r="31516" spans="5:5" x14ac:dyDescent="0.25">
      <c r="E31516" s="3"/>
    </row>
    <row r="31517" spans="5:5" x14ac:dyDescent="0.25">
      <c r="E31517" s="3"/>
    </row>
    <row r="31518" spans="5:5" x14ac:dyDescent="0.25">
      <c r="E31518" s="3"/>
    </row>
    <row r="31519" spans="5:5" x14ac:dyDescent="0.25">
      <c r="E31519" s="3"/>
    </row>
    <row r="31520" spans="5:5" x14ac:dyDescent="0.25">
      <c r="E31520" s="3"/>
    </row>
    <row r="31521" spans="5:5" x14ac:dyDescent="0.25">
      <c r="E31521" s="3"/>
    </row>
    <row r="31522" spans="5:5" x14ac:dyDescent="0.25">
      <c r="E31522" s="3"/>
    </row>
    <row r="31523" spans="5:5" x14ac:dyDescent="0.25">
      <c r="E31523" s="3"/>
    </row>
    <row r="31524" spans="5:5" x14ac:dyDescent="0.25">
      <c r="E31524" s="3"/>
    </row>
    <row r="31525" spans="5:5" x14ac:dyDescent="0.25">
      <c r="E31525" s="3"/>
    </row>
    <row r="31526" spans="5:5" x14ac:dyDescent="0.25">
      <c r="E31526" s="3"/>
    </row>
    <row r="31527" spans="5:5" x14ac:dyDescent="0.25">
      <c r="E31527" s="3"/>
    </row>
    <row r="31528" spans="5:5" x14ac:dyDescent="0.25">
      <c r="E31528" s="3"/>
    </row>
    <row r="31529" spans="5:5" x14ac:dyDescent="0.25">
      <c r="E31529" s="3"/>
    </row>
    <row r="31530" spans="5:5" x14ac:dyDescent="0.25">
      <c r="E31530" s="3"/>
    </row>
    <row r="31531" spans="5:5" x14ac:dyDescent="0.25">
      <c r="E31531" s="3"/>
    </row>
    <row r="31532" spans="5:5" x14ac:dyDescent="0.25">
      <c r="E31532" s="3"/>
    </row>
    <row r="31533" spans="5:5" x14ac:dyDescent="0.25">
      <c r="E31533" s="3"/>
    </row>
    <row r="31534" spans="5:5" x14ac:dyDescent="0.25">
      <c r="E31534" s="3"/>
    </row>
    <row r="31535" spans="5:5" x14ac:dyDescent="0.25">
      <c r="E31535" s="3"/>
    </row>
    <row r="31536" spans="5:5" x14ac:dyDescent="0.25">
      <c r="E31536" s="3"/>
    </row>
    <row r="31537" spans="5:5" x14ac:dyDescent="0.25">
      <c r="E31537" s="3"/>
    </row>
    <row r="31538" spans="5:5" x14ac:dyDescent="0.25">
      <c r="E31538" s="3"/>
    </row>
    <row r="31539" spans="5:5" x14ac:dyDescent="0.25">
      <c r="E31539" s="3"/>
    </row>
    <row r="31540" spans="5:5" x14ac:dyDescent="0.25">
      <c r="E31540" s="3"/>
    </row>
    <row r="31541" spans="5:5" x14ac:dyDescent="0.25">
      <c r="E31541" s="3"/>
    </row>
    <row r="31542" spans="5:5" x14ac:dyDescent="0.25">
      <c r="E31542" s="3"/>
    </row>
    <row r="31543" spans="5:5" x14ac:dyDescent="0.25">
      <c r="E31543" s="3"/>
    </row>
    <row r="31544" spans="5:5" x14ac:dyDescent="0.25">
      <c r="E31544" s="3"/>
    </row>
    <row r="31545" spans="5:5" x14ac:dyDescent="0.25">
      <c r="E31545" s="3"/>
    </row>
    <row r="31546" spans="5:5" x14ac:dyDescent="0.25">
      <c r="E31546" s="3"/>
    </row>
    <row r="31547" spans="5:5" x14ac:dyDescent="0.25">
      <c r="E31547" s="3"/>
    </row>
    <row r="31548" spans="5:5" x14ac:dyDescent="0.25">
      <c r="E31548" s="3"/>
    </row>
    <row r="31549" spans="5:5" x14ac:dyDescent="0.25">
      <c r="E31549" s="3"/>
    </row>
    <row r="31550" spans="5:5" x14ac:dyDescent="0.25">
      <c r="E31550" s="3"/>
    </row>
    <row r="31551" spans="5:5" x14ac:dyDescent="0.25">
      <c r="E31551" s="3"/>
    </row>
    <row r="31552" spans="5:5" x14ac:dyDescent="0.25">
      <c r="E31552" s="3"/>
    </row>
    <row r="31553" spans="5:5" x14ac:dyDescent="0.25">
      <c r="E31553" s="3"/>
    </row>
    <row r="31554" spans="5:5" x14ac:dyDescent="0.25">
      <c r="E31554" s="3"/>
    </row>
    <row r="31555" spans="5:5" x14ac:dyDescent="0.25">
      <c r="E31555" s="3"/>
    </row>
    <row r="31556" spans="5:5" x14ac:dyDescent="0.25">
      <c r="E31556" s="3"/>
    </row>
    <row r="31557" spans="5:5" x14ac:dyDescent="0.25">
      <c r="E31557" s="3"/>
    </row>
    <row r="31558" spans="5:5" x14ac:dyDescent="0.25">
      <c r="E31558" s="3"/>
    </row>
    <row r="31559" spans="5:5" x14ac:dyDescent="0.25">
      <c r="E31559" s="3"/>
    </row>
    <row r="31560" spans="5:5" x14ac:dyDescent="0.25">
      <c r="E31560" s="3"/>
    </row>
    <row r="31561" spans="5:5" x14ac:dyDescent="0.25">
      <c r="E31561" s="3"/>
    </row>
    <row r="31562" spans="5:5" x14ac:dyDescent="0.25">
      <c r="E31562" s="3"/>
    </row>
    <row r="31563" spans="5:5" x14ac:dyDescent="0.25">
      <c r="E31563" s="3"/>
    </row>
    <row r="31564" spans="5:5" x14ac:dyDescent="0.25">
      <c r="E31564" s="3"/>
    </row>
    <row r="31565" spans="5:5" x14ac:dyDescent="0.25">
      <c r="E31565" s="3"/>
    </row>
    <row r="31566" spans="5:5" x14ac:dyDescent="0.25">
      <c r="E31566" s="3"/>
    </row>
    <row r="31567" spans="5:5" x14ac:dyDescent="0.25">
      <c r="E31567" s="3"/>
    </row>
    <row r="31568" spans="5:5" x14ac:dyDescent="0.25">
      <c r="E31568" s="3"/>
    </row>
    <row r="31569" spans="5:5" x14ac:dyDescent="0.25">
      <c r="E31569" s="3"/>
    </row>
    <row r="31570" spans="5:5" x14ac:dyDescent="0.25">
      <c r="E31570" s="3"/>
    </row>
    <row r="31571" spans="5:5" x14ac:dyDescent="0.25">
      <c r="E31571" s="3"/>
    </row>
    <row r="31572" spans="5:5" x14ac:dyDescent="0.25">
      <c r="E31572" s="3"/>
    </row>
    <row r="31573" spans="5:5" x14ac:dyDescent="0.25">
      <c r="E31573" s="3"/>
    </row>
    <row r="31574" spans="5:5" x14ac:dyDescent="0.25">
      <c r="E31574" s="3"/>
    </row>
    <row r="31575" spans="5:5" x14ac:dyDescent="0.25">
      <c r="E31575" s="3"/>
    </row>
    <row r="31576" spans="5:5" x14ac:dyDescent="0.25">
      <c r="E31576" s="3"/>
    </row>
    <row r="31577" spans="5:5" x14ac:dyDescent="0.25">
      <c r="E31577" s="3"/>
    </row>
    <row r="31578" spans="5:5" x14ac:dyDescent="0.25">
      <c r="E31578" s="3"/>
    </row>
    <row r="31579" spans="5:5" x14ac:dyDescent="0.25">
      <c r="E31579" s="3"/>
    </row>
    <row r="31580" spans="5:5" x14ac:dyDescent="0.25">
      <c r="E31580" s="3"/>
    </row>
    <row r="31581" spans="5:5" x14ac:dyDescent="0.25">
      <c r="E31581" s="3"/>
    </row>
    <row r="31582" spans="5:5" x14ac:dyDescent="0.25">
      <c r="E31582" s="3"/>
    </row>
    <row r="31583" spans="5:5" x14ac:dyDescent="0.25">
      <c r="E31583" s="3"/>
    </row>
    <row r="31584" spans="5:5" x14ac:dyDescent="0.25">
      <c r="E31584" s="3"/>
    </row>
    <row r="31585" spans="5:5" x14ac:dyDescent="0.25">
      <c r="E31585" s="3"/>
    </row>
    <row r="31586" spans="5:5" x14ac:dyDescent="0.25">
      <c r="E31586" s="3"/>
    </row>
    <row r="31587" spans="5:5" x14ac:dyDescent="0.25">
      <c r="E31587" s="3"/>
    </row>
    <row r="31588" spans="5:5" x14ac:dyDescent="0.25">
      <c r="E31588" s="3"/>
    </row>
    <row r="31589" spans="5:5" x14ac:dyDescent="0.25">
      <c r="E31589" s="3"/>
    </row>
    <row r="31590" spans="5:5" x14ac:dyDescent="0.25">
      <c r="E31590" s="3"/>
    </row>
    <row r="31591" spans="5:5" x14ac:dyDescent="0.25">
      <c r="E31591" s="3"/>
    </row>
    <row r="31592" spans="5:5" x14ac:dyDescent="0.25">
      <c r="E31592" s="3"/>
    </row>
    <row r="31593" spans="5:5" x14ac:dyDescent="0.25">
      <c r="E31593" s="3"/>
    </row>
    <row r="31594" spans="5:5" x14ac:dyDescent="0.25">
      <c r="E31594" s="3"/>
    </row>
    <row r="31595" spans="5:5" x14ac:dyDescent="0.25">
      <c r="E31595" s="3"/>
    </row>
    <row r="31596" spans="5:5" x14ac:dyDescent="0.25">
      <c r="E31596" s="3"/>
    </row>
    <row r="31597" spans="5:5" x14ac:dyDescent="0.25">
      <c r="E31597" s="3"/>
    </row>
    <row r="31598" spans="5:5" x14ac:dyDescent="0.25">
      <c r="E31598" s="3"/>
    </row>
    <row r="31599" spans="5:5" x14ac:dyDescent="0.25">
      <c r="E31599" s="3"/>
    </row>
    <row r="31600" spans="5:5" x14ac:dyDescent="0.25">
      <c r="E31600" s="3"/>
    </row>
    <row r="31601" spans="5:5" x14ac:dyDescent="0.25">
      <c r="E31601" s="3"/>
    </row>
    <row r="31602" spans="5:5" x14ac:dyDescent="0.25">
      <c r="E31602" s="3"/>
    </row>
    <row r="31603" spans="5:5" x14ac:dyDescent="0.25">
      <c r="E31603" s="3"/>
    </row>
    <row r="31604" spans="5:5" x14ac:dyDescent="0.25">
      <c r="E31604" s="3"/>
    </row>
    <row r="31605" spans="5:5" x14ac:dyDescent="0.25">
      <c r="E31605" s="3"/>
    </row>
    <row r="31606" spans="5:5" x14ac:dyDescent="0.25">
      <c r="E31606" s="3"/>
    </row>
    <row r="31607" spans="5:5" x14ac:dyDescent="0.25">
      <c r="E31607" s="3"/>
    </row>
    <row r="31608" spans="5:5" x14ac:dyDescent="0.25">
      <c r="E31608" s="3"/>
    </row>
    <row r="31609" spans="5:5" x14ac:dyDescent="0.25">
      <c r="E31609" s="3"/>
    </row>
    <row r="31610" spans="5:5" x14ac:dyDescent="0.25">
      <c r="E31610" s="3"/>
    </row>
    <row r="31611" spans="5:5" x14ac:dyDescent="0.25">
      <c r="E31611" s="3"/>
    </row>
    <row r="31612" spans="5:5" x14ac:dyDescent="0.25">
      <c r="E31612" s="3"/>
    </row>
    <row r="31613" spans="5:5" x14ac:dyDescent="0.25">
      <c r="E31613" s="3"/>
    </row>
    <row r="31614" spans="5:5" x14ac:dyDescent="0.25">
      <c r="E31614" s="3"/>
    </row>
    <row r="31615" spans="5:5" x14ac:dyDescent="0.25">
      <c r="E31615" s="3"/>
    </row>
    <row r="31616" spans="5:5" x14ac:dyDescent="0.25">
      <c r="E31616" s="3"/>
    </row>
    <row r="31617" spans="5:5" x14ac:dyDescent="0.25">
      <c r="E31617" s="3"/>
    </row>
    <row r="31618" spans="5:5" x14ac:dyDescent="0.25">
      <c r="E31618" s="3"/>
    </row>
    <row r="31619" spans="5:5" x14ac:dyDescent="0.25">
      <c r="E31619" s="3"/>
    </row>
    <row r="31620" spans="5:5" x14ac:dyDescent="0.25">
      <c r="E31620" s="3"/>
    </row>
    <row r="31621" spans="5:5" x14ac:dyDescent="0.25">
      <c r="E31621" s="3"/>
    </row>
    <row r="31622" spans="5:5" x14ac:dyDescent="0.25">
      <c r="E31622" s="3"/>
    </row>
    <row r="31623" spans="5:5" x14ac:dyDescent="0.25">
      <c r="E31623" s="3"/>
    </row>
    <row r="31624" spans="5:5" x14ac:dyDescent="0.25">
      <c r="E31624" s="3"/>
    </row>
    <row r="31625" spans="5:5" x14ac:dyDescent="0.25">
      <c r="E31625" s="3"/>
    </row>
    <row r="31626" spans="5:5" x14ac:dyDescent="0.25">
      <c r="E31626" s="3"/>
    </row>
    <row r="31627" spans="5:5" x14ac:dyDescent="0.25">
      <c r="E31627" s="3"/>
    </row>
    <row r="31628" spans="5:5" x14ac:dyDescent="0.25">
      <c r="E31628" s="3"/>
    </row>
    <row r="31629" spans="5:5" x14ac:dyDescent="0.25">
      <c r="E31629" s="3"/>
    </row>
    <row r="31630" spans="5:5" x14ac:dyDescent="0.25">
      <c r="E31630" s="3"/>
    </row>
    <row r="31631" spans="5:5" x14ac:dyDescent="0.25">
      <c r="E31631" s="3"/>
    </row>
    <row r="31632" spans="5:5" x14ac:dyDescent="0.25">
      <c r="E31632" s="3"/>
    </row>
    <row r="31633" spans="5:5" x14ac:dyDescent="0.25">
      <c r="E31633" s="3"/>
    </row>
    <row r="31634" spans="5:5" x14ac:dyDescent="0.25">
      <c r="E31634" s="3"/>
    </row>
    <row r="31635" spans="5:5" x14ac:dyDescent="0.25">
      <c r="E31635" s="3"/>
    </row>
    <row r="31636" spans="5:5" x14ac:dyDescent="0.25">
      <c r="E31636" s="3"/>
    </row>
    <row r="31637" spans="5:5" x14ac:dyDescent="0.25">
      <c r="E31637" s="3"/>
    </row>
    <row r="31638" spans="5:5" x14ac:dyDescent="0.25">
      <c r="E31638" s="3"/>
    </row>
    <row r="31639" spans="5:5" x14ac:dyDescent="0.25">
      <c r="E31639" s="3"/>
    </row>
    <row r="31640" spans="5:5" x14ac:dyDescent="0.25">
      <c r="E31640" s="3"/>
    </row>
    <row r="31641" spans="5:5" x14ac:dyDescent="0.25">
      <c r="E31641" s="3"/>
    </row>
    <row r="31642" spans="5:5" x14ac:dyDescent="0.25">
      <c r="E31642" s="3"/>
    </row>
    <row r="31643" spans="5:5" x14ac:dyDescent="0.25">
      <c r="E31643" s="3"/>
    </row>
    <row r="31644" spans="5:5" x14ac:dyDescent="0.25">
      <c r="E31644" s="3"/>
    </row>
    <row r="31645" spans="5:5" x14ac:dyDescent="0.25">
      <c r="E31645" s="3"/>
    </row>
    <row r="31646" spans="5:5" x14ac:dyDescent="0.25">
      <c r="E31646" s="3"/>
    </row>
    <row r="31647" spans="5:5" x14ac:dyDescent="0.25">
      <c r="E31647" s="3"/>
    </row>
    <row r="31648" spans="5:5" x14ac:dyDescent="0.25">
      <c r="E31648" s="3"/>
    </row>
    <row r="31649" spans="5:5" x14ac:dyDescent="0.25">
      <c r="E31649" s="3"/>
    </row>
    <row r="31650" spans="5:5" x14ac:dyDescent="0.25">
      <c r="E31650" s="3"/>
    </row>
    <row r="31651" spans="5:5" x14ac:dyDescent="0.25">
      <c r="E31651" s="3"/>
    </row>
    <row r="31652" spans="5:5" x14ac:dyDescent="0.25">
      <c r="E31652" s="3"/>
    </row>
    <row r="31653" spans="5:5" x14ac:dyDescent="0.25">
      <c r="E31653" s="3"/>
    </row>
    <row r="31654" spans="5:5" x14ac:dyDescent="0.25">
      <c r="E31654" s="3"/>
    </row>
    <row r="31655" spans="5:5" x14ac:dyDescent="0.25">
      <c r="E31655" s="3"/>
    </row>
    <row r="31656" spans="5:5" x14ac:dyDescent="0.25">
      <c r="E31656" s="3"/>
    </row>
    <row r="31657" spans="5:5" x14ac:dyDescent="0.25">
      <c r="E31657" s="3"/>
    </row>
    <row r="31658" spans="5:5" x14ac:dyDescent="0.25">
      <c r="E31658" s="3"/>
    </row>
    <row r="31659" spans="5:5" x14ac:dyDescent="0.25">
      <c r="E31659" s="3"/>
    </row>
    <row r="31660" spans="5:5" x14ac:dyDescent="0.25">
      <c r="E31660" s="3"/>
    </row>
    <row r="31661" spans="5:5" x14ac:dyDescent="0.25">
      <c r="E31661" s="3"/>
    </row>
    <row r="31662" spans="5:5" x14ac:dyDescent="0.25">
      <c r="E31662" s="3"/>
    </row>
    <row r="31663" spans="5:5" x14ac:dyDescent="0.25">
      <c r="E31663" s="3"/>
    </row>
    <row r="31664" spans="5:5" x14ac:dyDescent="0.25">
      <c r="E31664" s="3"/>
    </row>
    <row r="31665" spans="5:5" x14ac:dyDescent="0.25">
      <c r="E31665" s="3"/>
    </row>
    <row r="31666" spans="5:5" x14ac:dyDescent="0.25">
      <c r="E31666" s="3"/>
    </row>
    <row r="31667" spans="5:5" x14ac:dyDescent="0.25">
      <c r="E31667" s="3"/>
    </row>
    <row r="31668" spans="5:5" x14ac:dyDescent="0.25">
      <c r="E31668" s="3"/>
    </row>
    <row r="31669" spans="5:5" x14ac:dyDescent="0.25">
      <c r="E31669" s="3"/>
    </row>
    <row r="31670" spans="5:5" x14ac:dyDescent="0.25">
      <c r="E31670" s="3"/>
    </row>
    <row r="31671" spans="5:5" x14ac:dyDescent="0.25">
      <c r="E31671" s="3"/>
    </row>
    <row r="31672" spans="5:5" x14ac:dyDescent="0.25">
      <c r="E31672" s="3"/>
    </row>
    <row r="31673" spans="5:5" x14ac:dyDescent="0.25">
      <c r="E31673" s="3"/>
    </row>
    <row r="31674" spans="5:5" x14ac:dyDescent="0.25">
      <c r="E31674" s="3"/>
    </row>
    <row r="31675" spans="5:5" x14ac:dyDescent="0.25">
      <c r="E31675" s="3"/>
    </row>
    <row r="31676" spans="5:5" x14ac:dyDescent="0.25">
      <c r="E31676" s="3"/>
    </row>
    <row r="31677" spans="5:5" x14ac:dyDescent="0.25">
      <c r="E31677" s="3"/>
    </row>
    <row r="31678" spans="5:5" x14ac:dyDescent="0.25">
      <c r="E31678" s="3"/>
    </row>
    <row r="31679" spans="5:5" x14ac:dyDescent="0.25">
      <c r="E31679" s="3"/>
    </row>
    <row r="31680" spans="5:5" x14ac:dyDescent="0.25">
      <c r="E31680" s="3"/>
    </row>
    <row r="31681" spans="5:5" x14ac:dyDescent="0.25">
      <c r="E31681" s="3"/>
    </row>
    <row r="31682" spans="5:5" x14ac:dyDescent="0.25">
      <c r="E31682" s="3"/>
    </row>
    <row r="31683" spans="5:5" x14ac:dyDescent="0.25">
      <c r="E31683" s="3"/>
    </row>
    <row r="31684" spans="5:5" x14ac:dyDescent="0.25">
      <c r="E31684" s="3"/>
    </row>
    <row r="31685" spans="5:5" x14ac:dyDescent="0.25">
      <c r="E31685" s="3"/>
    </row>
    <row r="31686" spans="5:5" x14ac:dyDescent="0.25">
      <c r="E31686" s="3"/>
    </row>
    <row r="31687" spans="5:5" x14ac:dyDescent="0.25">
      <c r="E31687" s="3"/>
    </row>
    <row r="31688" spans="5:5" x14ac:dyDescent="0.25">
      <c r="E31688" s="3"/>
    </row>
    <row r="31689" spans="5:5" x14ac:dyDescent="0.25">
      <c r="E31689" s="3"/>
    </row>
    <row r="31690" spans="5:5" x14ac:dyDescent="0.25">
      <c r="E31690" s="3"/>
    </row>
    <row r="31691" spans="5:5" x14ac:dyDescent="0.25">
      <c r="E31691" s="3"/>
    </row>
    <row r="31692" spans="5:5" x14ac:dyDescent="0.25">
      <c r="E31692" s="3"/>
    </row>
    <row r="31693" spans="5:5" x14ac:dyDescent="0.25">
      <c r="E31693" s="3"/>
    </row>
    <row r="31694" spans="5:5" x14ac:dyDescent="0.25">
      <c r="E31694" s="3"/>
    </row>
    <row r="31695" spans="5:5" x14ac:dyDescent="0.25">
      <c r="E31695" s="3"/>
    </row>
    <row r="31696" spans="5:5" x14ac:dyDescent="0.25">
      <c r="E31696" s="3"/>
    </row>
    <row r="31697" spans="5:5" x14ac:dyDescent="0.25">
      <c r="E31697" s="3"/>
    </row>
    <row r="31698" spans="5:5" x14ac:dyDescent="0.25">
      <c r="E31698" s="3"/>
    </row>
    <row r="31699" spans="5:5" x14ac:dyDescent="0.25">
      <c r="E31699" s="3"/>
    </row>
    <row r="31700" spans="5:5" x14ac:dyDescent="0.25">
      <c r="E31700" s="3"/>
    </row>
    <row r="31701" spans="5:5" x14ac:dyDescent="0.25">
      <c r="E31701" s="3"/>
    </row>
    <row r="31702" spans="5:5" x14ac:dyDescent="0.25">
      <c r="E31702" s="3"/>
    </row>
    <row r="31703" spans="5:5" x14ac:dyDescent="0.25">
      <c r="E31703" s="3"/>
    </row>
    <row r="31704" spans="5:5" x14ac:dyDescent="0.25">
      <c r="E31704" s="3"/>
    </row>
    <row r="31705" spans="5:5" x14ac:dyDescent="0.25">
      <c r="E31705" s="3"/>
    </row>
    <row r="31706" spans="5:5" x14ac:dyDescent="0.25">
      <c r="E31706" s="3"/>
    </row>
    <row r="31707" spans="5:5" x14ac:dyDescent="0.25">
      <c r="E31707" s="3"/>
    </row>
    <row r="31708" spans="5:5" x14ac:dyDescent="0.25">
      <c r="E31708" s="3"/>
    </row>
    <row r="31709" spans="5:5" x14ac:dyDescent="0.25">
      <c r="E31709" s="3"/>
    </row>
    <row r="31710" spans="5:5" x14ac:dyDescent="0.25">
      <c r="E31710" s="3"/>
    </row>
    <row r="31711" spans="5:5" x14ac:dyDescent="0.25">
      <c r="E31711" s="3"/>
    </row>
    <row r="31712" spans="5:5" x14ac:dyDescent="0.25">
      <c r="E31712" s="3"/>
    </row>
    <row r="31713" spans="5:5" x14ac:dyDescent="0.25">
      <c r="E31713" s="3"/>
    </row>
    <row r="31714" spans="5:5" x14ac:dyDescent="0.25">
      <c r="E31714" s="3"/>
    </row>
    <row r="31715" spans="5:5" x14ac:dyDescent="0.25">
      <c r="E31715" s="3"/>
    </row>
    <row r="31716" spans="5:5" x14ac:dyDescent="0.25">
      <c r="E31716" s="3"/>
    </row>
    <row r="31717" spans="5:5" x14ac:dyDescent="0.25">
      <c r="E31717" s="3"/>
    </row>
    <row r="31718" spans="5:5" x14ac:dyDescent="0.25">
      <c r="E31718" s="3"/>
    </row>
    <row r="31719" spans="5:5" x14ac:dyDescent="0.25">
      <c r="E31719" s="3"/>
    </row>
    <row r="31720" spans="5:5" x14ac:dyDescent="0.25">
      <c r="E31720" s="3"/>
    </row>
    <row r="31721" spans="5:5" x14ac:dyDescent="0.25">
      <c r="E31721" s="3"/>
    </row>
    <row r="31722" spans="5:5" x14ac:dyDescent="0.25">
      <c r="E31722" s="3"/>
    </row>
    <row r="31723" spans="5:5" x14ac:dyDescent="0.25">
      <c r="E31723" s="3"/>
    </row>
    <row r="31724" spans="5:5" x14ac:dyDescent="0.25">
      <c r="E31724" s="3"/>
    </row>
    <row r="31725" spans="5:5" x14ac:dyDescent="0.25">
      <c r="E31725" s="3"/>
    </row>
    <row r="31726" spans="5:5" x14ac:dyDescent="0.25">
      <c r="E31726" s="3"/>
    </row>
    <row r="31727" spans="5:5" x14ac:dyDescent="0.25">
      <c r="E31727" s="3"/>
    </row>
    <row r="31728" spans="5:5" x14ac:dyDescent="0.25">
      <c r="E31728" s="3"/>
    </row>
    <row r="31729" spans="5:5" x14ac:dyDescent="0.25">
      <c r="E31729" s="3"/>
    </row>
    <row r="31730" spans="5:5" x14ac:dyDescent="0.25">
      <c r="E31730" s="3"/>
    </row>
    <row r="31731" spans="5:5" x14ac:dyDescent="0.25">
      <c r="E31731" s="3"/>
    </row>
    <row r="31732" spans="5:5" x14ac:dyDescent="0.25">
      <c r="E31732" s="3"/>
    </row>
    <row r="31733" spans="5:5" x14ac:dyDescent="0.25">
      <c r="E31733" s="3"/>
    </row>
    <row r="31734" spans="5:5" x14ac:dyDescent="0.25">
      <c r="E31734" s="3"/>
    </row>
    <row r="31735" spans="5:5" x14ac:dyDescent="0.25">
      <c r="E31735" s="3"/>
    </row>
    <row r="31736" spans="5:5" x14ac:dyDescent="0.25">
      <c r="E31736" s="3"/>
    </row>
    <row r="31737" spans="5:5" x14ac:dyDescent="0.25">
      <c r="E31737" s="3"/>
    </row>
    <row r="31738" spans="5:5" x14ac:dyDescent="0.25">
      <c r="E31738" s="3"/>
    </row>
    <row r="31739" spans="5:5" x14ac:dyDescent="0.25">
      <c r="E31739" s="3"/>
    </row>
    <row r="31740" spans="5:5" x14ac:dyDescent="0.25">
      <c r="E31740" s="3"/>
    </row>
    <row r="31741" spans="5:5" x14ac:dyDescent="0.25">
      <c r="E31741" s="3"/>
    </row>
    <row r="31742" spans="5:5" x14ac:dyDescent="0.25">
      <c r="E31742" s="3"/>
    </row>
    <row r="31743" spans="5:5" x14ac:dyDescent="0.25">
      <c r="E31743" s="3"/>
    </row>
    <row r="31744" spans="5:5" x14ac:dyDescent="0.25">
      <c r="E31744" s="3"/>
    </row>
    <row r="31745" spans="5:5" x14ac:dyDescent="0.25">
      <c r="E31745" s="3"/>
    </row>
    <row r="31746" spans="5:5" x14ac:dyDescent="0.25">
      <c r="E31746" s="3"/>
    </row>
    <row r="31747" spans="5:5" x14ac:dyDescent="0.25">
      <c r="E31747" s="3"/>
    </row>
    <row r="31748" spans="5:5" x14ac:dyDescent="0.25">
      <c r="E31748" s="3"/>
    </row>
    <row r="31749" spans="5:5" x14ac:dyDescent="0.25">
      <c r="E31749" s="3"/>
    </row>
    <row r="31750" spans="5:5" x14ac:dyDescent="0.25">
      <c r="E31750" s="3"/>
    </row>
    <row r="31751" spans="5:5" x14ac:dyDescent="0.25">
      <c r="E31751" s="3"/>
    </row>
    <row r="31752" spans="5:5" x14ac:dyDescent="0.25">
      <c r="E31752" s="3"/>
    </row>
    <row r="31753" spans="5:5" x14ac:dyDescent="0.25">
      <c r="E31753" s="3"/>
    </row>
    <row r="31754" spans="5:5" x14ac:dyDescent="0.25">
      <c r="E31754" s="3"/>
    </row>
    <row r="31755" spans="5:5" x14ac:dyDescent="0.25">
      <c r="E31755" s="3"/>
    </row>
    <row r="31756" spans="5:5" x14ac:dyDescent="0.25">
      <c r="E31756" s="3"/>
    </row>
    <row r="31757" spans="5:5" x14ac:dyDescent="0.25">
      <c r="E31757" s="3"/>
    </row>
    <row r="31758" spans="5:5" x14ac:dyDescent="0.25">
      <c r="E31758" s="3"/>
    </row>
    <row r="31759" spans="5:5" x14ac:dyDescent="0.25">
      <c r="E31759" s="3"/>
    </row>
    <row r="31760" spans="5:5" x14ac:dyDescent="0.25">
      <c r="E31760" s="3"/>
    </row>
    <row r="31761" spans="5:5" x14ac:dyDescent="0.25">
      <c r="E31761" s="3"/>
    </row>
    <row r="31762" spans="5:5" x14ac:dyDescent="0.25">
      <c r="E31762" s="3"/>
    </row>
    <row r="31763" spans="5:5" x14ac:dyDescent="0.25">
      <c r="E31763" s="3"/>
    </row>
    <row r="31764" spans="5:5" x14ac:dyDescent="0.25">
      <c r="E31764" s="3"/>
    </row>
    <row r="31765" spans="5:5" x14ac:dyDescent="0.25">
      <c r="E31765" s="3"/>
    </row>
    <row r="31766" spans="5:5" x14ac:dyDescent="0.25">
      <c r="E31766" s="3"/>
    </row>
    <row r="31767" spans="5:5" x14ac:dyDescent="0.25">
      <c r="E31767" s="3"/>
    </row>
    <row r="31768" spans="5:5" x14ac:dyDescent="0.25">
      <c r="E31768" s="3"/>
    </row>
    <row r="31769" spans="5:5" x14ac:dyDescent="0.25">
      <c r="E31769" s="3"/>
    </row>
    <row r="31770" spans="5:5" x14ac:dyDescent="0.25">
      <c r="E31770" s="3"/>
    </row>
    <row r="31771" spans="5:5" x14ac:dyDescent="0.25">
      <c r="E31771" s="3"/>
    </row>
    <row r="31772" spans="5:5" x14ac:dyDescent="0.25">
      <c r="E31772" s="3"/>
    </row>
    <row r="31773" spans="5:5" x14ac:dyDescent="0.25">
      <c r="E31773" s="3"/>
    </row>
    <row r="31774" spans="5:5" x14ac:dyDescent="0.25">
      <c r="E31774" s="3"/>
    </row>
    <row r="31775" spans="5:5" x14ac:dyDescent="0.25">
      <c r="E31775" s="3"/>
    </row>
    <row r="31776" spans="5:5" x14ac:dyDescent="0.25">
      <c r="E31776" s="3"/>
    </row>
    <row r="31777" spans="5:5" x14ac:dyDescent="0.25">
      <c r="E31777" s="3"/>
    </row>
    <row r="31778" spans="5:5" x14ac:dyDescent="0.25">
      <c r="E31778" s="3"/>
    </row>
    <row r="31779" spans="5:5" x14ac:dyDescent="0.25">
      <c r="E31779" s="3"/>
    </row>
    <row r="31780" spans="5:5" x14ac:dyDescent="0.25">
      <c r="E31780" s="3"/>
    </row>
    <row r="31781" spans="5:5" x14ac:dyDescent="0.25">
      <c r="E31781" s="3"/>
    </row>
    <row r="31782" spans="5:5" x14ac:dyDescent="0.25">
      <c r="E31782" s="3"/>
    </row>
    <row r="31783" spans="5:5" x14ac:dyDescent="0.25">
      <c r="E31783" s="3"/>
    </row>
    <row r="31784" spans="5:5" x14ac:dyDescent="0.25">
      <c r="E31784" s="3"/>
    </row>
    <row r="31785" spans="5:5" x14ac:dyDescent="0.25">
      <c r="E31785" s="3"/>
    </row>
    <row r="31786" spans="5:5" x14ac:dyDescent="0.25">
      <c r="E31786" s="3"/>
    </row>
    <row r="31787" spans="5:5" x14ac:dyDescent="0.25">
      <c r="E31787" s="3"/>
    </row>
    <row r="31788" spans="5:5" x14ac:dyDescent="0.25">
      <c r="E31788" s="3"/>
    </row>
    <row r="31789" spans="5:5" x14ac:dyDescent="0.25">
      <c r="E31789" s="3"/>
    </row>
    <row r="31790" spans="5:5" x14ac:dyDescent="0.25">
      <c r="E31790" s="3"/>
    </row>
    <row r="31791" spans="5:5" x14ac:dyDescent="0.25">
      <c r="E31791" s="3"/>
    </row>
    <row r="31792" spans="5:5" x14ac:dyDescent="0.25">
      <c r="E31792" s="3"/>
    </row>
    <row r="31793" spans="5:5" x14ac:dyDescent="0.25">
      <c r="E31793" s="3"/>
    </row>
    <row r="31794" spans="5:5" x14ac:dyDescent="0.25">
      <c r="E31794" s="3"/>
    </row>
    <row r="31795" spans="5:5" x14ac:dyDescent="0.25">
      <c r="E31795" s="3"/>
    </row>
    <row r="31796" spans="5:5" x14ac:dyDescent="0.25">
      <c r="E31796" s="3"/>
    </row>
    <row r="31797" spans="5:5" x14ac:dyDescent="0.25">
      <c r="E31797" s="3"/>
    </row>
    <row r="31798" spans="5:5" x14ac:dyDescent="0.25">
      <c r="E31798" s="3"/>
    </row>
    <row r="31799" spans="5:5" x14ac:dyDescent="0.25">
      <c r="E31799" s="3"/>
    </row>
    <row r="31800" spans="5:5" x14ac:dyDescent="0.25">
      <c r="E31800" s="3"/>
    </row>
    <row r="31801" spans="5:5" x14ac:dyDescent="0.25">
      <c r="E31801" s="3"/>
    </row>
    <row r="31802" spans="5:5" x14ac:dyDescent="0.25">
      <c r="E31802" s="3"/>
    </row>
    <row r="31803" spans="5:5" x14ac:dyDescent="0.25">
      <c r="E31803" s="3"/>
    </row>
    <row r="31804" spans="5:5" x14ac:dyDescent="0.25">
      <c r="E31804" s="3"/>
    </row>
    <row r="31805" spans="5:5" x14ac:dyDescent="0.25">
      <c r="E31805" s="3"/>
    </row>
    <row r="31806" spans="5:5" x14ac:dyDescent="0.25">
      <c r="E31806" s="3"/>
    </row>
    <row r="31807" spans="5:5" x14ac:dyDescent="0.25">
      <c r="E31807" s="3"/>
    </row>
    <row r="31808" spans="5:5" x14ac:dyDescent="0.25">
      <c r="E31808" s="3"/>
    </row>
    <row r="31809" spans="5:5" x14ac:dyDescent="0.25">
      <c r="E31809" s="3"/>
    </row>
    <row r="31810" spans="5:5" x14ac:dyDescent="0.25">
      <c r="E31810" s="3"/>
    </row>
    <row r="31811" spans="5:5" x14ac:dyDescent="0.25">
      <c r="E31811" s="3"/>
    </row>
    <row r="31812" spans="5:5" x14ac:dyDescent="0.25">
      <c r="E31812" s="3"/>
    </row>
    <row r="31813" spans="5:5" x14ac:dyDescent="0.25">
      <c r="E31813" s="3"/>
    </row>
    <row r="31814" spans="5:5" x14ac:dyDescent="0.25">
      <c r="E31814" s="3"/>
    </row>
    <row r="31815" spans="5:5" x14ac:dyDescent="0.25">
      <c r="E31815" s="3"/>
    </row>
    <row r="31816" spans="5:5" x14ac:dyDescent="0.25">
      <c r="E31816" s="3"/>
    </row>
    <row r="31817" spans="5:5" x14ac:dyDescent="0.25">
      <c r="E31817" s="3"/>
    </row>
    <row r="31818" spans="5:5" x14ac:dyDescent="0.25">
      <c r="E31818" s="3"/>
    </row>
    <row r="31819" spans="5:5" x14ac:dyDescent="0.25">
      <c r="E31819" s="3"/>
    </row>
    <row r="31820" spans="5:5" x14ac:dyDescent="0.25">
      <c r="E31820" s="3"/>
    </row>
    <row r="31821" spans="5:5" x14ac:dyDescent="0.25">
      <c r="E31821" s="3"/>
    </row>
    <row r="31822" spans="5:5" x14ac:dyDescent="0.25">
      <c r="E31822" s="3"/>
    </row>
    <row r="31823" spans="5:5" x14ac:dyDescent="0.25">
      <c r="E31823" s="3"/>
    </row>
    <row r="31824" spans="5:5" x14ac:dyDescent="0.25">
      <c r="E31824" s="3"/>
    </row>
    <row r="31825" spans="5:5" x14ac:dyDescent="0.25">
      <c r="E31825" s="3"/>
    </row>
    <row r="31826" spans="5:5" x14ac:dyDescent="0.25">
      <c r="E31826" s="3"/>
    </row>
    <row r="31827" spans="5:5" x14ac:dyDescent="0.25">
      <c r="E31827" s="3"/>
    </row>
    <row r="31828" spans="5:5" x14ac:dyDescent="0.25">
      <c r="E31828" s="3"/>
    </row>
    <row r="31829" spans="5:5" x14ac:dyDescent="0.25">
      <c r="E31829" s="3"/>
    </row>
    <row r="31830" spans="5:5" x14ac:dyDescent="0.25">
      <c r="E31830" s="3"/>
    </row>
    <row r="31831" spans="5:5" x14ac:dyDescent="0.25">
      <c r="E31831" s="3"/>
    </row>
    <row r="31832" spans="5:5" x14ac:dyDescent="0.25">
      <c r="E31832" s="3"/>
    </row>
    <row r="31833" spans="5:5" x14ac:dyDescent="0.25">
      <c r="E31833" s="3"/>
    </row>
    <row r="31834" spans="5:5" x14ac:dyDescent="0.25">
      <c r="E31834" s="3"/>
    </row>
    <row r="31835" spans="5:5" x14ac:dyDescent="0.25">
      <c r="E31835" s="3"/>
    </row>
    <row r="31836" spans="5:5" x14ac:dyDescent="0.25">
      <c r="E31836" s="3"/>
    </row>
    <row r="31837" spans="5:5" x14ac:dyDescent="0.25">
      <c r="E31837" s="3"/>
    </row>
    <row r="31838" spans="5:5" x14ac:dyDescent="0.25">
      <c r="E31838" s="3"/>
    </row>
    <row r="31839" spans="5:5" x14ac:dyDescent="0.25">
      <c r="E31839" s="3"/>
    </row>
    <row r="31840" spans="5:5" x14ac:dyDescent="0.25">
      <c r="E31840" s="3"/>
    </row>
    <row r="31841" spans="5:5" x14ac:dyDescent="0.25">
      <c r="E31841" s="3"/>
    </row>
    <row r="31842" spans="5:5" x14ac:dyDescent="0.25">
      <c r="E31842" s="3"/>
    </row>
    <row r="31843" spans="5:5" x14ac:dyDescent="0.25">
      <c r="E31843" s="3"/>
    </row>
    <row r="31844" spans="5:5" x14ac:dyDescent="0.25">
      <c r="E31844" s="3"/>
    </row>
    <row r="31845" spans="5:5" x14ac:dyDescent="0.25">
      <c r="E31845" s="3"/>
    </row>
    <row r="31846" spans="5:5" x14ac:dyDescent="0.25">
      <c r="E31846" s="3"/>
    </row>
    <row r="31847" spans="5:5" x14ac:dyDescent="0.25">
      <c r="E31847" s="3"/>
    </row>
    <row r="31848" spans="5:5" x14ac:dyDescent="0.25">
      <c r="E31848" s="3"/>
    </row>
    <row r="31849" spans="5:5" x14ac:dyDescent="0.25">
      <c r="E31849" s="3"/>
    </row>
    <row r="31850" spans="5:5" x14ac:dyDescent="0.25">
      <c r="E31850" s="3"/>
    </row>
    <row r="31851" spans="5:5" x14ac:dyDescent="0.25">
      <c r="E31851" s="3"/>
    </row>
    <row r="31852" spans="5:5" x14ac:dyDescent="0.25">
      <c r="E31852" s="3"/>
    </row>
    <row r="31853" spans="5:5" x14ac:dyDescent="0.25">
      <c r="E31853" s="3"/>
    </row>
    <row r="31854" spans="5:5" x14ac:dyDescent="0.25">
      <c r="E31854" s="3"/>
    </row>
    <row r="31855" spans="5:5" x14ac:dyDescent="0.25">
      <c r="E31855" s="3"/>
    </row>
    <row r="31856" spans="5:5" x14ac:dyDescent="0.25">
      <c r="E31856" s="3"/>
    </row>
    <row r="31857" spans="5:5" x14ac:dyDescent="0.25">
      <c r="E31857" s="3"/>
    </row>
    <row r="31858" spans="5:5" x14ac:dyDescent="0.25">
      <c r="E31858" s="3"/>
    </row>
    <row r="31859" spans="5:5" x14ac:dyDescent="0.25">
      <c r="E31859" s="3"/>
    </row>
    <row r="31860" spans="5:5" x14ac:dyDescent="0.25">
      <c r="E31860" s="3"/>
    </row>
    <row r="31861" spans="5:5" x14ac:dyDescent="0.25">
      <c r="E31861" s="3"/>
    </row>
    <row r="31862" spans="5:5" x14ac:dyDescent="0.25">
      <c r="E31862" s="3"/>
    </row>
    <row r="31863" spans="5:5" x14ac:dyDescent="0.25">
      <c r="E31863" s="3"/>
    </row>
    <row r="31864" spans="5:5" x14ac:dyDescent="0.25">
      <c r="E31864" s="3"/>
    </row>
    <row r="31865" spans="5:5" x14ac:dyDescent="0.25">
      <c r="E31865" s="3"/>
    </row>
    <row r="31866" spans="5:5" x14ac:dyDescent="0.25">
      <c r="E31866" s="3"/>
    </row>
    <row r="31867" spans="5:5" x14ac:dyDescent="0.25">
      <c r="E31867" s="3"/>
    </row>
    <row r="31868" spans="5:5" x14ac:dyDescent="0.25">
      <c r="E31868" s="3"/>
    </row>
    <row r="31869" spans="5:5" x14ac:dyDescent="0.25">
      <c r="E31869" s="3"/>
    </row>
    <row r="31870" spans="5:5" x14ac:dyDescent="0.25">
      <c r="E31870" s="3"/>
    </row>
    <row r="31871" spans="5:5" x14ac:dyDescent="0.25">
      <c r="E31871" s="3"/>
    </row>
    <row r="31872" spans="5:5" x14ac:dyDescent="0.25">
      <c r="E31872" s="3"/>
    </row>
    <row r="31873" spans="5:5" x14ac:dyDescent="0.25">
      <c r="E31873" s="3"/>
    </row>
    <row r="31874" spans="5:5" x14ac:dyDescent="0.25">
      <c r="E31874" s="3"/>
    </row>
    <row r="31875" spans="5:5" x14ac:dyDescent="0.25">
      <c r="E31875" s="3"/>
    </row>
    <row r="31876" spans="5:5" x14ac:dyDescent="0.25">
      <c r="E31876" s="3"/>
    </row>
    <row r="31877" spans="5:5" x14ac:dyDescent="0.25">
      <c r="E31877" s="3"/>
    </row>
    <row r="31878" spans="5:5" x14ac:dyDescent="0.25">
      <c r="E31878" s="3"/>
    </row>
    <row r="31879" spans="5:5" x14ac:dyDescent="0.25">
      <c r="E31879" s="3"/>
    </row>
    <row r="31880" spans="5:5" x14ac:dyDescent="0.25">
      <c r="E31880" s="3"/>
    </row>
    <row r="31881" spans="5:5" x14ac:dyDescent="0.25">
      <c r="E31881" s="3"/>
    </row>
    <row r="31882" spans="5:5" x14ac:dyDescent="0.25">
      <c r="E31882" s="3"/>
    </row>
    <row r="31883" spans="5:5" x14ac:dyDescent="0.25">
      <c r="E31883" s="3"/>
    </row>
    <row r="31884" spans="5:5" x14ac:dyDescent="0.25">
      <c r="E31884" s="3"/>
    </row>
    <row r="31885" spans="5:5" x14ac:dyDescent="0.25">
      <c r="E31885" s="3"/>
    </row>
    <row r="31886" spans="5:5" x14ac:dyDescent="0.25">
      <c r="E31886" s="3"/>
    </row>
    <row r="31887" spans="5:5" x14ac:dyDescent="0.25">
      <c r="E31887" s="3"/>
    </row>
    <row r="31888" spans="5:5" x14ac:dyDescent="0.25">
      <c r="E31888" s="3"/>
    </row>
    <row r="31889" spans="5:5" x14ac:dyDescent="0.25">
      <c r="E31889" s="3"/>
    </row>
    <row r="31890" spans="5:5" x14ac:dyDescent="0.25">
      <c r="E31890" s="3"/>
    </row>
    <row r="31891" spans="5:5" x14ac:dyDescent="0.25">
      <c r="E31891" s="3"/>
    </row>
    <row r="31892" spans="5:5" x14ac:dyDescent="0.25">
      <c r="E31892" s="3"/>
    </row>
    <row r="31893" spans="5:5" x14ac:dyDescent="0.25">
      <c r="E31893" s="3"/>
    </row>
    <row r="31894" spans="5:5" x14ac:dyDescent="0.25">
      <c r="E31894" s="3"/>
    </row>
    <row r="31895" spans="5:5" x14ac:dyDescent="0.25">
      <c r="E31895" s="3"/>
    </row>
    <row r="31896" spans="5:5" x14ac:dyDescent="0.25">
      <c r="E31896" s="3"/>
    </row>
    <row r="31897" spans="5:5" x14ac:dyDescent="0.25">
      <c r="E31897" s="3"/>
    </row>
    <row r="31898" spans="5:5" x14ac:dyDescent="0.25">
      <c r="E31898" s="3"/>
    </row>
    <row r="31899" spans="5:5" x14ac:dyDescent="0.25">
      <c r="E31899" s="3"/>
    </row>
    <row r="31900" spans="5:5" x14ac:dyDescent="0.25">
      <c r="E31900" s="3"/>
    </row>
    <row r="31901" spans="5:5" x14ac:dyDescent="0.25">
      <c r="E31901" s="3"/>
    </row>
    <row r="31902" spans="5:5" x14ac:dyDescent="0.25">
      <c r="E31902" s="3"/>
    </row>
    <row r="31903" spans="5:5" x14ac:dyDescent="0.25">
      <c r="E31903" s="3"/>
    </row>
    <row r="31904" spans="5:5" x14ac:dyDescent="0.25">
      <c r="E31904" s="3"/>
    </row>
    <row r="31905" spans="5:5" x14ac:dyDescent="0.25">
      <c r="E31905" s="3"/>
    </row>
    <row r="31906" spans="5:5" x14ac:dyDescent="0.25">
      <c r="E31906" s="3"/>
    </row>
    <row r="31907" spans="5:5" x14ac:dyDescent="0.25">
      <c r="E31907" s="3"/>
    </row>
    <row r="31908" spans="5:5" x14ac:dyDescent="0.25">
      <c r="E31908" s="3"/>
    </row>
    <row r="31909" spans="5:5" x14ac:dyDescent="0.25">
      <c r="E31909" s="3"/>
    </row>
    <row r="31910" spans="5:5" x14ac:dyDescent="0.25">
      <c r="E31910" s="3"/>
    </row>
    <row r="31911" spans="5:5" x14ac:dyDescent="0.25">
      <c r="E31911" s="3"/>
    </row>
    <row r="31912" spans="5:5" x14ac:dyDescent="0.25">
      <c r="E31912" s="3"/>
    </row>
    <row r="31913" spans="5:5" x14ac:dyDescent="0.25">
      <c r="E31913" s="3"/>
    </row>
    <row r="31914" spans="5:5" x14ac:dyDescent="0.25">
      <c r="E31914" s="3"/>
    </row>
    <row r="31915" spans="5:5" x14ac:dyDescent="0.25">
      <c r="E31915" s="3"/>
    </row>
    <row r="31916" spans="5:5" x14ac:dyDescent="0.25">
      <c r="E31916" s="3"/>
    </row>
    <row r="31917" spans="5:5" x14ac:dyDescent="0.25">
      <c r="E31917" s="3"/>
    </row>
    <row r="31918" spans="5:5" x14ac:dyDescent="0.25">
      <c r="E31918" s="3"/>
    </row>
    <row r="31919" spans="5:5" x14ac:dyDescent="0.25">
      <c r="E31919" s="3"/>
    </row>
    <row r="31920" spans="5:5" x14ac:dyDescent="0.25">
      <c r="E31920" s="3"/>
    </row>
    <row r="31921" spans="5:5" x14ac:dyDescent="0.25">
      <c r="E31921" s="3"/>
    </row>
    <row r="31922" spans="5:5" x14ac:dyDescent="0.25">
      <c r="E31922" s="3"/>
    </row>
    <row r="31923" spans="5:5" x14ac:dyDescent="0.25">
      <c r="E31923" s="3"/>
    </row>
    <row r="31924" spans="5:5" x14ac:dyDescent="0.25">
      <c r="E31924" s="3"/>
    </row>
    <row r="31925" spans="5:5" x14ac:dyDescent="0.25">
      <c r="E31925" s="3"/>
    </row>
    <row r="31926" spans="5:5" x14ac:dyDescent="0.25">
      <c r="E31926" s="3"/>
    </row>
    <row r="31927" spans="5:5" x14ac:dyDescent="0.25">
      <c r="E31927" s="3"/>
    </row>
    <row r="31928" spans="5:5" x14ac:dyDescent="0.25">
      <c r="E31928" s="3"/>
    </row>
    <row r="31929" spans="5:5" x14ac:dyDescent="0.25">
      <c r="E31929" s="3"/>
    </row>
    <row r="31930" spans="5:5" x14ac:dyDescent="0.25">
      <c r="E31930" s="3"/>
    </row>
    <row r="31931" spans="5:5" x14ac:dyDescent="0.25">
      <c r="E31931" s="3"/>
    </row>
    <row r="31932" spans="5:5" x14ac:dyDescent="0.25">
      <c r="E31932" s="3"/>
    </row>
    <row r="31933" spans="5:5" x14ac:dyDescent="0.25">
      <c r="E31933" s="3"/>
    </row>
    <row r="31934" spans="5:5" x14ac:dyDescent="0.25">
      <c r="E31934" s="3"/>
    </row>
    <row r="31935" spans="5:5" x14ac:dyDescent="0.25">
      <c r="E31935" s="3"/>
    </row>
    <row r="31936" spans="5:5" x14ac:dyDescent="0.25">
      <c r="E31936" s="3"/>
    </row>
    <row r="31937" spans="5:5" x14ac:dyDescent="0.25">
      <c r="E31937" s="3"/>
    </row>
    <row r="31938" spans="5:5" x14ac:dyDescent="0.25">
      <c r="E31938" s="3"/>
    </row>
    <row r="31939" spans="5:5" x14ac:dyDescent="0.25">
      <c r="E31939" s="3"/>
    </row>
    <row r="31940" spans="5:5" x14ac:dyDescent="0.25">
      <c r="E31940" s="3"/>
    </row>
    <row r="31941" spans="5:5" x14ac:dyDescent="0.25">
      <c r="E31941" s="3"/>
    </row>
    <row r="31942" spans="5:5" x14ac:dyDescent="0.25">
      <c r="E31942" s="3"/>
    </row>
    <row r="31943" spans="5:5" x14ac:dyDescent="0.25">
      <c r="E31943" s="3"/>
    </row>
    <row r="31944" spans="5:5" x14ac:dyDescent="0.25">
      <c r="E31944" s="3"/>
    </row>
    <row r="31945" spans="5:5" x14ac:dyDescent="0.25">
      <c r="E31945" s="3"/>
    </row>
    <row r="31946" spans="5:5" x14ac:dyDescent="0.25">
      <c r="E31946" s="3"/>
    </row>
    <row r="31947" spans="5:5" x14ac:dyDescent="0.25">
      <c r="E31947" s="3"/>
    </row>
    <row r="31948" spans="5:5" x14ac:dyDescent="0.25">
      <c r="E31948" s="3"/>
    </row>
    <row r="31949" spans="5:5" x14ac:dyDescent="0.25">
      <c r="E31949" s="3"/>
    </row>
    <row r="31950" spans="5:5" x14ac:dyDescent="0.25">
      <c r="E31950" s="3"/>
    </row>
    <row r="31951" spans="5:5" x14ac:dyDescent="0.25">
      <c r="E31951" s="3"/>
    </row>
    <row r="31952" spans="5:5" x14ac:dyDescent="0.25">
      <c r="E31952" s="3"/>
    </row>
    <row r="31953" spans="5:5" x14ac:dyDescent="0.25">
      <c r="E31953" s="3"/>
    </row>
    <row r="31954" spans="5:5" x14ac:dyDescent="0.25">
      <c r="E31954" s="3"/>
    </row>
    <row r="31955" spans="5:5" x14ac:dyDescent="0.25">
      <c r="E31955" s="3"/>
    </row>
    <row r="31956" spans="5:5" x14ac:dyDescent="0.25">
      <c r="E31956" s="3"/>
    </row>
    <row r="31957" spans="5:5" x14ac:dyDescent="0.25">
      <c r="E31957" s="3"/>
    </row>
    <row r="31958" spans="5:5" x14ac:dyDescent="0.25">
      <c r="E31958" s="3"/>
    </row>
    <row r="31959" spans="5:5" x14ac:dyDescent="0.25">
      <c r="E31959" s="3"/>
    </row>
    <row r="31960" spans="5:5" x14ac:dyDescent="0.25">
      <c r="E31960" s="3"/>
    </row>
    <row r="31961" spans="5:5" x14ac:dyDescent="0.25">
      <c r="E31961" s="3"/>
    </row>
    <row r="31962" spans="5:5" x14ac:dyDescent="0.25">
      <c r="E31962" s="3"/>
    </row>
    <row r="31963" spans="5:5" x14ac:dyDescent="0.25">
      <c r="E31963" s="3"/>
    </row>
    <row r="31964" spans="5:5" x14ac:dyDescent="0.25">
      <c r="E31964" s="3"/>
    </row>
    <row r="31965" spans="5:5" x14ac:dyDescent="0.25">
      <c r="E31965" s="3"/>
    </row>
    <row r="31966" spans="5:5" x14ac:dyDescent="0.25">
      <c r="E31966" s="3"/>
    </row>
    <row r="31967" spans="5:5" x14ac:dyDescent="0.25">
      <c r="E31967" s="3"/>
    </row>
    <row r="31968" spans="5:5" x14ac:dyDescent="0.25">
      <c r="E31968" s="3"/>
    </row>
    <row r="31969" spans="5:5" x14ac:dyDescent="0.25">
      <c r="E31969" s="3"/>
    </row>
    <row r="31970" spans="5:5" x14ac:dyDescent="0.25">
      <c r="E31970" s="3"/>
    </row>
    <row r="31971" spans="5:5" x14ac:dyDescent="0.25">
      <c r="E31971" s="3"/>
    </row>
    <row r="31972" spans="5:5" x14ac:dyDescent="0.25">
      <c r="E31972" s="3"/>
    </row>
    <row r="31973" spans="5:5" x14ac:dyDescent="0.25">
      <c r="E31973" s="3"/>
    </row>
    <row r="31974" spans="5:5" x14ac:dyDescent="0.25">
      <c r="E31974" s="3"/>
    </row>
    <row r="31975" spans="5:5" x14ac:dyDescent="0.25">
      <c r="E31975" s="3"/>
    </row>
    <row r="31976" spans="5:5" x14ac:dyDescent="0.25">
      <c r="E31976" s="3"/>
    </row>
    <row r="31977" spans="5:5" x14ac:dyDescent="0.25">
      <c r="E31977" s="3"/>
    </row>
    <row r="31978" spans="5:5" x14ac:dyDescent="0.25">
      <c r="E31978" s="3"/>
    </row>
    <row r="31979" spans="5:5" x14ac:dyDescent="0.25">
      <c r="E31979" s="3"/>
    </row>
    <row r="31980" spans="5:5" x14ac:dyDescent="0.25">
      <c r="E31980" s="3"/>
    </row>
    <row r="31981" spans="5:5" x14ac:dyDescent="0.25">
      <c r="E31981" s="3"/>
    </row>
    <row r="31982" spans="5:5" x14ac:dyDescent="0.25">
      <c r="E31982" s="3"/>
    </row>
    <row r="31983" spans="5:5" x14ac:dyDescent="0.25">
      <c r="E31983" s="3"/>
    </row>
    <row r="31984" spans="5:5" x14ac:dyDescent="0.25">
      <c r="E31984" s="3"/>
    </row>
    <row r="31985" spans="5:5" x14ac:dyDescent="0.25">
      <c r="E31985" s="3"/>
    </row>
    <row r="31986" spans="5:5" x14ac:dyDescent="0.25">
      <c r="E31986" s="3"/>
    </row>
    <row r="31987" spans="5:5" x14ac:dyDescent="0.25">
      <c r="E31987" s="3"/>
    </row>
    <row r="31988" spans="5:5" x14ac:dyDescent="0.25">
      <c r="E31988" s="3"/>
    </row>
    <row r="31989" spans="5:5" x14ac:dyDescent="0.25">
      <c r="E31989" s="3"/>
    </row>
    <row r="31990" spans="5:5" x14ac:dyDescent="0.25">
      <c r="E31990" s="3"/>
    </row>
    <row r="31991" spans="5:5" x14ac:dyDescent="0.25">
      <c r="E31991" s="3"/>
    </row>
    <row r="31992" spans="5:5" x14ac:dyDescent="0.25">
      <c r="E31992" s="3"/>
    </row>
    <row r="31993" spans="5:5" x14ac:dyDescent="0.25">
      <c r="E31993" s="3"/>
    </row>
    <row r="31994" spans="5:5" x14ac:dyDescent="0.25">
      <c r="E31994" s="3"/>
    </row>
    <row r="31995" spans="5:5" x14ac:dyDescent="0.25">
      <c r="E31995" s="3"/>
    </row>
    <row r="31996" spans="5:5" x14ac:dyDescent="0.25">
      <c r="E31996" s="3"/>
    </row>
    <row r="31997" spans="5:5" x14ac:dyDescent="0.25">
      <c r="E31997" s="3"/>
    </row>
    <row r="31998" spans="5:5" x14ac:dyDescent="0.25">
      <c r="E31998" s="3"/>
    </row>
    <row r="31999" spans="5:5" x14ac:dyDescent="0.25">
      <c r="E31999" s="3"/>
    </row>
    <row r="32000" spans="5:5" x14ac:dyDescent="0.25">
      <c r="E32000" s="3"/>
    </row>
    <row r="32001" spans="5:5" x14ac:dyDescent="0.25">
      <c r="E32001" s="3"/>
    </row>
    <row r="32002" spans="5:5" x14ac:dyDescent="0.25">
      <c r="E32002" s="3"/>
    </row>
    <row r="32003" spans="5:5" x14ac:dyDescent="0.25">
      <c r="E32003" s="3"/>
    </row>
    <row r="32004" spans="5:5" x14ac:dyDescent="0.25">
      <c r="E32004" s="3"/>
    </row>
    <row r="32005" spans="5:5" x14ac:dyDescent="0.25">
      <c r="E32005" s="3"/>
    </row>
    <row r="32006" spans="5:5" x14ac:dyDescent="0.25">
      <c r="E32006" s="3"/>
    </row>
    <row r="32007" spans="5:5" x14ac:dyDescent="0.25">
      <c r="E32007" s="3"/>
    </row>
    <row r="32008" spans="5:5" x14ac:dyDescent="0.25">
      <c r="E32008" s="3"/>
    </row>
    <row r="32009" spans="5:5" x14ac:dyDescent="0.25">
      <c r="E32009" s="3"/>
    </row>
    <row r="32010" spans="5:5" x14ac:dyDescent="0.25">
      <c r="E32010" s="3"/>
    </row>
    <row r="32011" spans="5:5" x14ac:dyDescent="0.25">
      <c r="E32011" s="3"/>
    </row>
    <row r="32012" spans="5:5" x14ac:dyDescent="0.25">
      <c r="E32012" s="3"/>
    </row>
    <row r="32013" spans="5:5" x14ac:dyDescent="0.25">
      <c r="E32013" s="3"/>
    </row>
    <row r="32014" spans="5:5" x14ac:dyDescent="0.25">
      <c r="E32014" s="3"/>
    </row>
    <row r="32015" spans="5:5" x14ac:dyDescent="0.25">
      <c r="E32015" s="3"/>
    </row>
    <row r="32016" spans="5:5" x14ac:dyDescent="0.25">
      <c r="E32016" s="3"/>
    </row>
    <row r="32017" spans="5:5" x14ac:dyDescent="0.25">
      <c r="E32017" s="3"/>
    </row>
    <row r="32018" spans="5:5" x14ac:dyDescent="0.25">
      <c r="E32018" s="3"/>
    </row>
    <row r="32019" spans="5:5" x14ac:dyDescent="0.25">
      <c r="E32019" s="3"/>
    </row>
    <row r="32020" spans="5:5" x14ac:dyDescent="0.25">
      <c r="E32020" s="3"/>
    </row>
    <row r="32021" spans="5:5" x14ac:dyDescent="0.25">
      <c r="E32021" s="3"/>
    </row>
    <row r="32022" spans="5:5" x14ac:dyDescent="0.25">
      <c r="E32022" s="3"/>
    </row>
    <row r="32023" spans="5:5" x14ac:dyDescent="0.25">
      <c r="E32023" s="3"/>
    </row>
    <row r="32024" spans="5:5" x14ac:dyDescent="0.25">
      <c r="E32024" s="3"/>
    </row>
    <row r="32025" spans="5:5" x14ac:dyDescent="0.25">
      <c r="E32025" s="3"/>
    </row>
    <row r="32026" spans="5:5" x14ac:dyDescent="0.25">
      <c r="E32026" s="3"/>
    </row>
    <row r="32027" spans="5:5" x14ac:dyDescent="0.25">
      <c r="E32027" s="3"/>
    </row>
    <row r="32028" spans="5:5" x14ac:dyDescent="0.25">
      <c r="E32028" s="3"/>
    </row>
    <row r="32029" spans="5:5" x14ac:dyDescent="0.25">
      <c r="E32029" s="3"/>
    </row>
    <row r="32030" spans="5:5" x14ac:dyDescent="0.25">
      <c r="E32030" s="3"/>
    </row>
    <row r="32031" spans="5:5" x14ac:dyDescent="0.25">
      <c r="E32031" s="3"/>
    </row>
    <row r="32032" spans="5:5" x14ac:dyDescent="0.25">
      <c r="E32032" s="3"/>
    </row>
    <row r="32033" spans="5:5" x14ac:dyDescent="0.25">
      <c r="E32033" s="3"/>
    </row>
    <row r="32034" spans="5:5" x14ac:dyDescent="0.25">
      <c r="E32034" s="3"/>
    </row>
    <row r="32035" spans="5:5" x14ac:dyDescent="0.25">
      <c r="E32035" s="3"/>
    </row>
    <row r="32036" spans="5:5" x14ac:dyDescent="0.25">
      <c r="E32036" s="3"/>
    </row>
    <row r="32037" spans="5:5" x14ac:dyDescent="0.25">
      <c r="E32037" s="3"/>
    </row>
    <row r="32038" spans="5:5" x14ac:dyDescent="0.25">
      <c r="E32038" s="3"/>
    </row>
    <row r="32039" spans="5:5" x14ac:dyDescent="0.25">
      <c r="E32039" s="3"/>
    </row>
    <row r="32040" spans="5:5" x14ac:dyDescent="0.25">
      <c r="E32040" s="3"/>
    </row>
    <row r="32041" spans="5:5" x14ac:dyDescent="0.25">
      <c r="E32041" s="3"/>
    </row>
    <row r="32042" spans="5:5" x14ac:dyDescent="0.25">
      <c r="E32042" s="3"/>
    </row>
    <row r="32043" spans="5:5" x14ac:dyDescent="0.25">
      <c r="E32043" s="3"/>
    </row>
    <row r="32044" spans="5:5" x14ac:dyDescent="0.25">
      <c r="E32044" s="3"/>
    </row>
    <row r="32045" spans="5:5" x14ac:dyDescent="0.25">
      <c r="E32045" s="3"/>
    </row>
    <row r="32046" spans="5:5" x14ac:dyDescent="0.25">
      <c r="E32046" s="3"/>
    </row>
    <row r="32047" spans="5:5" x14ac:dyDescent="0.25">
      <c r="E32047" s="3"/>
    </row>
    <row r="32048" spans="5:5" x14ac:dyDescent="0.25">
      <c r="E32048" s="3"/>
    </row>
    <row r="32049" spans="5:5" x14ac:dyDescent="0.25">
      <c r="E32049" s="3"/>
    </row>
    <row r="32050" spans="5:5" x14ac:dyDescent="0.25">
      <c r="E32050" s="3"/>
    </row>
    <row r="32051" spans="5:5" x14ac:dyDescent="0.25">
      <c r="E32051" s="3"/>
    </row>
    <row r="32052" spans="5:5" x14ac:dyDescent="0.25">
      <c r="E32052" s="3"/>
    </row>
    <row r="32053" spans="5:5" x14ac:dyDescent="0.25">
      <c r="E32053" s="3"/>
    </row>
    <row r="32054" spans="5:5" x14ac:dyDescent="0.25">
      <c r="E32054" s="3"/>
    </row>
    <row r="32055" spans="5:5" x14ac:dyDescent="0.25">
      <c r="E32055" s="3"/>
    </row>
    <row r="32056" spans="5:5" x14ac:dyDescent="0.25">
      <c r="E32056" s="3"/>
    </row>
    <row r="32057" spans="5:5" x14ac:dyDescent="0.25">
      <c r="E32057" s="3"/>
    </row>
    <row r="32058" spans="5:5" x14ac:dyDescent="0.25">
      <c r="E32058" s="3"/>
    </row>
    <row r="32059" spans="5:5" x14ac:dyDescent="0.25">
      <c r="E32059" s="3"/>
    </row>
    <row r="32060" spans="5:5" x14ac:dyDescent="0.25">
      <c r="E32060" s="3"/>
    </row>
    <row r="32061" spans="5:5" x14ac:dyDescent="0.25">
      <c r="E32061" s="3"/>
    </row>
    <row r="32062" spans="5:5" x14ac:dyDescent="0.25">
      <c r="E32062" s="3"/>
    </row>
    <row r="32063" spans="5:5" x14ac:dyDescent="0.25">
      <c r="E32063" s="3"/>
    </row>
    <row r="32064" spans="5:5" x14ac:dyDescent="0.25">
      <c r="E32064" s="3"/>
    </row>
    <row r="32065" spans="5:5" x14ac:dyDescent="0.25">
      <c r="E32065" s="3"/>
    </row>
    <row r="32066" spans="5:5" x14ac:dyDescent="0.25">
      <c r="E32066" s="3"/>
    </row>
    <row r="32067" spans="5:5" x14ac:dyDescent="0.25">
      <c r="E32067" s="3"/>
    </row>
    <row r="32068" spans="5:5" x14ac:dyDescent="0.25">
      <c r="E32068" s="3"/>
    </row>
    <row r="32069" spans="5:5" x14ac:dyDescent="0.25">
      <c r="E32069" s="3"/>
    </row>
    <row r="32070" spans="5:5" x14ac:dyDescent="0.25">
      <c r="E32070" s="3"/>
    </row>
    <row r="32071" spans="5:5" x14ac:dyDescent="0.25">
      <c r="E32071" s="3"/>
    </row>
    <row r="32072" spans="5:5" x14ac:dyDescent="0.25">
      <c r="E32072" s="3"/>
    </row>
    <row r="32073" spans="5:5" x14ac:dyDescent="0.25">
      <c r="E32073" s="3"/>
    </row>
    <row r="32074" spans="5:5" x14ac:dyDescent="0.25">
      <c r="E32074" s="3"/>
    </row>
    <row r="32075" spans="5:5" x14ac:dyDescent="0.25">
      <c r="E32075" s="3"/>
    </row>
    <row r="32076" spans="5:5" x14ac:dyDescent="0.25">
      <c r="E32076" s="3"/>
    </row>
    <row r="32077" spans="5:5" x14ac:dyDescent="0.25">
      <c r="E32077" s="3"/>
    </row>
    <row r="32078" spans="5:5" x14ac:dyDescent="0.25">
      <c r="E32078" s="3"/>
    </row>
    <row r="32079" spans="5:5" x14ac:dyDescent="0.25">
      <c r="E32079" s="3"/>
    </row>
    <row r="32080" spans="5:5" x14ac:dyDescent="0.25">
      <c r="E32080" s="3"/>
    </row>
    <row r="32081" spans="5:5" x14ac:dyDescent="0.25">
      <c r="E32081" s="3"/>
    </row>
    <row r="32082" spans="5:5" x14ac:dyDescent="0.25">
      <c r="E32082" s="3"/>
    </row>
    <row r="32083" spans="5:5" x14ac:dyDescent="0.25">
      <c r="E32083" s="3"/>
    </row>
    <row r="32084" spans="5:5" x14ac:dyDescent="0.25">
      <c r="E32084" s="3"/>
    </row>
    <row r="32085" spans="5:5" x14ac:dyDescent="0.25">
      <c r="E32085" s="3"/>
    </row>
    <row r="32086" spans="5:5" x14ac:dyDescent="0.25">
      <c r="E32086" s="3"/>
    </row>
    <row r="32087" spans="5:5" x14ac:dyDescent="0.25">
      <c r="E32087" s="3"/>
    </row>
    <row r="32088" spans="5:5" x14ac:dyDescent="0.25">
      <c r="E32088" s="3"/>
    </row>
    <row r="32089" spans="5:5" x14ac:dyDescent="0.25">
      <c r="E32089" s="3"/>
    </row>
    <row r="32090" spans="5:5" x14ac:dyDescent="0.25">
      <c r="E32090" s="3"/>
    </row>
    <row r="32091" spans="5:5" x14ac:dyDescent="0.25">
      <c r="E32091" s="3"/>
    </row>
    <row r="32092" spans="5:5" x14ac:dyDescent="0.25">
      <c r="E32092" s="3"/>
    </row>
    <row r="32093" spans="5:5" x14ac:dyDescent="0.25">
      <c r="E32093" s="3"/>
    </row>
    <row r="32094" spans="5:5" x14ac:dyDescent="0.25">
      <c r="E32094" s="3"/>
    </row>
    <row r="32095" spans="5:5" x14ac:dyDescent="0.25">
      <c r="E32095" s="3"/>
    </row>
    <row r="32096" spans="5:5" x14ac:dyDescent="0.25">
      <c r="E32096" s="3"/>
    </row>
    <row r="32097" spans="5:5" x14ac:dyDescent="0.25">
      <c r="E32097" s="3"/>
    </row>
    <row r="32098" spans="5:5" x14ac:dyDescent="0.25">
      <c r="E32098" s="3"/>
    </row>
    <row r="32099" spans="5:5" x14ac:dyDescent="0.25">
      <c r="E32099" s="3"/>
    </row>
    <row r="32100" spans="5:5" x14ac:dyDescent="0.25">
      <c r="E32100" s="3"/>
    </row>
    <row r="32101" spans="5:5" x14ac:dyDescent="0.25">
      <c r="E32101" s="3"/>
    </row>
    <row r="32102" spans="5:5" x14ac:dyDescent="0.25">
      <c r="E32102" s="3"/>
    </row>
    <row r="32103" spans="5:5" x14ac:dyDescent="0.25">
      <c r="E32103" s="3"/>
    </row>
    <row r="32104" spans="5:5" x14ac:dyDescent="0.25">
      <c r="E32104" s="3"/>
    </row>
    <row r="32105" spans="5:5" x14ac:dyDescent="0.25">
      <c r="E32105" s="3"/>
    </row>
    <row r="32106" spans="5:5" x14ac:dyDescent="0.25">
      <c r="E32106" s="3"/>
    </row>
    <row r="32107" spans="5:5" x14ac:dyDescent="0.25">
      <c r="E32107" s="3"/>
    </row>
    <row r="32108" spans="5:5" x14ac:dyDescent="0.25">
      <c r="E32108" s="3"/>
    </row>
    <row r="32109" spans="5:5" x14ac:dyDescent="0.25">
      <c r="E32109" s="3"/>
    </row>
    <row r="32110" spans="5:5" x14ac:dyDescent="0.25">
      <c r="E32110" s="3"/>
    </row>
    <row r="32111" spans="5:5" x14ac:dyDescent="0.25">
      <c r="E32111" s="3"/>
    </row>
    <row r="32112" spans="5:5" x14ac:dyDescent="0.25">
      <c r="E32112" s="3"/>
    </row>
    <row r="32113" spans="5:5" x14ac:dyDescent="0.25">
      <c r="E32113" s="3"/>
    </row>
    <row r="32114" spans="5:5" x14ac:dyDescent="0.25">
      <c r="E32114" s="3"/>
    </row>
    <row r="32115" spans="5:5" x14ac:dyDescent="0.25">
      <c r="E32115" s="3"/>
    </row>
    <row r="32116" spans="5:5" x14ac:dyDescent="0.25">
      <c r="E32116" s="3"/>
    </row>
    <row r="32117" spans="5:5" x14ac:dyDescent="0.25">
      <c r="E32117" s="3"/>
    </row>
    <row r="32118" spans="5:5" x14ac:dyDescent="0.25">
      <c r="E32118" s="3"/>
    </row>
    <row r="32119" spans="5:5" x14ac:dyDescent="0.25">
      <c r="E32119" s="3"/>
    </row>
    <row r="32120" spans="5:5" x14ac:dyDescent="0.25">
      <c r="E32120" s="3"/>
    </row>
    <row r="32121" spans="5:5" x14ac:dyDescent="0.25">
      <c r="E32121" s="3"/>
    </row>
    <row r="32122" spans="5:5" x14ac:dyDescent="0.25">
      <c r="E32122" s="3"/>
    </row>
    <row r="32123" spans="5:5" x14ac:dyDescent="0.25">
      <c r="E32123" s="3"/>
    </row>
    <row r="32124" spans="5:5" x14ac:dyDescent="0.25">
      <c r="E32124" s="3"/>
    </row>
    <row r="32125" spans="5:5" x14ac:dyDescent="0.25">
      <c r="E32125" s="3"/>
    </row>
    <row r="32126" spans="5:5" x14ac:dyDescent="0.25">
      <c r="E32126" s="3"/>
    </row>
    <row r="32127" spans="5:5" x14ac:dyDescent="0.25">
      <c r="E32127" s="3"/>
    </row>
    <row r="32128" spans="5:5" x14ac:dyDescent="0.25">
      <c r="E32128" s="3"/>
    </row>
    <row r="32129" spans="5:5" x14ac:dyDescent="0.25">
      <c r="E32129" s="3"/>
    </row>
    <row r="32130" spans="5:5" x14ac:dyDescent="0.25">
      <c r="E32130" s="3"/>
    </row>
    <row r="32131" spans="5:5" x14ac:dyDescent="0.25">
      <c r="E32131" s="3"/>
    </row>
    <row r="32132" spans="5:5" x14ac:dyDescent="0.25">
      <c r="E32132" s="3"/>
    </row>
    <row r="32133" spans="5:5" x14ac:dyDescent="0.25">
      <c r="E32133" s="3"/>
    </row>
    <row r="32134" spans="5:5" x14ac:dyDescent="0.25">
      <c r="E32134" s="3"/>
    </row>
    <row r="32135" spans="5:5" x14ac:dyDescent="0.25">
      <c r="E32135" s="3"/>
    </row>
    <row r="32136" spans="5:5" x14ac:dyDescent="0.25">
      <c r="E32136" s="3"/>
    </row>
    <row r="32137" spans="5:5" x14ac:dyDescent="0.25">
      <c r="E32137" s="3"/>
    </row>
    <row r="32138" spans="5:5" x14ac:dyDescent="0.25">
      <c r="E32138" s="3"/>
    </row>
    <row r="32139" spans="5:5" x14ac:dyDescent="0.25">
      <c r="E32139" s="3"/>
    </row>
    <row r="32140" spans="5:5" x14ac:dyDescent="0.25">
      <c r="E32140" s="3"/>
    </row>
    <row r="32141" spans="5:5" x14ac:dyDescent="0.25">
      <c r="E32141" s="3"/>
    </row>
    <row r="32142" spans="5:5" x14ac:dyDescent="0.25">
      <c r="E32142" s="3"/>
    </row>
    <row r="32143" spans="5:5" x14ac:dyDescent="0.25">
      <c r="E32143" s="3"/>
    </row>
    <row r="32144" spans="5:5" x14ac:dyDescent="0.25">
      <c r="E32144" s="3"/>
    </row>
    <row r="32145" spans="5:5" x14ac:dyDescent="0.25">
      <c r="E32145" s="3"/>
    </row>
    <row r="32146" spans="5:5" x14ac:dyDescent="0.25">
      <c r="E32146" s="3"/>
    </row>
    <row r="32147" spans="5:5" x14ac:dyDescent="0.25">
      <c r="E32147" s="3"/>
    </row>
    <row r="32148" spans="5:5" x14ac:dyDescent="0.25">
      <c r="E32148" s="3"/>
    </row>
    <row r="32149" spans="5:5" x14ac:dyDescent="0.25">
      <c r="E32149" s="3"/>
    </row>
    <row r="32150" spans="5:5" x14ac:dyDescent="0.25">
      <c r="E32150" s="3"/>
    </row>
    <row r="32151" spans="5:5" x14ac:dyDescent="0.25">
      <c r="E32151" s="3"/>
    </row>
    <row r="32152" spans="5:5" x14ac:dyDescent="0.25">
      <c r="E32152" s="3"/>
    </row>
    <row r="32153" spans="5:5" x14ac:dyDescent="0.25">
      <c r="E32153" s="3"/>
    </row>
    <row r="32154" spans="5:5" x14ac:dyDescent="0.25">
      <c r="E32154" s="3"/>
    </row>
    <row r="32155" spans="5:5" x14ac:dyDescent="0.25">
      <c r="E32155" s="3"/>
    </row>
    <row r="32156" spans="5:5" x14ac:dyDescent="0.25">
      <c r="E32156" s="3"/>
    </row>
    <row r="32157" spans="5:5" x14ac:dyDescent="0.25">
      <c r="E32157" s="3"/>
    </row>
    <row r="32158" spans="5:5" x14ac:dyDescent="0.25">
      <c r="E32158" s="3"/>
    </row>
    <row r="32159" spans="5:5" x14ac:dyDescent="0.25">
      <c r="E32159" s="3"/>
    </row>
    <row r="32160" spans="5:5" x14ac:dyDescent="0.25">
      <c r="E32160" s="3"/>
    </row>
    <row r="32161" spans="5:5" x14ac:dyDescent="0.25">
      <c r="E32161" s="3"/>
    </row>
    <row r="32162" spans="5:5" x14ac:dyDescent="0.25">
      <c r="E32162" s="3"/>
    </row>
    <row r="32163" spans="5:5" x14ac:dyDescent="0.25">
      <c r="E32163" s="3"/>
    </row>
    <row r="32164" spans="5:5" x14ac:dyDescent="0.25">
      <c r="E32164" s="3"/>
    </row>
    <row r="32165" spans="5:5" x14ac:dyDescent="0.25">
      <c r="E32165" s="3"/>
    </row>
    <row r="32166" spans="5:5" x14ac:dyDescent="0.25">
      <c r="E32166" s="3"/>
    </row>
    <row r="32167" spans="5:5" x14ac:dyDescent="0.25">
      <c r="E32167" s="3"/>
    </row>
    <row r="32168" spans="5:5" x14ac:dyDescent="0.25">
      <c r="E32168" s="3"/>
    </row>
    <row r="32169" spans="5:5" x14ac:dyDescent="0.25">
      <c r="E32169" s="3"/>
    </row>
    <row r="32170" spans="5:5" x14ac:dyDescent="0.25">
      <c r="E32170" s="3"/>
    </row>
    <row r="32171" spans="5:5" x14ac:dyDescent="0.25">
      <c r="E32171" s="3"/>
    </row>
    <row r="32172" spans="5:5" x14ac:dyDescent="0.25">
      <c r="E32172" s="3"/>
    </row>
    <row r="32173" spans="5:5" x14ac:dyDescent="0.25">
      <c r="E32173" s="3"/>
    </row>
    <row r="32174" spans="5:5" x14ac:dyDescent="0.25">
      <c r="E32174" s="3"/>
    </row>
    <row r="32175" spans="5:5" x14ac:dyDescent="0.25">
      <c r="E32175" s="3"/>
    </row>
    <row r="32176" spans="5:5" x14ac:dyDescent="0.25">
      <c r="E32176" s="3"/>
    </row>
    <row r="32177" spans="5:5" x14ac:dyDescent="0.25">
      <c r="E32177" s="3"/>
    </row>
    <row r="32178" spans="5:5" x14ac:dyDescent="0.25">
      <c r="E32178" s="3"/>
    </row>
    <row r="32179" spans="5:5" x14ac:dyDescent="0.25">
      <c r="E32179" s="3"/>
    </row>
    <row r="32180" spans="5:5" x14ac:dyDescent="0.25">
      <c r="E32180" s="3"/>
    </row>
    <row r="32181" spans="5:5" x14ac:dyDescent="0.25">
      <c r="E32181" s="3"/>
    </row>
    <row r="32182" spans="5:5" x14ac:dyDescent="0.25">
      <c r="E32182" s="3"/>
    </row>
    <row r="32183" spans="5:5" x14ac:dyDescent="0.25">
      <c r="E32183" s="3"/>
    </row>
    <row r="32184" spans="5:5" x14ac:dyDescent="0.25">
      <c r="E32184" s="3"/>
    </row>
    <row r="32185" spans="5:5" x14ac:dyDescent="0.25">
      <c r="E32185" s="3"/>
    </row>
    <row r="32186" spans="5:5" x14ac:dyDescent="0.25">
      <c r="E32186" s="3"/>
    </row>
    <row r="32187" spans="5:5" x14ac:dyDescent="0.25">
      <c r="E32187" s="3"/>
    </row>
    <row r="32188" spans="5:5" x14ac:dyDescent="0.25">
      <c r="E32188" s="3"/>
    </row>
    <row r="32189" spans="5:5" x14ac:dyDescent="0.25">
      <c r="E32189" s="3"/>
    </row>
    <row r="32190" spans="5:5" x14ac:dyDescent="0.25">
      <c r="E32190" s="3"/>
    </row>
    <row r="32191" spans="5:5" x14ac:dyDescent="0.25">
      <c r="E32191" s="3"/>
    </row>
    <row r="32192" spans="5:5" x14ac:dyDescent="0.25">
      <c r="E32192" s="3"/>
    </row>
    <row r="32193" spans="5:5" x14ac:dyDescent="0.25">
      <c r="E32193" s="3"/>
    </row>
    <row r="32194" spans="5:5" x14ac:dyDescent="0.25">
      <c r="E32194" s="3"/>
    </row>
    <row r="32195" spans="5:5" x14ac:dyDescent="0.25">
      <c r="E32195" s="3"/>
    </row>
    <row r="32196" spans="5:5" x14ac:dyDescent="0.25">
      <c r="E32196" s="3"/>
    </row>
    <row r="32197" spans="5:5" x14ac:dyDescent="0.25">
      <c r="E32197" s="3"/>
    </row>
    <row r="32198" spans="5:5" x14ac:dyDescent="0.25">
      <c r="E32198" s="3"/>
    </row>
    <row r="32199" spans="5:5" x14ac:dyDescent="0.25">
      <c r="E32199" s="3"/>
    </row>
    <row r="32200" spans="5:5" x14ac:dyDescent="0.25">
      <c r="E32200" s="3"/>
    </row>
    <row r="32201" spans="5:5" x14ac:dyDescent="0.25">
      <c r="E32201" s="3"/>
    </row>
    <row r="32202" spans="5:5" x14ac:dyDescent="0.25">
      <c r="E32202" s="3"/>
    </row>
    <row r="32203" spans="5:5" x14ac:dyDescent="0.25">
      <c r="E32203" s="3"/>
    </row>
    <row r="32204" spans="5:5" x14ac:dyDescent="0.25">
      <c r="E32204" s="3"/>
    </row>
    <row r="32205" spans="5:5" x14ac:dyDescent="0.25">
      <c r="E32205" s="3"/>
    </row>
    <row r="32206" spans="5:5" x14ac:dyDescent="0.25">
      <c r="E32206" s="3"/>
    </row>
    <row r="32207" spans="5:5" x14ac:dyDescent="0.25">
      <c r="E32207" s="3"/>
    </row>
    <row r="32208" spans="5:5" x14ac:dyDescent="0.25">
      <c r="E32208" s="3"/>
    </row>
    <row r="32209" spans="5:5" x14ac:dyDescent="0.25">
      <c r="E32209" s="3"/>
    </row>
    <row r="32210" spans="5:5" x14ac:dyDescent="0.25">
      <c r="E32210" s="3"/>
    </row>
    <row r="32211" spans="5:5" x14ac:dyDescent="0.25">
      <c r="E32211" s="3"/>
    </row>
    <row r="32212" spans="5:5" x14ac:dyDescent="0.25">
      <c r="E32212" s="3"/>
    </row>
    <row r="32213" spans="5:5" x14ac:dyDescent="0.25">
      <c r="E32213" s="3"/>
    </row>
    <row r="32214" spans="5:5" x14ac:dyDescent="0.25">
      <c r="E32214" s="3"/>
    </row>
    <row r="32215" spans="5:5" x14ac:dyDescent="0.25">
      <c r="E32215" s="3"/>
    </row>
    <row r="32216" spans="5:5" x14ac:dyDescent="0.25">
      <c r="E32216" s="3"/>
    </row>
    <row r="32217" spans="5:5" x14ac:dyDescent="0.25">
      <c r="E32217" s="3"/>
    </row>
    <row r="32218" spans="5:5" x14ac:dyDescent="0.25">
      <c r="E32218" s="3"/>
    </row>
    <row r="32219" spans="5:5" x14ac:dyDescent="0.25">
      <c r="E32219" s="3"/>
    </row>
    <row r="32220" spans="5:5" x14ac:dyDescent="0.25">
      <c r="E32220" s="3"/>
    </row>
    <row r="32221" spans="5:5" x14ac:dyDescent="0.25">
      <c r="E32221" s="3"/>
    </row>
    <row r="32222" spans="5:5" x14ac:dyDescent="0.25">
      <c r="E32222" s="3"/>
    </row>
    <row r="32223" spans="5:5" x14ac:dyDescent="0.25">
      <c r="E32223" s="3"/>
    </row>
    <row r="32224" spans="5:5" x14ac:dyDescent="0.25">
      <c r="E32224" s="3"/>
    </row>
    <row r="32225" spans="5:5" x14ac:dyDescent="0.25">
      <c r="E32225" s="3"/>
    </row>
    <row r="32226" spans="5:5" x14ac:dyDescent="0.25">
      <c r="E32226" s="3"/>
    </row>
    <row r="32227" spans="5:5" x14ac:dyDescent="0.25">
      <c r="E32227" s="3"/>
    </row>
    <row r="32228" spans="5:5" x14ac:dyDescent="0.25">
      <c r="E32228" s="3"/>
    </row>
    <row r="32229" spans="5:5" x14ac:dyDescent="0.25">
      <c r="E32229" s="3"/>
    </row>
    <row r="32230" spans="5:5" x14ac:dyDescent="0.25">
      <c r="E32230" s="3"/>
    </row>
    <row r="32231" spans="5:5" x14ac:dyDescent="0.25">
      <c r="E32231" s="3"/>
    </row>
    <row r="32232" spans="5:5" x14ac:dyDescent="0.25">
      <c r="E32232" s="3"/>
    </row>
    <row r="32233" spans="5:5" x14ac:dyDescent="0.25">
      <c r="E32233" s="3"/>
    </row>
    <row r="32234" spans="5:5" x14ac:dyDescent="0.25">
      <c r="E32234" s="3"/>
    </row>
    <row r="32235" spans="5:5" x14ac:dyDescent="0.25">
      <c r="E32235" s="3"/>
    </row>
    <row r="32236" spans="5:5" x14ac:dyDescent="0.25">
      <c r="E32236" s="3"/>
    </row>
    <row r="32237" spans="5:5" x14ac:dyDescent="0.25">
      <c r="E32237" s="3"/>
    </row>
    <row r="32238" spans="5:5" x14ac:dyDescent="0.25">
      <c r="E32238" s="3"/>
    </row>
    <row r="32239" spans="5:5" x14ac:dyDescent="0.25">
      <c r="E32239" s="3"/>
    </row>
    <row r="32240" spans="5:5" x14ac:dyDescent="0.25">
      <c r="E32240" s="3"/>
    </row>
    <row r="32241" spans="5:5" x14ac:dyDescent="0.25">
      <c r="E32241" s="3"/>
    </row>
    <row r="32242" spans="5:5" x14ac:dyDescent="0.25">
      <c r="E32242" s="3"/>
    </row>
    <row r="32243" spans="5:5" x14ac:dyDescent="0.25">
      <c r="E32243" s="3"/>
    </row>
    <row r="32244" spans="5:5" x14ac:dyDescent="0.25">
      <c r="E32244" s="3"/>
    </row>
    <row r="32245" spans="5:5" x14ac:dyDescent="0.25">
      <c r="E32245" s="3"/>
    </row>
    <row r="32246" spans="5:5" x14ac:dyDescent="0.25">
      <c r="E32246" s="3"/>
    </row>
    <row r="32247" spans="5:5" x14ac:dyDescent="0.25">
      <c r="E32247" s="3"/>
    </row>
    <row r="32248" spans="5:5" x14ac:dyDescent="0.25">
      <c r="E32248" s="3"/>
    </row>
    <row r="32249" spans="5:5" x14ac:dyDescent="0.25">
      <c r="E32249" s="3"/>
    </row>
    <row r="32250" spans="5:5" x14ac:dyDescent="0.25">
      <c r="E32250" s="3"/>
    </row>
    <row r="32251" spans="5:5" x14ac:dyDescent="0.25">
      <c r="E32251" s="3"/>
    </row>
    <row r="32252" spans="5:5" x14ac:dyDescent="0.25">
      <c r="E32252" s="3"/>
    </row>
    <row r="32253" spans="5:5" x14ac:dyDescent="0.25">
      <c r="E32253" s="3"/>
    </row>
    <row r="32254" spans="5:5" x14ac:dyDescent="0.25">
      <c r="E32254" s="3"/>
    </row>
    <row r="32255" spans="5:5" x14ac:dyDescent="0.25">
      <c r="E32255" s="3"/>
    </row>
    <row r="32256" spans="5:5" x14ac:dyDescent="0.25">
      <c r="E32256" s="3"/>
    </row>
    <row r="32257" spans="5:5" x14ac:dyDescent="0.25">
      <c r="E32257" s="3"/>
    </row>
    <row r="32258" spans="5:5" x14ac:dyDescent="0.25">
      <c r="E32258" s="3"/>
    </row>
    <row r="32259" spans="5:5" x14ac:dyDescent="0.25">
      <c r="E32259" s="3"/>
    </row>
    <row r="32260" spans="5:5" x14ac:dyDescent="0.25">
      <c r="E32260" s="3"/>
    </row>
    <row r="32261" spans="5:5" x14ac:dyDescent="0.25">
      <c r="E32261" s="3"/>
    </row>
    <row r="32262" spans="5:5" x14ac:dyDescent="0.25">
      <c r="E32262" s="3"/>
    </row>
    <row r="32263" spans="5:5" x14ac:dyDescent="0.25">
      <c r="E32263" s="3"/>
    </row>
    <row r="32264" spans="5:5" x14ac:dyDescent="0.25">
      <c r="E32264" s="3"/>
    </row>
    <row r="32265" spans="5:5" x14ac:dyDescent="0.25">
      <c r="E32265" s="3"/>
    </row>
    <row r="32266" spans="5:5" x14ac:dyDescent="0.25">
      <c r="E32266" s="3"/>
    </row>
    <row r="32267" spans="5:5" x14ac:dyDescent="0.25">
      <c r="E32267" s="3"/>
    </row>
    <row r="32268" spans="5:5" x14ac:dyDescent="0.25">
      <c r="E32268" s="3"/>
    </row>
    <row r="32269" spans="5:5" x14ac:dyDescent="0.25">
      <c r="E32269" s="3"/>
    </row>
    <row r="32270" spans="5:5" x14ac:dyDescent="0.25">
      <c r="E32270" s="3"/>
    </row>
    <row r="32271" spans="5:5" x14ac:dyDescent="0.25">
      <c r="E32271" s="3"/>
    </row>
    <row r="32272" spans="5:5" x14ac:dyDescent="0.25">
      <c r="E32272" s="3"/>
    </row>
    <row r="32273" spans="5:5" x14ac:dyDescent="0.25">
      <c r="E32273" s="3"/>
    </row>
    <row r="32274" spans="5:5" x14ac:dyDescent="0.25">
      <c r="E32274" s="3"/>
    </row>
    <row r="32275" spans="5:5" x14ac:dyDescent="0.25">
      <c r="E32275" s="3"/>
    </row>
    <row r="32276" spans="5:5" x14ac:dyDescent="0.25">
      <c r="E32276" s="3"/>
    </row>
    <row r="32277" spans="5:5" x14ac:dyDescent="0.25">
      <c r="E32277" s="3"/>
    </row>
    <row r="32278" spans="5:5" x14ac:dyDescent="0.25">
      <c r="E32278" s="3"/>
    </row>
    <row r="32279" spans="5:5" x14ac:dyDescent="0.25">
      <c r="E32279" s="3"/>
    </row>
    <row r="32280" spans="5:5" x14ac:dyDescent="0.25">
      <c r="E32280" s="3"/>
    </row>
    <row r="32281" spans="5:5" x14ac:dyDescent="0.25">
      <c r="E32281" s="3"/>
    </row>
    <row r="32282" spans="5:5" x14ac:dyDescent="0.25">
      <c r="E32282" s="3"/>
    </row>
    <row r="32283" spans="5:5" x14ac:dyDescent="0.25">
      <c r="E32283" s="3"/>
    </row>
    <row r="32284" spans="5:5" x14ac:dyDescent="0.25">
      <c r="E32284" s="3"/>
    </row>
    <row r="32285" spans="5:5" x14ac:dyDescent="0.25">
      <c r="E32285" s="3"/>
    </row>
    <row r="32286" spans="5:5" x14ac:dyDescent="0.25">
      <c r="E32286" s="3"/>
    </row>
    <row r="32287" spans="5:5" x14ac:dyDescent="0.25">
      <c r="E32287" s="3"/>
    </row>
    <row r="32288" spans="5:5" x14ac:dyDescent="0.25">
      <c r="E32288" s="3"/>
    </row>
    <row r="32289" spans="5:5" x14ac:dyDescent="0.25">
      <c r="E32289" s="3"/>
    </row>
    <row r="32290" spans="5:5" x14ac:dyDescent="0.25">
      <c r="E32290" s="3"/>
    </row>
    <row r="32291" spans="5:5" x14ac:dyDescent="0.25">
      <c r="E32291" s="3"/>
    </row>
    <row r="32292" spans="5:5" x14ac:dyDescent="0.25">
      <c r="E32292" s="3"/>
    </row>
    <row r="32293" spans="5:5" x14ac:dyDescent="0.25">
      <c r="E32293" s="3"/>
    </row>
    <row r="32294" spans="5:5" x14ac:dyDescent="0.25">
      <c r="E32294" s="3"/>
    </row>
    <row r="32295" spans="5:5" x14ac:dyDescent="0.25">
      <c r="E32295" s="3"/>
    </row>
    <row r="32296" spans="5:5" x14ac:dyDescent="0.25">
      <c r="E32296" s="3"/>
    </row>
    <row r="32297" spans="5:5" x14ac:dyDescent="0.25">
      <c r="E32297" s="3"/>
    </row>
    <row r="32298" spans="5:5" x14ac:dyDescent="0.25">
      <c r="E32298" s="3"/>
    </row>
    <row r="32299" spans="5:5" x14ac:dyDescent="0.25">
      <c r="E32299" s="3"/>
    </row>
    <row r="32300" spans="5:5" x14ac:dyDescent="0.25">
      <c r="E32300" s="3"/>
    </row>
    <row r="32301" spans="5:5" x14ac:dyDescent="0.25">
      <c r="E32301" s="3"/>
    </row>
    <row r="32302" spans="5:5" x14ac:dyDescent="0.25">
      <c r="E32302" s="3"/>
    </row>
    <row r="32303" spans="5:5" x14ac:dyDescent="0.25">
      <c r="E32303" s="3"/>
    </row>
    <row r="32304" spans="5:5" x14ac:dyDescent="0.25">
      <c r="E32304" s="3"/>
    </row>
    <row r="32305" spans="5:5" x14ac:dyDescent="0.25">
      <c r="E32305" s="3"/>
    </row>
    <row r="32306" spans="5:5" x14ac:dyDescent="0.25">
      <c r="E32306" s="3"/>
    </row>
    <row r="32307" spans="5:5" x14ac:dyDescent="0.25">
      <c r="E32307" s="3"/>
    </row>
    <row r="32308" spans="5:5" x14ac:dyDescent="0.25">
      <c r="E32308" s="3"/>
    </row>
    <row r="32309" spans="5:5" x14ac:dyDescent="0.25">
      <c r="E32309" s="3"/>
    </row>
    <row r="32310" spans="5:5" x14ac:dyDescent="0.25">
      <c r="E32310" s="3"/>
    </row>
    <row r="32311" spans="5:5" x14ac:dyDescent="0.25">
      <c r="E32311" s="3"/>
    </row>
    <row r="32312" spans="5:5" x14ac:dyDescent="0.25">
      <c r="E32312" s="3"/>
    </row>
    <row r="32313" spans="5:5" x14ac:dyDescent="0.25">
      <c r="E32313" s="3"/>
    </row>
    <row r="32314" spans="5:5" x14ac:dyDescent="0.25">
      <c r="E32314" s="3"/>
    </row>
    <row r="32315" spans="5:5" x14ac:dyDescent="0.25">
      <c r="E32315" s="3"/>
    </row>
    <row r="32316" spans="5:5" x14ac:dyDescent="0.25">
      <c r="E32316" s="3"/>
    </row>
    <row r="32317" spans="5:5" x14ac:dyDescent="0.25">
      <c r="E32317" s="3"/>
    </row>
    <row r="32318" spans="5:5" x14ac:dyDescent="0.25">
      <c r="E32318" s="3"/>
    </row>
    <row r="32319" spans="5:5" x14ac:dyDescent="0.25">
      <c r="E32319" s="3"/>
    </row>
    <row r="32320" spans="5:5" x14ac:dyDescent="0.25">
      <c r="E32320" s="3"/>
    </row>
    <row r="32321" spans="5:5" x14ac:dyDescent="0.25">
      <c r="E32321" s="3"/>
    </row>
    <row r="32322" spans="5:5" x14ac:dyDescent="0.25">
      <c r="E32322" s="3"/>
    </row>
    <row r="32323" spans="5:5" x14ac:dyDescent="0.25">
      <c r="E32323" s="3"/>
    </row>
    <row r="32324" spans="5:5" x14ac:dyDescent="0.25">
      <c r="E32324" s="3"/>
    </row>
    <row r="32325" spans="5:5" x14ac:dyDescent="0.25">
      <c r="E32325" s="3"/>
    </row>
    <row r="32326" spans="5:5" x14ac:dyDescent="0.25">
      <c r="E32326" s="3"/>
    </row>
    <row r="32327" spans="5:5" x14ac:dyDescent="0.25">
      <c r="E32327" s="3"/>
    </row>
    <row r="32328" spans="5:5" x14ac:dyDescent="0.25">
      <c r="E32328" s="3"/>
    </row>
    <row r="32329" spans="5:5" x14ac:dyDescent="0.25">
      <c r="E32329" s="3"/>
    </row>
    <row r="32330" spans="5:5" x14ac:dyDescent="0.25">
      <c r="E32330" s="3"/>
    </row>
    <row r="32331" spans="5:5" x14ac:dyDescent="0.25">
      <c r="E32331" s="3"/>
    </row>
    <row r="32332" spans="5:5" x14ac:dyDescent="0.25">
      <c r="E32332" s="3"/>
    </row>
    <row r="32333" spans="5:5" x14ac:dyDescent="0.25">
      <c r="E32333" s="3"/>
    </row>
    <row r="32334" spans="5:5" x14ac:dyDescent="0.25">
      <c r="E32334" s="3"/>
    </row>
    <row r="32335" spans="5:5" x14ac:dyDescent="0.25">
      <c r="E32335" s="3"/>
    </row>
    <row r="32336" spans="5:5" x14ac:dyDescent="0.25">
      <c r="E32336" s="3"/>
    </row>
    <row r="32337" spans="5:5" x14ac:dyDescent="0.25">
      <c r="E32337" s="3"/>
    </row>
    <row r="32338" spans="5:5" x14ac:dyDescent="0.25">
      <c r="E32338" s="3"/>
    </row>
    <row r="32339" spans="5:5" x14ac:dyDescent="0.25">
      <c r="E32339" s="3"/>
    </row>
    <row r="32340" spans="5:5" x14ac:dyDescent="0.25">
      <c r="E32340" s="3"/>
    </row>
    <row r="32341" spans="5:5" x14ac:dyDescent="0.25">
      <c r="E32341" s="3"/>
    </row>
    <row r="32342" spans="5:5" x14ac:dyDescent="0.25">
      <c r="E32342" s="3"/>
    </row>
    <row r="32343" spans="5:5" x14ac:dyDescent="0.25">
      <c r="E32343" s="3"/>
    </row>
    <row r="32344" spans="5:5" x14ac:dyDescent="0.25">
      <c r="E32344" s="3"/>
    </row>
    <row r="32345" spans="5:5" x14ac:dyDescent="0.25">
      <c r="E32345" s="3"/>
    </row>
    <row r="32346" spans="5:5" x14ac:dyDescent="0.25">
      <c r="E32346" s="3"/>
    </row>
    <row r="32347" spans="5:5" x14ac:dyDescent="0.25">
      <c r="E32347" s="3"/>
    </row>
    <row r="32348" spans="5:5" x14ac:dyDescent="0.25">
      <c r="E32348" s="3"/>
    </row>
    <row r="32349" spans="5:5" x14ac:dyDescent="0.25">
      <c r="E32349" s="3"/>
    </row>
    <row r="32350" spans="5:5" x14ac:dyDescent="0.25">
      <c r="E32350" s="3"/>
    </row>
    <row r="32351" spans="5:5" x14ac:dyDescent="0.25">
      <c r="E32351" s="3"/>
    </row>
    <row r="32352" spans="5:5" x14ac:dyDescent="0.25">
      <c r="E32352" s="3"/>
    </row>
    <row r="32353" spans="5:5" x14ac:dyDescent="0.25">
      <c r="E32353" s="3"/>
    </row>
    <row r="32354" spans="5:5" x14ac:dyDescent="0.25">
      <c r="E32354" s="3"/>
    </row>
    <row r="32355" spans="5:5" x14ac:dyDescent="0.25">
      <c r="E32355" s="3"/>
    </row>
    <row r="32356" spans="5:5" x14ac:dyDescent="0.25">
      <c r="E32356" s="3"/>
    </row>
    <row r="32357" spans="5:5" x14ac:dyDescent="0.25">
      <c r="E32357" s="3"/>
    </row>
    <row r="32358" spans="5:5" x14ac:dyDescent="0.25">
      <c r="E32358" s="3"/>
    </row>
    <row r="32359" spans="5:5" x14ac:dyDescent="0.25">
      <c r="E32359" s="3"/>
    </row>
    <row r="32360" spans="5:5" x14ac:dyDescent="0.25">
      <c r="E32360" s="3"/>
    </row>
    <row r="32361" spans="5:5" x14ac:dyDescent="0.25">
      <c r="E32361" s="3"/>
    </row>
    <row r="32362" spans="5:5" x14ac:dyDescent="0.25">
      <c r="E32362" s="3"/>
    </row>
    <row r="32363" spans="5:5" x14ac:dyDescent="0.25">
      <c r="E32363" s="3"/>
    </row>
    <row r="32364" spans="5:5" x14ac:dyDescent="0.25">
      <c r="E32364" s="3"/>
    </row>
    <row r="32365" spans="5:5" x14ac:dyDescent="0.25">
      <c r="E32365" s="3"/>
    </row>
    <row r="32366" spans="5:5" x14ac:dyDescent="0.25">
      <c r="E32366" s="3"/>
    </row>
    <row r="32367" spans="5:5" x14ac:dyDescent="0.25">
      <c r="E32367" s="3"/>
    </row>
    <row r="32368" spans="5:5" x14ac:dyDescent="0.25">
      <c r="E32368" s="3"/>
    </row>
    <row r="32369" spans="5:5" x14ac:dyDescent="0.25">
      <c r="E32369" s="3"/>
    </row>
    <row r="32370" spans="5:5" x14ac:dyDescent="0.25">
      <c r="E32370" s="3"/>
    </row>
    <row r="32371" spans="5:5" x14ac:dyDescent="0.25">
      <c r="E32371" s="3"/>
    </row>
    <row r="32372" spans="5:5" x14ac:dyDescent="0.25">
      <c r="E32372" s="3"/>
    </row>
    <row r="32373" spans="5:5" x14ac:dyDescent="0.25">
      <c r="E32373" s="3"/>
    </row>
    <row r="32374" spans="5:5" x14ac:dyDescent="0.25">
      <c r="E32374" s="3"/>
    </row>
    <row r="32375" spans="5:5" x14ac:dyDescent="0.25">
      <c r="E32375" s="3"/>
    </row>
    <row r="32376" spans="5:5" x14ac:dyDescent="0.25">
      <c r="E32376" s="3"/>
    </row>
    <row r="32377" spans="5:5" x14ac:dyDescent="0.25">
      <c r="E32377" s="3"/>
    </row>
    <row r="32378" spans="5:5" x14ac:dyDescent="0.25">
      <c r="E32378" s="3"/>
    </row>
    <row r="32379" spans="5:5" x14ac:dyDescent="0.25">
      <c r="E32379" s="3"/>
    </row>
    <row r="32380" spans="5:5" x14ac:dyDescent="0.25">
      <c r="E32380" s="3"/>
    </row>
    <row r="32381" spans="5:5" x14ac:dyDescent="0.25">
      <c r="E32381" s="3"/>
    </row>
    <row r="32382" spans="5:5" x14ac:dyDescent="0.25">
      <c r="E32382" s="3"/>
    </row>
    <row r="32383" spans="5:5" x14ac:dyDescent="0.25">
      <c r="E32383" s="3"/>
    </row>
    <row r="32384" spans="5:5" x14ac:dyDescent="0.25">
      <c r="E32384" s="3"/>
    </row>
    <row r="32385" spans="5:5" x14ac:dyDescent="0.25">
      <c r="E32385" s="3"/>
    </row>
    <row r="32386" spans="5:5" x14ac:dyDescent="0.25">
      <c r="E32386" s="3"/>
    </row>
    <row r="32387" spans="5:5" x14ac:dyDescent="0.25">
      <c r="E32387" s="3"/>
    </row>
    <row r="32388" spans="5:5" x14ac:dyDescent="0.25">
      <c r="E32388" s="3"/>
    </row>
    <row r="32389" spans="5:5" x14ac:dyDescent="0.25">
      <c r="E32389" s="3"/>
    </row>
    <row r="32390" spans="5:5" x14ac:dyDescent="0.25">
      <c r="E32390" s="3"/>
    </row>
    <row r="32391" spans="5:5" x14ac:dyDescent="0.25">
      <c r="E32391" s="3"/>
    </row>
    <row r="32392" spans="5:5" x14ac:dyDescent="0.25">
      <c r="E32392" s="3"/>
    </row>
    <row r="32393" spans="5:5" x14ac:dyDescent="0.25">
      <c r="E32393" s="3"/>
    </row>
    <row r="32394" spans="5:5" x14ac:dyDescent="0.25">
      <c r="E32394" s="3"/>
    </row>
    <row r="32395" spans="5:5" x14ac:dyDescent="0.25">
      <c r="E32395" s="3"/>
    </row>
    <row r="32396" spans="5:5" x14ac:dyDescent="0.25">
      <c r="E32396" s="3"/>
    </row>
    <row r="32397" spans="5:5" x14ac:dyDescent="0.25">
      <c r="E32397" s="3"/>
    </row>
    <row r="32398" spans="5:5" x14ac:dyDescent="0.25">
      <c r="E32398" s="3"/>
    </row>
    <row r="32399" spans="5:5" x14ac:dyDescent="0.25">
      <c r="E32399" s="3"/>
    </row>
    <row r="32400" spans="5:5" x14ac:dyDescent="0.25">
      <c r="E32400" s="3"/>
    </row>
    <row r="32401" spans="5:5" x14ac:dyDescent="0.25">
      <c r="E32401" s="3"/>
    </row>
    <row r="32402" spans="5:5" x14ac:dyDescent="0.25">
      <c r="E32402" s="3"/>
    </row>
    <row r="32403" spans="5:5" x14ac:dyDescent="0.25">
      <c r="E32403" s="3"/>
    </row>
    <row r="32404" spans="5:5" x14ac:dyDescent="0.25">
      <c r="E32404" s="3"/>
    </row>
    <row r="32405" spans="5:5" x14ac:dyDescent="0.25">
      <c r="E32405" s="3"/>
    </row>
    <row r="32406" spans="5:5" x14ac:dyDescent="0.25">
      <c r="E32406" s="3"/>
    </row>
    <row r="32407" spans="5:5" x14ac:dyDescent="0.25">
      <c r="E32407" s="3"/>
    </row>
    <row r="32408" spans="5:5" x14ac:dyDescent="0.25">
      <c r="E32408" s="3"/>
    </row>
    <row r="32409" spans="5:5" x14ac:dyDescent="0.25">
      <c r="E32409" s="3"/>
    </row>
    <row r="32410" spans="5:5" x14ac:dyDescent="0.25">
      <c r="E32410" s="3"/>
    </row>
    <row r="32411" spans="5:5" x14ac:dyDescent="0.25">
      <c r="E32411" s="3"/>
    </row>
    <row r="32412" spans="5:5" x14ac:dyDescent="0.25">
      <c r="E32412" s="3"/>
    </row>
    <row r="32413" spans="5:5" x14ac:dyDescent="0.25">
      <c r="E32413" s="3"/>
    </row>
    <row r="32414" spans="5:5" x14ac:dyDescent="0.25">
      <c r="E32414" s="3"/>
    </row>
    <row r="32415" spans="5:5" x14ac:dyDescent="0.25">
      <c r="E32415" s="3"/>
    </row>
    <row r="32416" spans="5:5" x14ac:dyDescent="0.25">
      <c r="E32416" s="3"/>
    </row>
    <row r="32417" spans="5:5" x14ac:dyDescent="0.25">
      <c r="E32417" s="3"/>
    </row>
    <row r="32418" spans="5:5" x14ac:dyDescent="0.25">
      <c r="E32418" s="3"/>
    </row>
    <row r="32419" spans="5:5" x14ac:dyDescent="0.25">
      <c r="E32419" s="3"/>
    </row>
    <row r="32420" spans="5:5" x14ac:dyDescent="0.25">
      <c r="E32420" s="3"/>
    </row>
    <row r="32421" spans="5:5" x14ac:dyDescent="0.25">
      <c r="E32421" s="3"/>
    </row>
    <row r="32422" spans="5:5" x14ac:dyDescent="0.25">
      <c r="E32422" s="3"/>
    </row>
    <row r="32423" spans="5:5" x14ac:dyDescent="0.25">
      <c r="E32423" s="3"/>
    </row>
    <row r="32424" spans="5:5" x14ac:dyDescent="0.25">
      <c r="E32424" s="3"/>
    </row>
    <row r="32425" spans="5:5" x14ac:dyDescent="0.25">
      <c r="E32425" s="3"/>
    </row>
    <row r="32426" spans="5:5" x14ac:dyDescent="0.25">
      <c r="E32426" s="3"/>
    </row>
    <row r="32427" spans="5:5" x14ac:dyDescent="0.25">
      <c r="E32427" s="3"/>
    </row>
    <row r="32428" spans="5:5" x14ac:dyDescent="0.25">
      <c r="E32428" s="3"/>
    </row>
    <row r="32429" spans="5:5" x14ac:dyDescent="0.25">
      <c r="E32429" s="3"/>
    </row>
    <row r="32430" spans="5:5" x14ac:dyDescent="0.25">
      <c r="E32430" s="3"/>
    </row>
    <row r="32431" spans="5:5" x14ac:dyDescent="0.25">
      <c r="E32431" s="3"/>
    </row>
    <row r="32432" spans="5:5" x14ac:dyDescent="0.25">
      <c r="E32432" s="3"/>
    </row>
    <row r="32433" spans="5:5" x14ac:dyDescent="0.25">
      <c r="E32433" s="3"/>
    </row>
    <row r="32434" spans="5:5" x14ac:dyDescent="0.25">
      <c r="E32434" s="3"/>
    </row>
    <row r="32435" spans="5:5" x14ac:dyDescent="0.25">
      <c r="E32435" s="3"/>
    </row>
    <row r="32436" spans="5:5" x14ac:dyDescent="0.25">
      <c r="E32436" s="3"/>
    </row>
    <row r="32437" spans="5:5" x14ac:dyDescent="0.25">
      <c r="E32437" s="3"/>
    </row>
    <row r="32438" spans="5:5" x14ac:dyDescent="0.25">
      <c r="E32438" s="3"/>
    </row>
    <row r="32439" spans="5:5" x14ac:dyDescent="0.25">
      <c r="E32439" s="3"/>
    </row>
    <row r="32440" spans="5:5" x14ac:dyDescent="0.25">
      <c r="E32440" s="3"/>
    </row>
    <row r="32441" spans="5:5" x14ac:dyDescent="0.25">
      <c r="E32441" s="3"/>
    </row>
    <row r="32442" spans="5:5" x14ac:dyDescent="0.25">
      <c r="E32442" s="3"/>
    </row>
    <row r="32443" spans="5:5" x14ac:dyDescent="0.25">
      <c r="E32443" s="3"/>
    </row>
    <row r="32444" spans="5:5" x14ac:dyDescent="0.25">
      <c r="E32444" s="3"/>
    </row>
    <row r="32445" spans="5:5" x14ac:dyDescent="0.25">
      <c r="E32445" s="3"/>
    </row>
    <row r="32446" spans="5:5" x14ac:dyDescent="0.25">
      <c r="E32446" s="3"/>
    </row>
    <row r="32447" spans="5:5" x14ac:dyDescent="0.25">
      <c r="E32447" s="3"/>
    </row>
    <row r="32448" spans="5:5" x14ac:dyDescent="0.25">
      <c r="E32448" s="3"/>
    </row>
    <row r="32449" spans="5:5" x14ac:dyDescent="0.25">
      <c r="E32449" s="3"/>
    </row>
    <row r="32450" spans="5:5" x14ac:dyDescent="0.25">
      <c r="E32450" s="3"/>
    </row>
    <row r="32451" spans="5:5" x14ac:dyDescent="0.25">
      <c r="E32451" s="3"/>
    </row>
    <row r="32452" spans="5:5" x14ac:dyDescent="0.25">
      <c r="E32452" s="3"/>
    </row>
    <row r="32453" spans="5:5" x14ac:dyDescent="0.25">
      <c r="E32453" s="3"/>
    </row>
    <row r="32454" spans="5:5" x14ac:dyDescent="0.25">
      <c r="E32454" s="3"/>
    </row>
    <row r="32455" spans="5:5" x14ac:dyDescent="0.25">
      <c r="E32455" s="3"/>
    </row>
    <row r="32456" spans="5:5" x14ac:dyDescent="0.25">
      <c r="E32456" s="3"/>
    </row>
    <row r="32457" spans="5:5" x14ac:dyDescent="0.25">
      <c r="E32457" s="3"/>
    </row>
    <row r="32458" spans="5:5" x14ac:dyDescent="0.25">
      <c r="E32458" s="3"/>
    </row>
    <row r="32459" spans="5:5" x14ac:dyDescent="0.25">
      <c r="E32459" s="3"/>
    </row>
    <row r="32460" spans="5:5" x14ac:dyDescent="0.25">
      <c r="E32460" s="3"/>
    </row>
    <row r="32461" spans="5:5" x14ac:dyDescent="0.25">
      <c r="E32461" s="3"/>
    </row>
    <row r="32462" spans="5:5" x14ac:dyDescent="0.25">
      <c r="E32462" s="3"/>
    </row>
    <row r="32463" spans="5:5" x14ac:dyDescent="0.25">
      <c r="E32463" s="3"/>
    </row>
    <row r="32464" spans="5:5" x14ac:dyDescent="0.25">
      <c r="E32464" s="3"/>
    </row>
    <row r="32465" spans="5:5" x14ac:dyDescent="0.25">
      <c r="E32465" s="3"/>
    </row>
    <row r="32466" spans="5:5" x14ac:dyDescent="0.25">
      <c r="E32466" s="3"/>
    </row>
    <row r="32467" spans="5:5" x14ac:dyDescent="0.25">
      <c r="E32467" s="3"/>
    </row>
    <row r="32468" spans="5:5" x14ac:dyDescent="0.25">
      <c r="E32468" s="3"/>
    </row>
    <row r="32469" spans="5:5" x14ac:dyDescent="0.25">
      <c r="E32469" s="3"/>
    </row>
    <row r="32470" spans="5:5" x14ac:dyDescent="0.25">
      <c r="E32470" s="3"/>
    </row>
    <row r="32471" spans="5:5" x14ac:dyDescent="0.25">
      <c r="E32471" s="3"/>
    </row>
    <row r="32472" spans="5:5" x14ac:dyDescent="0.25">
      <c r="E32472" s="3"/>
    </row>
    <row r="32473" spans="5:5" x14ac:dyDescent="0.25">
      <c r="E32473" s="3"/>
    </row>
    <row r="32474" spans="5:5" x14ac:dyDescent="0.25">
      <c r="E32474" s="3"/>
    </row>
    <row r="32475" spans="5:5" x14ac:dyDescent="0.25">
      <c r="E32475" s="3"/>
    </row>
    <row r="32476" spans="5:5" x14ac:dyDescent="0.25">
      <c r="E32476" s="3"/>
    </row>
    <row r="32477" spans="5:5" x14ac:dyDescent="0.25">
      <c r="E32477" s="3"/>
    </row>
    <row r="32478" spans="5:5" x14ac:dyDescent="0.25">
      <c r="E32478" s="3"/>
    </row>
    <row r="32479" spans="5:5" x14ac:dyDescent="0.25">
      <c r="E32479" s="3"/>
    </row>
    <row r="32480" spans="5:5" x14ac:dyDescent="0.25">
      <c r="E32480" s="3"/>
    </row>
    <row r="32481" spans="5:5" x14ac:dyDescent="0.25">
      <c r="E32481" s="3"/>
    </row>
    <row r="32482" spans="5:5" x14ac:dyDescent="0.25">
      <c r="E32482" s="3"/>
    </row>
    <row r="32483" spans="5:5" x14ac:dyDescent="0.25">
      <c r="E32483" s="3"/>
    </row>
    <row r="32484" spans="5:5" x14ac:dyDescent="0.25">
      <c r="E32484" s="3"/>
    </row>
    <row r="32485" spans="5:5" x14ac:dyDescent="0.25">
      <c r="E32485" s="3"/>
    </row>
    <row r="32486" spans="5:5" x14ac:dyDescent="0.25">
      <c r="E32486" s="3"/>
    </row>
    <row r="32487" spans="5:5" x14ac:dyDescent="0.25">
      <c r="E32487" s="3"/>
    </row>
    <row r="32488" spans="5:5" x14ac:dyDescent="0.25">
      <c r="E32488" s="3"/>
    </row>
    <row r="32489" spans="5:5" x14ac:dyDescent="0.25">
      <c r="E32489" s="3"/>
    </row>
    <row r="32490" spans="5:5" x14ac:dyDescent="0.25">
      <c r="E32490" s="3"/>
    </row>
    <row r="32491" spans="5:5" x14ac:dyDescent="0.25">
      <c r="E32491" s="3"/>
    </row>
    <row r="32492" spans="5:5" x14ac:dyDescent="0.25">
      <c r="E32492" s="3"/>
    </row>
    <row r="32493" spans="5:5" x14ac:dyDescent="0.25">
      <c r="E32493" s="3"/>
    </row>
    <row r="32494" spans="5:5" x14ac:dyDescent="0.25">
      <c r="E32494" s="3"/>
    </row>
    <row r="32495" spans="5:5" x14ac:dyDescent="0.25">
      <c r="E32495" s="3"/>
    </row>
    <row r="32496" spans="5:5" x14ac:dyDescent="0.25">
      <c r="E32496" s="3"/>
    </row>
    <row r="32497" spans="5:5" x14ac:dyDescent="0.25">
      <c r="E32497" s="3"/>
    </row>
    <row r="32498" spans="5:5" x14ac:dyDescent="0.25">
      <c r="E32498" s="3"/>
    </row>
    <row r="32499" spans="5:5" x14ac:dyDescent="0.25">
      <c r="E32499" s="3"/>
    </row>
    <row r="32500" spans="5:5" x14ac:dyDescent="0.25">
      <c r="E32500" s="3"/>
    </row>
    <row r="32501" spans="5:5" x14ac:dyDescent="0.25">
      <c r="E32501" s="3"/>
    </row>
    <row r="32502" spans="5:5" x14ac:dyDescent="0.25">
      <c r="E32502" s="3"/>
    </row>
    <row r="32503" spans="5:5" x14ac:dyDescent="0.25">
      <c r="E32503" s="3"/>
    </row>
    <row r="32504" spans="5:5" x14ac:dyDescent="0.25">
      <c r="E32504" s="3"/>
    </row>
    <row r="32505" spans="5:5" x14ac:dyDescent="0.25">
      <c r="E32505" s="3"/>
    </row>
    <row r="32506" spans="5:5" x14ac:dyDescent="0.25">
      <c r="E32506" s="3"/>
    </row>
    <row r="32507" spans="5:5" x14ac:dyDescent="0.25">
      <c r="E32507" s="3"/>
    </row>
    <row r="32508" spans="5:5" x14ac:dyDescent="0.25">
      <c r="E32508" s="3"/>
    </row>
    <row r="32509" spans="5:5" x14ac:dyDescent="0.25">
      <c r="E32509" s="3"/>
    </row>
    <row r="32510" spans="5:5" x14ac:dyDescent="0.25">
      <c r="E32510" s="3"/>
    </row>
    <row r="32511" spans="5:5" x14ac:dyDescent="0.25">
      <c r="E32511" s="3"/>
    </row>
    <row r="32512" spans="5:5" x14ac:dyDescent="0.25">
      <c r="E32512" s="3"/>
    </row>
    <row r="32513" spans="5:5" x14ac:dyDescent="0.25">
      <c r="E32513" s="3"/>
    </row>
    <row r="32514" spans="5:5" x14ac:dyDescent="0.25">
      <c r="E32514" s="3"/>
    </row>
    <row r="32515" spans="5:5" x14ac:dyDescent="0.25">
      <c r="E32515" s="3"/>
    </row>
    <row r="32516" spans="5:5" x14ac:dyDescent="0.25">
      <c r="E32516" s="3"/>
    </row>
    <row r="32517" spans="5:5" x14ac:dyDescent="0.25">
      <c r="E32517" s="3"/>
    </row>
    <row r="32518" spans="5:5" x14ac:dyDescent="0.25">
      <c r="E32518" s="3"/>
    </row>
    <row r="32519" spans="5:5" x14ac:dyDescent="0.25">
      <c r="E32519" s="3"/>
    </row>
    <row r="32520" spans="5:5" x14ac:dyDescent="0.25">
      <c r="E32520" s="3"/>
    </row>
    <row r="32521" spans="5:5" x14ac:dyDescent="0.25">
      <c r="E32521" s="3"/>
    </row>
    <row r="32522" spans="5:5" x14ac:dyDescent="0.25">
      <c r="E32522" s="3"/>
    </row>
    <row r="32523" spans="5:5" x14ac:dyDescent="0.25">
      <c r="E32523" s="3"/>
    </row>
    <row r="32524" spans="5:5" x14ac:dyDescent="0.25">
      <c r="E32524" s="3"/>
    </row>
    <row r="32525" spans="5:5" x14ac:dyDescent="0.25">
      <c r="E32525" s="3"/>
    </row>
    <row r="32526" spans="5:5" x14ac:dyDescent="0.25">
      <c r="E32526" s="3"/>
    </row>
    <row r="32527" spans="5:5" x14ac:dyDescent="0.25">
      <c r="E32527" s="3"/>
    </row>
    <row r="32528" spans="5:5" x14ac:dyDescent="0.25">
      <c r="E32528" s="3"/>
    </row>
    <row r="32529" spans="5:5" x14ac:dyDescent="0.25">
      <c r="E32529" s="3"/>
    </row>
    <row r="32530" spans="5:5" x14ac:dyDescent="0.25">
      <c r="E32530" s="3"/>
    </row>
    <row r="32531" spans="5:5" x14ac:dyDescent="0.25">
      <c r="E32531" s="3"/>
    </row>
    <row r="32532" spans="5:5" x14ac:dyDescent="0.25">
      <c r="E32532" s="3"/>
    </row>
    <row r="32533" spans="5:5" x14ac:dyDescent="0.25">
      <c r="E32533" s="3"/>
    </row>
    <row r="32534" spans="5:5" x14ac:dyDescent="0.25">
      <c r="E32534" s="3"/>
    </row>
    <row r="32535" spans="5:5" x14ac:dyDescent="0.25">
      <c r="E32535" s="3"/>
    </row>
    <row r="32536" spans="5:5" x14ac:dyDescent="0.25">
      <c r="E32536" s="3"/>
    </row>
    <row r="32537" spans="5:5" x14ac:dyDescent="0.25">
      <c r="E32537" s="3"/>
    </row>
    <row r="32538" spans="5:5" x14ac:dyDescent="0.25">
      <c r="E32538" s="3"/>
    </row>
    <row r="32539" spans="5:5" x14ac:dyDescent="0.25">
      <c r="E32539" s="3"/>
    </row>
    <row r="32540" spans="5:5" x14ac:dyDescent="0.25">
      <c r="E32540" s="3"/>
    </row>
    <row r="32541" spans="5:5" x14ac:dyDescent="0.25">
      <c r="E32541" s="3"/>
    </row>
    <row r="32542" spans="5:5" x14ac:dyDescent="0.25">
      <c r="E32542" s="3"/>
    </row>
    <row r="32543" spans="5:5" x14ac:dyDescent="0.25">
      <c r="E32543" s="3"/>
    </row>
    <row r="32544" spans="5:5" x14ac:dyDescent="0.25">
      <c r="E32544" s="3"/>
    </row>
    <row r="32545" spans="5:5" x14ac:dyDescent="0.25">
      <c r="E32545" s="3"/>
    </row>
    <row r="32546" spans="5:5" x14ac:dyDescent="0.25">
      <c r="E32546" s="3"/>
    </row>
    <row r="32547" spans="5:5" x14ac:dyDescent="0.25">
      <c r="E32547" s="3"/>
    </row>
    <row r="32548" spans="5:5" x14ac:dyDescent="0.25">
      <c r="E32548" s="3"/>
    </row>
    <row r="32549" spans="5:5" x14ac:dyDescent="0.25">
      <c r="E32549" s="3"/>
    </row>
    <row r="32550" spans="5:5" x14ac:dyDescent="0.25">
      <c r="E32550" s="3"/>
    </row>
    <row r="32551" spans="5:5" x14ac:dyDescent="0.25">
      <c r="E32551" s="3"/>
    </row>
    <row r="32552" spans="5:5" x14ac:dyDescent="0.25">
      <c r="E32552" s="3"/>
    </row>
    <row r="32553" spans="5:5" x14ac:dyDescent="0.25">
      <c r="E32553" s="3"/>
    </row>
    <row r="32554" spans="5:5" x14ac:dyDescent="0.25">
      <c r="E32554" s="3"/>
    </row>
    <row r="32555" spans="5:5" x14ac:dyDescent="0.25">
      <c r="E32555" s="3"/>
    </row>
    <row r="32556" spans="5:5" x14ac:dyDescent="0.25">
      <c r="E32556" s="3"/>
    </row>
    <row r="32557" spans="5:5" x14ac:dyDescent="0.25">
      <c r="E32557" s="3"/>
    </row>
    <row r="32558" spans="5:5" x14ac:dyDescent="0.25">
      <c r="E32558" s="3"/>
    </row>
    <row r="32559" spans="5:5" x14ac:dyDescent="0.25">
      <c r="E32559" s="3"/>
    </row>
    <row r="32560" spans="5:5" x14ac:dyDescent="0.25">
      <c r="E32560" s="3"/>
    </row>
    <row r="32561" spans="5:5" x14ac:dyDescent="0.25">
      <c r="E32561" s="3"/>
    </row>
    <row r="32562" spans="5:5" x14ac:dyDescent="0.25">
      <c r="E32562" s="3"/>
    </row>
    <row r="32563" spans="5:5" x14ac:dyDescent="0.25">
      <c r="E32563" s="3"/>
    </row>
    <row r="32564" spans="5:5" x14ac:dyDescent="0.25">
      <c r="E32564" s="3"/>
    </row>
    <row r="32565" spans="5:5" x14ac:dyDescent="0.25">
      <c r="E32565" s="3"/>
    </row>
    <row r="32566" spans="5:5" x14ac:dyDescent="0.25">
      <c r="E32566" s="3"/>
    </row>
    <row r="32567" spans="5:5" x14ac:dyDescent="0.25">
      <c r="E32567" s="3"/>
    </row>
    <row r="32568" spans="5:5" x14ac:dyDescent="0.25">
      <c r="E32568" s="3"/>
    </row>
    <row r="32569" spans="5:5" x14ac:dyDescent="0.25">
      <c r="E32569" s="3"/>
    </row>
    <row r="32570" spans="5:5" x14ac:dyDescent="0.25">
      <c r="E32570" s="3"/>
    </row>
    <row r="32571" spans="5:5" x14ac:dyDescent="0.25">
      <c r="E32571" s="3"/>
    </row>
    <row r="32572" spans="5:5" x14ac:dyDescent="0.25">
      <c r="E32572" s="3"/>
    </row>
    <row r="32573" spans="5:5" x14ac:dyDescent="0.25">
      <c r="E32573" s="3"/>
    </row>
    <row r="32574" spans="5:5" x14ac:dyDescent="0.25">
      <c r="E32574" s="3"/>
    </row>
    <row r="32575" spans="5:5" x14ac:dyDescent="0.25">
      <c r="E32575" s="3"/>
    </row>
    <row r="32576" spans="5:5" x14ac:dyDescent="0.25">
      <c r="E32576" s="3"/>
    </row>
    <row r="32577" spans="5:5" x14ac:dyDescent="0.25">
      <c r="E32577" s="3"/>
    </row>
    <row r="32578" spans="5:5" x14ac:dyDescent="0.25">
      <c r="E32578" s="3"/>
    </row>
    <row r="32579" spans="5:5" x14ac:dyDescent="0.25">
      <c r="E32579" s="3"/>
    </row>
    <row r="32580" spans="5:5" x14ac:dyDescent="0.25">
      <c r="E32580" s="3"/>
    </row>
    <row r="32581" spans="5:5" x14ac:dyDescent="0.25">
      <c r="E32581" s="3"/>
    </row>
    <row r="32582" spans="5:5" x14ac:dyDescent="0.25">
      <c r="E32582" s="3"/>
    </row>
    <row r="32583" spans="5:5" x14ac:dyDescent="0.25">
      <c r="E32583" s="3"/>
    </row>
    <row r="32584" spans="5:5" x14ac:dyDescent="0.25">
      <c r="E32584" s="3"/>
    </row>
    <row r="32585" spans="5:5" x14ac:dyDescent="0.25">
      <c r="E32585" s="3"/>
    </row>
    <row r="32586" spans="5:5" x14ac:dyDescent="0.25">
      <c r="E32586" s="3"/>
    </row>
    <row r="32587" spans="5:5" x14ac:dyDescent="0.25">
      <c r="E32587" s="3"/>
    </row>
    <row r="32588" spans="5:5" x14ac:dyDescent="0.25">
      <c r="E32588" s="3"/>
    </row>
    <row r="32589" spans="5:5" x14ac:dyDescent="0.25">
      <c r="E32589" s="3"/>
    </row>
    <row r="32590" spans="5:5" x14ac:dyDescent="0.25">
      <c r="E32590" s="3"/>
    </row>
    <row r="32591" spans="5:5" x14ac:dyDescent="0.25">
      <c r="E32591" s="3"/>
    </row>
    <row r="32592" spans="5:5" x14ac:dyDescent="0.25">
      <c r="E32592" s="3"/>
    </row>
    <row r="32593" spans="5:5" x14ac:dyDescent="0.25">
      <c r="E32593" s="3"/>
    </row>
    <row r="32594" spans="5:5" x14ac:dyDescent="0.25">
      <c r="E32594" s="3"/>
    </row>
    <row r="32595" spans="5:5" x14ac:dyDescent="0.25">
      <c r="E32595" s="3"/>
    </row>
    <row r="32596" spans="5:5" x14ac:dyDescent="0.25">
      <c r="E32596" s="3"/>
    </row>
    <row r="32597" spans="5:5" x14ac:dyDescent="0.25">
      <c r="E32597" s="3"/>
    </row>
    <row r="32598" spans="5:5" x14ac:dyDescent="0.25">
      <c r="E32598" s="3"/>
    </row>
    <row r="32599" spans="5:5" x14ac:dyDescent="0.25">
      <c r="E32599" s="3"/>
    </row>
    <row r="32600" spans="5:5" x14ac:dyDescent="0.25">
      <c r="E32600" s="3"/>
    </row>
    <row r="32601" spans="5:5" x14ac:dyDescent="0.25">
      <c r="E32601" s="3"/>
    </row>
    <row r="32602" spans="5:5" x14ac:dyDescent="0.25">
      <c r="E32602" s="3"/>
    </row>
    <row r="32603" spans="5:5" x14ac:dyDescent="0.25">
      <c r="E32603" s="3"/>
    </row>
    <row r="32604" spans="5:5" x14ac:dyDescent="0.25">
      <c r="E32604" s="3"/>
    </row>
    <row r="32605" spans="5:5" x14ac:dyDescent="0.25">
      <c r="E32605" s="3"/>
    </row>
    <row r="32606" spans="5:5" x14ac:dyDescent="0.25">
      <c r="E32606" s="3"/>
    </row>
    <row r="32607" spans="5:5" x14ac:dyDescent="0.25">
      <c r="E32607" s="3"/>
    </row>
    <row r="32608" spans="5:5" x14ac:dyDescent="0.25">
      <c r="E32608" s="3"/>
    </row>
    <row r="32609" spans="5:5" x14ac:dyDescent="0.25">
      <c r="E32609" s="3"/>
    </row>
    <row r="32610" spans="5:5" x14ac:dyDescent="0.25">
      <c r="E32610" s="3"/>
    </row>
    <row r="32611" spans="5:5" x14ac:dyDescent="0.25">
      <c r="E32611" s="3"/>
    </row>
    <row r="32612" spans="5:5" x14ac:dyDescent="0.25">
      <c r="E32612" s="3"/>
    </row>
    <row r="32613" spans="5:5" x14ac:dyDescent="0.25">
      <c r="E32613" s="3"/>
    </row>
    <row r="32614" spans="5:5" x14ac:dyDescent="0.25">
      <c r="E32614" s="3"/>
    </row>
    <row r="32615" spans="5:5" x14ac:dyDescent="0.25">
      <c r="E32615" s="3"/>
    </row>
    <row r="32616" spans="5:5" x14ac:dyDescent="0.25">
      <c r="E32616" s="3"/>
    </row>
    <row r="32617" spans="5:5" x14ac:dyDescent="0.25">
      <c r="E32617" s="3"/>
    </row>
    <row r="32618" spans="5:5" x14ac:dyDescent="0.25">
      <c r="E32618" s="3"/>
    </row>
    <row r="32619" spans="5:5" x14ac:dyDescent="0.25">
      <c r="E32619" s="3"/>
    </row>
    <row r="32620" spans="5:5" x14ac:dyDescent="0.25">
      <c r="E32620" s="3"/>
    </row>
    <row r="32621" spans="5:5" x14ac:dyDescent="0.25">
      <c r="E32621" s="3"/>
    </row>
    <row r="32622" spans="5:5" x14ac:dyDescent="0.25">
      <c r="E32622" s="3"/>
    </row>
    <row r="32623" spans="5:5" x14ac:dyDescent="0.25">
      <c r="E32623" s="3"/>
    </row>
    <row r="32624" spans="5:5" x14ac:dyDescent="0.25">
      <c r="E32624" s="3"/>
    </row>
    <row r="32625" spans="5:5" x14ac:dyDescent="0.25">
      <c r="E32625" s="3"/>
    </row>
    <row r="32626" spans="5:5" x14ac:dyDescent="0.25">
      <c r="E32626" s="3"/>
    </row>
    <row r="32627" spans="5:5" x14ac:dyDescent="0.25">
      <c r="E32627" s="3"/>
    </row>
    <row r="32628" spans="5:5" x14ac:dyDescent="0.25">
      <c r="E32628" s="3"/>
    </row>
    <row r="32629" spans="5:5" x14ac:dyDescent="0.25">
      <c r="E32629" s="3"/>
    </row>
    <row r="32630" spans="5:5" x14ac:dyDescent="0.25">
      <c r="E32630" s="3"/>
    </row>
    <row r="32631" spans="5:5" x14ac:dyDescent="0.25">
      <c r="E32631" s="3"/>
    </row>
    <row r="32632" spans="5:5" x14ac:dyDescent="0.25">
      <c r="E32632" s="3"/>
    </row>
    <row r="32633" spans="5:5" x14ac:dyDescent="0.25">
      <c r="E32633" s="3"/>
    </row>
    <row r="32634" spans="5:5" x14ac:dyDescent="0.25">
      <c r="E32634" s="3"/>
    </row>
    <row r="32635" spans="5:5" x14ac:dyDescent="0.25">
      <c r="E32635" s="3"/>
    </row>
    <row r="32636" spans="5:5" x14ac:dyDescent="0.25">
      <c r="E32636" s="3"/>
    </row>
    <row r="32637" spans="5:5" x14ac:dyDescent="0.25">
      <c r="E32637" s="3"/>
    </row>
    <row r="32638" spans="5:5" x14ac:dyDescent="0.25">
      <c r="E32638" s="3"/>
    </row>
    <row r="32639" spans="5:5" x14ac:dyDescent="0.25">
      <c r="E32639" s="3"/>
    </row>
    <row r="32640" spans="5:5" x14ac:dyDescent="0.25">
      <c r="E32640" s="3"/>
    </row>
    <row r="32641" spans="5:5" x14ac:dyDescent="0.25">
      <c r="E32641" s="3"/>
    </row>
    <row r="32642" spans="5:5" x14ac:dyDescent="0.25">
      <c r="E32642" s="3"/>
    </row>
    <row r="32643" spans="5:5" x14ac:dyDescent="0.25">
      <c r="E32643" s="3"/>
    </row>
    <row r="32644" spans="5:5" x14ac:dyDescent="0.25">
      <c r="E32644" s="3"/>
    </row>
    <row r="32645" spans="5:5" x14ac:dyDescent="0.25">
      <c r="E32645" s="3"/>
    </row>
    <row r="32646" spans="5:5" x14ac:dyDescent="0.25">
      <c r="E32646" s="3"/>
    </row>
    <row r="32647" spans="5:5" x14ac:dyDescent="0.25">
      <c r="E32647" s="3"/>
    </row>
    <row r="32648" spans="5:5" x14ac:dyDescent="0.25">
      <c r="E32648" s="3"/>
    </row>
    <row r="32649" spans="5:5" x14ac:dyDescent="0.25">
      <c r="E32649" s="3"/>
    </row>
    <row r="32650" spans="5:5" x14ac:dyDescent="0.25">
      <c r="E32650" s="3"/>
    </row>
    <row r="32651" spans="5:5" x14ac:dyDescent="0.25">
      <c r="E32651" s="3"/>
    </row>
    <row r="32652" spans="5:5" x14ac:dyDescent="0.25">
      <c r="E32652" s="3"/>
    </row>
    <row r="32653" spans="5:5" x14ac:dyDescent="0.25">
      <c r="E32653" s="3"/>
    </row>
    <row r="32654" spans="5:5" x14ac:dyDescent="0.25">
      <c r="E32654" s="3"/>
    </row>
    <row r="32655" spans="5:5" x14ac:dyDescent="0.25">
      <c r="E32655" s="3"/>
    </row>
    <row r="32656" spans="5:5" x14ac:dyDescent="0.25">
      <c r="E32656" s="3"/>
    </row>
    <row r="32657" spans="5:5" x14ac:dyDescent="0.25">
      <c r="E32657" s="3"/>
    </row>
    <row r="32658" spans="5:5" x14ac:dyDescent="0.25">
      <c r="E32658" s="3"/>
    </row>
    <row r="32659" spans="5:5" x14ac:dyDescent="0.25">
      <c r="E32659" s="3"/>
    </row>
    <row r="32660" spans="5:5" x14ac:dyDescent="0.25">
      <c r="E32660" s="3"/>
    </row>
    <row r="32661" spans="5:5" x14ac:dyDescent="0.25">
      <c r="E32661" s="3"/>
    </row>
    <row r="32662" spans="5:5" x14ac:dyDescent="0.25">
      <c r="E32662" s="3"/>
    </row>
    <row r="32663" spans="5:5" x14ac:dyDescent="0.25">
      <c r="E32663" s="3"/>
    </row>
    <row r="32664" spans="5:5" x14ac:dyDescent="0.25">
      <c r="E32664" s="3"/>
    </row>
    <row r="32665" spans="5:5" x14ac:dyDescent="0.25">
      <c r="E32665" s="3"/>
    </row>
    <row r="32666" spans="5:5" x14ac:dyDescent="0.25">
      <c r="E32666" s="3"/>
    </row>
    <row r="32667" spans="5:5" x14ac:dyDescent="0.25">
      <c r="E32667" s="3"/>
    </row>
    <row r="32668" spans="5:5" x14ac:dyDescent="0.25">
      <c r="E32668" s="3"/>
    </row>
    <row r="32669" spans="5:5" x14ac:dyDescent="0.25">
      <c r="E32669" s="3"/>
    </row>
    <row r="32670" spans="5:5" x14ac:dyDescent="0.25">
      <c r="E32670" s="3"/>
    </row>
    <row r="32671" spans="5:5" x14ac:dyDescent="0.25">
      <c r="E32671" s="3"/>
    </row>
    <row r="32672" spans="5:5" x14ac:dyDescent="0.25">
      <c r="E32672" s="3"/>
    </row>
    <row r="32673" spans="5:5" x14ac:dyDescent="0.25">
      <c r="E32673" s="3"/>
    </row>
    <row r="32674" spans="5:5" x14ac:dyDescent="0.25">
      <c r="E32674" s="3"/>
    </row>
    <row r="32675" spans="5:5" x14ac:dyDescent="0.25">
      <c r="E32675" s="3"/>
    </row>
    <row r="32676" spans="5:5" x14ac:dyDescent="0.25">
      <c r="E32676" s="3"/>
    </row>
    <row r="32677" spans="5:5" x14ac:dyDescent="0.25">
      <c r="E32677" s="3"/>
    </row>
    <row r="32678" spans="5:5" x14ac:dyDescent="0.25">
      <c r="E32678" s="3"/>
    </row>
    <row r="32679" spans="5:5" x14ac:dyDescent="0.25">
      <c r="E32679" s="3"/>
    </row>
    <row r="32680" spans="5:5" x14ac:dyDescent="0.25">
      <c r="E32680" s="3"/>
    </row>
    <row r="32681" spans="5:5" x14ac:dyDescent="0.25">
      <c r="E32681" s="3"/>
    </row>
    <row r="32682" spans="5:5" x14ac:dyDescent="0.25">
      <c r="E32682" s="3"/>
    </row>
    <row r="32683" spans="5:5" x14ac:dyDescent="0.25">
      <c r="E32683" s="3"/>
    </row>
    <row r="32684" spans="5:5" x14ac:dyDescent="0.25">
      <c r="E32684" s="3"/>
    </row>
    <row r="32685" spans="5:5" x14ac:dyDescent="0.25">
      <c r="E32685" s="3"/>
    </row>
    <row r="32686" spans="5:5" x14ac:dyDescent="0.25">
      <c r="E32686" s="3"/>
    </row>
    <row r="32687" spans="5:5" x14ac:dyDescent="0.25">
      <c r="E32687" s="3"/>
    </row>
    <row r="32688" spans="5:5" x14ac:dyDescent="0.25">
      <c r="E32688" s="3"/>
    </row>
    <row r="32689" spans="5:5" x14ac:dyDescent="0.25">
      <c r="E32689" s="3"/>
    </row>
    <row r="32690" spans="5:5" x14ac:dyDescent="0.25">
      <c r="E32690" s="3"/>
    </row>
    <row r="32691" spans="5:5" x14ac:dyDescent="0.25">
      <c r="E32691" s="3"/>
    </row>
    <row r="32692" spans="5:5" x14ac:dyDescent="0.25">
      <c r="E32692" s="3"/>
    </row>
    <row r="32693" spans="5:5" x14ac:dyDescent="0.25">
      <c r="E32693" s="3"/>
    </row>
    <row r="32694" spans="5:5" x14ac:dyDescent="0.25">
      <c r="E32694" s="3"/>
    </row>
    <row r="32695" spans="5:5" x14ac:dyDescent="0.25">
      <c r="E32695" s="3"/>
    </row>
    <row r="32696" spans="5:5" x14ac:dyDescent="0.25">
      <c r="E32696" s="3"/>
    </row>
    <row r="32697" spans="5:5" x14ac:dyDescent="0.25">
      <c r="E32697" s="3"/>
    </row>
    <row r="32698" spans="5:5" x14ac:dyDescent="0.25">
      <c r="E32698" s="3"/>
    </row>
    <row r="32699" spans="5:5" x14ac:dyDescent="0.25">
      <c r="E32699" s="3"/>
    </row>
    <row r="32700" spans="5:5" x14ac:dyDescent="0.25">
      <c r="E32700" s="3"/>
    </row>
    <row r="32701" spans="5:5" x14ac:dyDescent="0.25">
      <c r="E32701" s="3"/>
    </row>
    <row r="32702" spans="5:5" x14ac:dyDescent="0.25">
      <c r="E32702" s="3"/>
    </row>
    <row r="32703" spans="5:5" x14ac:dyDescent="0.25">
      <c r="E32703" s="3"/>
    </row>
    <row r="32704" spans="5:5" x14ac:dyDescent="0.25">
      <c r="E32704" s="3"/>
    </row>
    <row r="32705" spans="5:5" x14ac:dyDescent="0.25">
      <c r="E32705" s="3"/>
    </row>
    <row r="32706" spans="5:5" x14ac:dyDescent="0.25">
      <c r="E32706" s="3"/>
    </row>
    <row r="32707" spans="5:5" x14ac:dyDescent="0.25">
      <c r="E32707" s="3"/>
    </row>
    <row r="32708" spans="5:5" x14ac:dyDescent="0.25">
      <c r="E32708" s="3"/>
    </row>
    <row r="32709" spans="5:5" x14ac:dyDescent="0.25">
      <c r="E32709" s="3"/>
    </row>
    <row r="32710" spans="5:5" x14ac:dyDescent="0.25">
      <c r="E32710" s="3"/>
    </row>
    <row r="32711" spans="5:5" x14ac:dyDescent="0.25">
      <c r="E32711" s="3"/>
    </row>
    <row r="32712" spans="5:5" x14ac:dyDescent="0.25">
      <c r="E32712" s="3"/>
    </row>
    <row r="32713" spans="5:5" x14ac:dyDescent="0.25">
      <c r="E32713" s="3"/>
    </row>
    <row r="32714" spans="5:5" x14ac:dyDescent="0.25">
      <c r="E32714" s="3"/>
    </row>
    <row r="32715" spans="5:5" x14ac:dyDescent="0.25">
      <c r="E32715" s="3"/>
    </row>
    <row r="32716" spans="5:5" x14ac:dyDescent="0.25">
      <c r="E32716" s="3"/>
    </row>
    <row r="32717" spans="5:5" x14ac:dyDescent="0.25">
      <c r="E32717" s="3"/>
    </row>
    <row r="32718" spans="5:5" x14ac:dyDescent="0.25">
      <c r="E32718" s="3"/>
    </row>
    <row r="32719" spans="5:5" x14ac:dyDescent="0.25">
      <c r="E32719" s="3"/>
    </row>
    <row r="32720" spans="5:5" x14ac:dyDescent="0.25">
      <c r="E32720" s="3"/>
    </row>
    <row r="32721" spans="5:5" x14ac:dyDescent="0.25">
      <c r="E32721" s="3"/>
    </row>
    <row r="32722" spans="5:5" x14ac:dyDescent="0.25">
      <c r="E32722" s="3"/>
    </row>
    <row r="32723" spans="5:5" x14ac:dyDescent="0.25">
      <c r="E32723" s="3"/>
    </row>
    <row r="32724" spans="5:5" x14ac:dyDescent="0.25">
      <c r="E32724" s="3"/>
    </row>
    <row r="32725" spans="5:5" x14ac:dyDescent="0.25">
      <c r="E32725" s="3"/>
    </row>
    <row r="32726" spans="5:5" x14ac:dyDescent="0.25">
      <c r="E32726" s="3"/>
    </row>
    <row r="32727" spans="5:5" x14ac:dyDescent="0.25">
      <c r="E32727" s="3"/>
    </row>
    <row r="32728" spans="5:5" x14ac:dyDescent="0.25">
      <c r="E32728" s="3"/>
    </row>
    <row r="32729" spans="5:5" x14ac:dyDescent="0.25">
      <c r="E32729" s="3"/>
    </row>
    <row r="32730" spans="5:5" x14ac:dyDescent="0.25">
      <c r="E32730" s="3"/>
    </row>
    <row r="32731" spans="5:5" x14ac:dyDescent="0.25">
      <c r="E32731" s="3"/>
    </row>
    <row r="32732" spans="5:5" x14ac:dyDescent="0.25">
      <c r="E32732" s="3"/>
    </row>
    <row r="32733" spans="5:5" x14ac:dyDescent="0.25">
      <c r="E32733" s="3"/>
    </row>
    <row r="32734" spans="5:5" x14ac:dyDescent="0.25">
      <c r="E32734" s="3"/>
    </row>
    <row r="32735" spans="5:5" x14ac:dyDescent="0.25">
      <c r="E32735" s="3"/>
    </row>
    <row r="32736" spans="5:5" x14ac:dyDescent="0.25">
      <c r="E32736" s="3"/>
    </row>
    <row r="32737" spans="5:5" x14ac:dyDescent="0.25">
      <c r="E32737" s="3"/>
    </row>
    <row r="32738" spans="5:5" x14ac:dyDescent="0.25">
      <c r="E32738" s="3"/>
    </row>
    <row r="32739" spans="5:5" x14ac:dyDescent="0.25">
      <c r="E32739" s="3"/>
    </row>
    <row r="32740" spans="5:5" x14ac:dyDescent="0.25">
      <c r="E32740" s="3"/>
    </row>
    <row r="32741" spans="5:5" x14ac:dyDescent="0.25">
      <c r="E32741" s="3"/>
    </row>
    <row r="32742" spans="5:5" x14ac:dyDescent="0.25">
      <c r="E32742" s="3"/>
    </row>
    <row r="32743" spans="5:5" x14ac:dyDescent="0.25">
      <c r="E32743" s="3"/>
    </row>
    <row r="32744" spans="5:5" x14ac:dyDescent="0.25">
      <c r="E32744" s="3"/>
    </row>
    <row r="32745" spans="5:5" x14ac:dyDescent="0.25">
      <c r="E32745" s="3"/>
    </row>
    <row r="32746" spans="5:5" x14ac:dyDescent="0.25">
      <c r="E32746" s="3"/>
    </row>
    <row r="32747" spans="5:5" x14ac:dyDescent="0.25">
      <c r="E32747" s="3"/>
    </row>
    <row r="32748" spans="5:5" x14ac:dyDescent="0.25">
      <c r="E32748" s="3"/>
    </row>
    <row r="32749" spans="5:5" x14ac:dyDescent="0.25">
      <c r="E32749" s="3"/>
    </row>
    <row r="32750" spans="5:5" x14ac:dyDescent="0.25">
      <c r="E32750" s="3"/>
    </row>
    <row r="32751" spans="5:5" x14ac:dyDescent="0.25">
      <c r="E32751" s="3"/>
    </row>
    <row r="32752" spans="5:5" x14ac:dyDescent="0.25">
      <c r="E32752" s="3"/>
    </row>
    <row r="32753" spans="5:5" x14ac:dyDescent="0.25">
      <c r="E32753" s="3"/>
    </row>
    <row r="32754" spans="5:5" x14ac:dyDescent="0.25">
      <c r="E32754" s="3"/>
    </row>
    <row r="32755" spans="5:5" x14ac:dyDescent="0.25">
      <c r="E32755" s="3"/>
    </row>
    <row r="32756" spans="5:5" x14ac:dyDescent="0.25">
      <c r="E32756" s="3"/>
    </row>
    <row r="32757" spans="5:5" x14ac:dyDescent="0.25">
      <c r="E32757" s="3"/>
    </row>
    <row r="32758" spans="5:5" x14ac:dyDescent="0.25">
      <c r="E32758" s="3"/>
    </row>
    <row r="32759" spans="5:5" x14ac:dyDescent="0.25">
      <c r="E32759" s="3"/>
    </row>
    <row r="32760" spans="5:5" x14ac:dyDescent="0.25">
      <c r="E32760" s="3"/>
    </row>
    <row r="32761" spans="5:5" x14ac:dyDescent="0.25">
      <c r="E32761" s="3"/>
    </row>
    <row r="32762" spans="5:5" x14ac:dyDescent="0.25">
      <c r="E32762" s="3"/>
    </row>
    <row r="32763" spans="5:5" x14ac:dyDescent="0.25">
      <c r="E32763" s="3"/>
    </row>
    <row r="32764" spans="5:5" x14ac:dyDescent="0.25">
      <c r="E32764" s="3"/>
    </row>
    <row r="32765" spans="5:5" x14ac:dyDescent="0.25">
      <c r="E32765" s="3"/>
    </row>
    <row r="32766" spans="5:5" x14ac:dyDescent="0.25">
      <c r="E32766" s="3"/>
    </row>
    <row r="32767" spans="5:5" x14ac:dyDescent="0.25">
      <c r="E32767" s="3"/>
    </row>
    <row r="32768" spans="5:5" x14ac:dyDescent="0.25">
      <c r="E32768" s="3"/>
    </row>
    <row r="32769" spans="5:5" x14ac:dyDescent="0.25">
      <c r="E32769" s="3"/>
    </row>
    <row r="32770" spans="5:5" x14ac:dyDescent="0.25">
      <c r="E32770" s="3"/>
    </row>
    <row r="32771" spans="5:5" x14ac:dyDescent="0.25">
      <c r="E32771" s="3"/>
    </row>
    <row r="32772" spans="5:5" x14ac:dyDescent="0.25">
      <c r="E32772" s="3"/>
    </row>
    <row r="32773" spans="5:5" x14ac:dyDescent="0.25">
      <c r="E32773" s="3"/>
    </row>
    <row r="32774" spans="5:5" x14ac:dyDescent="0.25">
      <c r="E32774" s="3"/>
    </row>
    <row r="32775" spans="5:5" x14ac:dyDescent="0.25">
      <c r="E32775" s="3"/>
    </row>
    <row r="32776" spans="5:5" x14ac:dyDescent="0.25">
      <c r="E32776" s="3"/>
    </row>
    <row r="32777" spans="5:5" x14ac:dyDescent="0.25">
      <c r="E32777" s="3"/>
    </row>
    <row r="32778" spans="5:5" x14ac:dyDescent="0.25">
      <c r="E32778" s="3"/>
    </row>
    <row r="32779" spans="5:5" x14ac:dyDescent="0.25">
      <c r="E32779" s="3"/>
    </row>
    <row r="32780" spans="5:5" x14ac:dyDescent="0.25">
      <c r="E32780" s="3"/>
    </row>
    <row r="32781" spans="5:5" x14ac:dyDescent="0.25">
      <c r="E32781" s="3"/>
    </row>
    <row r="32782" spans="5:5" x14ac:dyDescent="0.25">
      <c r="E32782" s="3"/>
    </row>
    <row r="32783" spans="5:5" x14ac:dyDescent="0.25">
      <c r="E32783" s="3"/>
    </row>
    <row r="32784" spans="5:5" x14ac:dyDescent="0.25">
      <c r="E32784" s="3"/>
    </row>
    <row r="32785" spans="5:5" x14ac:dyDescent="0.25">
      <c r="E32785" s="3"/>
    </row>
    <row r="32786" spans="5:5" x14ac:dyDescent="0.25">
      <c r="E32786" s="3"/>
    </row>
    <row r="32787" spans="5:5" x14ac:dyDescent="0.25">
      <c r="E32787" s="3"/>
    </row>
    <row r="32788" spans="5:5" x14ac:dyDescent="0.25">
      <c r="E32788" s="3"/>
    </row>
    <row r="32789" spans="5:5" x14ac:dyDescent="0.25">
      <c r="E32789" s="3"/>
    </row>
    <row r="32790" spans="5:5" x14ac:dyDescent="0.25">
      <c r="E32790" s="3"/>
    </row>
    <row r="32791" spans="5:5" x14ac:dyDescent="0.25">
      <c r="E32791" s="3"/>
    </row>
    <row r="32792" spans="5:5" x14ac:dyDescent="0.25">
      <c r="E32792" s="3"/>
    </row>
    <row r="32793" spans="5:5" x14ac:dyDescent="0.25">
      <c r="E32793" s="3"/>
    </row>
    <row r="32794" spans="5:5" x14ac:dyDescent="0.25">
      <c r="E32794" s="3"/>
    </row>
    <row r="32795" spans="5:5" x14ac:dyDescent="0.25">
      <c r="E32795" s="3"/>
    </row>
    <row r="32796" spans="5:5" x14ac:dyDescent="0.25">
      <c r="E32796" s="3"/>
    </row>
    <row r="32797" spans="5:5" x14ac:dyDescent="0.25">
      <c r="E32797" s="3"/>
    </row>
    <row r="32798" spans="5:5" x14ac:dyDescent="0.25">
      <c r="E32798" s="3"/>
    </row>
    <row r="32799" spans="5:5" x14ac:dyDescent="0.25">
      <c r="E32799" s="3"/>
    </row>
    <row r="32800" spans="5:5" x14ac:dyDescent="0.25">
      <c r="E32800" s="3"/>
    </row>
    <row r="32801" spans="5:5" x14ac:dyDescent="0.25">
      <c r="E32801" s="3"/>
    </row>
    <row r="32802" spans="5:5" x14ac:dyDescent="0.25">
      <c r="E32802" s="3"/>
    </row>
    <row r="32803" spans="5:5" x14ac:dyDescent="0.25">
      <c r="E32803" s="3"/>
    </row>
    <row r="32804" spans="5:5" x14ac:dyDescent="0.25">
      <c r="E32804" s="3"/>
    </row>
    <row r="32805" spans="5:5" x14ac:dyDescent="0.25">
      <c r="E32805" s="3"/>
    </row>
    <row r="32806" spans="5:5" x14ac:dyDescent="0.25">
      <c r="E32806" s="3"/>
    </row>
    <row r="32807" spans="5:5" x14ac:dyDescent="0.25">
      <c r="E32807" s="3"/>
    </row>
    <row r="32808" spans="5:5" x14ac:dyDescent="0.25">
      <c r="E32808" s="3"/>
    </row>
    <row r="32809" spans="5:5" x14ac:dyDescent="0.25">
      <c r="E32809" s="3"/>
    </row>
    <row r="32810" spans="5:5" x14ac:dyDescent="0.25">
      <c r="E32810" s="3"/>
    </row>
    <row r="32811" spans="5:5" x14ac:dyDescent="0.25">
      <c r="E32811" s="3"/>
    </row>
    <row r="32812" spans="5:5" x14ac:dyDescent="0.25">
      <c r="E32812" s="3"/>
    </row>
    <row r="32813" spans="5:5" x14ac:dyDescent="0.25">
      <c r="E32813" s="3"/>
    </row>
    <row r="32814" spans="5:5" x14ac:dyDescent="0.25">
      <c r="E32814" s="3"/>
    </row>
    <row r="32815" spans="5:5" x14ac:dyDescent="0.25">
      <c r="E32815" s="3"/>
    </row>
    <row r="32816" spans="5:5" x14ac:dyDescent="0.25">
      <c r="E32816" s="3"/>
    </row>
    <row r="32817" spans="5:5" x14ac:dyDescent="0.25">
      <c r="E32817" s="3"/>
    </row>
    <row r="32818" spans="5:5" x14ac:dyDescent="0.25">
      <c r="E32818" s="3"/>
    </row>
    <row r="32819" spans="5:5" x14ac:dyDescent="0.25">
      <c r="E32819" s="3"/>
    </row>
    <row r="32820" spans="5:5" x14ac:dyDescent="0.25">
      <c r="E32820" s="3"/>
    </row>
    <row r="32821" spans="5:5" x14ac:dyDescent="0.25">
      <c r="E32821" s="3"/>
    </row>
    <row r="32822" spans="5:5" x14ac:dyDescent="0.25">
      <c r="E32822" s="3"/>
    </row>
    <row r="32823" spans="5:5" x14ac:dyDescent="0.25">
      <c r="E32823" s="3"/>
    </row>
    <row r="32824" spans="5:5" x14ac:dyDescent="0.25">
      <c r="E32824" s="3"/>
    </row>
    <row r="32825" spans="5:5" x14ac:dyDescent="0.25">
      <c r="E32825" s="3"/>
    </row>
    <row r="32826" spans="5:5" x14ac:dyDescent="0.25">
      <c r="E32826" s="3"/>
    </row>
    <row r="32827" spans="5:5" x14ac:dyDescent="0.25">
      <c r="E32827" s="3"/>
    </row>
    <row r="32828" spans="5:5" x14ac:dyDescent="0.25">
      <c r="E32828" s="3"/>
    </row>
    <row r="32829" spans="5:5" x14ac:dyDescent="0.25">
      <c r="E32829" s="3"/>
    </row>
    <row r="32830" spans="5:5" x14ac:dyDescent="0.25">
      <c r="E32830" s="3"/>
    </row>
    <row r="32831" spans="5:5" x14ac:dyDescent="0.25">
      <c r="E32831" s="3"/>
    </row>
    <row r="32832" spans="5:5" x14ac:dyDescent="0.25">
      <c r="E32832" s="3"/>
    </row>
    <row r="32833" spans="5:5" x14ac:dyDescent="0.25">
      <c r="E32833" s="3"/>
    </row>
    <row r="32834" spans="5:5" x14ac:dyDescent="0.25">
      <c r="E32834" s="3"/>
    </row>
    <row r="32835" spans="5:5" x14ac:dyDescent="0.25">
      <c r="E32835" s="3"/>
    </row>
    <row r="32836" spans="5:5" x14ac:dyDescent="0.25">
      <c r="E32836" s="3"/>
    </row>
    <row r="32837" spans="5:5" x14ac:dyDescent="0.25">
      <c r="E32837" s="3"/>
    </row>
    <row r="32838" spans="5:5" x14ac:dyDescent="0.25">
      <c r="E32838" s="3"/>
    </row>
    <row r="32839" spans="5:5" x14ac:dyDescent="0.25">
      <c r="E32839" s="3"/>
    </row>
    <row r="32840" spans="5:5" x14ac:dyDescent="0.25">
      <c r="E32840" s="3"/>
    </row>
    <row r="32841" spans="5:5" x14ac:dyDescent="0.25">
      <c r="E32841" s="3"/>
    </row>
    <row r="32842" spans="5:5" x14ac:dyDescent="0.25">
      <c r="E32842" s="3"/>
    </row>
    <row r="32843" spans="5:5" x14ac:dyDescent="0.25">
      <c r="E32843" s="3"/>
    </row>
    <row r="32844" spans="5:5" x14ac:dyDescent="0.25">
      <c r="E32844" s="3"/>
    </row>
    <row r="32845" spans="5:5" x14ac:dyDescent="0.25">
      <c r="E32845" s="3"/>
    </row>
    <row r="32846" spans="5:5" x14ac:dyDescent="0.25">
      <c r="E32846" s="3"/>
    </row>
    <row r="32847" spans="5:5" x14ac:dyDescent="0.25">
      <c r="E32847" s="3"/>
    </row>
    <row r="32848" spans="5:5" x14ac:dyDescent="0.25">
      <c r="E32848" s="3"/>
    </row>
    <row r="32849" spans="5:5" x14ac:dyDescent="0.25">
      <c r="E32849" s="3"/>
    </row>
    <row r="32850" spans="5:5" x14ac:dyDescent="0.25">
      <c r="E32850" s="3"/>
    </row>
    <row r="32851" spans="5:5" x14ac:dyDescent="0.25">
      <c r="E32851" s="3"/>
    </row>
    <row r="32852" spans="5:5" x14ac:dyDescent="0.25">
      <c r="E32852" s="3"/>
    </row>
    <row r="32853" spans="5:5" x14ac:dyDescent="0.25">
      <c r="E32853" s="3"/>
    </row>
    <row r="32854" spans="5:5" x14ac:dyDescent="0.25">
      <c r="E32854" s="3"/>
    </row>
    <row r="32855" spans="5:5" x14ac:dyDescent="0.25">
      <c r="E32855" s="3"/>
    </row>
    <row r="32856" spans="5:5" x14ac:dyDescent="0.25">
      <c r="E32856" s="3"/>
    </row>
    <row r="32857" spans="5:5" x14ac:dyDescent="0.25">
      <c r="E32857" s="3"/>
    </row>
    <row r="32858" spans="5:5" x14ac:dyDescent="0.25">
      <c r="E32858" s="3"/>
    </row>
    <row r="32859" spans="5:5" x14ac:dyDescent="0.25">
      <c r="E32859" s="3"/>
    </row>
    <row r="32860" spans="5:5" x14ac:dyDescent="0.25">
      <c r="E32860" s="3"/>
    </row>
    <row r="32861" spans="5:5" x14ac:dyDescent="0.25">
      <c r="E32861" s="3"/>
    </row>
    <row r="32862" spans="5:5" x14ac:dyDescent="0.25">
      <c r="E32862" s="3"/>
    </row>
    <row r="32863" spans="5:5" x14ac:dyDescent="0.25">
      <c r="E32863" s="3"/>
    </row>
    <row r="32864" spans="5:5" x14ac:dyDescent="0.25">
      <c r="E32864" s="3"/>
    </row>
    <row r="32865" spans="5:5" x14ac:dyDescent="0.25">
      <c r="E32865" s="3"/>
    </row>
    <row r="32866" spans="5:5" x14ac:dyDescent="0.25">
      <c r="E32866" s="3"/>
    </row>
    <row r="32867" spans="5:5" x14ac:dyDescent="0.25">
      <c r="E32867" s="3"/>
    </row>
    <row r="32868" spans="5:5" x14ac:dyDescent="0.25">
      <c r="E32868" s="3"/>
    </row>
    <row r="32869" spans="5:5" x14ac:dyDescent="0.25">
      <c r="E32869" s="3"/>
    </row>
    <row r="32870" spans="5:5" x14ac:dyDescent="0.25">
      <c r="E32870" s="3"/>
    </row>
    <row r="32871" spans="5:5" x14ac:dyDescent="0.25">
      <c r="E32871" s="3"/>
    </row>
    <row r="32872" spans="5:5" x14ac:dyDescent="0.25">
      <c r="E32872" s="3"/>
    </row>
    <row r="32873" spans="5:5" x14ac:dyDescent="0.25">
      <c r="E32873" s="3"/>
    </row>
    <row r="32874" spans="5:5" x14ac:dyDescent="0.25">
      <c r="E32874" s="3"/>
    </row>
    <row r="32875" spans="5:5" x14ac:dyDescent="0.25">
      <c r="E32875" s="3"/>
    </row>
    <row r="32876" spans="5:5" x14ac:dyDescent="0.25">
      <c r="E32876" s="3"/>
    </row>
    <row r="32877" spans="5:5" x14ac:dyDescent="0.25">
      <c r="E32877" s="3"/>
    </row>
    <row r="32878" spans="5:5" x14ac:dyDescent="0.25">
      <c r="E32878" s="3"/>
    </row>
    <row r="32879" spans="5:5" x14ac:dyDescent="0.25">
      <c r="E32879" s="3"/>
    </row>
    <row r="32880" spans="5:5" x14ac:dyDescent="0.25">
      <c r="E32880" s="3"/>
    </row>
    <row r="32881" spans="5:5" x14ac:dyDescent="0.25">
      <c r="E32881" s="3"/>
    </row>
    <row r="32882" spans="5:5" x14ac:dyDescent="0.25">
      <c r="E32882" s="3"/>
    </row>
    <row r="32883" spans="5:5" x14ac:dyDescent="0.25">
      <c r="E32883" s="3"/>
    </row>
    <row r="32884" spans="5:5" x14ac:dyDescent="0.25">
      <c r="E32884" s="3"/>
    </row>
    <row r="32885" spans="5:5" x14ac:dyDescent="0.25">
      <c r="E32885" s="3"/>
    </row>
    <row r="32886" spans="5:5" x14ac:dyDescent="0.25">
      <c r="E32886" s="3"/>
    </row>
    <row r="32887" spans="5:5" x14ac:dyDescent="0.25">
      <c r="E32887" s="3"/>
    </row>
    <row r="32888" spans="5:5" x14ac:dyDescent="0.25">
      <c r="E32888" s="3"/>
    </row>
    <row r="32889" spans="5:5" x14ac:dyDescent="0.25">
      <c r="E32889" s="3"/>
    </row>
    <row r="32890" spans="5:5" x14ac:dyDescent="0.25">
      <c r="E32890" s="3"/>
    </row>
    <row r="32891" spans="5:5" x14ac:dyDescent="0.25">
      <c r="E32891" s="3"/>
    </row>
    <row r="32892" spans="5:5" x14ac:dyDescent="0.25">
      <c r="E32892" s="3"/>
    </row>
    <row r="32893" spans="5:5" x14ac:dyDescent="0.25">
      <c r="E32893" s="3"/>
    </row>
    <row r="32894" spans="5:5" x14ac:dyDescent="0.25">
      <c r="E32894" s="3"/>
    </row>
    <row r="32895" spans="5:5" x14ac:dyDescent="0.25">
      <c r="E32895" s="3"/>
    </row>
    <row r="32896" spans="5:5" x14ac:dyDescent="0.25">
      <c r="E32896" s="3"/>
    </row>
    <row r="32897" spans="5:5" x14ac:dyDescent="0.25">
      <c r="E32897" s="3"/>
    </row>
    <row r="32898" spans="5:5" x14ac:dyDescent="0.25">
      <c r="E32898" s="3"/>
    </row>
    <row r="32899" spans="5:5" x14ac:dyDescent="0.25">
      <c r="E32899" s="3"/>
    </row>
    <row r="32900" spans="5:5" x14ac:dyDescent="0.25">
      <c r="E32900" s="3"/>
    </row>
    <row r="32901" spans="5:5" x14ac:dyDescent="0.25">
      <c r="E32901" s="3"/>
    </row>
    <row r="32902" spans="5:5" x14ac:dyDescent="0.25">
      <c r="E32902" s="3"/>
    </row>
    <row r="32903" spans="5:5" x14ac:dyDescent="0.25">
      <c r="E32903" s="3"/>
    </row>
    <row r="32904" spans="5:5" x14ac:dyDescent="0.25">
      <c r="E32904" s="3"/>
    </row>
    <row r="32905" spans="5:5" x14ac:dyDescent="0.25">
      <c r="E32905" s="3"/>
    </row>
    <row r="32906" spans="5:5" x14ac:dyDescent="0.25">
      <c r="E32906" s="3"/>
    </row>
    <row r="32907" spans="5:5" x14ac:dyDescent="0.25">
      <c r="E32907" s="3"/>
    </row>
    <row r="32908" spans="5:5" x14ac:dyDescent="0.25">
      <c r="E32908" s="3"/>
    </row>
    <row r="32909" spans="5:5" x14ac:dyDescent="0.25">
      <c r="E32909" s="3"/>
    </row>
    <row r="32910" spans="5:5" x14ac:dyDescent="0.25">
      <c r="E32910" s="3"/>
    </row>
    <row r="32911" spans="5:5" x14ac:dyDescent="0.25">
      <c r="E32911" s="3"/>
    </row>
    <row r="32912" spans="5:5" x14ac:dyDescent="0.25">
      <c r="E32912" s="3"/>
    </row>
    <row r="32913" spans="5:5" x14ac:dyDescent="0.25">
      <c r="E32913" s="3"/>
    </row>
    <row r="32914" spans="5:5" x14ac:dyDescent="0.25">
      <c r="E32914" s="3"/>
    </row>
    <row r="32915" spans="5:5" x14ac:dyDescent="0.25">
      <c r="E32915" s="3"/>
    </row>
    <row r="32916" spans="5:5" x14ac:dyDescent="0.25">
      <c r="E32916" s="3"/>
    </row>
    <row r="32917" spans="5:5" x14ac:dyDescent="0.25">
      <c r="E32917" s="3"/>
    </row>
    <row r="32918" spans="5:5" x14ac:dyDescent="0.25">
      <c r="E32918" s="3"/>
    </row>
    <row r="32919" spans="5:5" x14ac:dyDescent="0.25">
      <c r="E32919" s="3"/>
    </row>
    <row r="32920" spans="5:5" x14ac:dyDescent="0.25">
      <c r="E32920" s="3"/>
    </row>
    <row r="32921" spans="5:5" x14ac:dyDescent="0.25">
      <c r="E32921" s="3"/>
    </row>
    <row r="32922" spans="5:5" x14ac:dyDescent="0.25">
      <c r="E32922" s="3"/>
    </row>
    <row r="32923" spans="5:5" x14ac:dyDescent="0.25">
      <c r="E32923" s="3"/>
    </row>
    <row r="32924" spans="5:5" x14ac:dyDescent="0.25">
      <c r="E32924" s="3"/>
    </row>
    <row r="32925" spans="5:5" x14ac:dyDescent="0.25">
      <c r="E32925" s="3"/>
    </row>
    <row r="32926" spans="5:5" x14ac:dyDescent="0.25">
      <c r="E32926" s="3"/>
    </row>
    <row r="32927" spans="5:5" x14ac:dyDescent="0.25">
      <c r="E32927" s="3"/>
    </row>
    <row r="32928" spans="5:5" x14ac:dyDescent="0.25">
      <c r="E32928" s="3"/>
    </row>
    <row r="32929" spans="5:5" x14ac:dyDescent="0.25">
      <c r="E32929" s="3"/>
    </row>
    <row r="32930" spans="5:5" x14ac:dyDescent="0.25">
      <c r="E32930" s="3"/>
    </row>
    <row r="32931" spans="5:5" x14ac:dyDescent="0.25">
      <c r="E32931" s="3"/>
    </row>
    <row r="32932" spans="5:5" x14ac:dyDescent="0.25">
      <c r="E32932" s="3"/>
    </row>
    <row r="32933" spans="5:5" x14ac:dyDescent="0.25">
      <c r="E32933" s="3"/>
    </row>
    <row r="32934" spans="5:5" x14ac:dyDescent="0.25">
      <c r="E32934" s="3"/>
    </row>
    <row r="32935" spans="5:5" x14ac:dyDescent="0.25">
      <c r="E32935" s="3"/>
    </row>
    <row r="32936" spans="5:5" x14ac:dyDescent="0.25">
      <c r="E32936" s="3"/>
    </row>
    <row r="32937" spans="5:5" x14ac:dyDescent="0.25">
      <c r="E32937" s="3"/>
    </row>
    <row r="32938" spans="5:5" x14ac:dyDescent="0.25">
      <c r="E32938" s="3"/>
    </row>
    <row r="32939" spans="5:5" x14ac:dyDescent="0.25">
      <c r="E32939" s="3"/>
    </row>
    <row r="32940" spans="5:5" x14ac:dyDescent="0.25">
      <c r="E32940" s="3"/>
    </row>
    <row r="32941" spans="5:5" x14ac:dyDescent="0.25">
      <c r="E32941" s="3"/>
    </row>
    <row r="32942" spans="5:5" x14ac:dyDescent="0.25">
      <c r="E32942" s="3"/>
    </row>
    <row r="32943" spans="5:5" x14ac:dyDescent="0.25">
      <c r="E32943" s="3"/>
    </row>
    <row r="32944" spans="5:5" x14ac:dyDescent="0.25">
      <c r="E32944" s="3"/>
    </row>
    <row r="32945" spans="5:5" x14ac:dyDescent="0.25">
      <c r="E32945" s="3"/>
    </row>
    <row r="32946" spans="5:5" x14ac:dyDescent="0.25">
      <c r="E32946" s="3"/>
    </row>
    <row r="32947" spans="5:5" x14ac:dyDescent="0.25">
      <c r="E32947" s="3"/>
    </row>
    <row r="32948" spans="5:5" x14ac:dyDescent="0.25">
      <c r="E32948" s="3"/>
    </row>
    <row r="32949" spans="5:5" x14ac:dyDescent="0.25">
      <c r="E32949" s="3"/>
    </row>
    <row r="32950" spans="5:5" x14ac:dyDescent="0.25">
      <c r="E32950" s="3"/>
    </row>
    <row r="32951" spans="5:5" x14ac:dyDescent="0.25">
      <c r="E32951" s="3"/>
    </row>
    <row r="32952" spans="5:5" x14ac:dyDescent="0.25">
      <c r="E32952" s="3"/>
    </row>
    <row r="32953" spans="5:5" x14ac:dyDescent="0.25">
      <c r="E32953" s="3"/>
    </row>
    <row r="32954" spans="5:5" x14ac:dyDescent="0.25">
      <c r="E32954" s="3"/>
    </row>
    <row r="32955" spans="5:5" x14ac:dyDescent="0.25">
      <c r="E32955" s="3"/>
    </row>
    <row r="32956" spans="5:5" x14ac:dyDescent="0.25">
      <c r="E32956" s="3"/>
    </row>
    <row r="32957" spans="5:5" x14ac:dyDescent="0.25">
      <c r="E32957" s="3"/>
    </row>
    <row r="32958" spans="5:5" x14ac:dyDescent="0.25">
      <c r="E32958" s="3"/>
    </row>
    <row r="32959" spans="5:5" x14ac:dyDescent="0.25">
      <c r="E32959" s="3"/>
    </row>
    <row r="32960" spans="5:5" x14ac:dyDescent="0.25">
      <c r="E32960" s="3"/>
    </row>
    <row r="32961" spans="5:5" x14ac:dyDescent="0.25">
      <c r="E32961" s="3"/>
    </row>
    <row r="32962" spans="5:5" x14ac:dyDescent="0.25">
      <c r="E32962" s="3"/>
    </row>
    <row r="32963" spans="5:5" x14ac:dyDescent="0.25">
      <c r="E32963" s="3"/>
    </row>
    <row r="32964" spans="5:5" x14ac:dyDescent="0.25">
      <c r="E32964" s="3"/>
    </row>
    <row r="32965" spans="5:5" x14ac:dyDescent="0.25">
      <c r="E32965" s="3"/>
    </row>
    <row r="32966" spans="5:5" x14ac:dyDescent="0.25">
      <c r="E32966" s="3"/>
    </row>
    <row r="32967" spans="5:5" x14ac:dyDescent="0.25">
      <c r="E32967" s="3"/>
    </row>
    <row r="32968" spans="5:5" x14ac:dyDescent="0.25">
      <c r="E32968" s="3"/>
    </row>
    <row r="32969" spans="5:5" x14ac:dyDescent="0.25">
      <c r="E32969" s="3"/>
    </row>
    <row r="32970" spans="5:5" x14ac:dyDescent="0.25">
      <c r="E32970" s="3"/>
    </row>
    <row r="32971" spans="5:5" x14ac:dyDescent="0.25">
      <c r="E32971" s="3"/>
    </row>
    <row r="32972" spans="5:5" x14ac:dyDescent="0.25">
      <c r="E32972" s="3"/>
    </row>
    <row r="32973" spans="5:5" x14ac:dyDescent="0.25">
      <c r="E32973" s="3"/>
    </row>
    <row r="32974" spans="5:5" x14ac:dyDescent="0.25">
      <c r="E32974" s="3"/>
    </row>
    <row r="32975" spans="5:5" x14ac:dyDescent="0.25">
      <c r="E32975" s="3"/>
    </row>
    <row r="32976" spans="5:5" x14ac:dyDescent="0.25">
      <c r="E32976" s="3"/>
    </row>
    <row r="32977" spans="5:5" x14ac:dyDescent="0.25">
      <c r="E32977" s="3"/>
    </row>
    <row r="32978" spans="5:5" x14ac:dyDescent="0.25">
      <c r="E32978" s="3"/>
    </row>
    <row r="32979" spans="5:5" x14ac:dyDescent="0.25">
      <c r="E32979" s="3"/>
    </row>
    <row r="32980" spans="5:5" x14ac:dyDescent="0.25">
      <c r="E32980" s="3"/>
    </row>
    <row r="32981" spans="5:5" x14ac:dyDescent="0.25">
      <c r="E32981" s="3"/>
    </row>
    <row r="32982" spans="5:5" x14ac:dyDescent="0.25">
      <c r="E32982" s="3"/>
    </row>
    <row r="32983" spans="5:5" x14ac:dyDescent="0.25">
      <c r="E32983" s="3"/>
    </row>
    <row r="32984" spans="5:5" x14ac:dyDescent="0.25">
      <c r="E32984" s="3"/>
    </row>
    <row r="32985" spans="5:5" x14ac:dyDescent="0.25">
      <c r="E32985" s="3"/>
    </row>
    <row r="32986" spans="5:5" x14ac:dyDescent="0.25">
      <c r="E32986" s="3"/>
    </row>
    <row r="32987" spans="5:5" x14ac:dyDescent="0.25">
      <c r="E32987" s="3"/>
    </row>
    <row r="32988" spans="5:5" x14ac:dyDescent="0.25">
      <c r="E32988" s="3"/>
    </row>
    <row r="32989" spans="5:5" x14ac:dyDescent="0.25">
      <c r="E32989" s="3"/>
    </row>
    <row r="32990" spans="5:5" x14ac:dyDescent="0.25">
      <c r="E32990" s="3"/>
    </row>
    <row r="32991" spans="5:5" x14ac:dyDescent="0.25">
      <c r="E32991" s="3"/>
    </row>
    <row r="32992" spans="5:5" x14ac:dyDescent="0.25">
      <c r="E32992" s="3"/>
    </row>
    <row r="32993" spans="5:5" x14ac:dyDescent="0.25">
      <c r="E32993" s="3"/>
    </row>
    <row r="32994" spans="5:5" x14ac:dyDescent="0.25">
      <c r="E32994" s="3"/>
    </row>
    <row r="32995" spans="5:5" x14ac:dyDescent="0.25">
      <c r="E32995" s="3"/>
    </row>
    <row r="32996" spans="5:5" x14ac:dyDescent="0.25">
      <c r="E32996" s="3"/>
    </row>
    <row r="32997" spans="5:5" x14ac:dyDescent="0.25">
      <c r="E32997" s="3"/>
    </row>
    <row r="32998" spans="5:5" x14ac:dyDescent="0.25">
      <c r="E32998" s="3"/>
    </row>
    <row r="32999" spans="5:5" x14ac:dyDescent="0.25">
      <c r="E32999" s="3"/>
    </row>
    <row r="33000" spans="5:5" x14ac:dyDescent="0.25">
      <c r="E33000" s="3"/>
    </row>
    <row r="33001" spans="5:5" x14ac:dyDescent="0.25">
      <c r="E33001" s="3"/>
    </row>
    <row r="33002" spans="5:5" x14ac:dyDescent="0.25">
      <c r="E33002" s="3"/>
    </row>
    <row r="33003" spans="5:5" x14ac:dyDescent="0.25">
      <c r="E33003" s="3"/>
    </row>
    <row r="33004" spans="5:5" x14ac:dyDescent="0.25">
      <c r="E33004" s="3"/>
    </row>
    <row r="33005" spans="5:5" x14ac:dyDescent="0.25">
      <c r="E33005" s="3"/>
    </row>
    <row r="33006" spans="5:5" x14ac:dyDescent="0.25">
      <c r="E33006" s="3"/>
    </row>
    <row r="33007" spans="5:5" x14ac:dyDescent="0.25">
      <c r="E33007" s="3"/>
    </row>
    <row r="33008" spans="5:5" x14ac:dyDescent="0.25">
      <c r="E33008" s="3"/>
    </row>
    <row r="33009" spans="5:5" x14ac:dyDescent="0.25">
      <c r="E33009" s="3"/>
    </row>
    <row r="33010" spans="5:5" x14ac:dyDescent="0.25">
      <c r="E33010" s="3"/>
    </row>
    <row r="33011" spans="5:5" x14ac:dyDescent="0.25">
      <c r="E33011" s="3"/>
    </row>
    <row r="33012" spans="5:5" x14ac:dyDescent="0.25">
      <c r="E33012" s="3"/>
    </row>
    <row r="33013" spans="5:5" x14ac:dyDescent="0.25">
      <c r="E33013" s="3"/>
    </row>
    <row r="33014" spans="5:5" x14ac:dyDescent="0.25">
      <c r="E33014" s="3"/>
    </row>
    <row r="33015" spans="5:5" x14ac:dyDescent="0.25">
      <c r="E33015" s="3"/>
    </row>
    <row r="33016" spans="5:5" x14ac:dyDescent="0.25">
      <c r="E33016" s="3"/>
    </row>
    <row r="33017" spans="5:5" x14ac:dyDescent="0.25">
      <c r="E33017" s="3"/>
    </row>
    <row r="33018" spans="5:5" x14ac:dyDescent="0.25">
      <c r="E33018" s="3"/>
    </row>
    <row r="33019" spans="5:5" x14ac:dyDescent="0.25">
      <c r="E33019" s="3"/>
    </row>
    <row r="33020" spans="5:5" x14ac:dyDescent="0.25">
      <c r="E33020" s="3"/>
    </row>
    <row r="33021" spans="5:5" x14ac:dyDescent="0.25">
      <c r="E33021" s="3"/>
    </row>
    <row r="33022" spans="5:5" x14ac:dyDescent="0.25">
      <c r="E33022" s="3"/>
    </row>
    <row r="33023" spans="5:5" x14ac:dyDescent="0.25">
      <c r="E33023" s="3"/>
    </row>
    <row r="33024" spans="5:5" x14ac:dyDescent="0.25">
      <c r="E33024" s="3"/>
    </row>
    <row r="33025" spans="5:5" x14ac:dyDescent="0.25">
      <c r="E33025" s="3"/>
    </row>
    <row r="33026" spans="5:5" x14ac:dyDescent="0.25">
      <c r="E33026" s="3"/>
    </row>
    <row r="33027" spans="5:5" x14ac:dyDescent="0.25">
      <c r="E33027" s="3"/>
    </row>
    <row r="33028" spans="5:5" x14ac:dyDescent="0.25">
      <c r="E33028" s="3"/>
    </row>
    <row r="33029" spans="5:5" x14ac:dyDescent="0.25">
      <c r="E33029" s="3"/>
    </row>
    <row r="33030" spans="5:5" x14ac:dyDescent="0.25">
      <c r="E33030" s="3"/>
    </row>
    <row r="33031" spans="5:5" x14ac:dyDescent="0.25">
      <c r="E33031" s="3"/>
    </row>
    <row r="33032" spans="5:5" x14ac:dyDescent="0.25">
      <c r="E33032" s="3"/>
    </row>
    <row r="33033" spans="5:5" x14ac:dyDescent="0.25">
      <c r="E33033" s="3"/>
    </row>
    <row r="33034" spans="5:5" x14ac:dyDescent="0.25">
      <c r="E33034" s="3"/>
    </row>
    <row r="33035" spans="5:5" x14ac:dyDescent="0.25">
      <c r="E33035" s="3"/>
    </row>
    <row r="33036" spans="5:5" x14ac:dyDescent="0.25">
      <c r="E33036" s="3"/>
    </row>
    <row r="33037" spans="5:5" x14ac:dyDescent="0.25">
      <c r="E33037" s="3"/>
    </row>
    <row r="33038" spans="5:5" x14ac:dyDescent="0.25">
      <c r="E33038" s="3"/>
    </row>
    <row r="33039" spans="5:5" x14ac:dyDescent="0.25">
      <c r="E33039" s="3"/>
    </row>
    <row r="33040" spans="5:5" x14ac:dyDescent="0.25">
      <c r="E33040" s="3"/>
    </row>
    <row r="33041" spans="5:5" x14ac:dyDescent="0.25">
      <c r="E33041" s="3"/>
    </row>
    <row r="33042" spans="5:5" x14ac:dyDescent="0.25">
      <c r="E33042" s="3"/>
    </row>
    <row r="33043" spans="5:5" x14ac:dyDescent="0.25">
      <c r="E33043" s="3"/>
    </row>
    <row r="33044" spans="5:5" x14ac:dyDescent="0.25">
      <c r="E33044" s="3"/>
    </row>
    <row r="33045" spans="5:5" x14ac:dyDescent="0.25">
      <c r="E33045" s="3"/>
    </row>
    <row r="33046" spans="5:5" x14ac:dyDescent="0.25">
      <c r="E33046" s="3"/>
    </row>
    <row r="33047" spans="5:5" x14ac:dyDescent="0.25">
      <c r="E33047" s="3"/>
    </row>
    <row r="33048" spans="5:5" x14ac:dyDescent="0.25">
      <c r="E33048" s="3"/>
    </row>
    <row r="33049" spans="5:5" x14ac:dyDescent="0.25">
      <c r="E33049" s="3"/>
    </row>
    <row r="33050" spans="5:5" x14ac:dyDescent="0.25">
      <c r="E33050" s="3"/>
    </row>
    <row r="33051" spans="5:5" x14ac:dyDescent="0.25">
      <c r="E33051" s="3"/>
    </row>
    <row r="33052" spans="5:5" x14ac:dyDescent="0.25">
      <c r="E33052" s="3"/>
    </row>
    <row r="33053" spans="5:5" x14ac:dyDescent="0.25">
      <c r="E33053" s="3"/>
    </row>
    <row r="33054" spans="5:5" x14ac:dyDescent="0.25">
      <c r="E33054" s="3"/>
    </row>
    <row r="33055" spans="5:5" x14ac:dyDescent="0.25">
      <c r="E33055" s="3"/>
    </row>
    <row r="33056" spans="5:5" x14ac:dyDescent="0.25">
      <c r="E33056" s="3"/>
    </row>
    <row r="33057" spans="5:5" x14ac:dyDescent="0.25">
      <c r="E33057" s="3"/>
    </row>
    <row r="33058" spans="5:5" x14ac:dyDescent="0.25">
      <c r="E33058" s="3"/>
    </row>
    <row r="33059" spans="5:5" x14ac:dyDescent="0.25">
      <c r="E33059" s="3"/>
    </row>
    <row r="33060" spans="5:5" x14ac:dyDescent="0.25">
      <c r="E33060" s="3"/>
    </row>
    <row r="33061" spans="5:5" x14ac:dyDescent="0.25">
      <c r="E33061" s="3"/>
    </row>
    <row r="33062" spans="5:5" x14ac:dyDescent="0.25">
      <c r="E33062" s="3"/>
    </row>
    <row r="33063" spans="5:5" x14ac:dyDescent="0.25">
      <c r="E33063" s="3"/>
    </row>
    <row r="33064" spans="5:5" x14ac:dyDescent="0.25">
      <c r="E33064" s="3"/>
    </row>
    <row r="33065" spans="5:5" x14ac:dyDescent="0.25">
      <c r="E33065" s="3"/>
    </row>
    <row r="33066" spans="5:5" x14ac:dyDescent="0.25">
      <c r="E33066" s="3"/>
    </row>
    <row r="33067" spans="5:5" x14ac:dyDescent="0.25">
      <c r="E33067" s="3"/>
    </row>
    <row r="33068" spans="5:5" x14ac:dyDescent="0.25">
      <c r="E33068" s="3"/>
    </row>
    <row r="33069" spans="5:5" x14ac:dyDescent="0.25">
      <c r="E33069" s="3"/>
    </row>
    <row r="33070" spans="5:5" x14ac:dyDescent="0.25">
      <c r="E33070" s="3"/>
    </row>
    <row r="33071" spans="5:5" x14ac:dyDescent="0.25">
      <c r="E33071" s="3"/>
    </row>
    <row r="33072" spans="5:5" x14ac:dyDescent="0.25">
      <c r="E33072" s="3"/>
    </row>
    <row r="33073" spans="5:5" x14ac:dyDescent="0.25">
      <c r="E33073" s="3"/>
    </row>
    <row r="33074" spans="5:5" x14ac:dyDescent="0.25">
      <c r="E33074" s="3"/>
    </row>
    <row r="33075" spans="5:5" x14ac:dyDescent="0.25">
      <c r="E33075" s="3"/>
    </row>
    <row r="33076" spans="5:5" x14ac:dyDescent="0.25">
      <c r="E33076" s="3"/>
    </row>
    <row r="33077" spans="5:5" x14ac:dyDescent="0.25">
      <c r="E33077" s="3"/>
    </row>
    <row r="33078" spans="5:5" x14ac:dyDescent="0.25">
      <c r="E33078" s="3"/>
    </row>
    <row r="33079" spans="5:5" x14ac:dyDescent="0.25">
      <c r="E33079" s="3"/>
    </row>
    <row r="33080" spans="5:5" x14ac:dyDescent="0.25">
      <c r="E33080" s="3"/>
    </row>
    <row r="33081" spans="5:5" x14ac:dyDescent="0.25">
      <c r="E33081" s="3"/>
    </row>
    <row r="33082" spans="5:5" x14ac:dyDescent="0.25">
      <c r="E33082" s="3"/>
    </row>
    <row r="33083" spans="5:5" x14ac:dyDescent="0.25">
      <c r="E33083" s="3"/>
    </row>
    <row r="33084" spans="5:5" x14ac:dyDescent="0.25">
      <c r="E33084" s="3"/>
    </row>
    <row r="33085" spans="5:5" x14ac:dyDescent="0.25">
      <c r="E33085" s="3"/>
    </row>
    <row r="33086" spans="5:5" x14ac:dyDescent="0.25">
      <c r="E33086" s="3"/>
    </row>
    <row r="33087" spans="5:5" x14ac:dyDescent="0.25">
      <c r="E33087" s="3"/>
    </row>
    <row r="33088" spans="5:5" x14ac:dyDescent="0.25">
      <c r="E33088" s="3"/>
    </row>
    <row r="33089" spans="5:5" x14ac:dyDescent="0.25">
      <c r="E33089" s="3"/>
    </row>
    <row r="33090" spans="5:5" x14ac:dyDescent="0.25">
      <c r="E33090" s="3"/>
    </row>
    <row r="33091" spans="5:5" x14ac:dyDescent="0.25">
      <c r="E33091" s="3"/>
    </row>
    <row r="33092" spans="5:5" x14ac:dyDescent="0.25">
      <c r="E33092" s="3"/>
    </row>
    <row r="33093" spans="5:5" x14ac:dyDescent="0.25">
      <c r="E33093" s="3"/>
    </row>
    <row r="33094" spans="5:5" x14ac:dyDescent="0.25">
      <c r="E33094" s="3"/>
    </row>
    <row r="33095" spans="5:5" x14ac:dyDescent="0.25">
      <c r="E33095" s="3"/>
    </row>
    <row r="33096" spans="5:5" x14ac:dyDescent="0.25">
      <c r="E33096" s="3"/>
    </row>
    <row r="33097" spans="5:5" x14ac:dyDescent="0.25">
      <c r="E33097" s="3"/>
    </row>
    <row r="33098" spans="5:5" x14ac:dyDescent="0.25">
      <c r="E33098" s="3"/>
    </row>
    <row r="33099" spans="5:5" x14ac:dyDescent="0.25">
      <c r="E33099" s="3"/>
    </row>
    <row r="33100" spans="5:5" x14ac:dyDescent="0.25">
      <c r="E33100" s="3"/>
    </row>
    <row r="33101" spans="5:5" x14ac:dyDescent="0.25">
      <c r="E33101" s="3"/>
    </row>
    <row r="33102" spans="5:5" x14ac:dyDescent="0.25">
      <c r="E33102" s="3"/>
    </row>
    <row r="33103" spans="5:5" x14ac:dyDescent="0.25">
      <c r="E33103" s="3"/>
    </row>
    <row r="33104" spans="5:5" x14ac:dyDescent="0.25">
      <c r="E33104" s="3"/>
    </row>
    <row r="33105" spans="5:5" x14ac:dyDescent="0.25">
      <c r="E33105" s="3"/>
    </row>
    <row r="33106" spans="5:5" x14ac:dyDescent="0.25">
      <c r="E33106" s="3"/>
    </row>
    <row r="33107" spans="5:5" x14ac:dyDescent="0.25">
      <c r="E33107" s="3"/>
    </row>
    <row r="33108" spans="5:5" x14ac:dyDescent="0.25">
      <c r="E33108" s="3"/>
    </row>
    <row r="33109" spans="5:5" x14ac:dyDescent="0.25">
      <c r="E33109" s="3"/>
    </row>
    <row r="33110" spans="5:5" x14ac:dyDescent="0.25">
      <c r="E33110" s="3"/>
    </row>
    <row r="33111" spans="5:5" x14ac:dyDescent="0.25">
      <c r="E33111" s="3"/>
    </row>
    <row r="33112" spans="5:5" x14ac:dyDescent="0.25">
      <c r="E33112" s="3"/>
    </row>
    <row r="33113" spans="5:5" x14ac:dyDescent="0.25">
      <c r="E33113" s="3"/>
    </row>
    <row r="33114" spans="5:5" x14ac:dyDescent="0.25">
      <c r="E33114" s="3"/>
    </row>
    <row r="33115" spans="5:5" x14ac:dyDescent="0.25">
      <c r="E33115" s="3"/>
    </row>
    <row r="33116" spans="5:5" x14ac:dyDescent="0.25">
      <c r="E33116" s="3"/>
    </row>
    <row r="33117" spans="5:5" x14ac:dyDescent="0.25">
      <c r="E33117" s="3"/>
    </row>
    <row r="33118" spans="5:5" x14ac:dyDescent="0.25">
      <c r="E33118" s="3"/>
    </row>
    <row r="33119" spans="5:5" x14ac:dyDescent="0.25">
      <c r="E33119" s="3"/>
    </row>
    <row r="33120" spans="5:5" x14ac:dyDescent="0.25">
      <c r="E33120" s="3"/>
    </row>
    <row r="33121" spans="5:5" x14ac:dyDescent="0.25">
      <c r="E33121" s="3"/>
    </row>
    <row r="33122" spans="5:5" x14ac:dyDescent="0.25">
      <c r="E33122" s="3"/>
    </row>
    <row r="33123" spans="5:5" x14ac:dyDescent="0.25">
      <c r="E33123" s="3"/>
    </row>
    <row r="33124" spans="5:5" x14ac:dyDescent="0.25">
      <c r="E33124" s="3"/>
    </row>
    <row r="33125" spans="5:5" x14ac:dyDescent="0.25">
      <c r="E33125" s="3"/>
    </row>
    <row r="33126" spans="5:5" x14ac:dyDescent="0.25">
      <c r="E33126" s="3"/>
    </row>
    <row r="33127" spans="5:5" x14ac:dyDescent="0.25">
      <c r="E33127" s="3"/>
    </row>
    <row r="33128" spans="5:5" x14ac:dyDescent="0.25">
      <c r="E33128" s="3"/>
    </row>
    <row r="33129" spans="5:5" x14ac:dyDescent="0.25">
      <c r="E33129" s="3"/>
    </row>
    <row r="33130" spans="5:5" x14ac:dyDescent="0.25">
      <c r="E33130" s="3"/>
    </row>
    <row r="33131" spans="5:5" x14ac:dyDescent="0.25">
      <c r="E33131" s="3"/>
    </row>
    <row r="33132" spans="5:5" x14ac:dyDescent="0.25">
      <c r="E33132" s="3"/>
    </row>
    <row r="33133" spans="5:5" x14ac:dyDescent="0.25">
      <c r="E33133" s="3"/>
    </row>
    <row r="33134" spans="5:5" x14ac:dyDescent="0.25">
      <c r="E33134" s="3"/>
    </row>
    <row r="33135" spans="5:5" x14ac:dyDescent="0.25">
      <c r="E33135" s="3"/>
    </row>
    <row r="33136" spans="5:5" x14ac:dyDescent="0.25">
      <c r="E33136" s="3"/>
    </row>
    <row r="33137" spans="5:5" x14ac:dyDescent="0.25">
      <c r="E33137" s="3"/>
    </row>
    <row r="33138" spans="5:5" x14ac:dyDescent="0.25">
      <c r="E33138" s="3"/>
    </row>
    <row r="33139" spans="5:5" x14ac:dyDescent="0.25">
      <c r="E33139" s="3"/>
    </row>
    <row r="33140" spans="5:5" x14ac:dyDescent="0.25">
      <c r="E33140" s="3"/>
    </row>
    <row r="33141" spans="5:5" x14ac:dyDescent="0.25">
      <c r="E33141" s="3"/>
    </row>
    <row r="33142" spans="5:5" x14ac:dyDescent="0.25">
      <c r="E33142" s="3"/>
    </row>
    <row r="33143" spans="5:5" x14ac:dyDescent="0.25">
      <c r="E33143" s="3"/>
    </row>
    <row r="33144" spans="5:5" x14ac:dyDescent="0.25">
      <c r="E33144" s="3"/>
    </row>
    <row r="33145" spans="5:5" x14ac:dyDescent="0.25">
      <c r="E33145" s="3"/>
    </row>
    <row r="33146" spans="5:5" x14ac:dyDescent="0.25">
      <c r="E33146" s="3"/>
    </row>
    <row r="33147" spans="5:5" x14ac:dyDescent="0.25">
      <c r="E33147" s="3"/>
    </row>
    <row r="33148" spans="5:5" x14ac:dyDescent="0.25">
      <c r="E33148" s="3"/>
    </row>
    <row r="33149" spans="5:5" x14ac:dyDescent="0.25">
      <c r="E33149" s="3"/>
    </row>
    <row r="33150" spans="5:5" x14ac:dyDescent="0.25">
      <c r="E33150" s="3"/>
    </row>
    <row r="33151" spans="5:5" x14ac:dyDescent="0.25">
      <c r="E33151" s="3"/>
    </row>
    <row r="33152" spans="5:5" x14ac:dyDescent="0.25">
      <c r="E33152" s="3"/>
    </row>
    <row r="33153" spans="5:5" x14ac:dyDescent="0.25">
      <c r="E33153" s="3"/>
    </row>
    <row r="33154" spans="5:5" x14ac:dyDescent="0.25">
      <c r="E33154" s="3"/>
    </row>
    <row r="33155" spans="5:5" x14ac:dyDescent="0.25">
      <c r="E33155" s="3"/>
    </row>
    <row r="33156" spans="5:5" x14ac:dyDescent="0.25">
      <c r="E33156" s="3"/>
    </row>
    <row r="33157" spans="5:5" x14ac:dyDescent="0.25">
      <c r="E33157" s="3"/>
    </row>
    <row r="33158" spans="5:5" x14ac:dyDescent="0.25">
      <c r="E33158" s="3"/>
    </row>
    <row r="33159" spans="5:5" x14ac:dyDescent="0.25">
      <c r="E33159" s="3"/>
    </row>
    <row r="33160" spans="5:5" x14ac:dyDescent="0.25">
      <c r="E33160" s="3"/>
    </row>
    <row r="33161" spans="5:5" x14ac:dyDescent="0.25">
      <c r="E33161" s="3"/>
    </row>
    <row r="33162" spans="5:5" x14ac:dyDescent="0.25">
      <c r="E33162" s="3"/>
    </row>
    <row r="33163" spans="5:5" x14ac:dyDescent="0.25">
      <c r="E33163" s="3"/>
    </row>
    <row r="33164" spans="5:5" x14ac:dyDescent="0.25">
      <c r="E33164" s="3"/>
    </row>
    <row r="33165" spans="5:5" x14ac:dyDescent="0.25">
      <c r="E33165" s="3"/>
    </row>
    <row r="33166" spans="5:5" x14ac:dyDescent="0.25">
      <c r="E33166" s="3"/>
    </row>
    <row r="33167" spans="5:5" x14ac:dyDescent="0.25">
      <c r="E33167" s="3"/>
    </row>
    <row r="33168" spans="5:5" x14ac:dyDescent="0.25">
      <c r="E33168" s="3"/>
    </row>
    <row r="33169" spans="5:5" x14ac:dyDescent="0.25">
      <c r="E33169" s="3"/>
    </row>
    <row r="33170" spans="5:5" x14ac:dyDescent="0.25">
      <c r="E33170" s="3"/>
    </row>
    <row r="33171" spans="5:5" x14ac:dyDescent="0.25">
      <c r="E33171" s="3"/>
    </row>
    <row r="33172" spans="5:5" x14ac:dyDescent="0.25">
      <c r="E33172" s="3"/>
    </row>
    <row r="33173" spans="5:5" x14ac:dyDescent="0.25">
      <c r="E33173" s="3"/>
    </row>
    <row r="33174" spans="5:5" x14ac:dyDescent="0.25">
      <c r="E33174" s="3"/>
    </row>
    <row r="33175" spans="5:5" x14ac:dyDescent="0.25">
      <c r="E33175" s="3"/>
    </row>
    <row r="33176" spans="5:5" x14ac:dyDescent="0.25">
      <c r="E33176" s="3"/>
    </row>
    <row r="33177" spans="5:5" x14ac:dyDescent="0.25">
      <c r="E33177" s="3"/>
    </row>
    <row r="33178" spans="5:5" x14ac:dyDescent="0.25">
      <c r="E33178" s="3"/>
    </row>
    <row r="33179" spans="5:5" x14ac:dyDescent="0.25">
      <c r="E33179" s="3"/>
    </row>
    <row r="33180" spans="5:5" x14ac:dyDescent="0.25">
      <c r="E33180" s="3"/>
    </row>
    <row r="33181" spans="5:5" x14ac:dyDescent="0.25">
      <c r="E33181" s="3"/>
    </row>
    <row r="33182" spans="5:5" x14ac:dyDescent="0.25">
      <c r="E33182" s="3"/>
    </row>
    <row r="33183" spans="5:5" x14ac:dyDescent="0.25">
      <c r="E33183" s="3"/>
    </row>
    <row r="33184" spans="5:5" x14ac:dyDescent="0.25">
      <c r="E33184" s="3"/>
    </row>
    <row r="33185" spans="5:5" x14ac:dyDescent="0.25">
      <c r="E33185" s="3"/>
    </row>
    <row r="33186" spans="5:5" x14ac:dyDescent="0.25">
      <c r="E33186" s="3"/>
    </row>
    <row r="33187" spans="5:5" x14ac:dyDescent="0.25">
      <c r="E33187" s="3"/>
    </row>
    <row r="33188" spans="5:5" x14ac:dyDescent="0.25">
      <c r="E33188" s="3"/>
    </row>
    <row r="33189" spans="5:5" x14ac:dyDescent="0.25">
      <c r="E33189" s="3"/>
    </row>
    <row r="33190" spans="5:5" x14ac:dyDescent="0.25">
      <c r="E33190" s="3"/>
    </row>
    <row r="33191" spans="5:5" x14ac:dyDescent="0.25">
      <c r="E33191" s="3"/>
    </row>
    <row r="33192" spans="5:5" x14ac:dyDescent="0.25">
      <c r="E33192" s="3"/>
    </row>
    <row r="33193" spans="5:5" x14ac:dyDescent="0.25">
      <c r="E33193" s="3"/>
    </row>
    <row r="33194" spans="5:5" x14ac:dyDescent="0.25">
      <c r="E33194" s="3"/>
    </row>
    <row r="33195" spans="5:5" x14ac:dyDescent="0.25">
      <c r="E33195" s="3"/>
    </row>
    <row r="33196" spans="5:5" x14ac:dyDescent="0.25">
      <c r="E33196" s="3"/>
    </row>
    <row r="33197" spans="5:5" x14ac:dyDescent="0.25">
      <c r="E33197" s="3"/>
    </row>
    <row r="33198" spans="5:5" x14ac:dyDescent="0.25">
      <c r="E33198" s="3"/>
    </row>
    <row r="33199" spans="5:5" x14ac:dyDescent="0.25">
      <c r="E33199" s="3"/>
    </row>
    <row r="33200" spans="5:5" x14ac:dyDescent="0.25">
      <c r="E33200" s="3"/>
    </row>
    <row r="33201" spans="5:5" x14ac:dyDescent="0.25">
      <c r="E33201" s="3"/>
    </row>
    <row r="33202" spans="5:5" x14ac:dyDescent="0.25">
      <c r="E33202" s="3"/>
    </row>
    <row r="33203" spans="5:5" x14ac:dyDescent="0.25">
      <c r="E33203" s="3"/>
    </row>
    <row r="33204" spans="5:5" x14ac:dyDescent="0.25">
      <c r="E33204" s="3"/>
    </row>
    <row r="33205" spans="5:5" x14ac:dyDescent="0.25">
      <c r="E33205" s="3"/>
    </row>
    <row r="33206" spans="5:5" x14ac:dyDescent="0.25">
      <c r="E33206" s="3"/>
    </row>
    <row r="33207" spans="5:5" x14ac:dyDescent="0.25">
      <c r="E33207" s="3"/>
    </row>
    <row r="33208" spans="5:5" x14ac:dyDescent="0.25">
      <c r="E33208" s="3"/>
    </row>
    <row r="33209" spans="5:5" x14ac:dyDescent="0.25">
      <c r="E33209" s="3"/>
    </row>
    <row r="33210" spans="5:5" x14ac:dyDescent="0.25">
      <c r="E33210" s="3"/>
    </row>
    <row r="33211" spans="5:5" x14ac:dyDescent="0.25">
      <c r="E33211" s="3"/>
    </row>
    <row r="33212" spans="5:5" x14ac:dyDescent="0.25">
      <c r="E33212" s="3"/>
    </row>
    <row r="33213" spans="5:5" x14ac:dyDescent="0.25">
      <c r="E33213" s="3"/>
    </row>
    <row r="33214" spans="5:5" x14ac:dyDescent="0.25">
      <c r="E33214" s="3"/>
    </row>
    <row r="33215" spans="5:5" x14ac:dyDescent="0.25">
      <c r="E33215" s="3"/>
    </row>
    <row r="33216" spans="5:5" x14ac:dyDescent="0.25">
      <c r="E33216" s="3"/>
    </row>
    <row r="33217" spans="5:5" x14ac:dyDescent="0.25">
      <c r="E33217" s="3"/>
    </row>
    <row r="33218" spans="5:5" x14ac:dyDescent="0.25">
      <c r="E33218" s="3"/>
    </row>
    <row r="33219" spans="5:5" x14ac:dyDescent="0.25">
      <c r="E33219" s="3"/>
    </row>
    <row r="33220" spans="5:5" x14ac:dyDescent="0.25">
      <c r="E33220" s="3"/>
    </row>
    <row r="33221" spans="5:5" x14ac:dyDescent="0.25">
      <c r="E33221" s="3"/>
    </row>
    <row r="33222" spans="5:5" x14ac:dyDescent="0.25">
      <c r="E33222" s="3"/>
    </row>
    <row r="33223" spans="5:5" x14ac:dyDescent="0.25">
      <c r="E33223" s="3"/>
    </row>
    <row r="33224" spans="5:5" x14ac:dyDescent="0.25">
      <c r="E33224" s="3"/>
    </row>
    <row r="33225" spans="5:5" x14ac:dyDescent="0.25">
      <c r="E33225" s="3"/>
    </row>
    <row r="33226" spans="5:5" x14ac:dyDescent="0.25">
      <c r="E33226" s="3"/>
    </row>
    <row r="33227" spans="5:5" x14ac:dyDescent="0.25">
      <c r="E33227" s="3"/>
    </row>
    <row r="33228" spans="5:5" x14ac:dyDescent="0.25">
      <c r="E33228" s="3"/>
    </row>
    <row r="33229" spans="5:5" x14ac:dyDescent="0.25">
      <c r="E33229" s="3"/>
    </row>
    <row r="33230" spans="5:5" x14ac:dyDescent="0.25">
      <c r="E33230" s="3"/>
    </row>
    <row r="33231" spans="5:5" x14ac:dyDescent="0.25">
      <c r="E33231" s="3"/>
    </row>
    <row r="33232" spans="5:5" x14ac:dyDescent="0.25">
      <c r="E33232" s="3"/>
    </row>
    <row r="33233" spans="5:5" x14ac:dyDescent="0.25">
      <c r="E33233" s="3"/>
    </row>
    <row r="33234" spans="5:5" x14ac:dyDescent="0.25">
      <c r="E33234" s="3"/>
    </row>
    <row r="33235" spans="5:5" x14ac:dyDescent="0.25">
      <c r="E33235" s="3"/>
    </row>
    <row r="33236" spans="5:5" x14ac:dyDescent="0.25">
      <c r="E33236" s="3"/>
    </row>
    <row r="33237" spans="5:5" x14ac:dyDescent="0.25">
      <c r="E33237" s="3"/>
    </row>
    <row r="33238" spans="5:5" x14ac:dyDescent="0.25">
      <c r="E33238" s="3"/>
    </row>
    <row r="33239" spans="5:5" x14ac:dyDescent="0.25">
      <c r="E33239" s="3"/>
    </row>
    <row r="33240" spans="5:5" x14ac:dyDescent="0.25">
      <c r="E33240" s="3"/>
    </row>
    <row r="33241" spans="5:5" x14ac:dyDescent="0.25">
      <c r="E33241" s="3"/>
    </row>
    <row r="33242" spans="5:5" x14ac:dyDescent="0.25">
      <c r="E33242" s="3"/>
    </row>
    <row r="33243" spans="5:5" x14ac:dyDescent="0.25">
      <c r="E33243" s="3"/>
    </row>
    <row r="33244" spans="5:5" x14ac:dyDescent="0.25">
      <c r="E33244" s="3"/>
    </row>
    <row r="33245" spans="5:5" x14ac:dyDescent="0.25">
      <c r="E33245" s="3"/>
    </row>
    <row r="33246" spans="5:5" x14ac:dyDescent="0.25">
      <c r="E33246" s="3"/>
    </row>
    <row r="33247" spans="5:5" x14ac:dyDescent="0.25">
      <c r="E33247" s="3"/>
    </row>
    <row r="33248" spans="5:5" x14ac:dyDescent="0.25">
      <c r="E33248" s="3"/>
    </row>
    <row r="33249" spans="5:5" x14ac:dyDescent="0.25">
      <c r="E33249" s="3"/>
    </row>
    <row r="33250" spans="5:5" x14ac:dyDescent="0.25">
      <c r="E33250" s="3"/>
    </row>
    <row r="33251" spans="5:5" x14ac:dyDescent="0.25">
      <c r="E33251" s="3"/>
    </row>
    <row r="33252" spans="5:5" x14ac:dyDescent="0.25">
      <c r="E33252" s="3"/>
    </row>
    <row r="33253" spans="5:5" x14ac:dyDescent="0.25">
      <c r="E33253" s="3"/>
    </row>
    <row r="33254" spans="5:5" x14ac:dyDescent="0.25">
      <c r="E33254" s="3"/>
    </row>
    <row r="33255" spans="5:5" x14ac:dyDescent="0.25">
      <c r="E33255" s="3"/>
    </row>
    <row r="33256" spans="5:5" x14ac:dyDescent="0.25">
      <c r="E33256" s="3"/>
    </row>
    <row r="33257" spans="5:5" x14ac:dyDescent="0.25">
      <c r="E33257" s="3"/>
    </row>
    <row r="33258" spans="5:5" x14ac:dyDescent="0.25">
      <c r="E33258" s="3"/>
    </row>
    <row r="33259" spans="5:5" x14ac:dyDescent="0.25">
      <c r="E33259" s="3"/>
    </row>
    <row r="33260" spans="5:5" x14ac:dyDescent="0.25">
      <c r="E33260" s="3"/>
    </row>
    <row r="33261" spans="5:5" x14ac:dyDescent="0.25">
      <c r="E33261" s="3"/>
    </row>
    <row r="33262" spans="5:5" x14ac:dyDescent="0.25">
      <c r="E33262" s="3"/>
    </row>
    <row r="33263" spans="5:5" x14ac:dyDescent="0.25">
      <c r="E33263" s="3"/>
    </row>
    <row r="33264" spans="5:5" x14ac:dyDescent="0.25">
      <c r="E33264" s="3"/>
    </row>
    <row r="33265" spans="5:5" x14ac:dyDescent="0.25">
      <c r="E33265" s="3"/>
    </row>
    <row r="33266" spans="5:5" x14ac:dyDescent="0.25">
      <c r="E33266" s="3"/>
    </row>
    <row r="33267" spans="5:5" x14ac:dyDescent="0.25">
      <c r="E33267" s="3"/>
    </row>
    <row r="33268" spans="5:5" x14ac:dyDescent="0.25">
      <c r="E33268" s="3"/>
    </row>
    <row r="33269" spans="5:5" x14ac:dyDescent="0.25">
      <c r="E33269" s="3"/>
    </row>
    <row r="33270" spans="5:5" x14ac:dyDescent="0.25">
      <c r="E33270" s="3"/>
    </row>
    <row r="33271" spans="5:5" x14ac:dyDescent="0.25">
      <c r="E33271" s="3"/>
    </row>
    <row r="33272" spans="5:5" x14ac:dyDescent="0.25">
      <c r="E33272" s="3"/>
    </row>
    <row r="33273" spans="5:5" x14ac:dyDescent="0.25">
      <c r="E33273" s="3"/>
    </row>
    <row r="33274" spans="5:5" x14ac:dyDescent="0.25">
      <c r="E33274" s="3"/>
    </row>
    <row r="33275" spans="5:5" x14ac:dyDescent="0.25">
      <c r="E33275" s="3"/>
    </row>
    <row r="33276" spans="5:5" x14ac:dyDescent="0.25">
      <c r="E33276" s="3"/>
    </row>
    <row r="33277" spans="5:5" x14ac:dyDescent="0.25">
      <c r="E33277" s="3"/>
    </row>
    <row r="33278" spans="5:5" x14ac:dyDescent="0.25">
      <c r="E33278" s="3"/>
    </row>
    <row r="33279" spans="5:5" x14ac:dyDescent="0.25">
      <c r="E33279" s="3"/>
    </row>
    <row r="33280" spans="5:5" x14ac:dyDescent="0.25">
      <c r="E33280" s="3"/>
    </row>
    <row r="33281" spans="5:5" x14ac:dyDescent="0.25">
      <c r="E33281" s="3"/>
    </row>
    <row r="33282" spans="5:5" x14ac:dyDescent="0.25">
      <c r="E33282" s="3"/>
    </row>
    <row r="33283" spans="5:5" x14ac:dyDescent="0.25">
      <c r="E33283" s="3"/>
    </row>
    <row r="33284" spans="5:5" x14ac:dyDescent="0.25">
      <c r="E33284" s="3"/>
    </row>
    <row r="33285" spans="5:5" x14ac:dyDescent="0.25">
      <c r="E33285" s="3"/>
    </row>
    <row r="33286" spans="5:5" x14ac:dyDescent="0.25">
      <c r="E33286" s="3"/>
    </row>
    <row r="33287" spans="5:5" x14ac:dyDescent="0.25">
      <c r="E33287" s="3"/>
    </row>
    <row r="33288" spans="5:5" x14ac:dyDescent="0.25">
      <c r="E33288" s="3"/>
    </row>
    <row r="33289" spans="5:5" x14ac:dyDescent="0.25">
      <c r="E33289" s="3"/>
    </row>
    <row r="33290" spans="5:5" x14ac:dyDescent="0.25">
      <c r="E33290" s="3"/>
    </row>
    <row r="33291" spans="5:5" x14ac:dyDescent="0.25">
      <c r="E33291" s="3"/>
    </row>
    <row r="33292" spans="5:5" x14ac:dyDescent="0.25">
      <c r="E33292" s="3"/>
    </row>
    <row r="33293" spans="5:5" x14ac:dyDescent="0.25">
      <c r="E33293" s="3"/>
    </row>
    <row r="33294" spans="5:5" x14ac:dyDescent="0.25">
      <c r="E33294" s="3"/>
    </row>
    <row r="33295" spans="5:5" x14ac:dyDescent="0.25">
      <c r="E33295" s="3"/>
    </row>
    <row r="33296" spans="5:5" x14ac:dyDescent="0.25">
      <c r="E33296" s="3"/>
    </row>
    <row r="33297" spans="5:5" x14ac:dyDescent="0.25">
      <c r="E33297" s="3"/>
    </row>
    <row r="33298" spans="5:5" x14ac:dyDescent="0.25">
      <c r="E33298" s="3"/>
    </row>
    <row r="33299" spans="5:5" x14ac:dyDescent="0.25">
      <c r="E33299" s="3"/>
    </row>
    <row r="33300" spans="5:5" x14ac:dyDescent="0.25">
      <c r="E33300" s="3"/>
    </row>
    <row r="33301" spans="5:5" x14ac:dyDescent="0.25">
      <c r="E33301" s="3"/>
    </row>
    <row r="33302" spans="5:5" x14ac:dyDescent="0.25">
      <c r="E33302" s="3"/>
    </row>
    <row r="33303" spans="5:5" x14ac:dyDescent="0.25">
      <c r="E33303" s="3"/>
    </row>
    <row r="33304" spans="5:5" x14ac:dyDescent="0.25">
      <c r="E33304" s="3"/>
    </row>
    <row r="33305" spans="5:5" x14ac:dyDescent="0.25">
      <c r="E33305" s="3"/>
    </row>
    <row r="33306" spans="5:5" x14ac:dyDescent="0.25">
      <c r="E33306" s="3"/>
    </row>
    <row r="33307" spans="5:5" x14ac:dyDescent="0.25">
      <c r="E33307" s="3"/>
    </row>
    <row r="33308" spans="5:5" x14ac:dyDescent="0.25">
      <c r="E33308" s="3"/>
    </row>
    <row r="33309" spans="5:5" x14ac:dyDescent="0.25">
      <c r="E33309" s="3"/>
    </row>
    <row r="33310" spans="5:5" x14ac:dyDescent="0.25">
      <c r="E33310" s="3"/>
    </row>
    <row r="33311" spans="5:5" x14ac:dyDescent="0.25">
      <c r="E33311" s="3"/>
    </row>
    <row r="33312" spans="5:5" x14ac:dyDescent="0.25">
      <c r="E33312" s="3"/>
    </row>
    <row r="33313" spans="5:5" x14ac:dyDescent="0.25">
      <c r="E33313" s="3"/>
    </row>
    <row r="33314" spans="5:5" x14ac:dyDescent="0.25">
      <c r="E33314" s="3"/>
    </row>
    <row r="33315" spans="5:5" x14ac:dyDescent="0.25">
      <c r="E33315" s="3"/>
    </row>
    <row r="33316" spans="5:5" x14ac:dyDescent="0.25">
      <c r="E33316" s="3"/>
    </row>
    <row r="33317" spans="5:5" x14ac:dyDescent="0.25">
      <c r="E33317" s="3"/>
    </row>
    <row r="33318" spans="5:5" x14ac:dyDescent="0.25">
      <c r="E33318" s="3"/>
    </row>
    <row r="33319" spans="5:5" x14ac:dyDescent="0.25">
      <c r="E33319" s="3"/>
    </row>
    <row r="33320" spans="5:5" x14ac:dyDescent="0.25">
      <c r="E33320" s="3"/>
    </row>
    <row r="33321" spans="5:5" x14ac:dyDescent="0.25">
      <c r="E33321" s="3"/>
    </row>
    <row r="33322" spans="5:5" x14ac:dyDescent="0.25">
      <c r="E33322" s="3"/>
    </row>
    <row r="33323" spans="5:5" x14ac:dyDescent="0.25">
      <c r="E33323" s="3"/>
    </row>
    <row r="33324" spans="5:5" x14ac:dyDescent="0.25">
      <c r="E33324" s="3"/>
    </row>
    <row r="33325" spans="5:5" x14ac:dyDescent="0.25">
      <c r="E33325" s="3"/>
    </row>
    <row r="33326" spans="5:5" x14ac:dyDescent="0.25">
      <c r="E33326" s="3"/>
    </row>
    <row r="33327" spans="5:5" x14ac:dyDescent="0.25">
      <c r="E33327" s="3"/>
    </row>
    <row r="33328" spans="5:5" x14ac:dyDescent="0.25">
      <c r="E33328" s="3"/>
    </row>
    <row r="33329" spans="5:5" x14ac:dyDescent="0.25">
      <c r="E33329" s="3"/>
    </row>
    <row r="33330" spans="5:5" x14ac:dyDescent="0.25">
      <c r="E33330" s="3"/>
    </row>
    <row r="33331" spans="5:5" x14ac:dyDescent="0.25">
      <c r="E33331" s="3"/>
    </row>
    <row r="33332" spans="5:5" x14ac:dyDescent="0.25">
      <c r="E33332" s="3"/>
    </row>
    <row r="33333" spans="5:5" x14ac:dyDescent="0.25">
      <c r="E33333" s="3"/>
    </row>
    <row r="33334" spans="5:5" x14ac:dyDescent="0.25">
      <c r="E33334" s="3"/>
    </row>
    <row r="33335" spans="5:5" x14ac:dyDescent="0.25">
      <c r="E33335" s="3"/>
    </row>
    <row r="33336" spans="5:5" x14ac:dyDescent="0.25">
      <c r="E33336" s="3"/>
    </row>
    <row r="33337" spans="5:5" x14ac:dyDescent="0.25">
      <c r="E33337" s="3"/>
    </row>
    <row r="33338" spans="5:5" x14ac:dyDescent="0.25">
      <c r="E33338" s="3"/>
    </row>
    <row r="33339" spans="5:5" x14ac:dyDescent="0.25">
      <c r="E33339" s="3"/>
    </row>
    <row r="33340" spans="5:5" x14ac:dyDescent="0.25">
      <c r="E33340" s="3"/>
    </row>
    <row r="33341" spans="5:5" x14ac:dyDescent="0.25">
      <c r="E33341" s="3"/>
    </row>
    <row r="33342" spans="5:5" x14ac:dyDescent="0.25">
      <c r="E33342" s="3"/>
    </row>
    <row r="33343" spans="5:5" x14ac:dyDescent="0.25">
      <c r="E33343" s="3"/>
    </row>
    <row r="33344" spans="5:5" x14ac:dyDescent="0.25">
      <c r="E33344" s="3"/>
    </row>
    <row r="33345" spans="5:5" x14ac:dyDescent="0.25">
      <c r="E33345" s="3"/>
    </row>
    <row r="33346" spans="5:5" x14ac:dyDescent="0.25">
      <c r="E33346" s="3"/>
    </row>
    <row r="33347" spans="5:5" x14ac:dyDescent="0.25">
      <c r="E33347" s="3"/>
    </row>
    <row r="33348" spans="5:5" x14ac:dyDescent="0.25">
      <c r="E33348" s="3"/>
    </row>
    <row r="33349" spans="5:5" x14ac:dyDescent="0.25">
      <c r="E33349" s="3"/>
    </row>
    <row r="33350" spans="5:5" x14ac:dyDescent="0.25">
      <c r="E33350" s="3"/>
    </row>
    <row r="33351" spans="5:5" x14ac:dyDescent="0.25">
      <c r="E33351" s="3"/>
    </row>
    <row r="33352" spans="5:5" x14ac:dyDescent="0.25">
      <c r="E33352" s="3"/>
    </row>
    <row r="33353" spans="5:5" x14ac:dyDescent="0.25">
      <c r="E33353" s="3"/>
    </row>
    <row r="33354" spans="5:5" x14ac:dyDescent="0.25">
      <c r="E33354" s="3"/>
    </row>
    <row r="33355" spans="5:5" x14ac:dyDescent="0.25">
      <c r="E33355" s="3"/>
    </row>
    <row r="33356" spans="5:5" x14ac:dyDescent="0.25">
      <c r="E33356" s="3"/>
    </row>
    <row r="33357" spans="5:5" x14ac:dyDescent="0.25">
      <c r="E33357" s="3"/>
    </row>
    <row r="33358" spans="5:5" x14ac:dyDescent="0.25">
      <c r="E33358" s="3"/>
    </row>
    <row r="33359" spans="5:5" x14ac:dyDescent="0.25">
      <c r="E33359" s="3"/>
    </row>
    <row r="33360" spans="5:5" x14ac:dyDescent="0.25">
      <c r="E33360" s="3"/>
    </row>
    <row r="33361" spans="5:5" x14ac:dyDescent="0.25">
      <c r="E33361" s="3"/>
    </row>
    <row r="33362" spans="5:5" x14ac:dyDescent="0.25">
      <c r="E33362" s="3"/>
    </row>
    <row r="33363" spans="5:5" x14ac:dyDescent="0.25">
      <c r="E33363" s="3"/>
    </row>
    <row r="33364" spans="5:5" x14ac:dyDescent="0.25">
      <c r="E33364" s="3"/>
    </row>
    <row r="33365" spans="5:5" x14ac:dyDescent="0.25">
      <c r="E33365" s="3"/>
    </row>
    <row r="33366" spans="5:5" x14ac:dyDescent="0.25">
      <c r="E33366" s="3"/>
    </row>
    <row r="33367" spans="5:5" x14ac:dyDescent="0.25">
      <c r="E33367" s="3"/>
    </row>
    <row r="33368" spans="5:5" x14ac:dyDescent="0.25">
      <c r="E33368" s="3"/>
    </row>
    <row r="33369" spans="5:5" x14ac:dyDescent="0.25">
      <c r="E33369" s="3"/>
    </row>
    <row r="33370" spans="5:5" x14ac:dyDescent="0.25">
      <c r="E33370" s="3"/>
    </row>
    <row r="33371" spans="5:5" x14ac:dyDescent="0.25">
      <c r="E33371" s="3"/>
    </row>
    <row r="33372" spans="5:5" x14ac:dyDescent="0.25">
      <c r="E33372" s="3"/>
    </row>
    <row r="33373" spans="5:5" x14ac:dyDescent="0.25">
      <c r="E33373" s="3"/>
    </row>
    <row r="33374" spans="5:5" x14ac:dyDescent="0.25">
      <c r="E33374" s="3"/>
    </row>
    <row r="33375" spans="5:5" x14ac:dyDescent="0.25">
      <c r="E33375" s="3"/>
    </row>
    <row r="33376" spans="5:5" x14ac:dyDescent="0.25">
      <c r="E33376" s="3"/>
    </row>
    <row r="33377" spans="5:5" x14ac:dyDescent="0.25">
      <c r="E33377" s="3"/>
    </row>
    <row r="33378" spans="5:5" x14ac:dyDescent="0.25">
      <c r="E33378" s="3"/>
    </row>
    <row r="33379" spans="5:5" x14ac:dyDescent="0.25">
      <c r="E33379" s="3"/>
    </row>
    <row r="33380" spans="5:5" x14ac:dyDescent="0.25">
      <c r="E33380" s="3"/>
    </row>
    <row r="33381" spans="5:5" x14ac:dyDescent="0.25">
      <c r="E33381" s="3"/>
    </row>
    <row r="33382" spans="5:5" x14ac:dyDescent="0.25">
      <c r="E33382" s="3"/>
    </row>
    <row r="33383" spans="5:5" x14ac:dyDescent="0.25">
      <c r="E33383" s="3"/>
    </row>
    <row r="33384" spans="5:5" x14ac:dyDescent="0.25">
      <c r="E33384" s="3"/>
    </row>
    <row r="33385" spans="5:5" x14ac:dyDescent="0.25">
      <c r="E33385" s="3"/>
    </row>
    <row r="33386" spans="5:5" x14ac:dyDescent="0.25">
      <c r="E33386" s="3"/>
    </row>
    <row r="33387" spans="5:5" x14ac:dyDescent="0.25">
      <c r="E33387" s="3"/>
    </row>
    <row r="33388" spans="5:5" x14ac:dyDescent="0.25">
      <c r="E33388" s="3"/>
    </row>
    <row r="33389" spans="5:5" x14ac:dyDescent="0.25">
      <c r="E33389" s="3"/>
    </row>
    <row r="33390" spans="5:5" x14ac:dyDescent="0.25">
      <c r="E33390" s="3"/>
    </row>
    <row r="33391" spans="5:5" x14ac:dyDescent="0.25">
      <c r="E33391" s="3"/>
    </row>
    <row r="33392" spans="5:5" x14ac:dyDescent="0.25">
      <c r="E33392" s="3"/>
    </row>
    <row r="33393" spans="5:5" x14ac:dyDescent="0.25">
      <c r="E33393" s="3"/>
    </row>
    <row r="33394" spans="5:5" x14ac:dyDescent="0.25">
      <c r="E33394" s="3"/>
    </row>
    <row r="33395" spans="5:5" x14ac:dyDescent="0.25">
      <c r="E33395" s="3"/>
    </row>
    <row r="33396" spans="5:5" x14ac:dyDescent="0.25">
      <c r="E33396" s="3"/>
    </row>
    <row r="33397" spans="5:5" x14ac:dyDescent="0.25">
      <c r="E33397" s="3"/>
    </row>
    <row r="33398" spans="5:5" x14ac:dyDescent="0.25">
      <c r="E33398" s="3"/>
    </row>
    <row r="33399" spans="5:5" x14ac:dyDescent="0.25">
      <c r="E33399" s="3"/>
    </row>
    <row r="33400" spans="5:5" x14ac:dyDescent="0.25">
      <c r="E33400" s="3"/>
    </row>
    <row r="33401" spans="5:5" x14ac:dyDescent="0.25">
      <c r="E33401" s="3"/>
    </row>
    <row r="33402" spans="5:5" x14ac:dyDescent="0.25">
      <c r="E33402" s="3"/>
    </row>
    <row r="33403" spans="5:5" x14ac:dyDescent="0.25">
      <c r="E33403" s="3"/>
    </row>
    <row r="33404" spans="5:5" x14ac:dyDescent="0.25">
      <c r="E33404" s="3"/>
    </row>
    <row r="33405" spans="5:5" x14ac:dyDescent="0.25">
      <c r="E33405" s="3"/>
    </row>
    <row r="33406" spans="5:5" x14ac:dyDescent="0.25">
      <c r="E33406" s="3"/>
    </row>
    <row r="33407" spans="5:5" x14ac:dyDescent="0.25">
      <c r="E33407" s="3"/>
    </row>
    <row r="33408" spans="5:5" x14ac:dyDescent="0.25">
      <c r="E33408" s="3"/>
    </row>
    <row r="33409" spans="5:5" x14ac:dyDescent="0.25">
      <c r="E33409" s="3"/>
    </row>
    <row r="33410" spans="5:5" x14ac:dyDescent="0.25">
      <c r="E33410" s="3"/>
    </row>
    <row r="33411" spans="5:5" x14ac:dyDescent="0.25">
      <c r="E33411" s="3"/>
    </row>
    <row r="33412" spans="5:5" x14ac:dyDescent="0.25">
      <c r="E33412" s="3"/>
    </row>
    <row r="33413" spans="5:5" x14ac:dyDescent="0.25">
      <c r="E33413" s="3"/>
    </row>
    <row r="33414" spans="5:5" x14ac:dyDescent="0.25">
      <c r="E33414" s="3"/>
    </row>
    <row r="33415" spans="5:5" x14ac:dyDescent="0.25">
      <c r="E33415" s="3"/>
    </row>
    <row r="33416" spans="5:5" x14ac:dyDescent="0.25">
      <c r="E33416" s="3"/>
    </row>
    <row r="33417" spans="5:5" x14ac:dyDescent="0.25">
      <c r="E33417" s="3"/>
    </row>
    <row r="33418" spans="5:5" x14ac:dyDescent="0.25">
      <c r="E33418" s="3"/>
    </row>
    <row r="33419" spans="5:5" x14ac:dyDescent="0.25">
      <c r="E33419" s="3"/>
    </row>
    <row r="33420" spans="5:5" x14ac:dyDescent="0.25">
      <c r="E33420" s="3"/>
    </row>
    <row r="33421" spans="5:5" x14ac:dyDescent="0.25">
      <c r="E33421" s="3"/>
    </row>
    <row r="33422" spans="5:5" x14ac:dyDescent="0.25">
      <c r="E33422" s="3"/>
    </row>
    <row r="33423" spans="5:5" x14ac:dyDescent="0.25">
      <c r="E33423" s="3"/>
    </row>
    <row r="33424" spans="5:5" x14ac:dyDescent="0.25">
      <c r="E33424" s="3"/>
    </row>
    <row r="33425" spans="5:5" x14ac:dyDescent="0.25">
      <c r="E33425" s="3"/>
    </row>
    <row r="33426" spans="5:5" x14ac:dyDescent="0.25">
      <c r="E33426" s="3"/>
    </row>
    <row r="33427" spans="5:5" x14ac:dyDescent="0.25">
      <c r="E33427" s="3"/>
    </row>
    <row r="33428" spans="5:5" x14ac:dyDescent="0.25">
      <c r="E33428" s="3"/>
    </row>
    <row r="33429" spans="5:5" x14ac:dyDescent="0.25">
      <c r="E33429" s="3"/>
    </row>
    <row r="33430" spans="5:5" x14ac:dyDescent="0.25">
      <c r="E33430" s="3"/>
    </row>
    <row r="33431" spans="5:5" x14ac:dyDescent="0.25">
      <c r="E33431" s="3"/>
    </row>
    <row r="33432" spans="5:5" x14ac:dyDescent="0.25">
      <c r="E33432" s="3"/>
    </row>
    <row r="33433" spans="5:5" x14ac:dyDescent="0.25">
      <c r="E33433" s="3"/>
    </row>
    <row r="33434" spans="5:5" x14ac:dyDescent="0.25">
      <c r="E33434" s="3"/>
    </row>
    <row r="33435" spans="5:5" x14ac:dyDescent="0.25">
      <c r="E33435" s="3"/>
    </row>
    <row r="33436" spans="5:5" x14ac:dyDescent="0.25">
      <c r="E33436" s="3"/>
    </row>
    <row r="33437" spans="5:5" x14ac:dyDescent="0.25">
      <c r="E33437" s="3"/>
    </row>
    <row r="33438" spans="5:5" x14ac:dyDescent="0.25">
      <c r="E33438" s="3"/>
    </row>
    <row r="33439" spans="5:5" x14ac:dyDescent="0.25">
      <c r="E33439" s="3"/>
    </row>
    <row r="33440" spans="5:5" x14ac:dyDescent="0.25">
      <c r="E33440" s="3"/>
    </row>
    <row r="33441" spans="5:5" x14ac:dyDescent="0.25">
      <c r="E33441" s="3"/>
    </row>
    <row r="33442" spans="5:5" x14ac:dyDescent="0.25">
      <c r="E33442" s="3"/>
    </row>
    <row r="33443" spans="5:5" x14ac:dyDescent="0.25">
      <c r="E33443" s="3"/>
    </row>
    <row r="33444" spans="5:5" x14ac:dyDescent="0.25">
      <c r="E33444" s="3"/>
    </row>
    <row r="33445" spans="5:5" x14ac:dyDescent="0.25">
      <c r="E33445" s="3"/>
    </row>
    <row r="33446" spans="5:5" x14ac:dyDescent="0.25">
      <c r="E33446" s="3"/>
    </row>
    <row r="33447" spans="5:5" x14ac:dyDescent="0.25">
      <c r="E33447" s="3"/>
    </row>
    <row r="33448" spans="5:5" x14ac:dyDescent="0.25">
      <c r="E33448" s="3"/>
    </row>
    <row r="33449" spans="5:5" x14ac:dyDescent="0.25">
      <c r="E33449" s="3"/>
    </row>
    <row r="33450" spans="5:5" x14ac:dyDescent="0.25">
      <c r="E33450" s="3"/>
    </row>
    <row r="33451" spans="5:5" x14ac:dyDescent="0.25">
      <c r="E33451" s="3"/>
    </row>
    <row r="33452" spans="5:5" x14ac:dyDescent="0.25">
      <c r="E33452" s="3"/>
    </row>
    <row r="33453" spans="5:5" x14ac:dyDescent="0.25">
      <c r="E33453" s="3"/>
    </row>
    <row r="33454" spans="5:5" x14ac:dyDescent="0.25">
      <c r="E33454" s="3"/>
    </row>
    <row r="33455" spans="5:5" x14ac:dyDescent="0.25">
      <c r="E33455" s="3"/>
    </row>
    <row r="33456" spans="5:5" x14ac:dyDescent="0.25">
      <c r="E33456" s="3"/>
    </row>
    <row r="33457" spans="5:5" x14ac:dyDescent="0.25">
      <c r="E33457" s="3"/>
    </row>
    <row r="33458" spans="5:5" x14ac:dyDescent="0.25">
      <c r="E33458" s="3"/>
    </row>
    <row r="33459" spans="5:5" x14ac:dyDescent="0.25">
      <c r="E33459" s="3"/>
    </row>
    <row r="33460" spans="5:5" x14ac:dyDescent="0.25">
      <c r="E33460" s="3"/>
    </row>
    <row r="33461" spans="5:5" x14ac:dyDescent="0.25">
      <c r="E33461" s="3"/>
    </row>
    <row r="33462" spans="5:5" x14ac:dyDescent="0.25">
      <c r="E33462" s="3"/>
    </row>
    <row r="33463" spans="5:5" x14ac:dyDescent="0.25">
      <c r="E33463" s="3"/>
    </row>
    <row r="33464" spans="5:5" x14ac:dyDescent="0.25">
      <c r="E33464" s="3"/>
    </row>
    <row r="33465" spans="5:5" x14ac:dyDescent="0.25">
      <c r="E33465" s="3"/>
    </row>
    <row r="33466" spans="5:5" x14ac:dyDescent="0.25">
      <c r="E33466" s="3"/>
    </row>
    <row r="33467" spans="5:5" x14ac:dyDescent="0.25">
      <c r="E33467" s="3"/>
    </row>
    <row r="33468" spans="5:5" x14ac:dyDescent="0.25">
      <c r="E33468" s="3"/>
    </row>
    <row r="33469" spans="5:5" x14ac:dyDescent="0.25">
      <c r="E33469" s="3"/>
    </row>
    <row r="33470" spans="5:5" x14ac:dyDescent="0.25">
      <c r="E33470" s="3"/>
    </row>
    <row r="33471" spans="5:5" x14ac:dyDescent="0.25">
      <c r="E33471" s="3"/>
    </row>
    <row r="33472" spans="5:5" x14ac:dyDescent="0.25">
      <c r="E33472" s="3"/>
    </row>
    <row r="33473" spans="5:5" x14ac:dyDescent="0.25">
      <c r="E33473" s="3"/>
    </row>
    <row r="33474" spans="5:5" x14ac:dyDescent="0.25">
      <c r="E33474" s="3"/>
    </row>
    <row r="33475" spans="5:5" x14ac:dyDescent="0.25">
      <c r="E33475" s="3"/>
    </row>
    <row r="33476" spans="5:5" x14ac:dyDescent="0.25">
      <c r="E33476" s="3"/>
    </row>
    <row r="33477" spans="5:5" x14ac:dyDescent="0.25">
      <c r="E33477" s="3"/>
    </row>
    <row r="33478" spans="5:5" x14ac:dyDescent="0.25">
      <c r="E33478" s="3"/>
    </row>
    <row r="33479" spans="5:5" x14ac:dyDescent="0.25">
      <c r="E33479" s="3"/>
    </row>
    <row r="33480" spans="5:5" x14ac:dyDescent="0.25">
      <c r="E33480" s="3"/>
    </row>
    <row r="33481" spans="5:5" x14ac:dyDescent="0.25">
      <c r="E33481" s="3"/>
    </row>
    <row r="33482" spans="5:5" x14ac:dyDescent="0.25">
      <c r="E33482" s="3"/>
    </row>
    <row r="33483" spans="5:5" x14ac:dyDescent="0.25">
      <c r="E33483" s="3"/>
    </row>
    <row r="33484" spans="5:5" x14ac:dyDescent="0.25">
      <c r="E33484" s="3"/>
    </row>
    <row r="33485" spans="5:5" x14ac:dyDescent="0.25">
      <c r="E33485" s="3"/>
    </row>
    <row r="33486" spans="5:5" x14ac:dyDescent="0.25">
      <c r="E33486" s="3"/>
    </row>
    <row r="33487" spans="5:5" x14ac:dyDescent="0.25">
      <c r="E33487" s="3"/>
    </row>
    <row r="33488" spans="5:5" x14ac:dyDescent="0.25">
      <c r="E33488" s="3"/>
    </row>
    <row r="33489" spans="5:5" x14ac:dyDescent="0.25">
      <c r="E33489" s="3"/>
    </row>
    <row r="33490" spans="5:5" x14ac:dyDescent="0.25">
      <c r="E33490" s="3"/>
    </row>
    <row r="33491" spans="5:5" x14ac:dyDescent="0.25">
      <c r="E33491" s="3"/>
    </row>
    <row r="33492" spans="5:5" x14ac:dyDescent="0.25">
      <c r="E33492" s="3"/>
    </row>
    <row r="33493" spans="5:5" x14ac:dyDescent="0.25">
      <c r="E33493" s="3"/>
    </row>
    <row r="33494" spans="5:5" x14ac:dyDescent="0.25">
      <c r="E33494" s="3"/>
    </row>
    <row r="33495" spans="5:5" x14ac:dyDescent="0.25">
      <c r="E33495" s="3"/>
    </row>
    <row r="33496" spans="5:5" x14ac:dyDescent="0.25">
      <c r="E33496" s="3"/>
    </row>
    <row r="33497" spans="5:5" x14ac:dyDescent="0.25">
      <c r="E33497" s="3"/>
    </row>
    <row r="33498" spans="5:5" x14ac:dyDescent="0.25">
      <c r="E33498" s="3"/>
    </row>
    <row r="33499" spans="5:5" x14ac:dyDescent="0.25">
      <c r="E33499" s="3"/>
    </row>
    <row r="33500" spans="5:5" x14ac:dyDescent="0.25">
      <c r="E33500" s="3"/>
    </row>
    <row r="33501" spans="5:5" x14ac:dyDescent="0.25">
      <c r="E33501" s="3"/>
    </row>
    <row r="33502" spans="5:5" x14ac:dyDescent="0.25">
      <c r="E33502" s="3"/>
    </row>
    <row r="33503" spans="5:5" x14ac:dyDescent="0.25">
      <c r="E33503" s="3"/>
    </row>
    <row r="33504" spans="5:5" x14ac:dyDescent="0.25">
      <c r="E33504" s="3"/>
    </row>
    <row r="33505" spans="5:5" x14ac:dyDescent="0.25">
      <c r="E33505" s="3"/>
    </row>
    <row r="33506" spans="5:5" x14ac:dyDescent="0.25">
      <c r="E33506" s="3"/>
    </row>
    <row r="33507" spans="5:5" x14ac:dyDescent="0.25">
      <c r="E33507" s="3"/>
    </row>
    <row r="33508" spans="5:5" x14ac:dyDescent="0.25">
      <c r="E33508" s="3"/>
    </row>
    <row r="33509" spans="5:5" x14ac:dyDescent="0.25">
      <c r="E33509" s="3"/>
    </row>
    <row r="33510" spans="5:5" x14ac:dyDescent="0.25">
      <c r="E33510" s="3"/>
    </row>
    <row r="33511" spans="5:5" x14ac:dyDescent="0.25">
      <c r="E33511" s="3"/>
    </row>
    <row r="33512" spans="5:5" x14ac:dyDescent="0.25">
      <c r="E33512" s="3"/>
    </row>
    <row r="33513" spans="5:5" x14ac:dyDescent="0.25">
      <c r="E33513" s="3"/>
    </row>
    <row r="33514" spans="5:5" x14ac:dyDescent="0.25">
      <c r="E33514" s="3"/>
    </row>
    <row r="33515" spans="5:5" x14ac:dyDescent="0.25">
      <c r="E33515" s="3"/>
    </row>
    <row r="33516" spans="5:5" x14ac:dyDescent="0.25">
      <c r="E33516" s="3"/>
    </row>
    <row r="33517" spans="5:5" x14ac:dyDescent="0.25">
      <c r="E33517" s="3"/>
    </row>
    <row r="33518" spans="5:5" x14ac:dyDescent="0.25">
      <c r="E33518" s="3"/>
    </row>
    <row r="33519" spans="5:5" x14ac:dyDescent="0.25">
      <c r="E33519" s="3"/>
    </row>
    <row r="33520" spans="5:5" x14ac:dyDescent="0.25">
      <c r="E33520" s="3"/>
    </row>
    <row r="33521" spans="5:5" x14ac:dyDescent="0.25">
      <c r="E33521" s="3"/>
    </row>
    <row r="33522" spans="5:5" x14ac:dyDescent="0.25">
      <c r="E33522" s="3"/>
    </row>
    <row r="33523" spans="5:5" x14ac:dyDescent="0.25">
      <c r="E33523" s="3"/>
    </row>
    <row r="33524" spans="5:5" x14ac:dyDescent="0.25">
      <c r="E33524" s="3"/>
    </row>
    <row r="33525" spans="5:5" x14ac:dyDescent="0.25">
      <c r="E33525" s="3"/>
    </row>
    <row r="33526" spans="5:5" x14ac:dyDescent="0.25">
      <c r="E33526" s="3"/>
    </row>
    <row r="33527" spans="5:5" x14ac:dyDescent="0.25">
      <c r="E33527" s="3"/>
    </row>
    <row r="33528" spans="5:5" x14ac:dyDescent="0.25">
      <c r="E33528" s="3"/>
    </row>
    <row r="33529" spans="5:5" x14ac:dyDescent="0.25">
      <c r="E33529" s="3"/>
    </row>
    <row r="33530" spans="5:5" x14ac:dyDescent="0.25">
      <c r="E33530" s="3"/>
    </row>
    <row r="33531" spans="5:5" x14ac:dyDescent="0.25">
      <c r="E33531" s="3"/>
    </row>
    <row r="33532" spans="5:5" x14ac:dyDescent="0.25">
      <c r="E33532" s="3"/>
    </row>
    <row r="33533" spans="5:5" x14ac:dyDescent="0.25">
      <c r="E33533" s="3"/>
    </row>
    <row r="33534" spans="5:5" x14ac:dyDescent="0.25">
      <c r="E33534" s="3"/>
    </row>
    <row r="33535" spans="5:5" x14ac:dyDescent="0.25">
      <c r="E33535" s="3"/>
    </row>
    <row r="33536" spans="5:5" x14ac:dyDescent="0.25">
      <c r="E33536" s="3"/>
    </row>
    <row r="33537" spans="5:5" x14ac:dyDescent="0.25">
      <c r="E33537" s="3"/>
    </row>
    <row r="33538" spans="5:5" x14ac:dyDescent="0.25">
      <c r="E33538" s="3"/>
    </row>
    <row r="33539" spans="5:5" x14ac:dyDescent="0.25">
      <c r="E33539" s="3"/>
    </row>
    <row r="33540" spans="5:5" x14ac:dyDescent="0.25">
      <c r="E33540" s="3"/>
    </row>
    <row r="33541" spans="5:5" x14ac:dyDescent="0.25">
      <c r="E33541" s="3"/>
    </row>
    <row r="33542" spans="5:5" x14ac:dyDescent="0.25">
      <c r="E33542" s="3"/>
    </row>
    <row r="33543" spans="5:5" x14ac:dyDescent="0.25">
      <c r="E33543" s="3"/>
    </row>
    <row r="33544" spans="5:5" x14ac:dyDescent="0.25">
      <c r="E33544" s="3"/>
    </row>
    <row r="33545" spans="5:5" x14ac:dyDescent="0.25">
      <c r="E33545" s="3"/>
    </row>
    <row r="33546" spans="5:5" x14ac:dyDescent="0.25">
      <c r="E33546" s="3"/>
    </row>
    <row r="33547" spans="5:5" x14ac:dyDescent="0.25">
      <c r="E33547" s="3"/>
    </row>
    <row r="33548" spans="5:5" x14ac:dyDescent="0.25">
      <c r="E33548" s="3"/>
    </row>
    <row r="33549" spans="5:5" x14ac:dyDescent="0.25">
      <c r="E33549" s="3"/>
    </row>
    <row r="33550" spans="5:5" x14ac:dyDescent="0.25">
      <c r="E33550" s="3"/>
    </row>
    <row r="33551" spans="5:5" x14ac:dyDescent="0.25">
      <c r="E33551" s="3"/>
    </row>
    <row r="33552" spans="5:5" x14ac:dyDescent="0.25">
      <c r="E33552" s="3"/>
    </row>
    <row r="33553" spans="5:5" x14ac:dyDescent="0.25">
      <c r="E33553" s="3"/>
    </row>
    <row r="33554" spans="5:5" x14ac:dyDescent="0.25">
      <c r="E33554" s="3"/>
    </row>
    <row r="33555" spans="5:5" x14ac:dyDescent="0.25">
      <c r="E33555" s="3"/>
    </row>
    <row r="33556" spans="5:5" x14ac:dyDescent="0.25">
      <c r="E33556" s="3"/>
    </row>
    <row r="33557" spans="5:5" x14ac:dyDescent="0.25">
      <c r="E33557" s="3"/>
    </row>
    <row r="33558" spans="5:5" x14ac:dyDescent="0.25">
      <c r="E33558" s="3"/>
    </row>
    <row r="33559" spans="5:5" x14ac:dyDescent="0.25">
      <c r="E33559" s="3"/>
    </row>
    <row r="33560" spans="5:5" x14ac:dyDescent="0.25">
      <c r="E33560" s="3"/>
    </row>
    <row r="33561" spans="5:5" x14ac:dyDescent="0.25">
      <c r="E33561" s="3"/>
    </row>
    <row r="33562" spans="5:5" x14ac:dyDescent="0.25">
      <c r="E33562" s="3"/>
    </row>
    <row r="33563" spans="5:5" x14ac:dyDescent="0.25">
      <c r="E33563" s="3"/>
    </row>
    <row r="33564" spans="5:5" x14ac:dyDescent="0.25">
      <c r="E33564" s="3"/>
    </row>
    <row r="33565" spans="5:5" x14ac:dyDescent="0.25">
      <c r="E33565" s="3"/>
    </row>
    <row r="33566" spans="5:5" x14ac:dyDescent="0.25">
      <c r="E33566" s="3"/>
    </row>
    <row r="33567" spans="5:5" x14ac:dyDescent="0.25">
      <c r="E33567" s="3"/>
    </row>
    <row r="33568" spans="5:5" x14ac:dyDescent="0.25">
      <c r="E33568" s="3"/>
    </row>
    <row r="33569" spans="5:5" x14ac:dyDescent="0.25">
      <c r="E33569" s="3"/>
    </row>
    <row r="33570" spans="5:5" x14ac:dyDescent="0.25">
      <c r="E33570" s="3"/>
    </row>
    <row r="33571" spans="5:5" x14ac:dyDescent="0.25">
      <c r="E33571" s="3"/>
    </row>
    <row r="33572" spans="5:5" x14ac:dyDescent="0.25">
      <c r="E33572" s="3"/>
    </row>
    <row r="33573" spans="5:5" x14ac:dyDescent="0.25">
      <c r="E33573" s="3"/>
    </row>
    <row r="33574" spans="5:5" x14ac:dyDescent="0.25">
      <c r="E33574" s="3"/>
    </row>
    <row r="33575" spans="5:5" x14ac:dyDescent="0.25">
      <c r="E33575" s="3"/>
    </row>
    <row r="33576" spans="5:5" x14ac:dyDescent="0.25">
      <c r="E33576" s="3"/>
    </row>
    <row r="33577" spans="5:5" x14ac:dyDescent="0.25">
      <c r="E33577" s="3"/>
    </row>
    <row r="33578" spans="5:5" x14ac:dyDescent="0.25">
      <c r="E33578" s="3"/>
    </row>
    <row r="33579" spans="5:5" x14ac:dyDescent="0.25">
      <c r="E33579" s="3"/>
    </row>
    <row r="33580" spans="5:5" x14ac:dyDescent="0.25">
      <c r="E33580" s="3"/>
    </row>
    <row r="33581" spans="5:5" x14ac:dyDescent="0.25">
      <c r="E33581" s="3"/>
    </row>
    <row r="33582" spans="5:5" x14ac:dyDescent="0.25">
      <c r="E33582" s="3"/>
    </row>
    <row r="33583" spans="5:5" x14ac:dyDescent="0.25">
      <c r="E33583" s="3"/>
    </row>
    <row r="33584" spans="5:5" x14ac:dyDescent="0.25">
      <c r="E33584" s="3"/>
    </row>
    <row r="33585" spans="5:5" x14ac:dyDescent="0.25">
      <c r="E33585" s="3"/>
    </row>
    <row r="33586" spans="5:5" x14ac:dyDescent="0.25">
      <c r="E33586" s="3"/>
    </row>
    <row r="33587" spans="5:5" x14ac:dyDescent="0.25">
      <c r="E33587" s="3"/>
    </row>
    <row r="33588" spans="5:5" x14ac:dyDescent="0.25">
      <c r="E33588" s="3"/>
    </row>
    <row r="33589" spans="5:5" x14ac:dyDescent="0.25">
      <c r="E33589" s="3"/>
    </row>
    <row r="33590" spans="5:5" x14ac:dyDescent="0.25">
      <c r="E33590" s="3"/>
    </row>
    <row r="33591" spans="5:5" x14ac:dyDescent="0.25">
      <c r="E33591" s="3"/>
    </row>
    <row r="33592" spans="5:5" x14ac:dyDescent="0.25">
      <c r="E33592" s="3"/>
    </row>
    <row r="33593" spans="5:5" x14ac:dyDescent="0.25">
      <c r="E33593" s="3"/>
    </row>
    <row r="33594" spans="5:5" x14ac:dyDescent="0.25">
      <c r="E33594" s="3"/>
    </row>
    <row r="33595" spans="5:5" x14ac:dyDescent="0.25">
      <c r="E33595" s="3"/>
    </row>
    <row r="33596" spans="5:5" x14ac:dyDescent="0.25">
      <c r="E33596" s="3"/>
    </row>
    <row r="33597" spans="5:5" x14ac:dyDescent="0.25">
      <c r="E33597" s="3"/>
    </row>
    <row r="33598" spans="5:5" x14ac:dyDescent="0.25">
      <c r="E33598" s="3"/>
    </row>
    <row r="33599" spans="5:5" x14ac:dyDescent="0.25">
      <c r="E33599" s="3"/>
    </row>
    <row r="33600" spans="5:5" x14ac:dyDescent="0.25">
      <c r="E33600" s="3"/>
    </row>
    <row r="33601" spans="5:5" x14ac:dyDescent="0.25">
      <c r="E33601" s="3"/>
    </row>
    <row r="33602" spans="5:5" x14ac:dyDescent="0.25">
      <c r="E33602" s="3"/>
    </row>
    <row r="33603" spans="5:5" x14ac:dyDescent="0.25">
      <c r="E33603" s="3"/>
    </row>
    <row r="33604" spans="5:5" x14ac:dyDescent="0.25">
      <c r="E33604" s="3"/>
    </row>
    <row r="33605" spans="5:5" x14ac:dyDescent="0.25">
      <c r="E33605" s="3"/>
    </row>
    <row r="33606" spans="5:5" x14ac:dyDescent="0.25">
      <c r="E33606" s="3"/>
    </row>
    <row r="33607" spans="5:5" x14ac:dyDescent="0.25">
      <c r="E33607" s="3"/>
    </row>
    <row r="33608" spans="5:5" x14ac:dyDescent="0.25">
      <c r="E33608" s="3"/>
    </row>
    <row r="33609" spans="5:5" x14ac:dyDescent="0.25">
      <c r="E33609" s="3"/>
    </row>
    <row r="33610" spans="5:5" x14ac:dyDescent="0.25">
      <c r="E33610" s="3"/>
    </row>
    <row r="33611" spans="5:5" x14ac:dyDescent="0.25">
      <c r="E33611" s="3"/>
    </row>
    <row r="33612" spans="5:5" x14ac:dyDescent="0.25">
      <c r="E33612" s="3"/>
    </row>
    <row r="33613" spans="5:5" x14ac:dyDescent="0.25">
      <c r="E33613" s="3"/>
    </row>
    <row r="33614" spans="5:5" x14ac:dyDescent="0.25">
      <c r="E33614" s="3"/>
    </row>
    <row r="33615" spans="5:5" x14ac:dyDescent="0.25">
      <c r="E33615" s="3"/>
    </row>
    <row r="33616" spans="5:5" x14ac:dyDescent="0.25">
      <c r="E33616" s="3"/>
    </row>
    <row r="33617" spans="5:5" x14ac:dyDescent="0.25">
      <c r="E33617" s="3"/>
    </row>
    <row r="33618" spans="5:5" x14ac:dyDescent="0.25">
      <c r="E33618" s="3"/>
    </row>
    <row r="33619" spans="5:5" x14ac:dyDescent="0.25">
      <c r="E33619" s="3"/>
    </row>
    <row r="33620" spans="5:5" x14ac:dyDescent="0.25">
      <c r="E33620" s="3"/>
    </row>
    <row r="33621" spans="5:5" x14ac:dyDescent="0.25">
      <c r="E33621" s="3"/>
    </row>
    <row r="33622" spans="5:5" x14ac:dyDescent="0.25">
      <c r="E33622" s="3"/>
    </row>
    <row r="33623" spans="5:5" x14ac:dyDescent="0.25">
      <c r="E33623" s="3"/>
    </row>
    <row r="33624" spans="5:5" x14ac:dyDescent="0.25">
      <c r="E33624" s="3"/>
    </row>
    <row r="33625" spans="5:5" x14ac:dyDescent="0.25">
      <c r="E33625" s="3"/>
    </row>
    <row r="33626" spans="5:5" x14ac:dyDescent="0.25">
      <c r="E33626" s="3"/>
    </row>
    <row r="33627" spans="5:5" x14ac:dyDescent="0.25">
      <c r="E33627" s="3"/>
    </row>
    <row r="33628" spans="5:5" x14ac:dyDescent="0.25">
      <c r="E33628" s="3"/>
    </row>
    <row r="33629" spans="5:5" x14ac:dyDescent="0.25">
      <c r="E33629" s="3"/>
    </row>
    <row r="33630" spans="5:5" x14ac:dyDescent="0.25">
      <c r="E33630" s="3"/>
    </row>
    <row r="33631" spans="5:5" x14ac:dyDescent="0.25">
      <c r="E33631" s="3"/>
    </row>
    <row r="33632" spans="5:5" x14ac:dyDescent="0.25">
      <c r="E33632" s="3"/>
    </row>
    <row r="33633" spans="5:5" x14ac:dyDescent="0.25">
      <c r="E33633" s="3"/>
    </row>
    <row r="33634" spans="5:5" x14ac:dyDescent="0.25">
      <c r="E33634" s="3"/>
    </row>
    <row r="33635" spans="5:5" x14ac:dyDescent="0.25">
      <c r="E33635" s="3"/>
    </row>
    <row r="33636" spans="5:5" x14ac:dyDescent="0.25">
      <c r="E33636" s="3"/>
    </row>
    <row r="33637" spans="5:5" x14ac:dyDescent="0.25">
      <c r="E33637" s="3"/>
    </row>
    <row r="33638" spans="5:5" x14ac:dyDescent="0.25">
      <c r="E33638" s="3"/>
    </row>
    <row r="33639" spans="5:5" x14ac:dyDescent="0.25">
      <c r="E33639" s="3"/>
    </row>
    <row r="33640" spans="5:5" x14ac:dyDescent="0.25">
      <c r="E33640" s="3"/>
    </row>
    <row r="33641" spans="5:5" x14ac:dyDescent="0.25">
      <c r="E33641" s="3"/>
    </row>
    <row r="33642" spans="5:5" x14ac:dyDescent="0.25">
      <c r="E33642" s="3"/>
    </row>
    <row r="33643" spans="5:5" x14ac:dyDescent="0.25">
      <c r="E33643" s="3"/>
    </row>
    <row r="33644" spans="5:5" x14ac:dyDescent="0.25">
      <c r="E33644" s="3"/>
    </row>
    <row r="33645" spans="5:5" x14ac:dyDescent="0.25">
      <c r="E33645" s="3"/>
    </row>
    <row r="33646" spans="5:5" x14ac:dyDescent="0.25">
      <c r="E33646" s="3"/>
    </row>
    <row r="33647" spans="5:5" x14ac:dyDescent="0.25">
      <c r="E33647" s="3"/>
    </row>
    <row r="33648" spans="5:5" x14ac:dyDescent="0.25">
      <c r="E33648" s="3"/>
    </row>
    <row r="33649" spans="5:5" x14ac:dyDescent="0.25">
      <c r="E33649" s="3"/>
    </row>
    <row r="33650" spans="5:5" x14ac:dyDescent="0.25">
      <c r="E33650" s="3"/>
    </row>
    <row r="33651" spans="5:5" x14ac:dyDescent="0.25">
      <c r="E33651" s="3"/>
    </row>
    <row r="33652" spans="5:5" x14ac:dyDescent="0.25">
      <c r="E33652" s="3"/>
    </row>
    <row r="33653" spans="5:5" x14ac:dyDescent="0.25">
      <c r="E33653" s="3"/>
    </row>
    <row r="33654" spans="5:5" x14ac:dyDescent="0.25">
      <c r="E33654" s="3"/>
    </row>
    <row r="33655" spans="5:5" x14ac:dyDescent="0.25">
      <c r="E33655" s="3"/>
    </row>
    <row r="33656" spans="5:5" x14ac:dyDescent="0.25">
      <c r="E33656" s="3"/>
    </row>
    <row r="33657" spans="5:5" x14ac:dyDescent="0.25">
      <c r="E33657" s="3"/>
    </row>
    <row r="33658" spans="5:5" x14ac:dyDescent="0.25">
      <c r="E33658" s="3"/>
    </row>
    <row r="33659" spans="5:5" x14ac:dyDescent="0.25">
      <c r="E33659" s="3"/>
    </row>
    <row r="33660" spans="5:5" x14ac:dyDescent="0.25">
      <c r="E33660" s="3"/>
    </row>
    <row r="33661" spans="5:5" x14ac:dyDescent="0.25">
      <c r="E33661" s="3"/>
    </row>
    <row r="33662" spans="5:5" x14ac:dyDescent="0.25">
      <c r="E33662" s="3"/>
    </row>
    <row r="33663" spans="5:5" x14ac:dyDescent="0.25">
      <c r="E33663" s="3"/>
    </row>
    <row r="33664" spans="5:5" x14ac:dyDescent="0.25">
      <c r="E33664" s="3"/>
    </row>
    <row r="33665" spans="5:5" x14ac:dyDescent="0.25">
      <c r="E33665" s="3"/>
    </row>
    <row r="33666" spans="5:5" x14ac:dyDescent="0.25">
      <c r="E33666" s="3"/>
    </row>
    <row r="33667" spans="5:5" x14ac:dyDescent="0.25">
      <c r="E33667" s="3"/>
    </row>
    <row r="33668" spans="5:5" x14ac:dyDescent="0.25">
      <c r="E33668" s="3"/>
    </row>
    <row r="33669" spans="5:5" x14ac:dyDescent="0.25">
      <c r="E33669" s="3"/>
    </row>
    <row r="33670" spans="5:5" x14ac:dyDescent="0.25">
      <c r="E33670" s="3"/>
    </row>
    <row r="33671" spans="5:5" x14ac:dyDescent="0.25">
      <c r="E33671" s="3"/>
    </row>
    <row r="33672" spans="5:5" x14ac:dyDescent="0.25">
      <c r="E33672" s="3"/>
    </row>
    <row r="33673" spans="5:5" x14ac:dyDescent="0.25">
      <c r="E33673" s="3"/>
    </row>
    <row r="33674" spans="5:5" x14ac:dyDescent="0.25">
      <c r="E33674" s="3"/>
    </row>
    <row r="33675" spans="5:5" x14ac:dyDescent="0.25">
      <c r="E33675" s="3"/>
    </row>
    <row r="33676" spans="5:5" x14ac:dyDescent="0.25">
      <c r="E33676" s="3"/>
    </row>
    <row r="33677" spans="5:5" x14ac:dyDescent="0.25">
      <c r="E33677" s="3"/>
    </row>
    <row r="33678" spans="5:5" x14ac:dyDescent="0.25">
      <c r="E33678" s="3"/>
    </row>
    <row r="33679" spans="5:5" x14ac:dyDescent="0.25">
      <c r="E33679" s="3"/>
    </row>
    <row r="33680" spans="5:5" x14ac:dyDescent="0.25">
      <c r="E33680" s="3"/>
    </row>
    <row r="33681" spans="5:5" x14ac:dyDescent="0.25">
      <c r="E33681" s="3"/>
    </row>
    <row r="33682" spans="5:5" x14ac:dyDescent="0.25">
      <c r="E33682" s="3"/>
    </row>
    <row r="33683" spans="5:5" x14ac:dyDescent="0.25">
      <c r="E33683" s="3"/>
    </row>
    <row r="33684" spans="5:5" x14ac:dyDescent="0.25">
      <c r="E33684" s="3"/>
    </row>
    <row r="33685" spans="5:5" x14ac:dyDescent="0.25">
      <c r="E33685" s="3"/>
    </row>
    <row r="33686" spans="5:5" x14ac:dyDescent="0.25">
      <c r="E33686" s="3"/>
    </row>
    <row r="33687" spans="5:5" x14ac:dyDescent="0.25">
      <c r="E33687" s="3"/>
    </row>
    <row r="33688" spans="5:5" x14ac:dyDescent="0.25">
      <c r="E33688" s="3"/>
    </row>
    <row r="33689" spans="5:5" x14ac:dyDescent="0.25">
      <c r="E33689" s="3"/>
    </row>
    <row r="33690" spans="5:5" x14ac:dyDescent="0.25">
      <c r="E33690" s="3"/>
    </row>
    <row r="33691" spans="5:5" x14ac:dyDescent="0.25">
      <c r="E33691" s="3"/>
    </row>
    <row r="33692" spans="5:5" x14ac:dyDescent="0.25">
      <c r="E33692" s="3"/>
    </row>
    <row r="33693" spans="5:5" x14ac:dyDescent="0.25">
      <c r="E33693" s="3"/>
    </row>
    <row r="33694" spans="5:5" x14ac:dyDescent="0.25">
      <c r="E33694" s="3"/>
    </row>
    <row r="33695" spans="5:5" x14ac:dyDescent="0.25">
      <c r="E33695" s="3"/>
    </row>
    <row r="33696" spans="5:5" x14ac:dyDescent="0.25">
      <c r="E33696" s="3"/>
    </row>
    <row r="33697" spans="5:5" x14ac:dyDescent="0.25">
      <c r="E33697" s="3"/>
    </row>
    <row r="33698" spans="5:5" x14ac:dyDescent="0.25">
      <c r="E33698" s="3"/>
    </row>
    <row r="33699" spans="5:5" x14ac:dyDescent="0.25">
      <c r="E33699" s="3"/>
    </row>
    <row r="33700" spans="5:5" x14ac:dyDescent="0.25">
      <c r="E33700" s="3"/>
    </row>
    <row r="33701" spans="5:5" x14ac:dyDescent="0.25">
      <c r="E33701" s="3"/>
    </row>
    <row r="33702" spans="5:5" x14ac:dyDescent="0.25">
      <c r="E33702" s="3"/>
    </row>
    <row r="33703" spans="5:5" x14ac:dyDescent="0.25">
      <c r="E33703" s="3"/>
    </row>
    <row r="33704" spans="5:5" x14ac:dyDescent="0.25">
      <c r="E33704" s="3"/>
    </row>
    <row r="33705" spans="5:5" x14ac:dyDescent="0.25">
      <c r="E33705" s="3"/>
    </row>
    <row r="33706" spans="5:5" x14ac:dyDescent="0.25">
      <c r="E33706" s="3"/>
    </row>
    <row r="33707" spans="5:5" x14ac:dyDescent="0.25">
      <c r="E33707" s="3"/>
    </row>
    <row r="33708" spans="5:5" x14ac:dyDescent="0.25">
      <c r="E33708" s="3"/>
    </row>
    <row r="33709" spans="5:5" x14ac:dyDescent="0.25">
      <c r="E33709" s="3"/>
    </row>
    <row r="33710" spans="5:5" x14ac:dyDescent="0.25">
      <c r="E33710" s="3"/>
    </row>
    <row r="33711" spans="5:5" x14ac:dyDescent="0.25">
      <c r="E33711" s="3"/>
    </row>
    <row r="33712" spans="5:5" x14ac:dyDescent="0.25">
      <c r="E33712" s="3"/>
    </row>
    <row r="33713" spans="5:5" x14ac:dyDescent="0.25">
      <c r="E33713" s="3"/>
    </row>
    <row r="33714" spans="5:5" x14ac:dyDescent="0.25">
      <c r="E33714" s="3"/>
    </row>
    <row r="33715" spans="5:5" x14ac:dyDescent="0.25">
      <c r="E33715" s="3"/>
    </row>
    <row r="33716" spans="5:5" x14ac:dyDescent="0.25">
      <c r="E33716" s="3"/>
    </row>
    <row r="33717" spans="5:5" x14ac:dyDescent="0.25">
      <c r="E33717" s="3"/>
    </row>
    <row r="33718" spans="5:5" x14ac:dyDescent="0.25">
      <c r="E33718" s="3"/>
    </row>
    <row r="33719" spans="5:5" x14ac:dyDescent="0.25">
      <c r="E33719" s="3"/>
    </row>
    <row r="33720" spans="5:5" x14ac:dyDescent="0.25">
      <c r="E33720" s="3"/>
    </row>
    <row r="33721" spans="5:5" x14ac:dyDescent="0.25">
      <c r="E33721" s="3"/>
    </row>
    <row r="33722" spans="5:5" x14ac:dyDescent="0.25">
      <c r="E33722" s="3"/>
    </row>
    <row r="33723" spans="5:5" x14ac:dyDescent="0.25">
      <c r="E33723" s="3"/>
    </row>
    <row r="33724" spans="5:5" x14ac:dyDescent="0.25">
      <c r="E33724" s="3"/>
    </row>
    <row r="33725" spans="5:5" x14ac:dyDescent="0.25">
      <c r="E33725" s="3"/>
    </row>
    <row r="33726" spans="5:5" x14ac:dyDescent="0.25">
      <c r="E33726" s="3"/>
    </row>
    <row r="33727" spans="5:5" x14ac:dyDescent="0.25">
      <c r="E33727" s="3"/>
    </row>
    <row r="33728" spans="5:5" x14ac:dyDescent="0.25">
      <c r="E33728" s="3"/>
    </row>
    <row r="33729" spans="5:5" x14ac:dyDescent="0.25">
      <c r="E33729" s="3"/>
    </row>
    <row r="33730" spans="5:5" x14ac:dyDescent="0.25">
      <c r="E33730" s="3"/>
    </row>
    <row r="33731" spans="5:5" x14ac:dyDescent="0.25">
      <c r="E33731" s="3"/>
    </row>
    <row r="33732" spans="5:5" x14ac:dyDescent="0.25">
      <c r="E33732" s="3"/>
    </row>
    <row r="33733" spans="5:5" x14ac:dyDescent="0.25">
      <c r="E33733" s="3"/>
    </row>
    <row r="33734" spans="5:5" x14ac:dyDescent="0.25">
      <c r="E33734" s="3"/>
    </row>
    <row r="33735" spans="5:5" x14ac:dyDescent="0.25">
      <c r="E33735" s="3"/>
    </row>
    <row r="33736" spans="5:5" x14ac:dyDescent="0.25">
      <c r="E33736" s="3"/>
    </row>
    <row r="33737" spans="5:5" x14ac:dyDescent="0.25">
      <c r="E33737" s="3"/>
    </row>
    <row r="33738" spans="5:5" x14ac:dyDescent="0.25">
      <c r="E33738" s="3"/>
    </row>
    <row r="33739" spans="5:5" x14ac:dyDescent="0.25">
      <c r="E33739" s="3"/>
    </row>
    <row r="33740" spans="5:5" x14ac:dyDescent="0.25">
      <c r="E33740" s="3"/>
    </row>
    <row r="33741" spans="5:5" x14ac:dyDescent="0.25">
      <c r="E33741" s="3"/>
    </row>
    <row r="33742" spans="5:5" x14ac:dyDescent="0.25">
      <c r="E33742" s="3"/>
    </row>
    <row r="33743" spans="5:5" x14ac:dyDescent="0.25">
      <c r="E33743" s="3"/>
    </row>
    <row r="33744" spans="5:5" x14ac:dyDescent="0.25">
      <c r="E33744" s="3"/>
    </row>
    <row r="33745" spans="5:5" x14ac:dyDescent="0.25">
      <c r="E33745" s="3"/>
    </row>
    <row r="33746" spans="5:5" x14ac:dyDescent="0.25">
      <c r="E33746" s="3"/>
    </row>
    <row r="33747" spans="5:5" x14ac:dyDescent="0.25">
      <c r="E33747" s="3"/>
    </row>
    <row r="33748" spans="5:5" x14ac:dyDescent="0.25">
      <c r="E33748" s="3"/>
    </row>
    <row r="33749" spans="5:5" x14ac:dyDescent="0.25">
      <c r="E33749" s="3"/>
    </row>
    <row r="33750" spans="5:5" x14ac:dyDescent="0.25">
      <c r="E33750" s="3"/>
    </row>
    <row r="33751" spans="5:5" x14ac:dyDescent="0.25">
      <c r="E33751" s="3"/>
    </row>
    <row r="33752" spans="5:5" x14ac:dyDescent="0.25">
      <c r="E33752" s="3"/>
    </row>
    <row r="33753" spans="5:5" x14ac:dyDescent="0.25">
      <c r="E33753" s="3"/>
    </row>
    <row r="33754" spans="5:5" x14ac:dyDescent="0.25">
      <c r="E33754" s="3"/>
    </row>
    <row r="33755" spans="5:5" x14ac:dyDescent="0.25">
      <c r="E33755" s="3"/>
    </row>
    <row r="33756" spans="5:5" x14ac:dyDescent="0.25">
      <c r="E33756" s="3"/>
    </row>
    <row r="33757" spans="5:5" x14ac:dyDescent="0.25">
      <c r="E33757" s="3"/>
    </row>
    <row r="33758" spans="5:5" x14ac:dyDescent="0.25">
      <c r="E33758" s="3"/>
    </row>
    <row r="33759" spans="5:5" x14ac:dyDescent="0.25">
      <c r="E33759" s="3"/>
    </row>
    <row r="33760" spans="5:5" x14ac:dyDescent="0.25">
      <c r="E33760" s="3"/>
    </row>
    <row r="33761" spans="5:5" x14ac:dyDescent="0.25">
      <c r="E33761" s="3"/>
    </row>
    <row r="33762" spans="5:5" x14ac:dyDescent="0.25">
      <c r="E33762" s="3"/>
    </row>
    <row r="33763" spans="5:5" x14ac:dyDescent="0.25">
      <c r="E33763" s="3"/>
    </row>
    <row r="33764" spans="5:5" x14ac:dyDescent="0.25">
      <c r="E33764" s="3"/>
    </row>
    <row r="33765" spans="5:5" x14ac:dyDescent="0.25">
      <c r="E33765" s="3"/>
    </row>
    <row r="33766" spans="5:5" x14ac:dyDescent="0.25">
      <c r="E33766" s="3"/>
    </row>
    <row r="33767" spans="5:5" x14ac:dyDescent="0.25">
      <c r="E33767" s="3"/>
    </row>
    <row r="33768" spans="5:5" x14ac:dyDescent="0.25">
      <c r="E33768" s="3"/>
    </row>
    <row r="33769" spans="5:5" x14ac:dyDescent="0.25">
      <c r="E33769" s="3"/>
    </row>
    <row r="33770" spans="5:5" x14ac:dyDescent="0.25">
      <c r="E33770" s="3"/>
    </row>
    <row r="33771" spans="5:5" x14ac:dyDescent="0.25">
      <c r="E33771" s="3"/>
    </row>
    <row r="33772" spans="5:5" x14ac:dyDescent="0.25">
      <c r="E33772" s="3"/>
    </row>
    <row r="33773" spans="5:5" x14ac:dyDescent="0.25">
      <c r="E33773" s="3"/>
    </row>
    <row r="33774" spans="5:5" x14ac:dyDescent="0.25">
      <c r="E33774" s="3"/>
    </row>
    <row r="33775" spans="5:5" x14ac:dyDescent="0.25">
      <c r="E33775" s="3"/>
    </row>
    <row r="33776" spans="5:5" x14ac:dyDescent="0.25">
      <c r="E33776" s="3"/>
    </row>
    <row r="33777" spans="5:5" x14ac:dyDescent="0.25">
      <c r="E33777" s="3"/>
    </row>
    <row r="33778" spans="5:5" x14ac:dyDescent="0.25">
      <c r="E33778" s="3"/>
    </row>
    <row r="33779" spans="5:5" x14ac:dyDescent="0.25">
      <c r="E33779" s="3"/>
    </row>
    <row r="33780" spans="5:5" x14ac:dyDescent="0.25">
      <c r="E33780" s="3"/>
    </row>
    <row r="33781" spans="5:5" x14ac:dyDescent="0.25">
      <c r="E33781" s="3"/>
    </row>
    <row r="33782" spans="5:5" x14ac:dyDescent="0.25">
      <c r="E33782" s="3"/>
    </row>
    <row r="33783" spans="5:5" x14ac:dyDescent="0.25">
      <c r="E33783" s="3"/>
    </row>
    <row r="33784" spans="5:5" x14ac:dyDescent="0.25">
      <c r="E33784" s="3"/>
    </row>
    <row r="33785" spans="5:5" x14ac:dyDescent="0.25">
      <c r="E33785" s="3"/>
    </row>
    <row r="33786" spans="5:5" x14ac:dyDescent="0.25">
      <c r="E33786" s="3"/>
    </row>
    <row r="33787" spans="5:5" x14ac:dyDescent="0.25">
      <c r="E33787" s="3"/>
    </row>
    <row r="33788" spans="5:5" x14ac:dyDescent="0.25">
      <c r="E33788" s="3"/>
    </row>
    <row r="33789" spans="5:5" x14ac:dyDescent="0.25">
      <c r="E33789" s="3"/>
    </row>
    <row r="33790" spans="5:5" x14ac:dyDescent="0.25">
      <c r="E33790" s="3"/>
    </row>
    <row r="33791" spans="5:5" x14ac:dyDescent="0.25">
      <c r="E33791" s="3"/>
    </row>
    <row r="33792" spans="5:5" x14ac:dyDescent="0.25">
      <c r="E33792" s="3"/>
    </row>
    <row r="33793" spans="5:5" x14ac:dyDescent="0.25">
      <c r="E33793" s="3"/>
    </row>
    <row r="33794" spans="5:5" x14ac:dyDescent="0.25">
      <c r="E33794" s="3"/>
    </row>
    <row r="33795" spans="5:5" x14ac:dyDescent="0.25">
      <c r="E33795" s="3"/>
    </row>
    <row r="33796" spans="5:5" x14ac:dyDescent="0.25">
      <c r="E33796" s="3"/>
    </row>
    <row r="33797" spans="5:5" x14ac:dyDescent="0.25">
      <c r="E33797" s="3"/>
    </row>
    <row r="33798" spans="5:5" x14ac:dyDescent="0.25">
      <c r="E33798" s="3"/>
    </row>
    <row r="33799" spans="5:5" x14ac:dyDescent="0.25">
      <c r="E33799" s="3"/>
    </row>
    <row r="33800" spans="5:5" x14ac:dyDescent="0.25">
      <c r="E33800" s="3"/>
    </row>
    <row r="33801" spans="5:5" x14ac:dyDescent="0.25">
      <c r="E33801" s="3"/>
    </row>
    <row r="33802" spans="5:5" x14ac:dyDescent="0.25">
      <c r="E33802" s="3"/>
    </row>
    <row r="33803" spans="5:5" x14ac:dyDescent="0.25">
      <c r="E33803" s="3"/>
    </row>
    <row r="33804" spans="5:5" x14ac:dyDescent="0.25">
      <c r="E33804" s="3"/>
    </row>
    <row r="33805" spans="5:5" x14ac:dyDescent="0.25">
      <c r="E33805" s="3"/>
    </row>
    <row r="33806" spans="5:5" x14ac:dyDescent="0.25">
      <c r="E33806" s="3"/>
    </row>
    <row r="33807" spans="5:5" x14ac:dyDescent="0.25">
      <c r="E33807" s="3"/>
    </row>
    <row r="33808" spans="5:5" x14ac:dyDescent="0.25">
      <c r="E33808" s="3"/>
    </row>
    <row r="33809" spans="5:5" x14ac:dyDescent="0.25">
      <c r="E33809" s="3"/>
    </row>
    <row r="33810" spans="5:5" x14ac:dyDescent="0.25">
      <c r="E33810" s="3"/>
    </row>
    <row r="33811" spans="5:5" x14ac:dyDescent="0.25">
      <c r="E33811" s="3"/>
    </row>
    <row r="33812" spans="5:5" x14ac:dyDescent="0.25">
      <c r="E33812" s="3"/>
    </row>
    <row r="33813" spans="5:5" x14ac:dyDescent="0.25">
      <c r="E33813" s="3"/>
    </row>
    <row r="33814" spans="5:5" x14ac:dyDescent="0.25">
      <c r="E33814" s="3"/>
    </row>
    <row r="33815" spans="5:5" x14ac:dyDescent="0.25">
      <c r="E33815" s="3"/>
    </row>
    <row r="33816" spans="5:5" x14ac:dyDescent="0.25">
      <c r="E33816" s="3"/>
    </row>
    <row r="33817" spans="5:5" x14ac:dyDescent="0.25">
      <c r="E33817" s="3"/>
    </row>
    <row r="33818" spans="5:5" x14ac:dyDescent="0.25">
      <c r="E33818" s="3"/>
    </row>
    <row r="33819" spans="5:5" x14ac:dyDescent="0.25">
      <c r="E33819" s="3"/>
    </row>
    <row r="33820" spans="5:5" x14ac:dyDescent="0.25">
      <c r="E33820" s="3"/>
    </row>
    <row r="33821" spans="5:5" x14ac:dyDescent="0.25">
      <c r="E33821" s="3"/>
    </row>
    <row r="33822" spans="5:5" x14ac:dyDescent="0.25">
      <c r="E33822" s="3"/>
    </row>
    <row r="33823" spans="5:5" x14ac:dyDescent="0.25">
      <c r="E33823" s="3"/>
    </row>
    <row r="33824" spans="5:5" x14ac:dyDescent="0.25">
      <c r="E33824" s="3"/>
    </row>
    <row r="33825" spans="5:5" x14ac:dyDescent="0.25">
      <c r="E33825" s="3"/>
    </row>
    <row r="33826" spans="5:5" x14ac:dyDescent="0.25">
      <c r="E33826" s="3"/>
    </row>
    <row r="33827" spans="5:5" x14ac:dyDescent="0.25">
      <c r="E33827" s="3"/>
    </row>
    <row r="33828" spans="5:5" x14ac:dyDescent="0.25">
      <c r="E33828" s="3"/>
    </row>
    <row r="33829" spans="5:5" x14ac:dyDescent="0.25">
      <c r="E33829" s="3"/>
    </row>
    <row r="33830" spans="5:5" x14ac:dyDescent="0.25">
      <c r="E33830" s="3"/>
    </row>
    <row r="33831" spans="5:5" x14ac:dyDescent="0.25">
      <c r="E33831" s="3"/>
    </row>
    <row r="33832" spans="5:5" x14ac:dyDescent="0.25">
      <c r="E33832" s="3"/>
    </row>
    <row r="33833" spans="5:5" x14ac:dyDescent="0.25">
      <c r="E33833" s="3"/>
    </row>
    <row r="33834" spans="5:5" x14ac:dyDescent="0.25">
      <c r="E33834" s="3"/>
    </row>
    <row r="33835" spans="5:5" x14ac:dyDescent="0.25">
      <c r="E33835" s="3"/>
    </row>
    <row r="33836" spans="5:5" x14ac:dyDescent="0.25">
      <c r="E33836" s="3"/>
    </row>
    <row r="33837" spans="5:5" x14ac:dyDescent="0.25">
      <c r="E33837" s="3"/>
    </row>
    <row r="33838" spans="5:5" x14ac:dyDescent="0.25">
      <c r="E33838" s="3"/>
    </row>
    <row r="33839" spans="5:5" x14ac:dyDescent="0.25">
      <c r="E33839" s="3"/>
    </row>
    <row r="33840" spans="5:5" x14ac:dyDescent="0.25">
      <c r="E33840" s="3"/>
    </row>
    <row r="33841" spans="5:5" x14ac:dyDescent="0.25">
      <c r="E33841" s="3"/>
    </row>
    <row r="33842" spans="5:5" x14ac:dyDescent="0.25">
      <c r="E33842" s="3"/>
    </row>
    <row r="33843" spans="5:5" x14ac:dyDescent="0.25">
      <c r="E33843" s="3"/>
    </row>
    <row r="33844" spans="5:5" x14ac:dyDescent="0.25">
      <c r="E33844" s="3"/>
    </row>
    <row r="33845" spans="5:5" x14ac:dyDescent="0.25">
      <c r="E33845" s="3"/>
    </row>
    <row r="33846" spans="5:5" x14ac:dyDescent="0.25">
      <c r="E33846" s="3"/>
    </row>
    <row r="33847" spans="5:5" x14ac:dyDescent="0.25">
      <c r="E33847" s="3"/>
    </row>
    <row r="33848" spans="5:5" x14ac:dyDescent="0.25">
      <c r="E33848" s="3"/>
    </row>
    <row r="33849" spans="5:5" x14ac:dyDescent="0.25">
      <c r="E33849" s="3"/>
    </row>
    <row r="33850" spans="5:5" x14ac:dyDescent="0.25">
      <c r="E33850" s="3"/>
    </row>
    <row r="33851" spans="5:5" x14ac:dyDescent="0.25">
      <c r="E33851" s="3"/>
    </row>
    <row r="33852" spans="5:5" x14ac:dyDescent="0.25">
      <c r="E33852" s="3"/>
    </row>
    <row r="33853" spans="5:5" x14ac:dyDescent="0.25">
      <c r="E33853" s="3"/>
    </row>
    <row r="33854" spans="5:5" x14ac:dyDescent="0.25">
      <c r="E33854" s="3"/>
    </row>
    <row r="33855" spans="5:5" x14ac:dyDescent="0.25">
      <c r="E33855" s="3"/>
    </row>
    <row r="33856" spans="5:5" x14ac:dyDescent="0.25">
      <c r="E33856" s="3"/>
    </row>
    <row r="33857" spans="5:5" x14ac:dyDescent="0.25">
      <c r="E33857" s="3"/>
    </row>
    <row r="33858" spans="5:5" x14ac:dyDescent="0.25">
      <c r="E33858" s="3"/>
    </row>
    <row r="33859" spans="5:5" x14ac:dyDescent="0.25">
      <c r="E33859" s="3"/>
    </row>
    <row r="33860" spans="5:5" x14ac:dyDescent="0.25">
      <c r="E33860" s="3"/>
    </row>
    <row r="33861" spans="5:5" x14ac:dyDescent="0.25">
      <c r="E33861" s="3"/>
    </row>
    <row r="33862" spans="5:5" x14ac:dyDescent="0.25">
      <c r="E33862" s="3"/>
    </row>
    <row r="33863" spans="5:5" x14ac:dyDescent="0.25">
      <c r="E33863" s="3"/>
    </row>
    <row r="33864" spans="5:5" x14ac:dyDescent="0.25">
      <c r="E33864" s="3"/>
    </row>
    <row r="33865" spans="5:5" x14ac:dyDescent="0.25">
      <c r="E33865" s="3"/>
    </row>
    <row r="33866" spans="5:5" x14ac:dyDescent="0.25">
      <c r="E33866" s="3"/>
    </row>
    <row r="33867" spans="5:5" x14ac:dyDescent="0.25">
      <c r="E33867" s="3"/>
    </row>
    <row r="33868" spans="5:5" x14ac:dyDescent="0.25">
      <c r="E33868" s="3"/>
    </row>
    <row r="33869" spans="5:5" x14ac:dyDescent="0.25">
      <c r="E33869" s="3"/>
    </row>
    <row r="33870" spans="5:5" x14ac:dyDescent="0.25">
      <c r="E33870" s="3"/>
    </row>
    <row r="33871" spans="5:5" x14ac:dyDescent="0.25">
      <c r="E33871" s="3"/>
    </row>
    <row r="33872" spans="5:5" x14ac:dyDescent="0.25">
      <c r="E33872" s="3"/>
    </row>
    <row r="33873" spans="5:5" x14ac:dyDescent="0.25">
      <c r="E33873" s="3"/>
    </row>
    <row r="33874" spans="5:5" x14ac:dyDescent="0.25">
      <c r="E33874" s="3"/>
    </row>
    <row r="33875" spans="5:5" x14ac:dyDescent="0.25">
      <c r="E33875" s="3"/>
    </row>
    <row r="33876" spans="5:5" x14ac:dyDescent="0.25">
      <c r="E33876" s="3"/>
    </row>
    <row r="33877" spans="5:5" x14ac:dyDescent="0.25">
      <c r="E33877" s="3"/>
    </row>
    <row r="33878" spans="5:5" x14ac:dyDescent="0.25">
      <c r="E33878" s="3"/>
    </row>
    <row r="33879" spans="5:5" x14ac:dyDescent="0.25">
      <c r="E33879" s="3"/>
    </row>
    <row r="33880" spans="5:5" x14ac:dyDescent="0.25">
      <c r="E33880" s="3"/>
    </row>
    <row r="33881" spans="5:5" x14ac:dyDescent="0.25">
      <c r="E33881" s="3"/>
    </row>
    <row r="33882" spans="5:5" x14ac:dyDescent="0.25">
      <c r="E33882" s="3"/>
    </row>
    <row r="33883" spans="5:5" x14ac:dyDescent="0.25">
      <c r="E33883" s="3"/>
    </row>
    <row r="33884" spans="5:5" x14ac:dyDescent="0.25">
      <c r="E33884" s="3"/>
    </row>
    <row r="33885" spans="5:5" x14ac:dyDescent="0.25">
      <c r="E33885" s="3"/>
    </row>
    <row r="33886" spans="5:5" x14ac:dyDescent="0.25">
      <c r="E33886" s="3"/>
    </row>
    <row r="33887" spans="5:5" x14ac:dyDescent="0.25">
      <c r="E33887" s="3"/>
    </row>
    <row r="33888" spans="5:5" x14ac:dyDescent="0.25">
      <c r="E33888" s="3"/>
    </row>
    <row r="33889" spans="5:5" x14ac:dyDescent="0.25">
      <c r="E33889" s="3"/>
    </row>
    <row r="33890" spans="5:5" x14ac:dyDescent="0.25">
      <c r="E33890" s="3"/>
    </row>
    <row r="33891" spans="5:5" x14ac:dyDescent="0.25">
      <c r="E33891" s="3"/>
    </row>
    <row r="33892" spans="5:5" x14ac:dyDescent="0.25">
      <c r="E33892" s="3"/>
    </row>
    <row r="33893" spans="5:5" x14ac:dyDescent="0.25">
      <c r="E33893" s="3"/>
    </row>
    <row r="33894" spans="5:5" x14ac:dyDescent="0.25">
      <c r="E33894" s="3"/>
    </row>
    <row r="33895" spans="5:5" x14ac:dyDescent="0.25">
      <c r="E33895" s="3"/>
    </row>
    <row r="33896" spans="5:5" x14ac:dyDescent="0.25">
      <c r="E33896" s="3"/>
    </row>
    <row r="33897" spans="5:5" x14ac:dyDescent="0.25">
      <c r="E33897" s="3"/>
    </row>
    <row r="33898" spans="5:5" x14ac:dyDescent="0.25">
      <c r="E33898" s="3"/>
    </row>
    <row r="33899" spans="5:5" x14ac:dyDescent="0.25">
      <c r="E33899" s="3"/>
    </row>
    <row r="33900" spans="5:5" x14ac:dyDescent="0.25">
      <c r="E33900" s="3"/>
    </row>
    <row r="33901" spans="5:5" x14ac:dyDescent="0.25">
      <c r="E33901" s="3"/>
    </row>
    <row r="33902" spans="5:5" x14ac:dyDescent="0.25">
      <c r="E33902" s="3"/>
    </row>
    <row r="33903" spans="5:5" x14ac:dyDescent="0.25">
      <c r="E33903" s="3"/>
    </row>
    <row r="33904" spans="5:5" x14ac:dyDescent="0.25">
      <c r="E33904" s="3"/>
    </row>
    <row r="33905" spans="5:5" x14ac:dyDescent="0.25">
      <c r="E33905" s="3"/>
    </row>
    <row r="33906" spans="5:5" x14ac:dyDescent="0.25">
      <c r="E33906" s="3"/>
    </row>
    <row r="33907" spans="5:5" x14ac:dyDescent="0.25">
      <c r="E33907" s="3"/>
    </row>
    <row r="33908" spans="5:5" x14ac:dyDescent="0.25">
      <c r="E33908" s="3"/>
    </row>
    <row r="33909" spans="5:5" x14ac:dyDescent="0.25">
      <c r="E33909" s="3"/>
    </row>
    <row r="33910" spans="5:5" x14ac:dyDescent="0.25">
      <c r="E33910" s="3"/>
    </row>
    <row r="33911" spans="5:5" x14ac:dyDescent="0.25">
      <c r="E33911" s="3"/>
    </row>
    <row r="33912" spans="5:5" x14ac:dyDescent="0.25">
      <c r="E33912" s="3"/>
    </row>
    <row r="33913" spans="5:5" x14ac:dyDescent="0.25">
      <c r="E33913" s="3"/>
    </row>
    <row r="33914" spans="5:5" x14ac:dyDescent="0.25">
      <c r="E33914" s="3"/>
    </row>
    <row r="33915" spans="5:5" x14ac:dyDescent="0.25">
      <c r="E33915" s="3"/>
    </row>
    <row r="33916" spans="5:5" x14ac:dyDescent="0.25">
      <c r="E33916" s="3"/>
    </row>
    <row r="33917" spans="5:5" x14ac:dyDescent="0.25">
      <c r="E33917" s="3"/>
    </row>
    <row r="33918" spans="5:5" x14ac:dyDescent="0.25">
      <c r="E33918" s="3"/>
    </row>
    <row r="33919" spans="5:5" x14ac:dyDescent="0.25">
      <c r="E33919" s="3"/>
    </row>
    <row r="33920" spans="5:5" x14ac:dyDescent="0.25">
      <c r="E33920" s="3"/>
    </row>
    <row r="33921" spans="5:5" x14ac:dyDescent="0.25">
      <c r="E33921" s="3"/>
    </row>
    <row r="33922" spans="5:5" x14ac:dyDescent="0.25">
      <c r="E33922" s="3"/>
    </row>
    <row r="33923" spans="5:5" x14ac:dyDescent="0.25">
      <c r="E33923" s="3"/>
    </row>
    <row r="33924" spans="5:5" x14ac:dyDescent="0.25">
      <c r="E33924" s="3"/>
    </row>
    <row r="33925" spans="5:5" x14ac:dyDescent="0.25">
      <c r="E33925" s="3"/>
    </row>
    <row r="33926" spans="5:5" x14ac:dyDescent="0.25">
      <c r="E33926" s="3"/>
    </row>
    <row r="33927" spans="5:5" x14ac:dyDescent="0.25">
      <c r="E33927" s="3"/>
    </row>
    <row r="33928" spans="5:5" x14ac:dyDescent="0.25">
      <c r="E33928" s="3"/>
    </row>
    <row r="33929" spans="5:5" x14ac:dyDescent="0.25">
      <c r="E33929" s="3"/>
    </row>
    <row r="33930" spans="5:5" x14ac:dyDescent="0.25">
      <c r="E33930" s="3"/>
    </row>
    <row r="33931" spans="5:5" x14ac:dyDescent="0.25">
      <c r="E33931" s="3"/>
    </row>
    <row r="33932" spans="5:5" x14ac:dyDescent="0.25">
      <c r="E33932" s="3"/>
    </row>
    <row r="33933" spans="5:5" x14ac:dyDescent="0.25">
      <c r="E33933" s="3"/>
    </row>
    <row r="33934" spans="5:5" x14ac:dyDescent="0.25">
      <c r="E33934" s="3"/>
    </row>
    <row r="33935" spans="5:5" x14ac:dyDescent="0.25">
      <c r="E33935" s="3"/>
    </row>
    <row r="33936" spans="5:5" x14ac:dyDescent="0.25">
      <c r="E33936" s="3"/>
    </row>
    <row r="33937" spans="5:5" x14ac:dyDescent="0.25">
      <c r="E33937" s="3"/>
    </row>
    <row r="33938" spans="5:5" x14ac:dyDescent="0.25">
      <c r="E33938" s="3"/>
    </row>
    <row r="33939" spans="5:5" x14ac:dyDescent="0.25">
      <c r="E33939" s="3"/>
    </row>
    <row r="33940" spans="5:5" x14ac:dyDescent="0.25">
      <c r="E33940" s="3"/>
    </row>
    <row r="33941" spans="5:5" x14ac:dyDescent="0.25">
      <c r="E33941" s="3"/>
    </row>
    <row r="33942" spans="5:5" x14ac:dyDescent="0.25">
      <c r="E33942" s="3"/>
    </row>
    <row r="33943" spans="5:5" x14ac:dyDescent="0.25">
      <c r="E33943" s="3"/>
    </row>
    <row r="33944" spans="5:5" x14ac:dyDescent="0.25">
      <c r="E33944" s="3"/>
    </row>
    <row r="33945" spans="5:5" x14ac:dyDescent="0.25">
      <c r="E33945" s="3"/>
    </row>
    <row r="33946" spans="5:5" x14ac:dyDescent="0.25">
      <c r="E33946" s="3"/>
    </row>
    <row r="33947" spans="5:5" x14ac:dyDescent="0.25">
      <c r="E33947" s="3"/>
    </row>
    <row r="33948" spans="5:5" x14ac:dyDescent="0.25">
      <c r="E33948" s="3"/>
    </row>
    <row r="33949" spans="5:5" x14ac:dyDescent="0.25">
      <c r="E33949" s="3"/>
    </row>
    <row r="33950" spans="5:5" x14ac:dyDescent="0.25">
      <c r="E33950" s="3"/>
    </row>
    <row r="33951" spans="5:5" x14ac:dyDescent="0.25">
      <c r="E33951" s="3"/>
    </row>
    <row r="33952" spans="5:5" x14ac:dyDescent="0.25">
      <c r="E33952" s="3"/>
    </row>
    <row r="33953" spans="5:5" x14ac:dyDescent="0.25">
      <c r="E33953" s="3"/>
    </row>
    <row r="33954" spans="5:5" x14ac:dyDescent="0.25">
      <c r="E33954" s="3"/>
    </row>
    <row r="33955" spans="5:5" x14ac:dyDescent="0.25">
      <c r="E33955" s="3"/>
    </row>
    <row r="33956" spans="5:5" x14ac:dyDescent="0.25">
      <c r="E33956" s="3"/>
    </row>
    <row r="33957" spans="5:5" x14ac:dyDescent="0.25">
      <c r="E33957" s="3"/>
    </row>
    <row r="33958" spans="5:5" x14ac:dyDescent="0.25">
      <c r="E33958" s="3"/>
    </row>
    <row r="33959" spans="5:5" x14ac:dyDescent="0.25">
      <c r="E33959" s="3"/>
    </row>
    <row r="33960" spans="5:5" x14ac:dyDescent="0.25">
      <c r="E33960" s="3"/>
    </row>
    <row r="33961" spans="5:5" x14ac:dyDescent="0.25">
      <c r="E33961" s="3"/>
    </row>
    <row r="33962" spans="5:5" x14ac:dyDescent="0.25">
      <c r="E33962" s="3"/>
    </row>
    <row r="33963" spans="5:5" x14ac:dyDescent="0.25">
      <c r="E33963" s="3"/>
    </row>
    <row r="33964" spans="5:5" x14ac:dyDescent="0.25">
      <c r="E33964" s="3"/>
    </row>
    <row r="33965" spans="5:5" x14ac:dyDescent="0.25">
      <c r="E33965" s="3"/>
    </row>
    <row r="33966" spans="5:5" x14ac:dyDescent="0.25">
      <c r="E33966" s="3"/>
    </row>
    <row r="33967" spans="5:5" x14ac:dyDescent="0.25">
      <c r="E33967" s="3"/>
    </row>
    <row r="33968" spans="5:5" x14ac:dyDescent="0.25">
      <c r="E33968" s="3"/>
    </row>
    <row r="33969" spans="5:5" x14ac:dyDescent="0.25">
      <c r="E33969" s="3"/>
    </row>
    <row r="33970" spans="5:5" x14ac:dyDescent="0.25">
      <c r="E33970" s="3"/>
    </row>
    <row r="33971" spans="5:5" x14ac:dyDescent="0.25">
      <c r="E33971" s="3"/>
    </row>
    <row r="33972" spans="5:5" x14ac:dyDescent="0.25">
      <c r="E33972" s="3"/>
    </row>
    <row r="33973" spans="5:5" x14ac:dyDescent="0.25">
      <c r="E33973" s="3"/>
    </row>
    <row r="33974" spans="5:5" x14ac:dyDescent="0.25">
      <c r="E33974" s="3"/>
    </row>
    <row r="33975" spans="5:5" x14ac:dyDescent="0.25">
      <c r="E33975" s="3"/>
    </row>
    <row r="33976" spans="5:5" x14ac:dyDescent="0.25">
      <c r="E33976" s="3"/>
    </row>
    <row r="33977" spans="5:5" x14ac:dyDescent="0.25">
      <c r="E33977" s="3"/>
    </row>
    <row r="33978" spans="5:5" x14ac:dyDescent="0.25">
      <c r="E33978" s="3"/>
    </row>
    <row r="33979" spans="5:5" x14ac:dyDescent="0.25">
      <c r="E33979" s="3"/>
    </row>
    <row r="33980" spans="5:5" x14ac:dyDescent="0.25">
      <c r="E33980" s="3"/>
    </row>
    <row r="33981" spans="5:5" x14ac:dyDescent="0.25">
      <c r="E33981" s="3"/>
    </row>
    <row r="33982" spans="5:5" x14ac:dyDescent="0.25">
      <c r="E33982" s="3"/>
    </row>
    <row r="33983" spans="5:5" x14ac:dyDescent="0.25">
      <c r="E33983" s="3"/>
    </row>
    <row r="33984" spans="5:5" x14ac:dyDescent="0.25">
      <c r="E33984" s="3"/>
    </row>
    <row r="33985" spans="5:5" x14ac:dyDescent="0.25">
      <c r="E33985" s="3"/>
    </row>
    <row r="33986" spans="5:5" x14ac:dyDescent="0.25">
      <c r="E33986" s="3"/>
    </row>
    <row r="33987" spans="5:5" x14ac:dyDescent="0.25">
      <c r="E33987" s="3"/>
    </row>
    <row r="33988" spans="5:5" x14ac:dyDescent="0.25">
      <c r="E33988" s="3"/>
    </row>
    <row r="33989" spans="5:5" x14ac:dyDescent="0.25">
      <c r="E33989" s="3"/>
    </row>
    <row r="33990" spans="5:5" x14ac:dyDescent="0.25">
      <c r="E33990" s="3"/>
    </row>
    <row r="33991" spans="5:5" x14ac:dyDescent="0.25">
      <c r="E33991" s="3"/>
    </row>
    <row r="33992" spans="5:5" x14ac:dyDescent="0.25">
      <c r="E33992" s="3"/>
    </row>
    <row r="33993" spans="5:5" x14ac:dyDescent="0.25">
      <c r="E33993" s="3"/>
    </row>
    <row r="33994" spans="5:5" x14ac:dyDescent="0.25">
      <c r="E33994" s="3"/>
    </row>
    <row r="33995" spans="5:5" x14ac:dyDescent="0.25">
      <c r="E33995" s="3"/>
    </row>
    <row r="33996" spans="5:5" x14ac:dyDescent="0.25">
      <c r="E33996" s="3"/>
    </row>
    <row r="33997" spans="5:5" x14ac:dyDescent="0.25">
      <c r="E33997" s="3"/>
    </row>
    <row r="33998" spans="5:5" x14ac:dyDescent="0.25">
      <c r="E33998" s="3"/>
    </row>
    <row r="33999" spans="5:5" x14ac:dyDescent="0.25">
      <c r="E33999" s="3"/>
    </row>
    <row r="34000" spans="5:5" x14ac:dyDescent="0.25">
      <c r="E34000" s="3"/>
    </row>
    <row r="34001" spans="5:5" x14ac:dyDescent="0.25">
      <c r="E34001" s="3"/>
    </row>
    <row r="34002" spans="5:5" x14ac:dyDescent="0.25">
      <c r="E34002" s="3"/>
    </row>
    <row r="34003" spans="5:5" x14ac:dyDescent="0.25">
      <c r="E34003" s="3"/>
    </row>
    <row r="34004" spans="5:5" x14ac:dyDescent="0.25">
      <c r="E34004" s="3"/>
    </row>
    <row r="34005" spans="5:5" x14ac:dyDescent="0.25">
      <c r="E34005" s="3"/>
    </row>
    <row r="34006" spans="5:5" x14ac:dyDescent="0.25">
      <c r="E34006" s="3"/>
    </row>
    <row r="34007" spans="5:5" x14ac:dyDescent="0.25">
      <c r="E34007" s="3"/>
    </row>
    <row r="34008" spans="5:5" x14ac:dyDescent="0.25">
      <c r="E34008" s="3"/>
    </row>
    <row r="34009" spans="5:5" x14ac:dyDescent="0.25">
      <c r="E34009" s="3"/>
    </row>
    <row r="34010" spans="5:5" x14ac:dyDescent="0.25">
      <c r="E34010" s="3"/>
    </row>
    <row r="34011" spans="5:5" x14ac:dyDescent="0.25">
      <c r="E34011" s="3"/>
    </row>
    <row r="34012" spans="5:5" x14ac:dyDescent="0.25">
      <c r="E34012" s="3"/>
    </row>
    <row r="34013" spans="5:5" x14ac:dyDescent="0.25">
      <c r="E34013" s="3"/>
    </row>
    <row r="34014" spans="5:5" x14ac:dyDescent="0.25">
      <c r="E34014" s="3"/>
    </row>
    <row r="34015" spans="5:5" x14ac:dyDescent="0.25">
      <c r="E34015" s="3"/>
    </row>
    <row r="34016" spans="5:5" x14ac:dyDescent="0.25">
      <c r="E34016" s="3"/>
    </row>
    <row r="34017" spans="5:5" x14ac:dyDescent="0.25">
      <c r="E34017" s="3"/>
    </row>
    <row r="34018" spans="5:5" x14ac:dyDescent="0.25">
      <c r="E34018" s="3"/>
    </row>
    <row r="34019" spans="5:5" x14ac:dyDescent="0.25">
      <c r="E34019" s="3"/>
    </row>
    <row r="34020" spans="5:5" x14ac:dyDescent="0.25">
      <c r="E34020" s="3"/>
    </row>
    <row r="34021" spans="5:5" x14ac:dyDescent="0.25">
      <c r="E34021" s="3"/>
    </row>
    <row r="34022" spans="5:5" x14ac:dyDescent="0.25">
      <c r="E34022" s="3"/>
    </row>
    <row r="34023" spans="5:5" x14ac:dyDescent="0.25">
      <c r="E34023" s="3"/>
    </row>
    <row r="34024" spans="5:5" x14ac:dyDescent="0.25">
      <c r="E34024" s="3"/>
    </row>
    <row r="34025" spans="5:5" x14ac:dyDescent="0.25">
      <c r="E34025" s="3"/>
    </row>
    <row r="34026" spans="5:5" x14ac:dyDescent="0.25">
      <c r="E34026" s="3"/>
    </row>
    <row r="34027" spans="5:5" x14ac:dyDescent="0.25">
      <c r="E34027" s="3"/>
    </row>
    <row r="34028" spans="5:5" x14ac:dyDescent="0.25">
      <c r="E34028" s="3"/>
    </row>
    <row r="34029" spans="5:5" x14ac:dyDescent="0.25">
      <c r="E34029" s="3"/>
    </row>
    <row r="34030" spans="5:5" x14ac:dyDescent="0.25">
      <c r="E34030" s="3"/>
    </row>
    <row r="34031" spans="5:5" x14ac:dyDescent="0.25">
      <c r="E34031" s="3"/>
    </row>
    <row r="34032" spans="5:5" x14ac:dyDescent="0.25">
      <c r="E34032" s="3"/>
    </row>
    <row r="34033" spans="5:5" x14ac:dyDescent="0.25">
      <c r="E34033" s="3"/>
    </row>
    <row r="34034" spans="5:5" x14ac:dyDescent="0.25">
      <c r="E34034" s="3"/>
    </row>
    <row r="34035" spans="5:5" x14ac:dyDescent="0.25">
      <c r="E34035" s="3"/>
    </row>
    <row r="34036" spans="5:5" x14ac:dyDescent="0.25">
      <c r="E34036" s="3"/>
    </row>
    <row r="34037" spans="5:5" x14ac:dyDescent="0.25">
      <c r="E34037" s="3"/>
    </row>
    <row r="34038" spans="5:5" x14ac:dyDescent="0.25">
      <c r="E34038" s="3"/>
    </row>
    <row r="34039" spans="5:5" x14ac:dyDescent="0.25">
      <c r="E34039" s="3"/>
    </row>
    <row r="34040" spans="5:5" x14ac:dyDescent="0.25">
      <c r="E34040" s="3"/>
    </row>
    <row r="34041" spans="5:5" x14ac:dyDescent="0.25">
      <c r="E34041" s="3"/>
    </row>
    <row r="34042" spans="5:5" x14ac:dyDescent="0.25">
      <c r="E34042" s="3"/>
    </row>
    <row r="34043" spans="5:5" x14ac:dyDescent="0.25">
      <c r="E34043" s="3"/>
    </row>
    <row r="34044" spans="5:5" x14ac:dyDescent="0.25">
      <c r="E34044" s="3"/>
    </row>
    <row r="34045" spans="5:5" x14ac:dyDescent="0.25">
      <c r="E34045" s="3"/>
    </row>
    <row r="34046" spans="5:5" x14ac:dyDescent="0.25">
      <c r="E34046" s="3"/>
    </row>
    <row r="34047" spans="5:5" x14ac:dyDescent="0.25">
      <c r="E34047" s="3"/>
    </row>
    <row r="34048" spans="5:5" x14ac:dyDescent="0.25">
      <c r="E34048" s="3"/>
    </row>
    <row r="34049" spans="5:5" x14ac:dyDescent="0.25">
      <c r="E34049" s="3"/>
    </row>
    <row r="34050" spans="5:5" x14ac:dyDescent="0.25">
      <c r="E34050" s="3"/>
    </row>
    <row r="34051" spans="5:5" x14ac:dyDescent="0.25">
      <c r="E34051" s="3"/>
    </row>
    <row r="34052" spans="5:5" x14ac:dyDescent="0.25">
      <c r="E34052" s="3"/>
    </row>
    <row r="34053" spans="5:5" x14ac:dyDescent="0.25">
      <c r="E34053" s="3"/>
    </row>
    <row r="34054" spans="5:5" x14ac:dyDescent="0.25">
      <c r="E34054" s="3"/>
    </row>
    <row r="34055" spans="5:5" x14ac:dyDescent="0.25">
      <c r="E34055" s="3"/>
    </row>
    <row r="34056" spans="5:5" x14ac:dyDescent="0.25">
      <c r="E34056" s="3"/>
    </row>
    <row r="34057" spans="5:5" x14ac:dyDescent="0.25">
      <c r="E34057" s="3"/>
    </row>
    <row r="34058" spans="5:5" x14ac:dyDescent="0.25">
      <c r="E34058" s="3"/>
    </row>
    <row r="34059" spans="5:5" x14ac:dyDescent="0.25">
      <c r="E34059" s="3"/>
    </row>
    <row r="34060" spans="5:5" x14ac:dyDescent="0.25">
      <c r="E34060" s="3"/>
    </row>
    <row r="34061" spans="5:5" x14ac:dyDescent="0.25">
      <c r="E34061" s="3"/>
    </row>
    <row r="34062" spans="5:5" x14ac:dyDescent="0.25">
      <c r="E34062" s="3"/>
    </row>
    <row r="34063" spans="5:5" x14ac:dyDescent="0.25">
      <c r="E34063" s="3"/>
    </row>
    <row r="34064" spans="5:5" x14ac:dyDescent="0.25">
      <c r="E34064" s="3"/>
    </row>
    <row r="34065" spans="5:5" x14ac:dyDescent="0.25">
      <c r="E34065" s="3"/>
    </row>
    <row r="34066" spans="5:5" x14ac:dyDescent="0.25">
      <c r="E34066" s="3"/>
    </row>
    <row r="34067" spans="5:5" x14ac:dyDescent="0.25">
      <c r="E34067" s="3"/>
    </row>
    <row r="34068" spans="5:5" x14ac:dyDescent="0.25">
      <c r="E34068" s="3"/>
    </row>
    <row r="34069" spans="5:5" x14ac:dyDescent="0.25">
      <c r="E34069" s="3"/>
    </row>
    <row r="34070" spans="5:5" x14ac:dyDescent="0.25">
      <c r="E34070" s="3"/>
    </row>
    <row r="34071" spans="5:5" x14ac:dyDescent="0.25">
      <c r="E34071" s="3"/>
    </row>
    <row r="34072" spans="5:5" x14ac:dyDescent="0.25">
      <c r="E34072" s="3"/>
    </row>
    <row r="34073" spans="5:5" x14ac:dyDescent="0.25">
      <c r="E34073" s="3"/>
    </row>
    <row r="34074" spans="5:5" x14ac:dyDescent="0.25">
      <c r="E34074" s="3"/>
    </row>
    <row r="34075" spans="5:5" x14ac:dyDescent="0.25">
      <c r="E34075" s="3"/>
    </row>
    <row r="34076" spans="5:5" x14ac:dyDescent="0.25">
      <c r="E34076" s="3"/>
    </row>
    <row r="34077" spans="5:5" x14ac:dyDescent="0.25">
      <c r="E34077" s="3"/>
    </row>
    <row r="34078" spans="5:5" x14ac:dyDescent="0.25">
      <c r="E34078" s="3"/>
    </row>
    <row r="34079" spans="5:5" x14ac:dyDescent="0.25">
      <c r="E34079" s="3"/>
    </row>
    <row r="34080" spans="5:5" x14ac:dyDescent="0.25">
      <c r="E34080" s="3"/>
    </row>
    <row r="34081" spans="5:5" x14ac:dyDescent="0.25">
      <c r="E34081" s="3"/>
    </row>
    <row r="34082" spans="5:5" x14ac:dyDescent="0.25">
      <c r="E34082" s="3"/>
    </row>
    <row r="34083" spans="5:5" x14ac:dyDescent="0.25">
      <c r="E34083" s="3"/>
    </row>
    <row r="34084" spans="5:5" x14ac:dyDescent="0.25">
      <c r="E34084" s="3"/>
    </row>
    <row r="34085" spans="5:5" x14ac:dyDescent="0.25">
      <c r="E34085" s="3"/>
    </row>
    <row r="34086" spans="5:5" x14ac:dyDescent="0.25">
      <c r="E34086" s="3"/>
    </row>
    <row r="34087" spans="5:5" x14ac:dyDescent="0.25">
      <c r="E34087" s="3"/>
    </row>
    <row r="34088" spans="5:5" x14ac:dyDescent="0.25">
      <c r="E34088" s="3"/>
    </row>
    <row r="34089" spans="5:5" x14ac:dyDescent="0.25">
      <c r="E34089" s="3"/>
    </row>
    <row r="34090" spans="5:5" x14ac:dyDescent="0.25">
      <c r="E34090" s="3"/>
    </row>
    <row r="34091" spans="5:5" x14ac:dyDescent="0.25">
      <c r="E34091" s="3"/>
    </row>
    <row r="34092" spans="5:5" x14ac:dyDescent="0.25">
      <c r="E34092" s="3"/>
    </row>
    <row r="34093" spans="5:5" x14ac:dyDescent="0.25">
      <c r="E34093" s="3"/>
    </row>
    <row r="34094" spans="5:5" x14ac:dyDescent="0.25">
      <c r="E34094" s="3"/>
    </row>
    <row r="34095" spans="5:5" x14ac:dyDescent="0.25">
      <c r="E34095" s="3"/>
    </row>
    <row r="34096" spans="5:5" x14ac:dyDescent="0.25">
      <c r="E34096" s="3"/>
    </row>
    <row r="34097" spans="5:5" x14ac:dyDescent="0.25">
      <c r="E34097" s="3"/>
    </row>
    <row r="34098" spans="5:5" x14ac:dyDescent="0.25">
      <c r="E34098" s="3"/>
    </row>
    <row r="34099" spans="5:5" x14ac:dyDescent="0.25">
      <c r="E34099" s="3"/>
    </row>
    <row r="34100" spans="5:5" x14ac:dyDescent="0.25">
      <c r="E34100" s="3"/>
    </row>
    <row r="34101" spans="5:5" x14ac:dyDescent="0.25">
      <c r="E34101" s="3"/>
    </row>
    <row r="34102" spans="5:5" x14ac:dyDescent="0.25">
      <c r="E34102" s="3"/>
    </row>
    <row r="34103" spans="5:5" x14ac:dyDescent="0.25">
      <c r="E34103" s="3"/>
    </row>
    <row r="34104" spans="5:5" x14ac:dyDescent="0.25">
      <c r="E34104" s="3"/>
    </row>
    <row r="34105" spans="5:5" x14ac:dyDescent="0.25">
      <c r="E34105" s="3"/>
    </row>
    <row r="34106" spans="5:5" x14ac:dyDescent="0.25">
      <c r="E34106" s="3"/>
    </row>
    <row r="34107" spans="5:5" x14ac:dyDescent="0.25">
      <c r="E34107" s="3"/>
    </row>
    <row r="34108" spans="5:5" x14ac:dyDescent="0.25">
      <c r="E34108" s="3"/>
    </row>
    <row r="34109" spans="5:5" x14ac:dyDescent="0.25">
      <c r="E34109" s="3"/>
    </row>
    <row r="34110" spans="5:5" x14ac:dyDescent="0.25">
      <c r="E34110" s="3"/>
    </row>
    <row r="34111" spans="5:5" x14ac:dyDescent="0.25">
      <c r="E34111" s="3"/>
    </row>
    <row r="34112" spans="5:5" x14ac:dyDescent="0.25">
      <c r="E34112" s="3"/>
    </row>
    <row r="34113" spans="5:5" x14ac:dyDescent="0.25">
      <c r="E34113" s="3"/>
    </row>
    <row r="34114" spans="5:5" x14ac:dyDescent="0.25">
      <c r="E34114" s="3"/>
    </row>
    <row r="34115" spans="5:5" x14ac:dyDescent="0.25">
      <c r="E34115" s="3"/>
    </row>
    <row r="34116" spans="5:5" x14ac:dyDescent="0.25">
      <c r="E34116" s="3"/>
    </row>
    <row r="34117" spans="5:5" x14ac:dyDescent="0.25">
      <c r="E34117" s="3"/>
    </row>
    <row r="34118" spans="5:5" x14ac:dyDescent="0.25">
      <c r="E34118" s="3"/>
    </row>
    <row r="34119" spans="5:5" x14ac:dyDescent="0.25">
      <c r="E34119" s="3"/>
    </row>
    <row r="34120" spans="5:5" x14ac:dyDescent="0.25">
      <c r="E34120" s="3"/>
    </row>
    <row r="34121" spans="5:5" x14ac:dyDescent="0.25">
      <c r="E34121" s="3"/>
    </row>
    <row r="34122" spans="5:5" x14ac:dyDescent="0.25">
      <c r="E34122" s="3"/>
    </row>
    <row r="34123" spans="5:5" x14ac:dyDescent="0.25">
      <c r="E34123" s="3"/>
    </row>
    <row r="34124" spans="5:5" x14ac:dyDescent="0.25">
      <c r="E34124" s="3"/>
    </row>
    <row r="34125" spans="5:5" x14ac:dyDescent="0.25">
      <c r="E34125" s="3"/>
    </row>
    <row r="34126" spans="5:5" x14ac:dyDescent="0.25">
      <c r="E34126" s="3"/>
    </row>
    <row r="34127" spans="5:5" x14ac:dyDescent="0.25">
      <c r="E34127" s="3"/>
    </row>
    <row r="34128" spans="5:5" x14ac:dyDescent="0.25">
      <c r="E34128" s="3"/>
    </row>
    <row r="34129" spans="5:5" x14ac:dyDescent="0.25">
      <c r="E34129" s="3"/>
    </row>
    <row r="34130" spans="5:5" x14ac:dyDescent="0.25">
      <c r="E34130" s="3"/>
    </row>
    <row r="34131" spans="5:5" x14ac:dyDescent="0.25">
      <c r="E34131" s="3"/>
    </row>
    <row r="34132" spans="5:5" x14ac:dyDescent="0.25">
      <c r="E34132" s="3"/>
    </row>
    <row r="34133" spans="5:5" x14ac:dyDescent="0.25">
      <c r="E34133" s="3"/>
    </row>
    <row r="34134" spans="5:5" x14ac:dyDescent="0.25">
      <c r="E34134" s="3"/>
    </row>
    <row r="34135" spans="5:5" x14ac:dyDescent="0.25">
      <c r="E34135" s="3"/>
    </row>
    <row r="34136" spans="5:5" x14ac:dyDescent="0.25">
      <c r="E34136" s="3"/>
    </row>
    <row r="34137" spans="5:5" x14ac:dyDescent="0.25">
      <c r="E34137" s="3"/>
    </row>
    <row r="34138" spans="5:5" x14ac:dyDescent="0.25">
      <c r="E34138" s="3"/>
    </row>
    <row r="34139" spans="5:5" x14ac:dyDescent="0.25">
      <c r="E34139" s="3"/>
    </row>
    <row r="34140" spans="5:5" x14ac:dyDescent="0.25">
      <c r="E34140" s="3"/>
    </row>
    <row r="34141" spans="5:5" x14ac:dyDescent="0.25">
      <c r="E34141" s="3"/>
    </row>
    <row r="34142" spans="5:5" x14ac:dyDescent="0.25">
      <c r="E34142" s="3"/>
    </row>
    <row r="34143" spans="5:5" x14ac:dyDescent="0.25">
      <c r="E34143" s="3"/>
    </row>
    <row r="34144" spans="5:5" x14ac:dyDescent="0.25">
      <c r="E34144" s="3"/>
    </row>
    <row r="34145" spans="5:5" x14ac:dyDescent="0.25">
      <c r="E34145" s="3"/>
    </row>
    <row r="34146" spans="5:5" x14ac:dyDescent="0.25">
      <c r="E34146" s="3"/>
    </row>
    <row r="34147" spans="5:5" x14ac:dyDescent="0.25">
      <c r="E34147" s="3"/>
    </row>
    <row r="34148" spans="5:5" x14ac:dyDescent="0.25">
      <c r="E34148" s="3"/>
    </row>
    <row r="34149" spans="5:5" x14ac:dyDescent="0.25">
      <c r="E34149" s="3"/>
    </row>
    <row r="34150" spans="5:5" x14ac:dyDescent="0.25">
      <c r="E34150" s="3"/>
    </row>
    <row r="34151" spans="5:5" x14ac:dyDescent="0.25">
      <c r="E34151" s="3"/>
    </row>
    <row r="34152" spans="5:5" x14ac:dyDescent="0.25">
      <c r="E34152" s="3"/>
    </row>
    <row r="34153" spans="5:5" x14ac:dyDescent="0.25">
      <c r="E34153" s="3"/>
    </row>
    <row r="34154" spans="5:5" x14ac:dyDescent="0.25">
      <c r="E34154" s="3"/>
    </row>
    <row r="34155" spans="5:5" x14ac:dyDescent="0.25">
      <c r="E34155" s="3"/>
    </row>
    <row r="34156" spans="5:5" x14ac:dyDescent="0.25">
      <c r="E34156" s="3"/>
    </row>
    <row r="34157" spans="5:5" x14ac:dyDescent="0.25">
      <c r="E34157" s="3"/>
    </row>
    <row r="34158" spans="5:5" x14ac:dyDescent="0.25">
      <c r="E34158" s="3"/>
    </row>
    <row r="34159" spans="5:5" x14ac:dyDescent="0.25">
      <c r="E34159" s="3"/>
    </row>
    <row r="34160" spans="5:5" x14ac:dyDescent="0.25">
      <c r="E34160" s="3"/>
    </row>
    <row r="34161" spans="5:5" x14ac:dyDescent="0.25">
      <c r="E34161" s="3"/>
    </row>
    <row r="34162" spans="5:5" x14ac:dyDescent="0.25">
      <c r="E34162" s="3"/>
    </row>
    <row r="34163" spans="5:5" x14ac:dyDescent="0.25">
      <c r="E34163" s="3"/>
    </row>
    <row r="34164" spans="5:5" x14ac:dyDescent="0.25">
      <c r="E34164" s="3"/>
    </row>
    <row r="34165" spans="5:5" x14ac:dyDescent="0.25">
      <c r="E34165" s="3"/>
    </row>
    <row r="34166" spans="5:5" x14ac:dyDescent="0.25">
      <c r="E34166" s="3"/>
    </row>
    <row r="34167" spans="5:5" x14ac:dyDescent="0.25">
      <c r="E34167" s="3"/>
    </row>
    <row r="34168" spans="5:5" x14ac:dyDescent="0.25">
      <c r="E34168" s="3"/>
    </row>
    <row r="34169" spans="5:5" x14ac:dyDescent="0.25">
      <c r="E34169" s="3"/>
    </row>
    <row r="34170" spans="5:5" x14ac:dyDescent="0.25">
      <c r="E34170" s="3"/>
    </row>
    <row r="34171" spans="5:5" x14ac:dyDescent="0.25">
      <c r="E34171" s="3"/>
    </row>
    <row r="34172" spans="5:5" x14ac:dyDescent="0.25">
      <c r="E34172" s="3"/>
    </row>
    <row r="34173" spans="5:5" x14ac:dyDescent="0.25">
      <c r="E34173" s="3"/>
    </row>
    <row r="34174" spans="5:5" x14ac:dyDescent="0.25">
      <c r="E34174" s="3"/>
    </row>
    <row r="34175" spans="5:5" x14ac:dyDescent="0.25">
      <c r="E34175" s="3"/>
    </row>
    <row r="34176" spans="5:5" x14ac:dyDescent="0.25">
      <c r="E34176" s="3"/>
    </row>
    <row r="34177" spans="5:5" x14ac:dyDescent="0.25">
      <c r="E34177" s="3"/>
    </row>
    <row r="34178" spans="5:5" x14ac:dyDescent="0.25">
      <c r="E34178" s="3"/>
    </row>
    <row r="34179" spans="5:5" x14ac:dyDescent="0.25">
      <c r="E34179" s="3"/>
    </row>
    <row r="34180" spans="5:5" x14ac:dyDescent="0.25">
      <c r="E34180" s="3"/>
    </row>
    <row r="34181" spans="5:5" x14ac:dyDescent="0.25">
      <c r="E34181" s="3"/>
    </row>
    <row r="34182" spans="5:5" x14ac:dyDescent="0.25">
      <c r="E34182" s="3"/>
    </row>
    <row r="34183" spans="5:5" x14ac:dyDescent="0.25">
      <c r="E34183" s="3"/>
    </row>
    <row r="34184" spans="5:5" x14ac:dyDescent="0.25">
      <c r="E34184" s="3"/>
    </row>
    <row r="34185" spans="5:5" x14ac:dyDescent="0.25">
      <c r="E34185" s="3"/>
    </row>
    <row r="34186" spans="5:5" x14ac:dyDescent="0.25">
      <c r="E34186" s="3"/>
    </row>
    <row r="34187" spans="5:5" x14ac:dyDescent="0.25">
      <c r="E34187" s="3"/>
    </row>
    <row r="34188" spans="5:5" x14ac:dyDescent="0.25">
      <c r="E34188" s="3"/>
    </row>
    <row r="34189" spans="5:5" x14ac:dyDescent="0.25">
      <c r="E34189" s="3"/>
    </row>
    <row r="34190" spans="5:5" x14ac:dyDescent="0.25">
      <c r="E34190" s="3"/>
    </row>
    <row r="34191" spans="5:5" x14ac:dyDescent="0.25">
      <c r="E34191" s="3"/>
    </row>
    <row r="34192" spans="5:5" x14ac:dyDescent="0.25">
      <c r="E34192" s="3"/>
    </row>
    <row r="34193" spans="5:5" x14ac:dyDescent="0.25">
      <c r="E34193" s="3"/>
    </row>
    <row r="34194" spans="5:5" x14ac:dyDescent="0.25">
      <c r="E34194" s="3"/>
    </row>
    <row r="34195" spans="5:5" x14ac:dyDescent="0.25">
      <c r="E34195" s="3"/>
    </row>
    <row r="34196" spans="5:5" x14ac:dyDescent="0.25">
      <c r="E34196" s="3"/>
    </row>
    <row r="34197" spans="5:5" x14ac:dyDescent="0.25">
      <c r="E34197" s="3"/>
    </row>
    <row r="34198" spans="5:5" x14ac:dyDescent="0.25">
      <c r="E34198" s="3"/>
    </row>
    <row r="34199" spans="5:5" x14ac:dyDescent="0.25">
      <c r="E34199" s="3"/>
    </row>
    <row r="34200" spans="5:5" x14ac:dyDescent="0.25">
      <c r="E34200" s="3"/>
    </row>
    <row r="34201" spans="5:5" x14ac:dyDescent="0.25">
      <c r="E34201" s="3"/>
    </row>
    <row r="34202" spans="5:5" x14ac:dyDescent="0.25">
      <c r="E34202" s="3"/>
    </row>
    <row r="34203" spans="5:5" x14ac:dyDescent="0.25">
      <c r="E34203" s="3"/>
    </row>
    <row r="34204" spans="5:5" x14ac:dyDescent="0.25">
      <c r="E34204" s="3"/>
    </row>
    <row r="34205" spans="5:5" x14ac:dyDescent="0.25">
      <c r="E34205" s="3"/>
    </row>
    <row r="34206" spans="5:5" x14ac:dyDescent="0.25">
      <c r="E34206" s="3"/>
    </row>
    <row r="34207" spans="5:5" x14ac:dyDescent="0.25">
      <c r="E34207" s="3"/>
    </row>
    <row r="34208" spans="5:5" x14ac:dyDescent="0.25">
      <c r="E34208" s="3"/>
    </row>
    <row r="34209" spans="5:5" x14ac:dyDescent="0.25">
      <c r="E34209" s="3"/>
    </row>
    <row r="34210" spans="5:5" x14ac:dyDescent="0.25">
      <c r="E34210" s="3"/>
    </row>
    <row r="34211" spans="5:5" x14ac:dyDescent="0.25">
      <c r="E34211" s="3"/>
    </row>
    <row r="34212" spans="5:5" x14ac:dyDescent="0.25">
      <c r="E34212" s="3"/>
    </row>
    <row r="34213" spans="5:5" x14ac:dyDescent="0.25">
      <c r="E34213" s="3"/>
    </row>
    <row r="34214" spans="5:5" x14ac:dyDescent="0.25">
      <c r="E34214" s="3"/>
    </row>
    <row r="34215" spans="5:5" x14ac:dyDescent="0.25">
      <c r="E34215" s="3"/>
    </row>
    <row r="34216" spans="5:5" x14ac:dyDescent="0.25">
      <c r="E34216" s="3"/>
    </row>
    <row r="34217" spans="5:5" x14ac:dyDescent="0.25">
      <c r="E34217" s="3"/>
    </row>
    <row r="34218" spans="5:5" x14ac:dyDescent="0.25">
      <c r="E34218" s="3"/>
    </row>
    <row r="34219" spans="5:5" x14ac:dyDescent="0.25">
      <c r="E34219" s="3"/>
    </row>
    <row r="34220" spans="5:5" x14ac:dyDescent="0.25">
      <c r="E34220" s="3"/>
    </row>
    <row r="34221" spans="5:5" x14ac:dyDescent="0.25">
      <c r="E34221" s="3"/>
    </row>
    <row r="34222" spans="5:5" x14ac:dyDescent="0.25">
      <c r="E34222" s="3"/>
    </row>
    <row r="34223" spans="5:5" x14ac:dyDescent="0.25">
      <c r="E34223" s="3"/>
    </row>
    <row r="34224" spans="5:5" x14ac:dyDescent="0.25">
      <c r="E34224" s="3"/>
    </row>
    <row r="34225" spans="5:5" x14ac:dyDescent="0.25">
      <c r="E34225" s="3"/>
    </row>
    <row r="34226" spans="5:5" x14ac:dyDescent="0.25">
      <c r="E34226" s="3"/>
    </row>
    <row r="34227" spans="5:5" x14ac:dyDescent="0.25">
      <c r="E34227" s="3"/>
    </row>
    <row r="34228" spans="5:5" x14ac:dyDescent="0.25">
      <c r="E34228" s="3"/>
    </row>
    <row r="34229" spans="5:5" x14ac:dyDescent="0.25">
      <c r="E34229" s="3"/>
    </row>
    <row r="34230" spans="5:5" x14ac:dyDescent="0.25">
      <c r="E34230" s="3"/>
    </row>
    <row r="34231" spans="5:5" x14ac:dyDescent="0.25">
      <c r="E34231" s="3"/>
    </row>
    <row r="34232" spans="5:5" x14ac:dyDescent="0.25">
      <c r="E34232" s="3"/>
    </row>
    <row r="34233" spans="5:5" x14ac:dyDescent="0.25">
      <c r="E34233" s="3"/>
    </row>
    <row r="34234" spans="5:5" x14ac:dyDescent="0.25">
      <c r="E34234" s="3"/>
    </row>
    <row r="34235" spans="5:5" x14ac:dyDescent="0.25">
      <c r="E34235" s="3"/>
    </row>
    <row r="34236" spans="5:5" x14ac:dyDescent="0.25">
      <c r="E34236" s="3"/>
    </row>
    <row r="34237" spans="5:5" x14ac:dyDescent="0.25">
      <c r="E34237" s="3"/>
    </row>
    <row r="34238" spans="5:5" x14ac:dyDescent="0.25">
      <c r="E34238" s="3"/>
    </row>
    <row r="34239" spans="5:5" x14ac:dyDescent="0.25">
      <c r="E34239" s="3"/>
    </row>
    <row r="34240" spans="5:5" x14ac:dyDescent="0.25">
      <c r="E34240" s="3"/>
    </row>
    <row r="34241" spans="5:5" x14ac:dyDescent="0.25">
      <c r="E34241" s="3"/>
    </row>
    <row r="34242" spans="5:5" x14ac:dyDescent="0.25">
      <c r="E34242" s="3"/>
    </row>
    <row r="34243" spans="5:5" x14ac:dyDescent="0.25">
      <c r="E34243" s="3"/>
    </row>
    <row r="34244" spans="5:5" x14ac:dyDescent="0.25">
      <c r="E34244" s="3"/>
    </row>
    <row r="34245" spans="5:5" x14ac:dyDescent="0.25">
      <c r="E34245" s="3"/>
    </row>
    <row r="34246" spans="5:5" x14ac:dyDescent="0.25">
      <c r="E34246" s="3"/>
    </row>
    <row r="34247" spans="5:5" x14ac:dyDescent="0.25">
      <c r="E34247" s="3"/>
    </row>
    <row r="34248" spans="5:5" x14ac:dyDescent="0.25">
      <c r="E34248" s="3"/>
    </row>
    <row r="34249" spans="5:5" x14ac:dyDescent="0.25">
      <c r="E34249" s="3"/>
    </row>
    <row r="34250" spans="5:5" x14ac:dyDescent="0.25">
      <c r="E34250" s="3"/>
    </row>
    <row r="34251" spans="5:5" x14ac:dyDescent="0.25">
      <c r="E34251" s="3"/>
    </row>
    <row r="34252" spans="5:5" x14ac:dyDescent="0.25">
      <c r="E34252" s="3"/>
    </row>
    <row r="34253" spans="5:5" x14ac:dyDescent="0.25">
      <c r="E34253" s="3"/>
    </row>
    <row r="34254" spans="5:5" x14ac:dyDescent="0.25">
      <c r="E34254" s="3"/>
    </row>
    <row r="34255" spans="5:5" x14ac:dyDescent="0.25">
      <c r="E34255" s="3"/>
    </row>
    <row r="34256" spans="5:5" x14ac:dyDescent="0.25">
      <c r="E34256" s="3"/>
    </row>
    <row r="34257" spans="5:5" x14ac:dyDescent="0.25">
      <c r="E34257" s="3"/>
    </row>
    <row r="34258" spans="5:5" x14ac:dyDescent="0.25">
      <c r="E34258" s="3"/>
    </row>
    <row r="34259" spans="5:5" x14ac:dyDescent="0.25">
      <c r="E34259" s="3"/>
    </row>
    <row r="34260" spans="5:5" x14ac:dyDescent="0.25">
      <c r="E34260" s="3"/>
    </row>
    <row r="34261" spans="5:5" x14ac:dyDescent="0.25">
      <c r="E34261" s="3"/>
    </row>
    <row r="34262" spans="5:5" x14ac:dyDescent="0.25">
      <c r="E34262" s="3"/>
    </row>
    <row r="34263" spans="5:5" x14ac:dyDescent="0.25">
      <c r="E34263" s="3"/>
    </row>
    <row r="34264" spans="5:5" x14ac:dyDescent="0.25">
      <c r="E34264" s="3"/>
    </row>
    <row r="34265" spans="5:5" x14ac:dyDescent="0.25">
      <c r="E34265" s="3"/>
    </row>
    <row r="34266" spans="5:5" x14ac:dyDescent="0.25">
      <c r="E34266" s="3"/>
    </row>
    <row r="34267" spans="5:5" x14ac:dyDescent="0.25">
      <c r="E34267" s="3"/>
    </row>
    <row r="34268" spans="5:5" x14ac:dyDescent="0.25">
      <c r="E34268" s="3"/>
    </row>
    <row r="34269" spans="5:5" x14ac:dyDescent="0.25">
      <c r="E34269" s="3"/>
    </row>
    <row r="34270" spans="5:5" x14ac:dyDescent="0.25">
      <c r="E34270" s="3"/>
    </row>
    <row r="34271" spans="5:5" x14ac:dyDescent="0.25">
      <c r="E34271" s="3"/>
    </row>
    <row r="34272" spans="5:5" x14ac:dyDescent="0.25">
      <c r="E34272" s="3"/>
    </row>
    <row r="34273" spans="5:5" x14ac:dyDescent="0.25">
      <c r="E34273" s="3"/>
    </row>
    <row r="34274" spans="5:5" x14ac:dyDescent="0.25">
      <c r="E34274" s="3"/>
    </row>
    <row r="34275" spans="5:5" x14ac:dyDescent="0.25">
      <c r="E34275" s="3"/>
    </row>
    <row r="34276" spans="5:5" x14ac:dyDescent="0.25">
      <c r="E34276" s="3"/>
    </row>
    <row r="34277" spans="5:5" x14ac:dyDescent="0.25">
      <c r="E34277" s="3"/>
    </row>
    <row r="34278" spans="5:5" x14ac:dyDescent="0.25">
      <c r="E34278" s="3"/>
    </row>
    <row r="34279" spans="5:5" x14ac:dyDescent="0.25">
      <c r="E34279" s="3"/>
    </row>
    <row r="34280" spans="5:5" x14ac:dyDescent="0.25">
      <c r="E34280" s="3"/>
    </row>
    <row r="34281" spans="5:5" x14ac:dyDescent="0.25">
      <c r="E34281" s="3"/>
    </row>
    <row r="34282" spans="5:5" x14ac:dyDescent="0.25">
      <c r="E34282" s="3"/>
    </row>
    <row r="34283" spans="5:5" x14ac:dyDescent="0.25">
      <c r="E34283" s="3"/>
    </row>
    <row r="34284" spans="5:5" x14ac:dyDescent="0.25">
      <c r="E34284" s="3"/>
    </row>
    <row r="34285" spans="5:5" x14ac:dyDescent="0.25">
      <c r="E34285" s="3"/>
    </row>
    <row r="34286" spans="5:5" x14ac:dyDescent="0.25">
      <c r="E34286" s="3"/>
    </row>
    <row r="34287" spans="5:5" x14ac:dyDescent="0.25">
      <c r="E34287" s="3"/>
    </row>
    <row r="34288" spans="5:5" x14ac:dyDescent="0.25">
      <c r="E34288" s="3"/>
    </row>
    <row r="34289" spans="5:5" x14ac:dyDescent="0.25">
      <c r="E34289" s="3"/>
    </row>
    <row r="34290" spans="5:5" x14ac:dyDescent="0.25">
      <c r="E34290" s="3"/>
    </row>
    <row r="34291" spans="5:5" x14ac:dyDescent="0.25">
      <c r="E34291" s="3"/>
    </row>
    <row r="34292" spans="5:5" x14ac:dyDescent="0.25">
      <c r="E34292" s="3"/>
    </row>
    <row r="34293" spans="5:5" x14ac:dyDescent="0.25">
      <c r="E34293" s="3"/>
    </row>
    <row r="34294" spans="5:5" x14ac:dyDescent="0.25">
      <c r="E34294" s="3"/>
    </row>
    <row r="34295" spans="5:5" x14ac:dyDescent="0.25">
      <c r="E34295" s="3"/>
    </row>
    <row r="34296" spans="5:5" x14ac:dyDescent="0.25">
      <c r="E34296" s="3"/>
    </row>
    <row r="34297" spans="5:5" x14ac:dyDescent="0.25">
      <c r="E34297" s="3"/>
    </row>
    <row r="34298" spans="5:5" x14ac:dyDescent="0.25">
      <c r="E34298" s="3"/>
    </row>
    <row r="34299" spans="5:5" x14ac:dyDescent="0.25">
      <c r="E34299" s="3"/>
    </row>
    <row r="34300" spans="5:5" x14ac:dyDescent="0.25">
      <c r="E34300" s="3"/>
    </row>
    <row r="34301" spans="5:5" x14ac:dyDescent="0.25">
      <c r="E34301" s="3"/>
    </row>
    <row r="34302" spans="5:5" x14ac:dyDescent="0.25">
      <c r="E34302" s="3"/>
    </row>
    <row r="34303" spans="5:5" x14ac:dyDescent="0.25">
      <c r="E34303" s="3"/>
    </row>
    <row r="34304" spans="5:5" x14ac:dyDescent="0.25">
      <c r="E34304" s="3"/>
    </row>
    <row r="34305" spans="5:5" x14ac:dyDescent="0.25">
      <c r="E34305" s="3"/>
    </row>
    <row r="34306" spans="5:5" x14ac:dyDescent="0.25">
      <c r="E34306" s="3"/>
    </row>
    <row r="34307" spans="5:5" x14ac:dyDescent="0.25">
      <c r="E34307" s="3"/>
    </row>
    <row r="34308" spans="5:5" x14ac:dyDescent="0.25">
      <c r="E34308" s="3"/>
    </row>
    <row r="34309" spans="5:5" x14ac:dyDescent="0.25">
      <c r="E34309" s="3"/>
    </row>
    <row r="34310" spans="5:5" x14ac:dyDescent="0.25">
      <c r="E34310" s="3"/>
    </row>
    <row r="34311" spans="5:5" x14ac:dyDescent="0.25">
      <c r="E34311" s="3"/>
    </row>
    <row r="34312" spans="5:5" x14ac:dyDescent="0.25">
      <c r="E34312" s="3"/>
    </row>
    <row r="34313" spans="5:5" x14ac:dyDescent="0.25">
      <c r="E34313" s="3"/>
    </row>
    <row r="34314" spans="5:5" x14ac:dyDescent="0.25">
      <c r="E34314" s="3"/>
    </row>
    <row r="34315" spans="5:5" x14ac:dyDescent="0.25">
      <c r="E34315" s="3"/>
    </row>
    <row r="34316" spans="5:5" x14ac:dyDescent="0.25">
      <c r="E34316" s="3"/>
    </row>
    <row r="34317" spans="5:5" x14ac:dyDescent="0.25">
      <c r="E34317" s="3"/>
    </row>
    <row r="34318" spans="5:5" x14ac:dyDescent="0.25">
      <c r="E34318" s="3"/>
    </row>
    <row r="34319" spans="5:5" x14ac:dyDescent="0.25">
      <c r="E34319" s="3"/>
    </row>
    <row r="34320" spans="5:5" x14ac:dyDescent="0.25">
      <c r="E34320" s="3"/>
    </row>
    <row r="34321" spans="5:5" x14ac:dyDescent="0.25">
      <c r="E34321" s="3"/>
    </row>
    <row r="34322" spans="5:5" x14ac:dyDescent="0.25">
      <c r="E34322" s="3"/>
    </row>
    <row r="34323" spans="5:5" x14ac:dyDescent="0.25">
      <c r="E34323" s="3"/>
    </row>
    <row r="34324" spans="5:5" x14ac:dyDescent="0.25">
      <c r="E34324" s="3"/>
    </row>
    <row r="34325" spans="5:5" x14ac:dyDescent="0.25">
      <c r="E34325" s="3"/>
    </row>
    <row r="34326" spans="5:5" x14ac:dyDescent="0.25">
      <c r="E34326" s="3"/>
    </row>
    <row r="34327" spans="5:5" x14ac:dyDescent="0.25">
      <c r="E34327" s="3"/>
    </row>
    <row r="34328" spans="5:5" x14ac:dyDescent="0.25">
      <c r="E34328" s="3"/>
    </row>
    <row r="34329" spans="5:5" x14ac:dyDescent="0.25">
      <c r="E34329" s="3"/>
    </row>
    <row r="34330" spans="5:5" x14ac:dyDescent="0.25">
      <c r="E34330" s="3"/>
    </row>
    <row r="34331" spans="5:5" x14ac:dyDescent="0.25">
      <c r="E34331" s="3"/>
    </row>
    <row r="34332" spans="5:5" x14ac:dyDescent="0.25">
      <c r="E34332" s="3"/>
    </row>
    <row r="34333" spans="5:5" x14ac:dyDescent="0.25">
      <c r="E34333" s="3"/>
    </row>
    <row r="34334" spans="5:5" x14ac:dyDescent="0.25">
      <c r="E34334" s="3"/>
    </row>
    <row r="34335" spans="5:5" x14ac:dyDescent="0.25">
      <c r="E34335" s="3"/>
    </row>
    <row r="34336" spans="5:5" x14ac:dyDescent="0.25">
      <c r="E34336" s="3"/>
    </row>
    <row r="34337" spans="5:5" x14ac:dyDescent="0.25">
      <c r="E34337" s="3"/>
    </row>
    <row r="34338" spans="5:5" x14ac:dyDescent="0.25">
      <c r="E34338" s="3"/>
    </row>
    <row r="34339" spans="5:5" x14ac:dyDescent="0.25">
      <c r="E34339" s="3"/>
    </row>
    <row r="34340" spans="5:5" x14ac:dyDescent="0.25">
      <c r="E34340" s="3"/>
    </row>
    <row r="34341" spans="5:5" x14ac:dyDescent="0.25">
      <c r="E34341" s="3"/>
    </row>
    <row r="34342" spans="5:5" x14ac:dyDescent="0.25">
      <c r="E34342" s="3"/>
    </row>
    <row r="34343" spans="5:5" x14ac:dyDescent="0.25">
      <c r="E34343" s="3"/>
    </row>
    <row r="34344" spans="5:5" x14ac:dyDescent="0.25">
      <c r="E34344" s="3"/>
    </row>
    <row r="34345" spans="5:5" x14ac:dyDescent="0.25">
      <c r="E34345" s="3"/>
    </row>
    <row r="34346" spans="5:5" x14ac:dyDescent="0.25">
      <c r="E34346" s="3"/>
    </row>
    <row r="34347" spans="5:5" x14ac:dyDescent="0.25">
      <c r="E34347" s="3"/>
    </row>
    <row r="34348" spans="5:5" x14ac:dyDescent="0.25">
      <c r="E34348" s="3"/>
    </row>
    <row r="34349" spans="5:5" x14ac:dyDescent="0.25">
      <c r="E34349" s="3"/>
    </row>
    <row r="34350" spans="5:5" x14ac:dyDescent="0.25">
      <c r="E34350" s="3"/>
    </row>
    <row r="34351" spans="5:5" x14ac:dyDescent="0.25">
      <c r="E34351" s="3"/>
    </row>
    <row r="34352" spans="5:5" x14ac:dyDescent="0.25">
      <c r="E34352" s="3"/>
    </row>
    <row r="34353" spans="5:5" x14ac:dyDescent="0.25">
      <c r="E34353" s="3"/>
    </row>
    <row r="34354" spans="5:5" x14ac:dyDescent="0.25">
      <c r="E34354" s="3"/>
    </row>
    <row r="34355" spans="5:5" x14ac:dyDescent="0.25">
      <c r="E34355" s="3"/>
    </row>
    <row r="34356" spans="5:5" x14ac:dyDescent="0.25">
      <c r="E34356" s="3"/>
    </row>
    <row r="34357" spans="5:5" x14ac:dyDescent="0.25">
      <c r="E34357" s="3"/>
    </row>
    <row r="34358" spans="5:5" x14ac:dyDescent="0.25">
      <c r="E34358" s="3"/>
    </row>
    <row r="34359" spans="5:5" x14ac:dyDescent="0.25">
      <c r="E34359" s="3"/>
    </row>
    <row r="34360" spans="5:5" x14ac:dyDescent="0.25">
      <c r="E34360" s="3"/>
    </row>
    <row r="34361" spans="5:5" x14ac:dyDescent="0.25">
      <c r="E34361" s="3"/>
    </row>
    <row r="34362" spans="5:5" x14ac:dyDescent="0.25">
      <c r="E34362" s="3"/>
    </row>
    <row r="34363" spans="5:5" x14ac:dyDescent="0.25">
      <c r="E34363" s="3"/>
    </row>
    <row r="34364" spans="5:5" x14ac:dyDescent="0.25">
      <c r="E34364" s="3"/>
    </row>
    <row r="34365" spans="5:5" x14ac:dyDescent="0.25">
      <c r="E34365" s="3"/>
    </row>
    <row r="34366" spans="5:5" x14ac:dyDescent="0.25">
      <c r="E34366" s="3"/>
    </row>
    <row r="34367" spans="5:5" x14ac:dyDescent="0.25">
      <c r="E34367" s="3"/>
    </row>
    <row r="34368" spans="5:5" x14ac:dyDescent="0.25">
      <c r="E34368" s="3"/>
    </row>
    <row r="34369" spans="5:5" x14ac:dyDescent="0.25">
      <c r="E34369" s="3"/>
    </row>
    <row r="34370" spans="5:5" x14ac:dyDescent="0.25">
      <c r="E34370" s="3"/>
    </row>
    <row r="34371" spans="5:5" x14ac:dyDescent="0.25">
      <c r="E34371" s="3"/>
    </row>
    <row r="34372" spans="5:5" x14ac:dyDescent="0.25">
      <c r="E34372" s="3"/>
    </row>
    <row r="34373" spans="5:5" x14ac:dyDescent="0.25">
      <c r="E34373" s="3"/>
    </row>
    <row r="34374" spans="5:5" x14ac:dyDescent="0.25">
      <c r="E34374" s="3"/>
    </row>
    <row r="34375" spans="5:5" x14ac:dyDescent="0.25">
      <c r="E34375" s="3"/>
    </row>
    <row r="34376" spans="5:5" x14ac:dyDescent="0.25">
      <c r="E34376" s="3"/>
    </row>
    <row r="34377" spans="5:5" x14ac:dyDescent="0.25">
      <c r="E34377" s="3"/>
    </row>
    <row r="34378" spans="5:5" x14ac:dyDescent="0.25">
      <c r="E34378" s="3"/>
    </row>
    <row r="34379" spans="5:5" x14ac:dyDescent="0.25">
      <c r="E34379" s="3"/>
    </row>
    <row r="34380" spans="5:5" x14ac:dyDescent="0.25">
      <c r="E34380" s="3"/>
    </row>
    <row r="34381" spans="5:5" x14ac:dyDescent="0.25">
      <c r="E34381" s="3"/>
    </row>
    <row r="34382" spans="5:5" x14ac:dyDescent="0.25">
      <c r="E34382" s="3"/>
    </row>
    <row r="34383" spans="5:5" x14ac:dyDescent="0.25">
      <c r="E34383" s="3"/>
    </row>
    <row r="34384" spans="5:5" x14ac:dyDescent="0.25">
      <c r="E34384" s="3"/>
    </row>
    <row r="34385" spans="5:5" x14ac:dyDescent="0.25">
      <c r="E34385" s="3"/>
    </row>
    <row r="34386" spans="5:5" x14ac:dyDescent="0.25">
      <c r="E34386" s="3"/>
    </row>
    <row r="34387" spans="5:5" x14ac:dyDescent="0.25">
      <c r="E34387" s="3"/>
    </row>
    <row r="34388" spans="5:5" x14ac:dyDescent="0.25">
      <c r="E34388" s="3"/>
    </row>
    <row r="34389" spans="5:5" x14ac:dyDescent="0.25">
      <c r="E34389" s="3"/>
    </row>
    <row r="34390" spans="5:5" x14ac:dyDescent="0.25">
      <c r="E34390" s="3"/>
    </row>
    <row r="34391" spans="5:5" x14ac:dyDescent="0.25">
      <c r="E34391" s="3"/>
    </row>
    <row r="34392" spans="5:5" x14ac:dyDescent="0.25">
      <c r="E34392" s="3"/>
    </row>
    <row r="34393" spans="5:5" x14ac:dyDescent="0.25">
      <c r="E34393" s="3"/>
    </row>
    <row r="34394" spans="5:5" x14ac:dyDescent="0.25">
      <c r="E34394" s="3"/>
    </row>
    <row r="34395" spans="5:5" x14ac:dyDescent="0.25">
      <c r="E34395" s="3"/>
    </row>
    <row r="34396" spans="5:5" x14ac:dyDescent="0.25">
      <c r="E34396" s="3"/>
    </row>
    <row r="34397" spans="5:5" x14ac:dyDescent="0.25">
      <c r="E34397" s="3"/>
    </row>
    <row r="34398" spans="5:5" x14ac:dyDescent="0.25">
      <c r="E34398" s="3"/>
    </row>
    <row r="34399" spans="5:5" x14ac:dyDescent="0.25">
      <c r="E34399" s="3"/>
    </row>
    <row r="34400" spans="5:5" x14ac:dyDescent="0.25">
      <c r="E34400" s="3"/>
    </row>
    <row r="34401" spans="5:5" x14ac:dyDescent="0.25">
      <c r="E34401" s="3"/>
    </row>
    <row r="34402" spans="5:5" x14ac:dyDescent="0.25">
      <c r="E34402" s="3"/>
    </row>
    <row r="34403" spans="5:5" x14ac:dyDescent="0.25">
      <c r="E34403" s="3"/>
    </row>
    <row r="34404" spans="5:5" x14ac:dyDescent="0.25">
      <c r="E34404" s="3"/>
    </row>
    <row r="34405" spans="5:5" x14ac:dyDescent="0.25">
      <c r="E34405" s="3"/>
    </row>
    <row r="34406" spans="5:5" x14ac:dyDescent="0.25">
      <c r="E34406" s="3"/>
    </row>
    <row r="34407" spans="5:5" x14ac:dyDescent="0.25">
      <c r="E34407" s="3"/>
    </row>
    <row r="34408" spans="5:5" x14ac:dyDescent="0.25">
      <c r="E34408" s="3"/>
    </row>
    <row r="34409" spans="5:5" x14ac:dyDescent="0.25">
      <c r="E34409" s="3"/>
    </row>
    <row r="34410" spans="5:5" x14ac:dyDescent="0.25">
      <c r="E34410" s="3"/>
    </row>
    <row r="34411" spans="5:5" x14ac:dyDescent="0.25">
      <c r="E34411" s="3"/>
    </row>
    <row r="34412" spans="5:5" x14ac:dyDescent="0.25">
      <c r="E34412" s="3"/>
    </row>
    <row r="34413" spans="5:5" x14ac:dyDescent="0.25">
      <c r="E34413" s="3"/>
    </row>
    <row r="34414" spans="5:5" x14ac:dyDescent="0.25">
      <c r="E34414" s="3"/>
    </row>
    <row r="34415" spans="5:5" x14ac:dyDescent="0.25">
      <c r="E34415" s="3"/>
    </row>
    <row r="34416" spans="5:5" x14ac:dyDescent="0.25">
      <c r="E34416" s="3"/>
    </row>
    <row r="34417" spans="5:5" x14ac:dyDescent="0.25">
      <c r="E34417" s="3"/>
    </row>
    <row r="34418" spans="5:5" x14ac:dyDescent="0.25">
      <c r="E34418" s="3"/>
    </row>
    <row r="34419" spans="5:5" x14ac:dyDescent="0.25">
      <c r="E34419" s="3"/>
    </row>
    <row r="34420" spans="5:5" x14ac:dyDescent="0.25">
      <c r="E34420" s="3"/>
    </row>
    <row r="34421" spans="5:5" x14ac:dyDescent="0.25">
      <c r="E34421" s="3"/>
    </row>
    <row r="34422" spans="5:5" x14ac:dyDescent="0.25">
      <c r="E34422" s="3"/>
    </row>
    <row r="34423" spans="5:5" x14ac:dyDescent="0.25">
      <c r="E34423" s="3"/>
    </row>
    <row r="34424" spans="5:5" x14ac:dyDescent="0.25">
      <c r="E34424" s="3"/>
    </row>
    <row r="34425" spans="5:5" x14ac:dyDescent="0.25">
      <c r="E34425" s="3"/>
    </row>
    <row r="34426" spans="5:5" x14ac:dyDescent="0.25">
      <c r="E34426" s="3"/>
    </row>
    <row r="34427" spans="5:5" x14ac:dyDescent="0.25">
      <c r="E34427" s="3"/>
    </row>
    <row r="34428" spans="5:5" x14ac:dyDescent="0.25">
      <c r="E34428" s="3"/>
    </row>
    <row r="34429" spans="5:5" x14ac:dyDescent="0.25">
      <c r="E34429" s="3"/>
    </row>
    <row r="34430" spans="5:5" x14ac:dyDescent="0.25">
      <c r="E34430" s="3"/>
    </row>
    <row r="34431" spans="5:5" x14ac:dyDescent="0.25">
      <c r="E34431" s="3"/>
    </row>
    <row r="34432" spans="5:5" x14ac:dyDescent="0.25">
      <c r="E34432" s="3"/>
    </row>
    <row r="34433" spans="5:5" x14ac:dyDescent="0.25">
      <c r="E34433" s="3"/>
    </row>
    <row r="34434" spans="5:5" x14ac:dyDescent="0.25">
      <c r="E34434" s="3"/>
    </row>
    <row r="34435" spans="5:5" x14ac:dyDescent="0.25">
      <c r="E34435" s="3"/>
    </row>
    <row r="34436" spans="5:5" x14ac:dyDescent="0.25">
      <c r="E34436" s="3"/>
    </row>
    <row r="34437" spans="5:5" x14ac:dyDescent="0.25">
      <c r="E34437" s="3"/>
    </row>
    <row r="34438" spans="5:5" x14ac:dyDescent="0.25">
      <c r="E34438" s="3"/>
    </row>
    <row r="34439" spans="5:5" x14ac:dyDescent="0.25">
      <c r="E34439" s="3"/>
    </row>
    <row r="34440" spans="5:5" x14ac:dyDescent="0.25">
      <c r="E34440" s="3"/>
    </row>
    <row r="34441" spans="5:5" x14ac:dyDescent="0.25">
      <c r="E34441" s="3"/>
    </row>
    <row r="34442" spans="5:5" x14ac:dyDescent="0.25">
      <c r="E34442" s="3"/>
    </row>
    <row r="34443" spans="5:5" x14ac:dyDescent="0.25">
      <c r="E34443" s="3"/>
    </row>
    <row r="34444" spans="5:5" x14ac:dyDescent="0.25">
      <c r="E34444" s="3"/>
    </row>
    <row r="34445" spans="5:5" x14ac:dyDescent="0.25">
      <c r="E34445" s="3"/>
    </row>
    <row r="34446" spans="5:5" x14ac:dyDescent="0.25">
      <c r="E34446" s="3"/>
    </row>
    <row r="34447" spans="5:5" x14ac:dyDescent="0.25">
      <c r="E34447" s="3"/>
    </row>
    <row r="34448" spans="5:5" x14ac:dyDescent="0.25">
      <c r="E34448" s="3"/>
    </row>
    <row r="34449" spans="5:5" x14ac:dyDescent="0.25">
      <c r="E34449" s="3"/>
    </row>
    <row r="34450" spans="5:5" x14ac:dyDescent="0.25">
      <c r="E34450" s="3"/>
    </row>
    <row r="34451" spans="5:5" x14ac:dyDescent="0.25">
      <c r="E34451" s="3"/>
    </row>
    <row r="34452" spans="5:5" x14ac:dyDescent="0.25">
      <c r="E34452" s="3"/>
    </row>
    <row r="34453" spans="5:5" x14ac:dyDescent="0.25">
      <c r="E34453" s="3"/>
    </row>
    <row r="34454" spans="5:5" x14ac:dyDescent="0.25">
      <c r="E34454" s="3"/>
    </row>
    <row r="34455" spans="5:5" x14ac:dyDescent="0.25">
      <c r="E34455" s="3"/>
    </row>
    <row r="34456" spans="5:5" x14ac:dyDescent="0.25">
      <c r="E34456" s="3"/>
    </row>
    <row r="34457" spans="5:5" x14ac:dyDescent="0.25">
      <c r="E34457" s="3"/>
    </row>
    <row r="34458" spans="5:5" x14ac:dyDescent="0.25">
      <c r="E34458" s="3"/>
    </row>
    <row r="34459" spans="5:5" x14ac:dyDescent="0.25">
      <c r="E34459" s="3"/>
    </row>
    <row r="34460" spans="5:5" x14ac:dyDescent="0.25">
      <c r="E34460" s="3"/>
    </row>
    <row r="34461" spans="5:5" x14ac:dyDescent="0.25">
      <c r="E34461" s="3"/>
    </row>
    <row r="34462" spans="5:5" x14ac:dyDescent="0.25">
      <c r="E34462" s="3"/>
    </row>
    <row r="34463" spans="5:5" x14ac:dyDescent="0.25">
      <c r="E34463" s="3"/>
    </row>
    <row r="34464" spans="5:5" x14ac:dyDescent="0.25">
      <c r="E34464" s="3"/>
    </row>
    <row r="34465" spans="5:5" x14ac:dyDescent="0.25">
      <c r="E34465" s="3"/>
    </row>
    <row r="34466" spans="5:5" x14ac:dyDescent="0.25">
      <c r="E34466" s="3"/>
    </row>
    <row r="34467" spans="5:5" x14ac:dyDescent="0.25">
      <c r="E34467" s="3"/>
    </row>
    <row r="34468" spans="5:5" x14ac:dyDescent="0.25">
      <c r="E34468" s="3"/>
    </row>
    <row r="34469" spans="5:5" x14ac:dyDescent="0.25">
      <c r="E34469" s="3"/>
    </row>
    <row r="34470" spans="5:5" x14ac:dyDescent="0.25">
      <c r="E34470" s="3"/>
    </row>
    <row r="34471" spans="5:5" x14ac:dyDescent="0.25">
      <c r="E34471" s="3"/>
    </row>
    <row r="34472" spans="5:5" x14ac:dyDescent="0.25">
      <c r="E34472" s="3"/>
    </row>
    <row r="34473" spans="5:5" x14ac:dyDescent="0.25">
      <c r="E34473" s="3"/>
    </row>
    <row r="34474" spans="5:5" x14ac:dyDescent="0.25">
      <c r="E34474" s="3"/>
    </row>
    <row r="34475" spans="5:5" x14ac:dyDescent="0.25">
      <c r="E34475" s="3"/>
    </row>
    <row r="34476" spans="5:5" x14ac:dyDescent="0.25">
      <c r="E34476" s="3"/>
    </row>
    <row r="34477" spans="5:5" x14ac:dyDescent="0.25">
      <c r="E34477" s="3"/>
    </row>
    <row r="34478" spans="5:5" x14ac:dyDescent="0.25">
      <c r="E34478" s="3"/>
    </row>
    <row r="34479" spans="5:5" x14ac:dyDescent="0.25">
      <c r="E34479" s="3"/>
    </row>
    <row r="34480" spans="5:5" x14ac:dyDescent="0.25">
      <c r="E34480" s="3"/>
    </row>
    <row r="34481" spans="5:5" x14ac:dyDescent="0.25">
      <c r="E34481" s="3"/>
    </row>
    <row r="34482" spans="5:5" x14ac:dyDescent="0.25">
      <c r="E34482" s="3"/>
    </row>
    <row r="34483" spans="5:5" x14ac:dyDescent="0.25">
      <c r="E34483" s="3"/>
    </row>
    <row r="34484" spans="5:5" x14ac:dyDescent="0.25">
      <c r="E34484" s="3"/>
    </row>
    <row r="34485" spans="5:5" x14ac:dyDescent="0.25">
      <c r="E34485" s="3"/>
    </row>
    <row r="34486" spans="5:5" x14ac:dyDescent="0.25">
      <c r="E34486" s="3"/>
    </row>
    <row r="34487" spans="5:5" x14ac:dyDescent="0.25">
      <c r="E34487" s="3"/>
    </row>
    <row r="34488" spans="5:5" x14ac:dyDescent="0.25">
      <c r="E34488" s="3"/>
    </row>
    <row r="34489" spans="5:5" x14ac:dyDescent="0.25">
      <c r="E34489" s="3"/>
    </row>
    <row r="34490" spans="5:5" x14ac:dyDescent="0.25">
      <c r="E34490" s="3"/>
    </row>
    <row r="34491" spans="5:5" x14ac:dyDescent="0.25">
      <c r="E34491" s="3"/>
    </row>
    <row r="34492" spans="5:5" x14ac:dyDescent="0.25">
      <c r="E34492" s="3"/>
    </row>
    <row r="34493" spans="5:5" x14ac:dyDescent="0.25">
      <c r="E34493" s="3"/>
    </row>
    <row r="34494" spans="5:5" x14ac:dyDescent="0.25">
      <c r="E34494" s="3"/>
    </row>
    <row r="34495" spans="5:5" x14ac:dyDescent="0.25">
      <c r="E34495" s="3"/>
    </row>
    <row r="34496" spans="5:5" x14ac:dyDescent="0.25">
      <c r="E34496" s="3"/>
    </row>
    <row r="34497" spans="5:5" x14ac:dyDescent="0.25">
      <c r="E34497" s="3"/>
    </row>
    <row r="34498" spans="5:5" x14ac:dyDescent="0.25">
      <c r="E34498" s="3"/>
    </row>
    <row r="34499" spans="5:5" x14ac:dyDescent="0.25">
      <c r="E34499" s="3"/>
    </row>
    <row r="34500" spans="5:5" x14ac:dyDescent="0.25">
      <c r="E34500" s="3"/>
    </row>
    <row r="34501" spans="5:5" x14ac:dyDescent="0.25">
      <c r="E34501" s="3"/>
    </row>
    <row r="34502" spans="5:5" x14ac:dyDescent="0.25">
      <c r="E34502" s="3"/>
    </row>
    <row r="34503" spans="5:5" x14ac:dyDescent="0.25">
      <c r="E34503" s="3"/>
    </row>
    <row r="34504" spans="5:5" x14ac:dyDescent="0.25">
      <c r="E34504" s="3"/>
    </row>
    <row r="34505" spans="5:5" x14ac:dyDescent="0.25">
      <c r="E34505" s="3"/>
    </row>
    <row r="34506" spans="5:5" x14ac:dyDescent="0.25">
      <c r="E34506" s="3"/>
    </row>
    <row r="34507" spans="5:5" x14ac:dyDescent="0.25">
      <c r="E34507" s="3"/>
    </row>
    <row r="34508" spans="5:5" x14ac:dyDescent="0.25">
      <c r="E34508" s="3"/>
    </row>
    <row r="34509" spans="5:5" x14ac:dyDescent="0.25">
      <c r="E34509" s="3"/>
    </row>
    <row r="34510" spans="5:5" x14ac:dyDescent="0.25">
      <c r="E34510" s="3"/>
    </row>
    <row r="34511" spans="5:5" x14ac:dyDescent="0.25">
      <c r="E34511" s="3"/>
    </row>
    <row r="34512" spans="5:5" x14ac:dyDescent="0.25">
      <c r="E34512" s="3"/>
    </row>
    <row r="34513" spans="5:5" x14ac:dyDescent="0.25">
      <c r="E34513" s="3"/>
    </row>
    <row r="34514" spans="5:5" x14ac:dyDescent="0.25">
      <c r="E34514" s="3"/>
    </row>
    <row r="34515" spans="5:5" x14ac:dyDescent="0.25">
      <c r="E34515" s="3"/>
    </row>
    <row r="34516" spans="5:5" x14ac:dyDescent="0.25">
      <c r="E34516" s="3"/>
    </row>
    <row r="34517" spans="5:5" x14ac:dyDescent="0.25">
      <c r="E34517" s="3"/>
    </row>
    <row r="34518" spans="5:5" x14ac:dyDescent="0.25">
      <c r="E34518" s="3"/>
    </row>
    <row r="34519" spans="5:5" x14ac:dyDescent="0.25">
      <c r="E34519" s="3"/>
    </row>
    <row r="34520" spans="5:5" x14ac:dyDescent="0.25">
      <c r="E34520" s="3"/>
    </row>
    <row r="34521" spans="5:5" x14ac:dyDescent="0.25">
      <c r="E34521" s="3"/>
    </row>
    <row r="34522" spans="5:5" x14ac:dyDescent="0.25">
      <c r="E34522" s="3"/>
    </row>
    <row r="34523" spans="5:5" x14ac:dyDescent="0.25">
      <c r="E34523" s="3"/>
    </row>
    <row r="34524" spans="5:5" x14ac:dyDescent="0.25">
      <c r="E34524" s="3"/>
    </row>
    <row r="34525" spans="5:5" x14ac:dyDescent="0.25">
      <c r="E34525" s="3"/>
    </row>
    <row r="34526" spans="5:5" x14ac:dyDescent="0.25">
      <c r="E34526" s="3"/>
    </row>
    <row r="34527" spans="5:5" x14ac:dyDescent="0.25">
      <c r="E34527" s="3"/>
    </row>
    <row r="34528" spans="5:5" x14ac:dyDescent="0.25">
      <c r="E34528" s="3"/>
    </row>
    <row r="34529" spans="5:5" x14ac:dyDescent="0.25">
      <c r="E34529" s="3"/>
    </row>
    <row r="34530" spans="5:5" x14ac:dyDescent="0.25">
      <c r="E34530" s="3"/>
    </row>
    <row r="34531" spans="5:5" x14ac:dyDescent="0.25">
      <c r="E34531" s="3"/>
    </row>
    <row r="34532" spans="5:5" x14ac:dyDescent="0.25">
      <c r="E34532" s="3"/>
    </row>
    <row r="34533" spans="5:5" x14ac:dyDescent="0.25">
      <c r="E34533" s="3"/>
    </row>
    <row r="34534" spans="5:5" x14ac:dyDescent="0.25">
      <c r="E34534" s="3"/>
    </row>
    <row r="34535" spans="5:5" x14ac:dyDescent="0.25">
      <c r="E34535" s="3"/>
    </row>
    <row r="34536" spans="5:5" x14ac:dyDescent="0.25">
      <c r="E34536" s="3"/>
    </row>
    <row r="34537" spans="5:5" x14ac:dyDescent="0.25">
      <c r="E34537" s="3"/>
    </row>
    <row r="34538" spans="5:5" x14ac:dyDescent="0.25">
      <c r="E34538" s="3"/>
    </row>
  </sheetData>
  <sortState ref="Q84:AE122">
    <sortCondition ref="Q84"/>
  </sortState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468"/>
  <sheetViews>
    <sheetView topLeftCell="A6" workbookViewId="0">
      <selection activeCell="N47" sqref="N10:N47"/>
    </sheetView>
  </sheetViews>
  <sheetFormatPr defaultRowHeight="15" x14ac:dyDescent="0.25"/>
  <cols>
    <col min="1" max="1" width="12.85546875" style="6" bestFit="1" customWidth="1"/>
    <col min="2" max="2" width="9.140625" style="4"/>
    <col min="4" max="4" width="9.7109375" style="1" bestFit="1" customWidth="1"/>
    <col min="5" max="5" width="17.85546875" style="2" bestFit="1" customWidth="1"/>
    <col min="10" max="10" width="13.140625" bestFit="1" customWidth="1"/>
    <col min="11" max="11" width="23.5703125" bestFit="1" customWidth="1"/>
  </cols>
  <sheetData>
    <row r="1" spans="1:14" x14ac:dyDescent="0.25">
      <c r="D1" s="1" t="s">
        <v>56</v>
      </c>
      <c r="E1" s="2" t="s">
        <v>57</v>
      </c>
      <c r="F1" t="s">
        <v>59</v>
      </c>
      <c r="G1" t="s">
        <v>58</v>
      </c>
    </row>
    <row r="2" spans="1:14" ht="15.75" x14ac:dyDescent="0.25">
      <c r="A2" s="5">
        <v>21000</v>
      </c>
      <c r="B2" s="22" t="s">
        <v>6</v>
      </c>
      <c r="D2" s="17">
        <v>43110.22671909722</v>
      </c>
      <c r="E2" s="2">
        <v>21000300196313</v>
      </c>
      <c r="F2">
        <f t="shared" ref="F2:F65" si="0">_xlfn.NUMBERVALUE(LEFT(E2,5),"#####")</f>
        <v>21000</v>
      </c>
      <c r="G2" t="str">
        <f t="shared" ref="G2:G65" si="1">VLOOKUP(F2,A:B,2,FALSE)</f>
        <v>ARD</v>
      </c>
    </row>
    <row r="3" spans="1:14" ht="15.75" x14ac:dyDescent="0.25">
      <c r="A3" s="5">
        <v>21001</v>
      </c>
      <c r="B3" s="22" t="s">
        <v>30</v>
      </c>
      <c r="D3" s="17">
        <v>43113.839599236111</v>
      </c>
      <c r="E3" s="2">
        <v>21000300163495</v>
      </c>
      <c r="F3">
        <f t="shared" si="0"/>
        <v>21000</v>
      </c>
      <c r="G3" t="str">
        <f t="shared" si="1"/>
        <v>ARD</v>
      </c>
    </row>
    <row r="4" spans="1:14" ht="15.75" x14ac:dyDescent="0.25">
      <c r="A4" s="5">
        <v>21002</v>
      </c>
      <c r="B4" s="22" t="s">
        <v>7</v>
      </c>
      <c r="D4" s="17">
        <v>43122.910780231483</v>
      </c>
      <c r="E4" s="2">
        <v>21000300193633</v>
      </c>
      <c r="F4">
        <f t="shared" si="0"/>
        <v>21000</v>
      </c>
      <c r="G4" t="str">
        <f t="shared" si="1"/>
        <v>ARD</v>
      </c>
    </row>
    <row r="5" spans="1:14" ht="15.75" x14ac:dyDescent="0.25">
      <c r="A5" s="5">
        <v>21003</v>
      </c>
      <c r="B5" s="22" t="s">
        <v>8</v>
      </c>
      <c r="D5" s="17">
        <v>43118.439478842593</v>
      </c>
      <c r="E5" s="2">
        <v>21000300163859</v>
      </c>
      <c r="F5">
        <f t="shared" si="0"/>
        <v>21000</v>
      </c>
      <c r="G5" t="str">
        <f t="shared" si="1"/>
        <v>ARD</v>
      </c>
    </row>
    <row r="6" spans="1:14" ht="15.75" x14ac:dyDescent="0.25">
      <c r="A6" s="5">
        <v>21004</v>
      </c>
      <c r="B6" s="22" t="s">
        <v>10</v>
      </c>
      <c r="D6" s="17">
        <v>43113.487694918978</v>
      </c>
      <c r="E6" s="2">
        <v>21000300173767</v>
      </c>
      <c r="F6">
        <f t="shared" si="0"/>
        <v>21000</v>
      </c>
      <c r="G6" t="str">
        <f t="shared" si="1"/>
        <v>ARD</v>
      </c>
    </row>
    <row r="7" spans="1:14" ht="15.75" x14ac:dyDescent="0.25">
      <c r="A7" s="5">
        <v>21005</v>
      </c>
      <c r="B7" s="22" t="s">
        <v>11</v>
      </c>
      <c r="D7" s="17">
        <v>43131.776221574073</v>
      </c>
      <c r="E7" s="2">
        <v>21001310002764</v>
      </c>
      <c r="F7">
        <f t="shared" si="0"/>
        <v>21001</v>
      </c>
      <c r="G7" t="str">
        <f t="shared" si="1"/>
        <v>ARM</v>
      </c>
    </row>
    <row r="8" spans="1:14" ht="15.75" x14ac:dyDescent="0.25">
      <c r="A8" s="5">
        <v>21006</v>
      </c>
      <c r="B8" s="22" t="s">
        <v>12</v>
      </c>
      <c r="D8" s="17">
        <v>43106.36712052083</v>
      </c>
      <c r="E8" s="2">
        <v>21001310077956</v>
      </c>
      <c r="F8">
        <f t="shared" si="0"/>
        <v>21001</v>
      </c>
      <c r="G8" t="str">
        <f t="shared" si="1"/>
        <v>ARM</v>
      </c>
    </row>
    <row r="9" spans="1:14" ht="15.75" x14ac:dyDescent="0.25">
      <c r="A9" s="5">
        <v>21007</v>
      </c>
      <c r="B9" s="22" t="s">
        <v>13</v>
      </c>
      <c r="D9" s="17">
        <v>43104.637877395835</v>
      </c>
      <c r="E9" s="2">
        <v>21001310052090</v>
      </c>
      <c r="F9">
        <f t="shared" si="0"/>
        <v>21001</v>
      </c>
      <c r="G9" t="str">
        <f t="shared" si="1"/>
        <v>ARM</v>
      </c>
      <c r="J9" s="7" t="s">
        <v>49</v>
      </c>
      <c r="K9" t="s">
        <v>60</v>
      </c>
    </row>
    <row r="10" spans="1:14" ht="15.75" x14ac:dyDescent="0.25">
      <c r="A10" s="5">
        <v>21008</v>
      </c>
      <c r="B10" s="22" t="s">
        <v>14</v>
      </c>
      <c r="D10" s="17">
        <v>43109.51843802083</v>
      </c>
      <c r="E10" s="2">
        <v>21001300056432</v>
      </c>
      <c r="F10">
        <f t="shared" si="0"/>
        <v>21001</v>
      </c>
      <c r="G10" t="str">
        <f t="shared" si="1"/>
        <v>ARM</v>
      </c>
      <c r="J10" s="8" t="s">
        <v>19</v>
      </c>
      <c r="K10" s="3">
        <v>12</v>
      </c>
      <c r="M10" s="8" t="s">
        <v>6</v>
      </c>
      <c r="N10" s="3">
        <v>5</v>
      </c>
    </row>
    <row r="11" spans="1:14" ht="15.75" x14ac:dyDescent="0.25">
      <c r="A11" s="5">
        <v>21009</v>
      </c>
      <c r="B11" s="22" t="s">
        <v>16</v>
      </c>
      <c r="D11" s="17">
        <v>43101.838127881943</v>
      </c>
      <c r="E11" s="2">
        <v>21001310082196</v>
      </c>
      <c r="F11">
        <f t="shared" si="0"/>
        <v>21001</v>
      </c>
      <c r="G11" t="str">
        <f t="shared" si="1"/>
        <v>ARM</v>
      </c>
      <c r="J11" s="8" t="s">
        <v>6</v>
      </c>
      <c r="K11" s="3">
        <v>5</v>
      </c>
      <c r="M11" s="8" t="s">
        <v>30</v>
      </c>
      <c r="N11" s="3">
        <v>13</v>
      </c>
    </row>
    <row r="12" spans="1:14" ht="15.75" x14ac:dyDescent="0.25">
      <c r="A12" s="5">
        <v>21010</v>
      </c>
      <c r="B12" s="22" t="s">
        <v>17</v>
      </c>
      <c r="D12" s="17">
        <v>43109.850458946756</v>
      </c>
      <c r="E12" s="2">
        <v>21001310001428</v>
      </c>
      <c r="F12">
        <f t="shared" si="0"/>
        <v>21001</v>
      </c>
      <c r="G12" t="str">
        <f t="shared" si="1"/>
        <v>ARM</v>
      </c>
      <c r="J12" s="8" t="s">
        <v>30</v>
      </c>
      <c r="K12" s="3">
        <v>13</v>
      </c>
      <c r="M12" s="8" t="s">
        <v>8</v>
      </c>
      <c r="N12" s="3">
        <v>3</v>
      </c>
    </row>
    <row r="13" spans="1:14" ht="15.75" x14ac:dyDescent="0.25">
      <c r="A13" s="5">
        <v>21011</v>
      </c>
      <c r="B13" s="22" t="s">
        <v>18</v>
      </c>
      <c r="D13" s="17">
        <v>43105.631931898148</v>
      </c>
      <c r="E13" s="2">
        <v>21001310078426</v>
      </c>
      <c r="F13">
        <f t="shared" si="0"/>
        <v>21001</v>
      </c>
      <c r="G13" t="str">
        <f t="shared" si="1"/>
        <v>ARM</v>
      </c>
      <c r="J13" s="8" t="s">
        <v>8</v>
      </c>
      <c r="K13" s="3">
        <v>3</v>
      </c>
      <c r="M13" s="8" t="s">
        <v>7</v>
      </c>
      <c r="N13" s="3">
        <v>6</v>
      </c>
    </row>
    <row r="14" spans="1:14" ht="15.75" x14ac:dyDescent="0.25">
      <c r="A14" s="5">
        <v>21012</v>
      </c>
      <c r="B14" s="22" t="s">
        <v>20</v>
      </c>
      <c r="D14" s="17">
        <v>43103.332140185186</v>
      </c>
      <c r="E14" s="2">
        <v>21001310082782</v>
      </c>
      <c r="F14">
        <f t="shared" si="0"/>
        <v>21001</v>
      </c>
      <c r="G14" t="str">
        <f t="shared" si="1"/>
        <v>ARM</v>
      </c>
      <c r="J14" s="8" t="s">
        <v>7</v>
      </c>
      <c r="K14" s="3">
        <v>6</v>
      </c>
      <c r="M14" s="8" t="s">
        <v>9</v>
      </c>
      <c r="N14" s="3">
        <v>10</v>
      </c>
    </row>
    <row r="15" spans="1:14" ht="15.75" x14ac:dyDescent="0.25">
      <c r="A15" s="5">
        <v>21013</v>
      </c>
      <c r="B15" s="22" t="s">
        <v>22</v>
      </c>
      <c r="D15" s="17">
        <v>43117.842837766206</v>
      </c>
      <c r="E15" s="2">
        <v>21001310040129</v>
      </c>
      <c r="F15">
        <f t="shared" si="0"/>
        <v>21001</v>
      </c>
      <c r="G15" t="str">
        <f t="shared" si="1"/>
        <v>ARM</v>
      </c>
      <c r="J15" s="8" t="s">
        <v>9</v>
      </c>
      <c r="K15" s="3">
        <v>10</v>
      </c>
      <c r="M15" s="8" t="s">
        <v>10</v>
      </c>
      <c r="N15" s="3">
        <v>4</v>
      </c>
    </row>
    <row r="16" spans="1:14" ht="15.75" x14ac:dyDescent="0.25">
      <c r="A16" s="5">
        <v>21014</v>
      </c>
      <c r="B16" s="22" t="s">
        <v>23</v>
      </c>
      <c r="D16" s="17">
        <v>43120.685485740738</v>
      </c>
      <c r="E16" s="2">
        <v>21001310001584</v>
      </c>
      <c r="F16">
        <f t="shared" si="0"/>
        <v>21001</v>
      </c>
      <c r="G16" t="str">
        <f t="shared" si="1"/>
        <v>ARM</v>
      </c>
      <c r="J16" s="8" t="s">
        <v>10</v>
      </c>
      <c r="K16" s="3">
        <v>4</v>
      </c>
      <c r="M16" s="8" t="s">
        <v>11</v>
      </c>
      <c r="N16" s="3">
        <v>34</v>
      </c>
    </row>
    <row r="17" spans="1:14" ht="15.75" x14ac:dyDescent="0.25">
      <c r="A17" s="5">
        <v>21015</v>
      </c>
      <c r="B17" s="22" t="s">
        <v>25</v>
      </c>
      <c r="D17" s="17">
        <v>43122.489103437503</v>
      </c>
      <c r="E17" s="2">
        <v>21001310030484</v>
      </c>
      <c r="F17">
        <f t="shared" si="0"/>
        <v>21001</v>
      </c>
      <c r="G17" t="str">
        <f t="shared" si="1"/>
        <v>ARM</v>
      </c>
      <c r="J17" s="8" t="s">
        <v>11</v>
      </c>
      <c r="K17" s="3">
        <v>34</v>
      </c>
      <c r="M17" s="8" t="s">
        <v>12</v>
      </c>
      <c r="N17" s="3">
        <v>16</v>
      </c>
    </row>
    <row r="18" spans="1:14" ht="15.75" x14ac:dyDescent="0.25">
      <c r="A18" s="5">
        <v>21016</v>
      </c>
      <c r="B18" s="22" t="s">
        <v>19</v>
      </c>
      <c r="D18" s="17">
        <v>43115.645259375</v>
      </c>
      <c r="E18" s="2">
        <v>21001300020586</v>
      </c>
      <c r="F18">
        <f t="shared" si="0"/>
        <v>21001</v>
      </c>
      <c r="G18" t="str">
        <f t="shared" si="1"/>
        <v>ARM</v>
      </c>
      <c r="J18" s="8" t="s">
        <v>12</v>
      </c>
      <c r="K18" s="3">
        <v>16</v>
      </c>
      <c r="M18" s="8" t="s">
        <v>13</v>
      </c>
      <c r="N18" s="3">
        <v>14</v>
      </c>
    </row>
    <row r="19" spans="1:14" ht="15.75" x14ac:dyDescent="0.25">
      <c r="A19" s="5">
        <v>21017</v>
      </c>
      <c r="B19" s="22" t="s">
        <v>26</v>
      </c>
      <c r="D19" s="17">
        <v>43117.674046157408</v>
      </c>
      <c r="E19" s="2">
        <v>21001310079960</v>
      </c>
      <c r="F19">
        <f t="shared" si="0"/>
        <v>21001</v>
      </c>
      <c r="G19" t="str">
        <f t="shared" si="1"/>
        <v>ARM</v>
      </c>
      <c r="J19" s="8" t="s">
        <v>13</v>
      </c>
      <c r="K19" s="3">
        <v>14</v>
      </c>
      <c r="M19" s="8" t="s">
        <v>14</v>
      </c>
      <c r="N19" s="3">
        <v>21</v>
      </c>
    </row>
    <row r="20" spans="1:14" ht="15.75" x14ac:dyDescent="0.25">
      <c r="A20" s="5">
        <v>21018</v>
      </c>
      <c r="B20" s="22" t="s">
        <v>27</v>
      </c>
      <c r="D20" s="17">
        <v>43127.549892291667</v>
      </c>
      <c r="E20" s="2">
        <v>21002300060911</v>
      </c>
      <c r="F20">
        <f t="shared" si="0"/>
        <v>21002</v>
      </c>
      <c r="G20" t="str">
        <f t="shared" si="1"/>
        <v>BDV</v>
      </c>
      <c r="J20" s="8" t="s">
        <v>14</v>
      </c>
      <c r="K20" s="3">
        <v>21</v>
      </c>
      <c r="M20" s="8" t="s">
        <v>16</v>
      </c>
      <c r="N20" s="3">
        <v>51</v>
      </c>
    </row>
    <row r="21" spans="1:14" ht="15.75" x14ac:dyDescent="0.25">
      <c r="A21" s="5">
        <v>21019</v>
      </c>
      <c r="B21" s="22" t="s">
        <v>29</v>
      </c>
      <c r="D21" s="17">
        <v>43127.57032890046</v>
      </c>
      <c r="E21" s="2">
        <v>21002300028363</v>
      </c>
      <c r="F21">
        <f t="shared" si="0"/>
        <v>21002</v>
      </c>
      <c r="G21" t="str">
        <f t="shared" si="1"/>
        <v>BDV</v>
      </c>
      <c r="J21" s="8" t="s">
        <v>16</v>
      </c>
      <c r="K21" s="3">
        <v>51</v>
      </c>
      <c r="M21" s="8" t="s">
        <v>17</v>
      </c>
      <c r="N21" s="3">
        <v>14</v>
      </c>
    </row>
    <row r="22" spans="1:14" ht="15.75" x14ac:dyDescent="0.25">
      <c r="A22" s="5">
        <v>21020</v>
      </c>
      <c r="B22" s="22" t="s">
        <v>31</v>
      </c>
      <c r="D22" s="17">
        <v>43130.982722650464</v>
      </c>
      <c r="E22" s="2">
        <v>21002300091510</v>
      </c>
      <c r="F22">
        <f t="shared" si="0"/>
        <v>21002</v>
      </c>
      <c r="G22" t="str">
        <f t="shared" si="1"/>
        <v>BDV</v>
      </c>
      <c r="J22" s="8" t="s">
        <v>17</v>
      </c>
      <c r="K22" s="3">
        <v>14</v>
      </c>
      <c r="M22" s="8" t="s">
        <v>18</v>
      </c>
      <c r="N22" s="3">
        <v>16</v>
      </c>
    </row>
    <row r="23" spans="1:14" ht="15.75" x14ac:dyDescent="0.25">
      <c r="A23" s="5">
        <v>21021</v>
      </c>
      <c r="B23" s="22" t="s">
        <v>32</v>
      </c>
      <c r="D23" s="17">
        <v>43107.605483726853</v>
      </c>
      <c r="E23" s="2">
        <v>21002300066181</v>
      </c>
      <c r="F23">
        <f t="shared" si="0"/>
        <v>21002</v>
      </c>
      <c r="G23" t="str">
        <f t="shared" si="1"/>
        <v>BDV</v>
      </c>
      <c r="J23" s="8" t="s">
        <v>18</v>
      </c>
      <c r="K23" s="3">
        <v>16</v>
      </c>
      <c r="M23" s="8" t="s">
        <v>20</v>
      </c>
      <c r="N23" s="3">
        <v>9</v>
      </c>
    </row>
    <row r="24" spans="1:14" ht="15.75" x14ac:dyDescent="0.25">
      <c r="A24" s="5">
        <v>21022</v>
      </c>
      <c r="B24" s="22" t="s">
        <v>15</v>
      </c>
      <c r="D24" s="17">
        <v>43114.705486805557</v>
      </c>
      <c r="E24" s="2">
        <v>21002300076537</v>
      </c>
      <c r="F24">
        <f t="shared" si="0"/>
        <v>21002</v>
      </c>
      <c r="G24" t="str">
        <f t="shared" si="1"/>
        <v>BDV</v>
      </c>
      <c r="J24" s="8" t="s">
        <v>20</v>
      </c>
      <c r="K24" s="3">
        <v>9</v>
      </c>
      <c r="M24" s="8" t="s">
        <v>22</v>
      </c>
      <c r="N24" s="3">
        <v>4</v>
      </c>
    </row>
    <row r="25" spans="1:14" ht="15.75" x14ac:dyDescent="0.25">
      <c r="A25" s="5">
        <v>21023</v>
      </c>
      <c r="B25" s="22" t="s">
        <v>39</v>
      </c>
      <c r="D25" s="17">
        <v>43115.790135034724</v>
      </c>
      <c r="E25" s="2">
        <v>21002300094704</v>
      </c>
      <c r="F25">
        <f t="shared" si="0"/>
        <v>21002</v>
      </c>
      <c r="G25" t="str">
        <f t="shared" si="1"/>
        <v>BDV</v>
      </c>
      <c r="J25" s="8" t="s">
        <v>22</v>
      </c>
      <c r="K25" s="3">
        <v>4</v>
      </c>
      <c r="M25" s="8" t="s">
        <v>23</v>
      </c>
      <c r="N25" s="3">
        <v>27</v>
      </c>
    </row>
    <row r="26" spans="1:14" ht="15.75" x14ac:dyDescent="0.25">
      <c r="A26" s="5">
        <v>21024</v>
      </c>
      <c r="B26" s="22" t="s">
        <v>28</v>
      </c>
      <c r="D26" s="17">
        <v>43124.390289988427</v>
      </c>
      <c r="E26" s="2">
        <v>21003300051108</v>
      </c>
      <c r="F26">
        <f t="shared" si="0"/>
        <v>21003</v>
      </c>
      <c r="G26" t="str">
        <f t="shared" si="1"/>
        <v>BDH</v>
      </c>
      <c r="J26" s="8" t="s">
        <v>23</v>
      </c>
      <c r="K26" s="3">
        <v>27</v>
      </c>
      <c r="M26" s="8" t="s">
        <v>24</v>
      </c>
      <c r="N26" s="3">
        <v>17</v>
      </c>
    </row>
    <row r="27" spans="1:14" ht="15.75" x14ac:dyDescent="0.25">
      <c r="A27" s="5">
        <v>21025</v>
      </c>
      <c r="B27" s="22" t="s">
        <v>33</v>
      </c>
      <c r="D27" s="17">
        <v>43109.635922569447</v>
      </c>
      <c r="E27" s="2">
        <v>21003100003572</v>
      </c>
      <c r="F27">
        <f t="shared" si="0"/>
        <v>21003</v>
      </c>
      <c r="G27" t="str">
        <f t="shared" si="1"/>
        <v>BDH</v>
      </c>
      <c r="J27" s="8" t="s">
        <v>24</v>
      </c>
      <c r="K27" s="3">
        <v>17</v>
      </c>
      <c r="M27" s="8" t="s">
        <v>25</v>
      </c>
      <c r="N27" s="3">
        <v>10</v>
      </c>
    </row>
    <row r="28" spans="1:14" ht="15.75" x14ac:dyDescent="0.25">
      <c r="A28" s="5">
        <v>21026</v>
      </c>
      <c r="B28" s="22" t="s">
        <v>34</v>
      </c>
      <c r="D28" s="17">
        <v>43101.67338403935</v>
      </c>
      <c r="E28" s="2">
        <v>21003300083564</v>
      </c>
      <c r="F28">
        <f t="shared" si="0"/>
        <v>21003</v>
      </c>
      <c r="G28" t="str">
        <f t="shared" si="1"/>
        <v>BDH</v>
      </c>
      <c r="J28" s="8" t="s">
        <v>25</v>
      </c>
      <c r="K28" s="3">
        <v>10</v>
      </c>
      <c r="M28" s="8" t="s">
        <v>19</v>
      </c>
      <c r="N28" s="3">
        <v>12</v>
      </c>
    </row>
    <row r="29" spans="1:14" ht="15.75" x14ac:dyDescent="0.25">
      <c r="A29" s="5">
        <v>21027</v>
      </c>
      <c r="B29" s="22" t="s">
        <v>35</v>
      </c>
      <c r="D29" s="17">
        <v>43128.8764719213</v>
      </c>
      <c r="E29" s="2">
        <v>21004300023592</v>
      </c>
      <c r="F29">
        <f t="shared" si="0"/>
        <v>21004</v>
      </c>
      <c r="G29" t="str">
        <f t="shared" si="1"/>
        <v>BRO</v>
      </c>
      <c r="J29" s="8" t="s">
        <v>26</v>
      </c>
      <c r="K29" s="3">
        <v>10</v>
      </c>
      <c r="M29" s="8" t="s">
        <v>26</v>
      </c>
      <c r="N29" s="3">
        <v>10</v>
      </c>
    </row>
    <row r="30" spans="1:14" ht="15.75" x14ac:dyDescent="0.25">
      <c r="A30" s="5">
        <v>21028</v>
      </c>
      <c r="B30" s="22" t="s">
        <v>36</v>
      </c>
      <c r="D30" s="17">
        <v>43109.488621932869</v>
      </c>
      <c r="E30" s="2">
        <v>21004302315244</v>
      </c>
      <c r="F30">
        <f t="shared" si="0"/>
        <v>21004</v>
      </c>
      <c r="G30" t="str">
        <f t="shared" si="1"/>
        <v>BRO</v>
      </c>
      <c r="J30" s="8" t="s">
        <v>28</v>
      </c>
      <c r="K30" s="3">
        <v>45</v>
      </c>
      <c r="M30" s="8" t="s">
        <v>28</v>
      </c>
      <c r="N30" s="3">
        <v>45</v>
      </c>
    </row>
    <row r="31" spans="1:14" ht="15.75" x14ac:dyDescent="0.25">
      <c r="A31" s="5">
        <v>21029</v>
      </c>
      <c r="B31" s="22" t="s">
        <v>37</v>
      </c>
      <c r="D31" s="17">
        <v>43110.724801388889</v>
      </c>
      <c r="E31" s="2">
        <v>21004300111868</v>
      </c>
      <c r="F31">
        <f t="shared" si="0"/>
        <v>21004</v>
      </c>
      <c r="G31" t="str">
        <f t="shared" si="1"/>
        <v>BRO</v>
      </c>
      <c r="J31" s="8" t="s">
        <v>27</v>
      </c>
      <c r="K31" s="3">
        <v>14</v>
      </c>
      <c r="M31" s="8" t="s">
        <v>27</v>
      </c>
      <c r="N31" s="3">
        <v>14</v>
      </c>
    </row>
    <row r="32" spans="1:14" ht="15.75" x14ac:dyDescent="0.25">
      <c r="A32" s="5">
        <v>21030</v>
      </c>
      <c r="B32" s="22" t="s">
        <v>21</v>
      </c>
      <c r="D32" s="17">
        <v>43112.701670173614</v>
      </c>
      <c r="E32" s="2">
        <v>21004100002259</v>
      </c>
      <c r="F32">
        <f t="shared" si="0"/>
        <v>21004</v>
      </c>
      <c r="G32" t="str">
        <f t="shared" si="1"/>
        <v>BRO</v>
      </c>
      <c r="J32" s="8" t="s">
        <v>29</v>
      </c>
      <c r="K32" s="3">
        <v>29</v>
      </c>
      <c r="M32" s="8" t="s">
        <v>29</v>
      </c>
      <c r="N32" s="3">
        <v>29</v>
      </c>
    </row>
    <row r="33" spans="1:14" ht="15.75" x14ac:dyDescent="0.25">
      <c r="A33" s="5">
        <v>21031</v>
      </c>
      <c r="B33" s="22" t="s">
        <v>38</v>
      </c>
      <c r="D33" s="17">
        <v>43125.46548820602</v>
      </c>
      <c r="E33" s="2">
        <v>21005300392283</v>
      </c>
      <c r="F33">
        <f t="shared" si="0"/>
        <v>21005</v>
      </c>
      <c r="G33" t="str">
        <f t="shared" si="1"/>
        <v>CHA</v>
      </c>
      <c r="J33" s="8" t="s">
        <v>31</v>
      </c>
      <c r="K33" s="3">
        <v>8</v>
      </c>
      <c r="M33" s="8" t="s">
        <v>31</v>
      </c>
      <c r="N33" s="3">
        <v>8</v>
      </c>
    </row>
    <row r="34" spans="1:14" ht="15.75" x14ac:dyDescent="0.25">
      <c r="A34" s="5">
        <v>21032</v>
      </c>
      <c r="B34" s="22" t="s">
        <v>24</v>
      </c>
      <c r="D34" s="17">
        <v>43126.460463564814</v>
      </c>
      <c r="E34" s="2">
        <v>21005100042807</v>
      </c>
      <c r="F34">
        <f t="shared" si="0"/>
        <v>21005</v>
      </c>
      <c r="G34" t="str">
        <f t="shared" si="1"/>
        <v>CHA</v>
      </c>
      <c r="J34" s="8" t="s">
        <v>32</v>
      </c>
      <c r="K34" s="3">
        <v>26</v>
      </c>
      <c r="M34" s="8" t="s">
        <v>32</v>
      </c>
      <c r="N34" s="3">
        <v>26</v>
      </c>
    </row>
    <row r="35" spans="1:14" ht="15.75" x14ac:dyDescent="0.25">
      <c r="A35" s="5">
        <v>21033</v>
      </c>
      <c r="B35" s="22" t="s">
        <v>41</v>
      </c>
      <c r="D35" s="17">
        <v>43127.746151631945</v>
      </c>
      <c r="E35" s="2">
        <v>21005300367665</v>
      </c>
      <c r="F35">
        <f t="shared" si="0"/>
        <v>21005</v>
      </c>
      <c r="G35" t="str">
        <f t="shared" si="1"/>
        <v>CHA</v>
      </c>
      <c r="J35" s="8" t="s">
        <v>15</v>
      </c>
      <c r="K35" s="3">
        <v>10</v>
      </c>
      <c r="M35" s="8" t="s">
        <v>15</v>
      </c>
      <c r="N35" s="3">
        <v>10</v>
      </c>
    </row>
    <row r="36" spans="1:14" ht="15.75" x14ac:dyDescent="0.25">
      <c r="A36" s="5">
        <v>21034</v>
      </c>
      <c r="B36" s="22" t="s">
        <v>40</v>
      </c>
      <c r="D36" s="17">
        <v>43127.653717488429</v>
      </c>
      <c r="E36" s="2">
        <v>21005300380312</v>
      </c>
      <c r="F36">
        <f t="shared" si="0"/>
        <v>21005</v>
      </c>
      <c r="G36" t="str">
        <f t="shared" si="1"/>
        <v>CHA</v>
      </c>
      <c r="J36" s="8" t="s">
        <v>39</v>
      </c>
      <c r="K36" s="3">
        <v>16</v>
      </c>
      <c r="M36" s="8" t="s">
        <v>39</v>
      </c>
      <c r="N36" s="3">
        <v>16</v>
      </c>
    </row>
    <row r="37" spans="1:14" ht="15.75" x14ac:dyDescent="0.25">
      <c r="A37" s="5">
        <v>21035</v>
      </c>
      <c r="B37" s="22" t="s">
        <v>43</v>
      </c>
      <c r="D37" s="17">
        <v>43128.762670972224</v>
      </c>
      <c r="E37" s="2">
        <v>21005300207275</v>
      </c>
      <c r="F37">
        <f t="shared" si="0"/>
        <v>21005</v>
      </c>
      <c r="G37" t="str">
        <f t="shared" si="1"/>
        <v>CHA</v>
      </c>
      <c r="J37" s="8" t="s">
        <v>33</v>
      </c>
      <c r="K37" s="3">
        <v>16</v>
      </c>
      <c r="M37" s="8" t="s">
        <v>33</v>
      </c>
      <c r="N37" s="3">
        <v>16</v>
      </c>
    </row>
    <row r="38" spans="1:14" ht="15.75" x14ac:dyDescent="0.25">
      <c r="A38" s="5">
        <v>21036</v>
      </c>
      <c r="B38" s="22" t="s">
        <v>9</v>
      </c>
      <c r="D38" s="17">
        <v>43129.801387754633</v>
      </c>
      <c r="E38" s="2">
        <v>21005300197690</v>
      </c>
      <c r="F38">
        <f t="shared" si="0"/>
        <v>21005</v>
      </c>
      <c r="G38" t="str">
        <f t="shared" si="1"/>
        <v>CHA</v>
      </c>
      <c r="J38" s="8" t="s">
        <v>34</v>
      </c>
      <c r="K38" s="3">
        <v>5</v>
      </c>
      <c r="M38" s="8" t="s">
        <v>34</v>
      </c>
      <c r="N38" s="3">
        <v>5</v>
      </c>
    </row>
    <row r="39" spans="1:14" ht="15.75" x14ac:dyDescent="0.25">
      <c r="A39" s="5">
        <v>21544</v>
      </c>
      <c r="B39" s="22" t="s">
        <v>42</v>
      </c>
      <c r="D39" s="17">
        <v>43130.555472372682</v>
      </c>
      <c r="E39" s="2">
        <v>21005300269861</v>
      </c>
      <c r="F39">
        <f t="shared" si="0"/>
        <v>21005</v>
      </c>
      <c r="G39" t="str">
        <f t="shared" si="1"/>
        <v>CHA</v>
      </c>
      <c r="J39" s="8" t="s">
        <v>35</v>
      </c>
      <c r="K39" s="3">
        <v>1</v>
      </c>
      <c r="M39" s="8" t="s">
        <v>35</v>
      </c>
      <c r="N39" s="3">
        <v>1</v>
      </c>
    </row>
    <row r="40" spans="1:14" ht="15.75" x14ac:dyDescent="0.25">
      <c r="A40" s="5">
        <v>21038</v>
      </c>
      <c r="B40" s="22" t="s">
        <v>79</v>
      </c>
      <c r="D40" s="17">
        <v>43131.885241504628</v>
      </c>
      <c r="E40" s="2">
        <v>21005300378985</v>
      </c>
      <c r="F40">
        <f t="shared" si="0"/>
        <v>21005</v>
      </c>
      <c r="G40" t="str">
        <f t="shared" si="1"/>
        <v>CHA</v>
      </c>
      <c r="J40" s="8" t="s">
        <v>36</v>
      </c>
      <c r="K40" s="3">
        <v>18</v>
      </c>
      <c r="M40" s="8" t="s">
        <v>36</v>
      </c>
      <c r="N40" s="3">
        <v>18</v>
      </c>
    </row>
    <row r="41" spans="1:14" x14ac:dyDescent="0.25">
      <c r="D41" s="17">
        <v>43131.532591041665</v>
      </c>
      <c r="E41" s="2">
        <v>21005300263294</v>
      </c>
      <c r="F41">
        <f t="shared" si="0"/>
        <v>21005</v>
      </c>
      <c r="G41" t="str">
        <f t="shared" si="1"/>
        <v>CHA</v>
      </c>
      <c r="J41" s="8" t="s">
        <v>37</v>
      </c>
      <c r="K41" s="3">
        <v>22</v>
      </c>
      <c r="M41" s="8" t="s">
        <v>37</v>
      </c>
      <c r="N41" s="3">
        <v>22</v>
      </c>
    </row>
    <row r="42" spans="1:14" x14ac:dyDescent="0.25">
      <c r="D42" s="17">
        <v>43131.559750972221</v>
      </c>
      <c r="E42" s="2">
        <v>21005300366709</v>
      </c>
      <c r="F42">
        <f t="shared" si="0"/>
        <v>21005</v>
      </c>
      <c r="G42" t="str">
        <f t="shared" si="1"/>
        <v>CHA</v>
      </c>
      <c r="J42" s="8" t="s">
        <v>21</v>
      </c>
      <c r="K42" s="3">
        <v>25</v>
      </c>
      <c r="M42" s="8" t="s">
        <v>21</v>
      </c>
      <c r="N42" s="3">
        <v>25</v>
      </c>
    </row>
    <row r="43" spans="1:14" x14ac:dyDescent="0.25">
      <c r="D43" s="17">
        <v>43107.468419363424</v>
      </c>
      <c r="E43" s="2">
        <v>21005300333642</v>
      </c>
      <c r="F43">
        <f t="shared" si="0"/>
        <v>21005</v>
      </c>
      <c r="G43" t="str">
        <f t="shared" si="1"/>
        <v>CHA</v>
      </c>
      <c r="J43" s="8" t="s">
        <v>38</v>
      </c>
      <c r="K43" s="3">
        <v>22</v>
      </c>
      <c r="M43" s="8" t="s">
        <v>38</v>
      </c>
      <c r="N43" s="3">
        <v>22</v>
      </c>
    </row>
    <row r="44" spans="1:14" x14ac:dyDescent="0.25">
      <c r="D44" s="17">
        <v>43103.291669745369</v>
      </c>
      <c r="E44" s="2">
        <v>21005300269614</v>
      </c>
      <c r="F44">
        <f t="shared" si="0"/>
        <v>21005</v>
      </c>
      <c r="G44" t="str">
        <f t="shared" si="1"/>
        <v>CHA</v>
      </c>
      <c r="J44" s="8" t="s">
        <v>41</v>
      </c>
      <c r="K44" s="3">
        <v>25</v>
      </c>
      <c r="M44" s="8" t="s">
        <v>41</v>
      </c>
      <c r="N44" s="3">
        <v>25</v>
      </c>
    </row>
    <row r="45" spans="1:14" x14ac:dyDescent="0.25">
      <c r="D45" s="17">
        <v>43102.482911481478</v>
      </c>
      <c r="E45" s="2">
        <v>21005100044001</v>
      </c>
      <c r="F45">
        <f t="shared" si="0"/>
        <v>21005</v>
      </c>
      <c r="G45" t="str">
        <f t="shared" si="1"/>
        <v>CHA</v>
      </c>
      <c r="J45" s="8" t="s">
        <v>40</v>
      </c>
      <c r="K45" s="3">
        <v>4</v>
      </c>
      <c r="M45" s="8" t="s">
        <v>40</v>
      </c>
      <c r="N45" s="3">
        <v>4</v>
      </c>
    </row>
    <row r="46" spans="1:14" x14ac:dyDescent="0.25">
      <c r="D46" s="17">
        <v>43111.542819780094</v>
      </c>
      <c r="E46" s="2">
        <v>21005100076334</v>
      </c>
      <c r="F46">
        <f t="shared" si="0"/>
        <v>21005</v>
      </c>
      <c r="G46" t="str">
        <f t="shared" si="1"/>
        <v>CHA</v>
      </c>
      <c r="J46" s="8" t="s">
        <v>42</v>
      </c>
      <c r="K46" s="3">
        <v>46</v>
      </c>
      <c r="M46" s="8" t="s">
        <v>42</v>
      </c>
      <c r="N46" s="3">
        <v>46</v>
      </c>
    </row>
    <row r="47" spans="1:14" x14ac:dyDescent="0.25">
      <c r="D47" s="17">
        <v>43103.473026840278</v>
      </c>
      <c r="E47" s="2">
        <v>21005300271099</v>
      </c>
      <c r="F47">
        <f t="shared" si="0"/>
        <v>21005</v>
      </c>
      <c r="G47" t="str">
        <f t="shared" si="1"/>
        <v>CHA</v>
      </c>
      <c r="J47" s="8" t="s">
        <v>43</v>
      </c>
      <c r="K47" s="3">
        <v>59</v>
      </c>
      <c r="M47" s="8" t="s">
        <v>43</v>
      </c>
      <c r="N47" s="3">
        <v>59</v>
      </c>
    </row>
    <row r="48" spans="1:14" x14ac:dyDescent="0.25">
      <c r="D48" s="17">
        <v>43100.965523541665</v>
      </c>
      <c r="E48" s="2">
        <v>21005300281684</v>
      </c>
      <c r="F48">
        <f t="shared" si="0"/>
        <v>21005</v>
      </c>
      <c r="G48" t="str">
        <f t="shared" si="1"/>
        <v>CHA</v>
      </c>
      <c r="J48" s="8" t="s">
        <v>50</v>
      </c>
      <c r="K48" s="3">
        <v>687</v>
      </c>
    </row>
    <row r="49" spans="4:7" x14ac:dyDescent="0.25">
      <c r="D49" s="17">
        <v>43107.605853055553</v>
      </c>
      <c r="E49" s="2">
        <v>21005300394057</v>
      </c>
      <c r="F49">
        <f t="shared" si="0"/>
        <v>21005</v>
      </c>
      <c r="G49" t="str">
        <f t="shared" si="1"/>
        <v>CHA</v>
      </c>
    </row>
    <row r="50" spans="4:7" x14ac:dyDescent="0.25">
      <c r="D50" s="17">
        <v>43107.637140231483</v>
      </c>
      <c r="E50" s="2">
        <v>21005300372939</v>
      </c>
      <c r="F50">
        <f t="shared" si="0"/>
        <v>21005</v>
      </c>
      <c r="G50" t="str">
        <f t="shared" si="1"/>
        <v>CHA</v>
      </c>
    </row>
    <row r="51" spans="4:7" x14ac:dyDescent="0.25">
      <c r="D51" s="17">
        <v>43112.382555671298</v>
      </c>
      <c r="E51" s="2">
        <v>21005300362674</v>
      </c>
      <c r="F51">
        <f t="shared" si="0"/>
        <v>21005</v>
      </c>
      <c r="G51" t="str">
        <f t="shared" si="1"/>
        <v>CHA</v>
      </c>
    </row>
    <row r="52" spans="4:7" x14ac:dyDescent="0.25">
      <c r="D52" s="17">
        <v>43111.939700300929</v>
      </c>
      <c r="E52" s="2">
        <v>21005300355595</v>
      </c>
      <c r="F52">
        <f t="shared" si="0"/>
        <v>21005</v>
      </c>
      <c r="G52" t="str">
        <f t="shared" si="1"/>
        <v>CHA</v>
      </c>
    </row>
    <row r="53" spans="4:7" x14ac:dyDescent="0.25">
      <c r="D53" s="17">
        <v>43104.575355428242</v>
      </c>
      <c r="E53" s="2">
        <v>21005100113939</v>
      </c>
      <c r="F53">
        <f t="shared" si="0"/>
        <v>21005</v>
      </c>
      <c r="G53" t="str">
        <f t="shared" si="1"/>
        <v>CHA</v>
      </c>
    </row>
    <row r="54" spans="4:7" x14ac:dyDescent="0.25">
      <c r="D54" s="17">
        <v>43105.540153194444</v>
      </c>
      <c r="E54" s="2">
        <v>21005300271339</v>
      </c>
      <c r="F54">
        <f t="shared" si="0"/>
        <v>21005</v>
      </c>
      <c r="G54" t="str">
        <f t="shared" si="1"/>
        <v>CHA</v>
      </c>
    </row>
    <row r="55" spans="4:7" x14ac:dyDescent="0.25">
      <c r="D55" s="17">
        <v>43116.581482997688</v>
      </c>
      <c r="E55" s="2">
        <v>21005300393778</v>
      </c>
      <c r="F55">
        <f t="shared" si="0"/>
        <v>21005</v>
      </c>
      <c r="G55" t="str">
        <f t="shared" si="1"/>
        <v>CHA</v>
      </c>
    </row>
    <row r="56" spans="4:7" x14ac:dyDescent="0.25">
      <c r="D56" s="17">
        <v>43113.922536006947</v>
      </c>
      <c r="E56" s="2">
        <v>21005300363540</v>
      </c>
      <c r="F56">
        <f t="shared" si="0"/>
        <v>21005</v>
      </c>
      <c r="G56" t="str">
        <f t="shared" si="1"/>
        <v>CHA</v>
      </c>
    </row>
    <row r="57" spans="4:7" x14ac:dyDescent="0.25">
      <c r="D57" s="17">
        <v>43112.719761689812</v>
      </c>
      <c r="E57" s="2">
        <v>21005300292780</v>
      </c>
      <c r="F57">
        <f t="shared" si="0"/>
        <v>21005</v>
      </c>
      <c r="G57" t="str">
        <f t="shared" si="1"/>
        <v>CHA</v>
      </c>
    </row>
    <row r="58" spans="4:7" x14ac:dyDescent="0.25">
      <c r="D58" s="17">
        <v>43121.512021909723</v>
      </c>
      <c r="E58" s="2">
        <v>21005300274333</v>
      </c>
      <c r="F58">
        <f t="shared" si="0"/>
        <v>21005</v>
      </c>
      <c r="G58" t="str">
        <f t="shared" si="1"/>
        <v>CHA</v>
      </c>
    </row>
    <row r="59" spans="4:7" x14ac:dyDescent="0.25">
      <c r="D59" s="17">
        <v>43123.565182384256</v>
      </c>
      <c r="E59" s="2">
        <v>21005300104167</v>
      </c>
      <c r="F59">
        <f t="shared" si="0"/>
        <v>21005</v>
      </c>
      <c r="G59" t="str">
        <f t="shared" si="1"/>
        <v>CHA</v>
      </c>
    </row>
    <row r="60" spans="4:7" x14ac:dyDescent="0.25">
      <c r="D60" s="17">
        <v>43115.690682546294</v>
      </c>
      <c r="E60" s="2">
        <v>21005300120072</v>
      </c>
      <c r="F60">
        <f t="shared" si="0"/>
        <v>21005</v>
      </c>
      <c r="G60" t="str">
        <f t="shared" si="1"/>
        <v>CHA</v>
      </c>
    </row>
    <row r="61" spans="4:7" x14ac:dyDescent="0.25">
      <c r="D61" s="17">
        <v>43122.013935347219</v>
      </c>
      <c r="E61" s="2">
        <v>21005300258351</v>
      </c>
      <c r="F61">
        <f t="shared" si="0"/>
        <v>21005</v>
      </c>
      <c r="G61" t="str">
        <f t="shared" si="1"/>
        <v>CHA</v>
      </c>
    </row>
    <row r="62" spans="4:7" x14ac:dyDescent="0.25">
      <c r="D62" s="17">
        <v>43122.465187997688</v>
      </c>
      <c r="E62" s="2">
        <v>21005300312802</v>
      </c>
      <c r="F62">
        <f t="shared" si="0"/>
        <v>21005</v>
      </c>
      <c r="G62" t="str">
        <f t="shared" si="1"/>
        <v>CHA</v>
      </c>
    </row>
    <row r="63" spans="4:7" x14ac:dyDescent="0.25">
      <c r="D63" s="17">
        <v>43116.863934618057</v>
      </c>
      <c r="E63" s="2">
        <v>21005310013176</v>
      </c>
      <c r="F63">
        <f t="shared" si="0"/>
        <v>21005</v>
      </c>
      <c r="G63" t="str">
        <f t="shared" si="1"/>
        <v>CHA</v>
      </c>
    </row>
    <row r="64" spans="4:7" x14ac:dyDescent="0.25">
      <c r="D64" s="17">
        <v>43119.593871817131</v>
      </c>
      <c r="E64" s="2">
        <v>21005300229279</v>
      </c>
      <c r="F64">
        <f t="shared" si="0"/>
        <v>21005</v>
      </c>
      <c r="G64" t="str">
        <f t="shared" si="1"/>
        <v>CHA</v>
      </c>
    </row>
    <row r="65" spans="4:7" x14ac:dyDescent="0.25">
      <c r="D65" s="17">
        <v>43122.586594189816</v>
      </c>
      <c r="E65" s="2">
        <v>21005300361981</v>
      </c>
      <c r="F65">
        <f t="shared" si="0"/>
        <v>21005</v>
      </c>
      <c r="G65" t="str">
        <f t="shared" si="1"/>
        <v>CHA</v>
      </c>
    </row>
    <row r="66" spans="4:7" x14ac:dyDescent="0.25">
      <c r="D66" s="17">
        <v>43122.877657638892</v>
      </c>
      <c r="E66" s="2">
        <v>21005300278805</v>
      </c>
      <c r="F66">
        <f t="shared" ref="F66:F129" si="2">_xlfn.NUMBERVALUE(LEFT(E66,5),"#####")</f>
        <v>21005</v>
      </c>
      <c r="G66" t="str">
        <f t="shared" ref="G66:G129" si="3">VLOOKUP(F66,A:B,2,FALSE)</f>
        <v>CHA</v>
      </c>
    </row>
    <row r="67" spans="4:7" x14ac:dyDescent="0.25">
      <c r="D67" s="17">
        <v>43124.617036238429</v>
      </c>
      <c r="E67" s="2">
        <v>21006300055813</v>
      </c>
      <c r="F67">
        <f t="shared" si="2"/>
        <v>21006</v>
      </c>
      <c r="G67" t="str">
        <f t="shared" si="3"/>
        <v>CRO</v>
      </c>
    </row>
    <row r="68" spans="4:7" x14ac:dyDescent="0.25">
      <c r="D68" s="17">
        <v>43126.761092349538</v>
      </c>
      <c r="E68" s="2">
        <v>21006400052587</v>
      </c>
      <c r="F68">
        <f t="shared" si="2"/>
        <v>21006</v>
      </c>
      <c r="G68" t="str">
        <f t="shared" si="3"/>
        <v>CRO</v>
      </c>
    </row>
    <row r="69" spans="4:7" x14ac:dyDescent="0.25">
      <c r="D69" s="17">
        <v>43126.875295196762</v>
      </c>
      <c r="E69" s="2">
        <v>21006400064004</v>
      </c>
      <c r="F69">
        <f t="shared" si="2"/>
        <v>21006</v>
      </c>
      <c r="G69" t="str">
        <f t="shared" si="3"/>
        <v>CRO</v>
      </c>
    </row>
    <row r="70" spans="4:7" x14ac:dyDescent="0.25">
      <c r="D70" s="17">
        <v>43128.683996122687</v>
      </c>
      <c r="E70" s="2">
        <v>21006300069368</v>
      </c>
      <c r="F70">
        <f t="shared" si="2"/>
        <v>21006</v>
      </c>
      <c r="G70" t="str">
        <f t="shared" si="3"/>
        <v>CRO</v>
      </c>
    </row>
    <row r="71" spans="4:7" x14ac:dyDescent="0.25">
      <c r="D71" s="17">
        <v>43131.505438275461</v>
      </c>
      <c r="E71" s="2">
        <v>21006400107761</v>
      </c>
      <c r="F71">
        <f t="shared" si="2"/>
        <v>21006</v>
      </c>
      <c r="G71" t="str">
        <f t="shared" si="3"/>
        <v>CRO</v>
      </c>
    </row>
    <row r="72" spans="4:7" x14ac:dyDescent="0.25">
      <c r="D72" s="17">
        <v>43103.523500173615</v>
      </c>
      <c r="E72" s="2">
        <v>21006400091999</v>
      </c>
      <c r="F72">
        <f t="shared" si="2"/>
        <v>21006</v>
      </c>
      <c r="G72" t="str">
        <f t="shared" si="3"/>
        <v>CRO</v>
      </c>
    </row>
    <row r="73" spans="4:7" x14ac:dyDescent="0.25">
      <c r="D73" s="17">
        <v>43106.709390648146</v>
      </c>
      <c r="E73" s="2">
        <v>21006400055788</v>
      </c>
      <c r="F73">
        <f t="shared" si="2"/>
        <v>21006</v>
      </c>
      <c r="G73" t="str">
        <f t="shared" si="3"/>
        <v>CRO</v>
      </c>
    </row>
    <row r="74" spans="4:7" x14ac:dyDescent="0.25">
      <c r="D74" s="17">
        <v>43111.91171197917</v>
      </c>
      <c r="E74" s="2">
        <v>21006400109783</v>
      </c>
      <c r="F74">
        <f t="shared" si="2"/>
        <v>21006</v>
      </c>
      <c r="G74" t="str">
        <f t="shared" si="3"/>
        <v>CRO</v>
      </c>
    </row>
    <row r="75" spans="4:7" x14ac:dyDescent="0.25">
      <c r="D75" s="17">
        <v>43118.431972662038</v>
      </c>
      <c r="E75" s="2">
        <v>21006400045847</v>
      </c>
      <c r="F75">
        <f t="shared" si="2"/>
        <v>21006</v>
      </c>
      <c r="G75" t="str">
        <f t="shared" si="3"/>
        <v>CRO</v>
      </c>
    </row>
    <row r="76" spans="4:7" x14ac:dyDescent="0.25">
      <c r="D76" s="17">
        <v>43114.476875173612</v>
      </c>
      <c r="E76" s="2">
        <v>21006100051889</v>
      </c>
      <c r="F76">
        <f t="shared" si="2"/>
        <v>21006</v>
      </c>
      <c r="G76" t="str">
        <f t="shared" si="3"/>
        <v>CRO</v>
      </c>
    </row>
    <row r="77" spans="4:7" x14ac:dyDescent="0.25">
      <c r="D77" s="17">
        <v>43117.747320613424</v>
      </c>
      <c r="E77" s="2">
        <v>21006400104628</v>
      </c>
      <c r="F77">
        <f t="shared" si="2"/>
        <v>21006</v>
      </c>
      <c r="G77" t="str">
        <f t="shared" si="3"/>
        <v>CRO</v>
      </c>
    </row>
    <row r="78" spans="4:7" x14ac:dyDescent="0.25">
      <c r="D78" s="17">
        <v>43118.61230050926</v>
      </c>
      <c r="E78" s="2">
        <v>21006400101632</v>
      </c>
      <c r="F78">
        <f t="shared" si="2"/>
        <v>21006</v>
      </c>
      <c r="G78" t="str">
        <f t="shared" si="3"/>
        <v>CRO</v>
      </c>
    </row>
    <row r="79" spans="4:7" x14ac:dyDescent="0.25">
      <c r="D79" s="17">
        <v>43113.582283043979</v>
      </c>
      <c r="E79" s="2">
        <v>21006400048510</v>
      </c>
      <c r="F79">
        <f t="shared" si="2"/>
        <v>21006</v>
      </c>
      <c r="G79" t="str">
        <f t="shared" si="3"/>
        <v>CRO</v>
      </c>
    </row>
    <row r="80" spans="4:7" x14ac:dyDescent="0.25">
      <c r="D80" s="17">
        <v>43113.585475127315</v>
      </c>
      <c r="E80" s="2">
        <v>21006400094316</v>
      </c>
      <c r="F80">
        <f t="shared" si="2"/>
        <v>21006</v>
      </c>
      <c r="G80" t="str">
        <f t="shared" si="3"/>
        <v>CRO</v>
      </c>
    </row>
    <row r="81" spans="4:7" x14ac:dyDescent="0.25">
      <c r="D81" s="17">
        <v>43118.725300451391</v>
      </c>
      <c r="E81" s="2">
        <v>21006400100279</v>
      </c>
      <c r="F81">
        <f t="shared" si="2"/>
        <v>21006</v>
      </c>
      <c r="G81" t="str">
        <f t="shared" si="3"/>
        <v>CRO</v>
      </c>
    </row>
    <row r="82" spans="4:7" x14ac:dyDescent="0.25">
      <c r="D82" s="17">
        <v>43117.492200324072</v>
      </c>
      <c r="E82" s="2">
        <v>21006400037430</v>
      </c>
      <c r="F82">
        <f t="shared" si="2"/>
        <v>21006</v>
      </c>
      <c r="G82" t="str">
        <f t="shared" si="3"/>
        <v>CRO</v>
      </c>
    </row>
    <row r="83" spans="4:7" x14ac:dyDescent="0.25">
      <c r="D83" s="17">
        <v>43127.643894606481</v>
      </c>
      <c r="E83" s="2">
        <v>21007300136264</v>
      </c>
      <c r="F83">
        <f t="shared" si="2"/>
        <v>21007</v>
      </c>
      <c r="G83" t="str">
        <f t="shared" si="3"/>
        <v>DOB</v>
      </c>
    </row>
    <row r="84" spans="4:7" x14ac:dyDescent="0.25">
      <c r="D84" s="17">
        <v>43128.622936018517</v>
      </c>
      <c r="E84" s="2">
        <v>21007300202843</v>
      </c>
      <c r="F84">
        <f t="shared" si="2"/>
        <v>21007</v>
      </c>
      <c r="G84" t="str">
        <f t="shared" si="3"/>
        <v>DOB</v>
      </c>
    </row>
    <row r="85" spans="4:7" x14ac:dyDescent="0.25">
      <c r="D85" s="17">
        <v>43131.648113657408</v>
      </c>
      <c r="E85" s="2">
        <v>21007300194305</v>
      </c>
      <c r="F85">
        <f t="shared" si="2"/>
        <v>21007</v>
      </c>
      <c r="G85" t="str">
        <f t="shared" si="3"/>
        <v>DOB</v>
      </c>
    </row>
    <row r="86" spans="4:7" x14ac:dyDescent="0.25">
      <c r="D86" s="17">
        <v>43126.072072812502</v>
      </c>
      <c r="E86" s="2">
        <v>21007300132305</v>
      </c>
      <c r="F86">
        <f t="shared" si="2"/>
        <v>21007</v>
      </c>
      <c r="G86" t="str">
        <f t="shared" si="3"/>
        <v>DOB</v>
      </c>
    </row>
    <row r="87" spans="4:7" x14ac:dyDescent="0.25">
      <c r="D87" s="17">
        <v>43106.470475451388</v>
      </c>
      <c r="E87" s="2">
        <v>21007300170099</v>
      </c>
      <c r="F87">
        <f t="shared" si="2"/>
        <v>21007</v>
      </c>
      <c r="G87" t="str">
        <f t="shared" si="3"/>
        <v>DOB</v>
      </c>
    </row>
    <row r="88" spans="4:7" x14ac:dyDescent="0.25">
      <c r="D88" s="17">
        <v>43102.786082210645</v>
      </c>
      <c r="E88" s="2">
        <v>21007300127909</v>
      </c>
      <c r="F88">
        <f t="shared" si="2"/>
        <v>21007</v>
      </c>
      <c r="G88" t="str">
        <f t="shared" si="3"/>
        <v>DOB</v>
      </c>
    </row>
    <row r="89" spans="4:7" x14ac:dyDescent="0.25">
      <c r="D89" s="17">
        <v>43109.581647071762</v>
      </c>
      <c r="E89" s="2">
        <v>21007300189677</v>
      </c>
      <c r="F89">
        <f t="shared" si="2"/>
        <v>21007</v>
      </c>
      <c r="G89" t="str">
        <f t="shared" si="3"/>
        <v>DOB</v>
      </c>
    </row>
    <row r="90" spans="4:7" x14ac:dyDescent="0.25">
      <c r="D90" s="17">
        <v>43109.9268222338</v>
      </c>
      <c r="E90" s="2">
        <v>21007300194867</v>
      </c>
      <c r="F90">
        <f t="shared" si="2"/>
        <v>21007</v>
      </c>
      <c r="G90" t="str">
        <f t="shared" si="3"/>
        <v>DOB</v>
      </c>
    </row>
    <row r="91" spans="4:7" x14ac:dyDescent="0.25">
      <c r="D91" s="17">
        <v>43111.54165078704</v>
      </c>
      <c r="E91" s="2">
        <v>21007300153392</v>
      </c>
      <c r="F91">
        <f t="shared" si="2"/>
        <v>21007</v>
      </c>
      <c r="G91" t="str">
        <f t="shared" si="3"/>
        <v>DOB</v>
      </c>
    </row>
    <row r="92" spans="4:7" x14ac:dyDescent="0.25">
      <c r="D92" s="17">
        <v>43100.875885601854</v>
      </c>
      <c r="E92" s="2">
        <v>21007300157658</v>
      </c>
      <c r="F92">
        <f t="shared" si="2"/>
        <v>21007</v>
      </c>
      <c r="G92" t="str">
        <f t="shared" si="3"/>
        <v>DOB</v>
      </c>
    </row>
    <row r="93" spans="4:7" x14ac:dyDescent="0.25">
      <c r="D93" s="17">
        <v>43108.504882083333</v>
      </c>
      <c r="E93" s="2">
        <v>21007300200177</v>
      </c>
      <c r="F93">
        <f t="shared" si="2"/>
        <v>21007</v>
      </c>
      <c r="G93" t="str">
        <f t="shared" si="3"/>
        <v>DOB</v>
      </c>
    </row>
    <row r="94" spans="4:7" x14ac:dyDescent="0.25">
      <c r="D94" s="17">
        <v>43109.021462696757</v>
      </c>
      <c r="E94" s="2">
        <v>21007300205275</v>
      </c>
      <c r="F94">
        <f t="shared" si="2"/>
        <v>21007</v>
      </c>
      <c r="G94" t="str">
        <f t="shared" si="3"/>
        <v>DOB</v>
      </c>
    </row>
    <row r="95" spans="4:7" x14ac:dyDescent="0.25">
      <c r="D95" s="17">
        <v>43116.556882881945</v>
      </c>
      <c r="E95" s="2">
        <v>21007300194222</v>
      </c>
      <c r="F95">
        <f t="shared" si="2"/>
        <v>21007</v>
      </c>
      <c r="G95" t="str">
        <f t="shared" si="3"/>
        <v>DOB</v>
      </c>
    </row>
    <row r="96" spans="4:7" x14ac:dyDescent="0.25">
      <c r="D96" s="17">
        <v>43122.69098324074</v>
      </c>
      <c r="E96" s="2">
        <v>21007300022464</v>
      </c>
      <c r="F96">
        <f t="shared" si="2"/>
        <v>21007</v>
      </c>
      <c r="G96" t="str">
        <f t="shared" si="3"/>
        <v>DOB</v>
      </c>
    </row>
    <row r="97" spans="4:7" x14ac:dyDescent="0.25">
      <c r="D97" s="17">
        <v>43124.417612210651</v>
      </c>
      <c r="E97" s="2">
        <v>21008100146701</v>
      </c>
      <c r="F97">
        <f t="shared" si="2"/>
        <v>21008</v>
      </c>
      <c r="G97" t="str">
        <f t="shared" si="3"/>
        <v>EAS</v>
      </c>
    </row>
    <row r="98" spans="4:7" x14ac:dyDescent="0.25">
      <c r="D98" s="17">
        <v>43124.704986863428</v>
      </c>
      <c r="E98" s="2">
        <v>21008300251012</v>
      </c>
      <c r="F98">
        <f t="shared" si="2"/>
        <v>21008</v>
      </c>
      <c r="G98" t="str">
        <f t="shared" si="3"/>
        <v>EAS</v>
      </c>
    </row>
    <row r="99" spans="4:7" x14ac:dyDescent="0.25">
      <c r="D99" s="17">
        <v>43127.610395011572</v>
      </c>
      <c r="E99" s="2">
        <v>21008300124227</v>
      </c>
      <c r="F99">
        <f t="shared" si="2"/>
        <v>21008</v>
      </c>
      <c r="G99" t="str">
        <f t="shared" si="3"/>
        <v>EAS</v>
      </c>
    </row>
    <row r="100" spans="4:7" x14ac:dyDescent="0.25">
      <c r="D100" s="17">
        <v>43128.620837592593</v>
      </c>
      <c r="E100" s="2">
        <v>21008300244256</v>
      </c>
      <c r="F100">
        <f t="shared" si="2"/>
        <v>21008</v>
      </c>
      <c r="G100" t="str">
        <f t="shared" si="3"/>
        <v>EAS</v>
      </c>
    </row>
    <row r="101" spans="4:7" x14ac:dyDescent="0.25">
      <c r="D101" s="17">
        <v>43129.70712496528</v>
      </c>
      <c r="E101" s="2">
        <v>21008300173042</v>
      </c>
      <c r="F101">
        <f t="shared" si="2"/>
        <v>21008</v>
      </c>
      <c r="G101" t="str">
        <f t="shared" si="3"/>
        <v>EAS</v>
      </c>
    </row>
    <row r="102" spans="4:7" x14ac:dyDescent="0.25">
      <c r="D102" s="17">
        <v>43130.89568303241</v>
      </c>
      <c r="E102" s="2">
        <v>21008300181052</v>
      </c>
      <c r="F102">
        <f t="shared" si="2"/>
        <v>21008</v>
      </c>
      <c r="G102" t="str">
        <f t="shared" si="3"/>
        <v>EAS</v>
      </c>
    </row>
    <row r="103" spans="4:7" x14ac:dyDescent="0.25">
      <c r="D103" s="17">
        <v>43131.895050057872</v>
      </c>
      <c r="E103" s="2">
        <v>21008300282058</v>
      </c>
      <c r="F103">
        <f t="shared" si="2"/>
        <v>21008</v>
      </c>
      <c r="G103" t="str">
        <f t="shared" si="3"/>
        <v>EAS</v>
      </c>
    </row>
    <row r="104" spans="4:7" x14ac:dyDescent="0.25">
      <c r="D104" s="17">
        <v>43131.613590219909</v>
      </c>
      <c r="E104" s="2">
        <v>21008300194758</v>
      </c>
      <c r="F104">
        <f t="shared" si="2"/>
        <v>21008</v>
      </c>
      <c r="G104" t="str">
        <f t="shared" si="3"/>
        <v>EAS</v>
      </c>
    </row>
    <row r="105" spans="4:7" x14ac:dyDescent="0.25">
      <c r="D105" s="17">
        <v>43102.454515891201</v>
      </c>
      <c r="E105" s="2">
        <v>21008300165139</v>
      </c>
      <c r="F105">
        <f t="shared" si="2"/>
        <v>21008</v>
      </c>
      <c r="G105" t="str">
        <f t="shared" si="3"/>
        <v>EAS</v>
      </c>
    </row>
    <row r="106" spans="4:7" x14ac:dyDescent="0.25">
      <c r="D106" s="17">
        <v>43110.631752627312</v>
      </c>
      <c r="E106" s="2">
        <v>21008300255666</v>
      </c>
      <c r="F106">
        <f t="shared" si="2"/>
        <v>21008</v>
      </c>
      <c r="G106" t="str">
        <f t="shared" si="3"/>
        <v>EAS</v>
      </c>
    </row>
    <row r="107" spans="4:7" x14ac:dyDescent="0.25">
      <c r="D107" s="17">
        <v>43102.550082581016</v>
      </c>
      <c r="E107" s="2">
        <v>21008300283486</v>
      </c>
      <c r="F107">
        <f t="shared" si="2"/>
        <v>21008</v>
      </c>
      <c r="G107" t="str">
        <f t="shared" si="3"/>
        <v>EAS</v>
      </c>
    </row>
    <row r="108" spans="4:7" x14ac:dyDescent="0.25">
      <c r="D108" s="17">
        <v>43103.701495856483</v>
      </c>
      <c r="E108" s="2">
        <v>21008300121504</v>
      </c>
      <c r="F108">
        <f t="shared" si="2"/>
        <v>21008</v>
      </c>
      <c r="G108" t="str">
        <f t="shared" si="3"/>
        <v>EAS</v>
      </c>
    </row>
    <row r="109" spans="4:7" x14ac:dyDescent="0.25">
      <c r="D109" s="17">
        <v>43113.194926875003</v>
      </c>
      <c r="E109" s="2">
        <v>21008300146899</v>
      </c>
      <c r="F109">
        <f t="shared" si="2"/>
        <v>21008</v>
      </c>
      <c r="G109" t="str">
        <f t="shared" si="3"/>
        <v>EAS</v>
      </c>
    </row>
    <row r="110" spans="4:7" x14ac:dyDescent="0.25">
      <c r="D110" s="17">
        <v>43114.521549305558</v>
      </c>
      <c r="E110" s="2">
        <v>21008100132206</v>
      </c>
      <c r="F110">
        <f t="shared" si="2"/>
        <v>21008</v>
      </c>
      <c r="G110" t="str">
        <f t="shared" si="3"/>
        <v>EAS</v>
      </c>
    </row>
    <row r="111" spans="4:7" x14ac:dyDescent="0.25">
      <c r="D111" s="17">
        <v>43113.915414062503</v>
      </c>
      <c r="E111" s="2">
        <v>21008300188982</v>
      </c>
      <c r="F111">
        <f t="shared" si="2"/>
        <v>21008</v>
      </c>
      <c r="G111" t="str">
        <f t="shared" si="3"/>
        <v>EAS</v>
      </c>
    </row>
    <row r="112" spans="4:7" x14ac:dyDescent="0.25">
      <c r="D112" s="17">
        <v>43113.925120497683</v>
      </c>
      <c r="E112" s="2">
        <v>21008300250022</v>
      </c>
      <c r="F112">
        <f t="shared" si="2"/>
        <v>21008</v>
      </c>
      <c r="G112" t="str">
        <f t="shared" si="3"/>
        <v>EAS</v>
      </c>
    </row>
    <row r="113" spans="4:7" x14ac:dyDescent="0.25">
      <c r="D113" s="17">
        <v>43113.930453425928</v>
      </c>
      <c r="E113" s="2">
        <v>21008300253448</v>
      </c>
      <c r="F113">
        <f t="shared" si="2"/>
        <v>21008</v>
      </c>
      <c r="G113" t="str">
        <f t="shared" si="3"/>
        <v>EAS</v>
      </c>
    </row>
    <row r="114" spans="4:7" x14ac:dyDescent="0.25">
      <c r="D114" s="17">
        <v>43121.548149560185</v>
      </c>
      <c r="E114" s="2">
        <v>21008300225222</v>
      </c>
      <c r="F114">
        <f t="shared" si="2"/>
        <v>21008</v>
      </c>
      <c r="G114" t="str">
        <f t="shared" si="3"/>
        <v>EAS</v>
      </c>
    </row>
    <row r="115" spans="4:7" x14ac:dyDescent="0.25">
      <c r="D115" s="17">
        <v>43113.595736736112</v>
      </c>
      <c r="E115" s="2">
        <v>21008100134129</v>
      </c>
      <c r="F115">
        <f t="shared" si="2"/>
        <v>21008</v>
      </c>
      <c r="G115" t="str">
        <f t="shared" si="3"/>
        <v>EAS</v>
      </c>
    </row>
    <row r="116" spans="4:7" x14ac:dyDescent="0.25">
      <c r="D116" s="17">
        <v>43114.816049525463</v>
      </c>
      <c r="E116" s="2">
        <v>21008300235320</v>
      </c>
      <c r="F116">
        <f t="shared" si="2"/>
        <v>21008</v>
      </c>
      <c r="G116" t="str">
        <f t="shared" si="3"/>
        <v>EAS</v>
      </c>
    </row>
    <row r="117" spans="4:7" x14ac:dyDescent="0.25">
      <c r="D117" s="17">
        <v>43115.659784641204</v>
      </c>
      <c r="E117" s="2">
        <v>21008300062989</v>
      </c>
      <c r="F117">
        <f t="shared" si="2"/>
        <v>21008</v>
      </c>
      <c r="G117" t="str">
        <f t="shared" si="3"/>
        <v>EAS</v>
      </c>
    </row>
    <row r="118" spans="4:7" x14ac:dyDescent="0.25">
      <c r="D118" s="17">
        <v>43123.922386874998</v>
      </c>
      <c r="E118" s="2">
        <v>21009300623515</v>
      </c>
      <c r="F118">
        <f t="shared" si="2"/>
        <v>21009</v>
      </c>
      <c r="G118" t="str">
        <f t="shared" si="3"/>
        <v>GRE</v>
      </c>
    </row>
    <row r="119" spans="4:7" x14ac:dyDescent="0.25">
      <c r="D119" s="17">
        <v>43123.98899982639</v>
      </c>
      <c r="E119" s="2">
        <v>21009350006108</v>
      </c>
      <c r="F119">
        <f t="shared" si="2"/>
        <v>21009</v>
      </c>
      <c r="G119" t="str">
        <f t="shared" si="3"/>
        <v>GRE</v>
      </c>
    </row>
    <row r="120" spans="4:7" x14ac:dyDescent="0.25">
      <c r="D120" s="17">
        <v>43124.347086296293</v>
      </c>
      <c r="E120" s="2">
        <v>21009350045015</v>
      </c>
      <c r="F120">
        <f t="shared" si="2"/>
        <v>21009</v>
      </c>
      <c r="G120" t="str">
        <f t="shared" si="3"/>
        <v>GRE</v>
      </c>
    </row>
    <row r="121" spans="4:7" x14ac:dyDescent="0.25">
      <c r="D121" s="17">
        <v>43124.374252152775</v>
      </c>
      <c r="E121" s="2">
        <v>21009350103426</v>
      </c>
      <c r="F121">
        <f t="shared" si="2"/>
        <v>21009</v>
      </c>
      <c r="G121" t="str">
        <f t="shared" si="3"/>
        <v>GRE</v>
      </c>
    </row>
    <row r="122" spans="4:7" x14ac:dyDescent="0.25">
      <c r="D122" s="17">
        <v>43125.618085312497</v>
      </c>
      <c r="E122" s="2">
        <v>21009300163652</v>
      </c>
      <c r="F122">
        <f t="shared" si="2"/>
        <v>21009</v>
      </c>
      <c r="G122" t="str">
        <f t="shared" si="3"/>
        <v>GRE</v>
      </c>
    </row>
    <row r="123" spans="4:7" x14ac:dyDescent="0.25">
      <c r="D123" s="17">
        <v>43127.969703692128</v>
      </c>
      <c r="E123" s="2">
        <v>21009350093593</v>
      </c>
      <c r="F123">
        <f t="shared" si="2"/>
        <v>21009</v>
      </c>
      <c r="G123" t="str">
        <f t="shared" si="3"/>
        <v>GRE</v>
      </c>
    </row>
    <row r="124" spans="4:7" x14ac:dyDescent="0.25">
      <c r="D124" s="17">
        <v>43128.407886203706</v>
      </c>
      <c r="E124" s="2">
        <v>21009350122061</v>
      </c>
      <c r="F124">
        <f t="shared" si="2"/>
        <v>21009</v>
      </c>
      <c r="G124" t="str">
        <f t="shared" si="3"/>
        <v>GRE</v>
      </c>
    </row>
    <row r="125" spans="4:7" x14ac:dyDescent="0.25">
      <c r="D125" s="17">
        <v>43130.469221863423</v>
      </c>
      <c r="E125" s="2">
        <v>21009300592520</v>
      </c>
      <c r="F125">
        <f t="shared" si="2"/>
        <v>21009</v>
      </c>
      <c r="G125" t="str">
        <f t="shared" si="3"/>
        <v>GRE</v>
      </c>
    </row>
    <row r="126" spans="4:7" x14ac:dyDescent="0.25">
      <c r="D126" s="17">
        <v>43131.512758124998</v>
      </c>
      <c r="E126" s="2">
        <v>21009300531221</v>
      </c>
      <c r="F126">
        <f t="shared" si="2"/>
        <v>21009</v>
      </c>
      <c r="G126" t="str">
        <f t="shared" si="3"/>
        <v>GRE</v>
      </c>
    </row>
    <row r="127" spans="4:7" x14ac:dyDescent="0.25">
      <c r="D127" s="17">
        <v>43104.623698993055</v>
      </c>
      <c r="E127" s="2">
        <v>21009350049249</v>
      </c>
      <c r="F127">
        <f t="shared" si="2"/>
        <v>21009</v>
      </c>
      <c r="G127" t="str">
        <f t="shared" si="3"/>
        <v>GRE</v>
      </c>
    </row>
    <row r="128" spans="4:7" x14ac:dyDescent="0.25">
      <c r="D128" s="17">
        <v>43106.922437511574</v>
      </c>
      <c r="E128" s="2">
        <v>21009300641624</v>
      </c>
      <c r="F128">
        <f t="shared" si="2"/>
        <v>21009</v>
      </c>
      <c r="G128" t="str">
        <f t="shared" si="3"/>
        <v>GRE</v>
      </c>
    </row>
    <row r="129" spans="4:7" x14ac:dyDescent="0.25">
      <c r="D129" s="17">
        <v>43108.700606921295</v>
      </c>
      <c r="E129" s="2">
        <v>21009350061764</v>
      </c>
      <c r="F129">
        <f t="shared" si="2"/>
        <v>21009</v>
      </c>
      <c r="G129" t="str">
        <f t="shared" si="3"/>
        <v>GRE</v>
      </c>
    </row>
    <row r="130" spans="4:7" x14ac:dyDescent="0.25">
      <c r="D130" s="17">
        <v>43109.509204247683</v>
      </c>
      <c r="E130" s="2">
        <v>21009300606122</v>
      </c>
      <c r="F130">
        <f t="shared" ref="F130:F193" si="4">_xlfn.NUMBERVALUE(LEFT(E130,5),"#####")</f>
        <v>21009</v>
      </c>
      <c r="G130" t="str">
        <f t="shared" ref="G130:G193" si="5">VLOOKUP(F130,A:B,2,FALSE)</f>
        <v>GRE</v>
      </c>
    </row>
    <row r="131" spans="4:7" x14ac:dyDescent="0.25">
      <c r="D131" s="17">
        <v>43106.536391782407</v>
      </c>
      <c r="E131" s="2">
        <v>21009350057457</v>
      </c>
      <c r="F131">
        <f t="shared" si="4"/>
        <v>21009</v>
      </c>
      <c r="G131" t="str">
        <f t="shared" si="5"/>
        <v>GRE</v>
      </c>
    </row>
    <row r="132" spans="4:7" x14ac:dyDescent="0.25">
      <c r="D132" s="17">
        <v>43103.819481562503</v>
      </c>
      <c r="E132" s="2">
        <v>21009350035032</v>
      </c>
      <c r="F132">
        <f t="shared" si="4"/>
        <v>21009</v>
      </c>
      <c r="G132" t="str">
        <f t="shared" si="5"/>
        <v>GRE</v>
      </c>
    </row>
    <row r="133" spans="4:7" x14ac:dyDescent="0.25">
      <c r="D133" s="17">
        <v>43102.921250775464</v>
      </c>
      <c r="E133" s="2">
        <v>21009350056012</v>
      </c>
      <c r="F133">
        <f t="shared" si="4"/>
        <v>21009</v>
      </c>
      <c r="G133" t="str">
        <f t="shared" si="5"/>
        <v>GRE</v>
      </c>
    </row>
    <row r="134" spans="4:7" x14ac:dyDescent="0.25">
      <c r="D134" s="17">
        <v>43104.844543981482</v>
      </c>
      <c r="E134" s="2">
        <v>21009350092967</v>
      </c>
      <c r="F134">
        <f t="shared" si="4"/>
        <v>21009</v>
      </c>
      <c r="G134" t="str">
        <f t="shared" si="5"/>
        <v>GRE</v>
      </c>
    </row>
    <row r="135" spans="4:7" x14ac:dyDescent="0.25">
      <c r="D135" s="17">
        <v>43106.669181793979</v>
      </c>
      <c r="E135" s="2">
        <v>21009350030777</v>
      </c>
      <c r="F135">
        <f t="shared" si="4"/>
        <v>21009</v>
      </c>
      <c r="G135" t="str">
        <f t="shared" si="5"/>
        <v>GRE</v>
      </c>
    </row>
    <row r="136" spans="4:7" x14ac:dyDescent="0.25">
      <c r="D136" s="17">
        <v>43108.462361504629</v>
      </c>
      <c r="E136" s="2">
        <v>21009300091929</v>
      </c>
      <c r="F136">
        <f t="shared" si="4"/>
        <v>21009</v>
      </c>
      <c r="G136" t="str">
        <f t="shared" si="5"/>
        <v>GRE</v>
      </c>
    </row>
    <row r="137" spans="4:7" x14ac:dyDescent="0.25">
      <c r="D137" s="17">
        <v>43110.67170677083</v>
      </c>
      <c r="E137" s="2">
        <v>21009350056129</v>
      </c>
      <c r="F137">
        <f t="shared" si="4"/>
        <v>21009</v>
      </c>
      <c r="G137" t="str">
        <f t="shared" si="5"/>
        <v>GRE</v>
      </c>
    </row>
    <row r="138" spans="4:7" x14ac:dyDescent="0.25">
      <c r="D138" s="17">
        <v>43108.908506331019</v>
      </c>
      <c r="E138" s="2">
        <v>21009350031122</v>
      </c>
      <c r="F138">
        <f t="shared" si="4"/>
        <v>21009</v>
      </c>
      <c r="G138" t="str">
        <f t="shared" si="5"/>
        <v>GRE</v>
      </c>
    </row>
    <row r="139" spans="4:7" x14ac:dyDescent="0.25">
      <c r="D139" s="17">
        <v>43105.305061574072</v>
      </c>
      <c r="E139" s="2">
        <v>21009300382716</v>
      </c>
      <c r="F139">
        <f t="shared" si="4"/>
        <v>21009</v>
      </c>
      <c r="G139" t="str">
        <f t="shared" si="5"/>
        <v>GRE</v>
      </c>
    </row>
    <row r="140" spans="4:7" x14ac:dyDescent="0.25">
      <c r="D140" s="17">
        <v>43105.014384780094</v>
      </c>
      <c r="E140" s="2">
        <v>21009350122798</v>
      </c>
      <c r="F140">
        <f t="shared" si="4"/>
        <v>21009</v>
      </c>
      <c r="G140" t="str">
        <f t="shared" si="5"/>
        <v>GRE</v>
      </c>
    </row>
    <row r="141" spans="4:7" x14ac:dyDescent="0.25">
      <c r="D141" s="17">
        <v>43110.354162858799</v>
      </c>
      <c r="E141" s="2">
        <v>21009350085102</v>
      </c>
      <c r="F141">
        <f t="shared" si="4"/>
        <v>21009</v>
      </c>
      <c r="G141" t="str">
        <f t="shared" si="5"/>
        <v>GRE</v>
      </c>
    </row>
    <row r="142" spans="4:7" x14ac:dyDescent="0.25">
      <c r="D142" s="17">
        <v>43102.646058726852</v>
      </c>
      <c r="E142" s="2">
        <v>21009350053589</v>
      </c>
      <c r="F142">
        <f t="shared" si="4"/>
        <v>21009</v>
      </c>
      <c r="G142" t="str">
        <f t="shared" si="5"/>
        <v>GRE</v>
      </c>
    </row>
    <row r="143" spans="4:7" x14ac:dyDescent="0.25">
      <c r="D143" s="17">
        <v>43111.003413032406</v>
      </c>
      <c r="E143" s="2">
        <v>21009350096232</v>
      </c>
      <c r="F143">
        <f t="shared" si="4"/>
        <v>21009</v>
      </c>
      <c r="G143" t="str">
        <f t="shared" si="5"/>
        <v>GRE</v>
      </c>
    </row>
    <row r="144" spans="4:7" x14ac:dyDescent="0.25">
      <c r="D144" s="17">
        <v>43108.595396886572</v>
      </c>
      <c r="E144" s="2">
        <v>21009350084451</v>
      </c>
      <c r="F144">
        <f t="shared" si="4"/>
        <v>21009</v>
      </c>
      <c r="G144" t="str">
        <f t="shared" si="5"/>
        <v>GRE</v>
      </c>
    </row>
    <row r="145" spans="4:7" x14ac:dyDescent="0.25">
      <c r="D145" s="17">
        <v>43105.905725196761</v>
      </c>
      <c r="E145" s="2">
        <v>21009350091050</v>
      </c>
      <c r="F145">
        <f t="shared" si="4"/>
        <v>21009</v>
      </c>
      <c r="G145" t="str">
        <f t="shared" si="5"/>
        <v>GRE</v>
      </c>
    </row>
    <row r="146" spans="4:7" x14ac:dyDescent="0.25">
      <c r="D146" s="17">
        <v>43127.424577407408</v>
      </c>
      <c r="E146" s="2">
        <v>21009350009433</v>
      </c>
      <c r="F146">
        <f t="shared" si="4"/>
        <v>21009</v>
      </c>
      <c r="G146" t="str">
        <f t="shared" si="5"/>
        <v>GRE</v>
      </c>
    </row>
    <row r="147" spans="4:7" x14ac:dyDescent="0.25">
      <c r="D147" s="17">
        <v>43112.386886215281</v>
      </c>
      <c r="E147" s="2">
        <v>21009300591340</v>
      </c>
      <c r="F147">
        <f t="shared" si="4"/>
        <v>21009</v>
      </c>
      <c r="G147" t="str">
        <f t="shared" si="5"/>
        <v>GRE</v>
      </c>
    </row>
    <row r="148" spans="4:7" x14ac:dyDescent="0.25">
      <c r="D148" s="17">
        <v>43102.735596944447</v>
      </c>
      <c r="E148" s="2">
        <v>21009350121345</v>
      </c>
      <c r="F148">
        <f t="shared" si="4"/>
        <v>21009</v>
      </c>
      <c r="G148" t="str">
        <f t="shared" si="5"/>
        <v>GRE</v>
      </c>
    </row>
    <row r="149" spans="4:7" x14ac:dyDescent="0.25">
      <c r="D149" s="17">
        <v>43113.826631967589</v>
      </c>
      <c r="E149" s="2">
        <v>21009350087546</v>
      </c>
      <c r="F149">
        <f t="shared" si="4"/>
        <v>21009</v>
      </c>
      <c r="G149" t="str">
        <f t="shared" si="5"/>
        <v>GRE</v>
      </c>
    </row>
    <row r="150" spans="4:7" x14ac:dyDescent="0.25">
      <c r="D150" s="17">
        <v>43114.455497557872</v>
      </c>
      <c r="E150" s="2">
        <v>21009350123085</v>
      </c>
      <c r="F150">
        <f t="shared" si="4"/>
        <v>21009</v>
      </c>
      <c r="G150" t="str">
        <f t="shared" si="5"/>
        <v>GRE</v>
      </c>
    </row>
    <row r="151" spans="4:7" x14ac:dyDescent="0.25">
      <c r="D151" s="17">
        <v>43118.429707650466</v>
      </c>
      <c r="E151" s="2">
        <v>21009350086712</v>
      </c>
      <c r="F151">
        <f t="shared" si="4"/>
        <v>21009</v>
      </c>
      <c r="G151" t="str">
        <f t="shared" si="5"/>
        <v>GRE</v>
      </c>
    </row>
    <row r="152" spans="4:7" x14ac:dyDescent="0.25">
      <c r="D152" s="17">
        <v>43113.458884236112</v>
      </c>
      <c r="E152" s="2">
        <v>21009350031288</v>
      </c>
      <c r="F152">
        <f t="shared" si="4"/>
        <v>21009</v>
      </c>
      <c r="G152" t="str">
        <f t="shared" si="5"/>
        <v>GRE</v>
      </c>
    </row>
    <row r="153" spans="4:7" x14ac:dyDescent="0.25">
      <c r="D153" s="17">
        <v>43123.066862430554</v>
      </c>
      <c r="E153" s="2">
        <v>21009350099194</v>
      </c>
      <c r="F153">
        <f t="shared" si="4"/>
        <v>21009</v>
      </c>
      <c r="G153" t="str">
        <f t="shared" si="5"/>
        <v>GRE</v>
      </c>
    </row>
    <row r="154" spans="4:7" x14ac:dyDescent="0.25">
      <c r="D154" s="17">
        <v>43113.952150543984</v>
      </c>
      <c r="E154" s="2">
        <v>21009350079907</v>
      </c>
      <c r="F154">
        <f t="shared" si="4"/>
        <v>21009</v>
      </c>
      <c r="G154" t="str">
        <f t="shared" si="5"/>
        <v>GRE</v>
      </c>
    </row>
    <row r="155" spans="4:7" x14ac:dyDescent="0.25">
      <c r="D155" s="17">
        <v>43123.508273611114</v>
      </c>
      <c r="E155" s="2">
        <v>21009300405921</v>
      </c>
      <c r="F155">
        <f t="shared" si="4"/>
        <v>21009</v>
      </c>
      <c r="G155" t="str">
        <f t="shared" si="5"/>
        <v>GRE</v>
      </c>
    </row>
    <row r="156" spans="4:7" x14ac:dyDescent="0.25">
      <c r="D156" s="17">
        <v>43117.829157986111</v>
      </c>
      <c r="E156" s="2">
        <v>21009350114662</v>
      </c>
      <c r="F156">
        <f t="shared" si="4"/>
        <v>21009</v>
      </c>
      <c r="G156" t="str">
        <f t="shared" si="5"/>
        <v>GRE</v>
      </c>
    </row>
    <row r="157" spans="4:7" x14ac:dyDescent="0.25">
      <c r="D157" s="17">
        <v>43118.629461319448</v>
      </c>
      <c r="E157" s="2">
        <v>21009350117319</v>
      </c>
      <c r="F157">
        <f t="shared" si="4"/>
        <v>21009</v>
      </c>
      <c r="G157" t="str">
        <f t="shared" si="5"/>
        <v>GRE</v>
      </c>
    </row>
    <row r="158" spans="4:7" x14ac:dyDescent="0.25">
      <c r="D158" s="17">
        <v>43114.747571238426</v>
      </c>
      <c r="E158" s="2">
        <v>21009350033664</v>
      </c>
      <c r="F158">
        <f t="shared" si="4"/>
        <v>21009</v>
      </c>
      <c r="G158" t="str">
        <f t="shared" si="5"/>
        <v>GRE</v>
      </c>
    </row>
    <row r="159" spans="4:7" x14ac:dyDescent="0.25">
      <c r="D159" s="17">
        <v>43116.760313541665</v>
      </c>
      <c r="E159" s="2">
        <v>21009350069320</v>
      </c>
      <c r="F159">
        <f t="shared" si="4"/>
        <v>21009</v>
      </c>
      <c r="G159" t="str">
        <f t="shared" si="5"/>
        <v>GRE</v>
      </c>
    </row>
    <row r="160" spans="4:7" x14ac:dyDescent="0.25">
      <c r="D160" s="17">
        <v>43118.685510266201</v>
      </c>
      <c r="E160" s="2">
        <v>21009350117905</v>
      </c>
      <c r="F160">
        <f t="shared" si="4"/>
        <v>21009</v>
      </c>
      <c r="G160" t="str">
        <f t="shared" si="5"/>
        <v>GRE</v>
      </c>
    </row>
    <row r="161" spans="4:7" x14ac:dyDescent="0.25">
      <c r="D161" s="17">
        <v>43119.389607546298</v>
      </c>
      <c r="E161" s="2">
        <v>21009350121097</v>
      </c>
      <c r="F161">
        <f t="shared" si="4"/>
        <v>21009</v>
      </c>
      <c r="G161" t="str">
        <f t="shared" si="5"/>
        <v>GRE</v>
      </c>
    </row>
    <row r="162" spans="4:7" x14ac:dyDescent="0.25">
      <c r="D162" s="17">
        <v>43119.456180914349</v>
      </c>
      <c r="E162" s="2">
        <v>21009300463672</v>
      </c>
      <c r="F162">
        <f t="shared" si="4"/>
        <v>21009</v>
      </c>
      <c r="G162" t="str">
        <f t="shared" si="5"/>
        <v>GRE</v>
      </c>
    </row>
    <row r="163" spans="4:7" x14ac:dyDescent="0.25">
      <c r="D163" s="17">
        <v>43122.442771030095</v>
      </c>
      <c r="E163" s="2">
        <v>21009300537459</v>
      </c>
      <c r="F163">
        <f t="shared" si="4"/>
        <v>21009</v>
      </c>
      <c r="G163" t="str">
        <f t="shared" si="5"/>
        <v>GRE</v>
      </c>
    </row>
    <row r="164" spans="4:7" x14ac:dyDescent="0.25">
      <c r="D164" s="17">
        <v>43121.887761678241</v>
      </c>
      <c r="E164" s="2">
        <v>21009300147978</v>
      </c>
      <c r="F164">
        <f t="shared" si="4"/>
        <v>21009</v>
      </c>
      <c r="G164" t="str">
        <f t="shared" si="5"/>
        <v>GRE</v>
      </c>
    </row>
    <row r="165" spans="4:7" x14ac:dyDescent="0.25">
      <c r="D165" s="17">
        <v>43122.67750607639</v>
      </c>
      <c r="E165" s="2">
        <v>21009300236664</v>
      </c>
      <c r="F165">
        <f t="shared" si="4"/>
        <v>21009</v>
      </c>
      <c r="G165" t="str">
        <f t="shared" si="5"/>
        <v>GRE</v>
      </c>
    </row>
    <row r="166" spans="4:7" x14ac:dyDescent="0.25">
      <c r="D166" s="17">
        <v>43122.530578796293</v>
      </c>
      <c r="E166" s="2">
        <v>21009350104614</v>
      </c>
      <c r="F166">
        <f t="shared" si="4"/>
        <v>21009</v>
      </c>
      <c r="G166" t="str">
        <f t="shared" si="5"/>
        <v>GRE</v>
      </c>
    </row>
    <row r="167" spans="4:7" x14ac:dyDescent="0.25">
      <c r="D167" s="17">
        <v>43122.578464953702</v>
      </c>
      <c r="E167" s="2">
        <v>21009350110926</v>
      </c>
      <c r="F167">
        <f t="shared" si="4"/>
        <v>21009</v>
      </c>
      <c r="G167" t="str">
        <f t="shared" si="5"/>
        <v>GRE</v>
      </c>
    </row>
    <row r="168" spans="4:7" x14ac:dyDescent="0.25">
      <c r="D168" s="17">
        <v>43117.649883043981</v>
      </c>
      <c r="E168" s="2">
        <v>21009350103483</v>
      </c>
      <c r="F168">
        <f t="shared" si="4"/>
        <v>21009</v>
      </c>
      <c r="G168" t="str">
        <f t="shared" si="5"/>
        <v>GRE</v>
      </c>
    </row>
    <row r="169" spans="4:7" x14ac:dyDescent="0.25">
      <c r="D169" s="17">
        <v>43127.715440902779</v>
      </c>
      <c r="E169" s="2">
        <v>21010300390725</v>
      </c>
      <c r="F169">
        <f t="shared" si="4"/>
        <v>21010</v>
      </c>
      <c r="G169" t="str">
        <f t="shared" si="5"/>
        <v>HAR</v>
      </c>
    </row>
    <row r="170" spans="4:7" x14ac:dyDescent="0.25">
      <c r="D170" s="17">
        <v>43130.022932789354</v>
      </c>
      <c r="E170" s="2">
        <v>21010300336348</v>
      </c>
      <c r="F170">
        <f t="shared" si="4"/>
        <v>21010</v>
      </c>
      <c r="G170" t="str">
        <f t="shared" si="5"/>
        <v>HAR</v>
      </c>
    </row>
    <row r="171" spans="4:7" x14ac:dyDescent="0.25">
      <c r="D171" s="17">
        <v>43130.722595011575</v>
      </c>
      <c r="E171" s="2">
        <v>21010300330242</v>
      </c>
      <c r="F171">
        <f t="shared" si="4"/>
        <v>21010</v>
      </c>
      <c r="G171" t="str">
        <f t="shared" si="5"/>
        <v>HAR</v>
      </c>
    </row>
    <row r="172" spans="4:7" x14ac:dyDescent="0.25">
      <c r="D172" s="17">
        <v>43106.428798136571</v>
      </c>
      <c r="E172" s="2">
        <v>21010300378472</v>
      </c>
      <c r="F172">
        <f t="shared" si="4"/>
        <v>21010</v>
      </c>
      <c r="G172" t="str">
        <f t="shared" si="5"/>
        <v>HAR</v>
      </c>
    </row>
    <row r="173" spans="4:7" x14ac:dyDescent="0.25">
      <c r="D173" s="17">
        <v>43111.985898969906</v>
      </c>
      <c r="E173" s="2">
        <v>21010300276452</v>
      </c>
      <c r="F173">
        <f t="shared" si="4"/>
        <v>21010</v>
      </c>
      <c r="G173" t="str">
        <f t="shared" si="5"/>
        <v>HAR</v>
      </c>
    </row>
    <row r="174" spans="4:7" x14ac:dyDescent="0.25">
      <c r="D174" s="17">
        <v>43109.555554618055</v>
      </c>
      <c r="E174" s="2">
        <v>21010300380163</v>
      </c>
      <c r="F174">
        <f t="shared" si="4"/>
        <v>21010</v>
      </c>
      <c r="G174" t="str">
        <f t="shared" si="5"/>
        <v>HAR</v>
      </c>
    </row>
    <row r="175" spans="4:7" x14ac:dyDescent="0.25">
      <c r="D175" s="17">
        <v>43101.986899178242</v>
      </c>
      <c r="E175" s="2">
        <v>21010300379694</v>
      </c>
      <c r="F175">
        <f t="shared" si="4"/>
        <v>21010</v>
      </c>
      <c r="G175" t="str">
        <f t="shared" si="5"/>
        <v>HAR</v>
      </c>
    </row>
    <row r="176" spans="4:7" x14ac:dyDescent="0.25">
      <c r="D176" s="17">
        <v>43102.374027569444</v>
      </c>
      <c r="E176" s="2">
        <v>21010300338153</v>
      </c>
      <c r="F176">
        <f t="shared" si="4"/>
        <v>21010</v>
      </c>
      <c r="G176" t="str">
        <f t="shared" si="5"/>
        <v>HAR</v>
      </c>
    </row>
    <row r="177" spans="4:7" x14ac:dyDescent="0.25">
      <c r="D177" s="17">
        <v>43111.726996944446</v>
      </c>
      <c r="E177" s="2">
        <v>21010300137878</v>
      </c>
      <c r="F177">
        <f t="shared" si="4"/>
        <v>21010</v>
      </c>
      <c r="G177" t="str">
        <f t="shared" si="5"/>
        <v>HAR</v>
      </c>
    </row>
    <row r="178" spans="4:7" x14ac:dyDescent="0.25">
      <c r="D178" s="17">
        <v>43108.891940081019</v>
      </c>
      <c r="E178" s="2">
        <v>21010300276734</v>
      </c>
      <c r="F178">
        <f t="shared" si="4"/>
        <v>21010</v>
      </c>
      <c r="G178" t="str">
        <f t="shared" si="5"/>
        <v>HAR</v>
      </c>
    </row>
    <row r="179" spans="4:7" x14ac:dyDescent="0.25">
      <c r="D179" s="17">
        <v>43110.474856863424</v>
      </c>
      <c r="E179" s="2">
        <v>21010100092844</v>
      </c>
      <c r="F179">
        <f t="shared" si="4"/>
        <v>21010</v>
      </c>
      <c r="G179" t="str">
        <f t="shared" si="5"/>
        <v>HAR</v>
      </c>
    </row>
    <row r="180" spans="4:7" x14ac:dyDescent="0.25">
      <c r="D180" s="17">
        <v>43121.422240486114</v>
      </c>
      <c r="E180" s="2">
        <v>21010300387572</v>
      </c>
      <c r="F180">
        <f t="shared" si="4"/>
        <v>21010</v>
      </c>
      <c r="G180" t="str">
        <f t="shared" si="5"/>
        <v>HAR</v>
      </c>
    </row>
    <row r="181" spans="4:7" x14ac:dyDescent="0.25">
      <c r="D181" s="17">
        <v>43116.554575208334</v>
      </c>
      <c r="E181" s="2">
        <v>21010300396441</v>
      </c>
      <c r="F181">
        <f t="shared" si="4"/>
        <v>21010</v>
      </c>
      <c r="G181" t="str">
        <f t="shared" si="5"/>
        <v>HAR</v>
      </c>
    </row>
    <row r="182" spans="4:7" x14ac:dyDescent="0.25">
      <c r="D182" s="17">
        <v>43119.685429155092</v>
      </c>
      <c r="E182" s="2">
        <v>21010300367715</v>
      </c>
      <c r="F182">
        <f t="shared" si="4"/>
        <v>21010</v>
      </c>
      <c r="G182" t="str">
        <f t="shared" si="5"/>
        <v>HAR</v>
      </c>
    </row>
    <row r="183" spans="4:7" x14ac:dyDescent="0.25">
      <c r="D183" s="17">
        <v>43124.642233125</v>
      </c>
      <c r="E183" s="2">
        <v>21011300160423</v>
      </c>
      <c r="F183">
        <f t="shared" si="4"/>
        <v>21011</v>
      </c>
      <c r="G183" t="str">
        <f t="shared" si="5"/>
        <v>HAS</v>
      </c>
    </row>
    <row r="184" spans="4:7" x14ac:dyDescent="0.25">
      <c r="D184" s="17">
        <v>43126.89996052083</v>
      </c>
      <c r="E184" s="2">
        <v>21011300008069</v>
      </c>
      <c r="F184">
        <f t="shared" si="4"/>
        <v>21011</v>
      </c>
      <c r="G184" t="str">
        <f t="shared" si="5"/>
        <v>HAS</v>
      </c>
    </row>
    <row r="185" spans="4:7" x14ac:dyDescent="0.25">
      <c r="D185" s="17">
        <v>43129.556406863427</v>
      </c>
      <c r="E185" s="2">
        <v>21011300186980</v>
      </c>
      <c r="F185">
        <f t="shared" si="4"/>
        <v>21011</v>
      </c>
      <c r="G185" t="str">
        <f t="shared" si="5"/>
        <v>HAS</v>
      </c>
    </row>
    <row r="186" spans="4:7" x14ac:dyDescent="0.25">
      <c r="D186" s="17">
        <v>43131.718619050924</v>
      </c>
      <c r="E186" s="2">
        <v>21011100057530</v>
      </c>
      <c r="F186">
        <f t="shared" si="4"/>
        <v>21011</v>
      </c>
      <c r="G186" t="str">
        <f t="shared" si="5"/>
        <v>HAS</v>
      </c>
    </row>
    <row r="187" spans="4:7" x14ac:dyDescent="0.25">
      <c r="D187" s="17">
        <v>43111.436488263891</v>
      </c>
      <c r="E187" s="2">
        <v>21011300067651</v>
      </c>
      <c r="F187">
        <f t="shared" si="4"/>
        <v>21011</v>
      </c>
      <c r="G187" t="str">
        <f t="shared" si="5"/>
        <v>HAS</v>
      </c>
    </row>
    <row r="188" spans="4:7" x14ac:dyDescent="0.25">
      <c r="D188" s="17">
        <v>43102.487904756941</v>
      </c>
      <c r="E188" s="2">
        <v>21011300176072</v>
      </c>
      <c r="F188">
        <f t="shared" si="4"/>
        <v>21011</v>
      </c>
      <c r="G188" t="str">
        <f t="shared" si="5"/>
        <v>HAS</v>
      </c>
    </row>
    <row r="189" spans="4:7" x14ac:dyDescent="0.25">
      <c r="D189" s="17">
        <v>43111.756658229169</v>
      </c>
      <c r="E189" s="2">
        <v>21011300155357</v>
      </c>
      <c r="F189">
        <f t="shared" si="4"/>
        <v>21011</v>
      </c>
      <c r="G189" t="str">
        <f t="shared" si="5"/>
        <v>HAS</v>
      </c>
    </row>
    <row r="190" spans="4:7" x14ac:dyDescent="0.25">
      <c r="D190" s="17">
        <v>43108.531286979167</v>
      </c>
      <c r="E190" s="2">
        <v>21011300048990</v>
      </c>
      <c r="F190">
        <f t="shared" si="4"/>
        <v>21011</v>
      </c>
      <c r="G190" t="str">
        <f t="shared" si="5"/>
        <v>HAS</v>
      </c>
    </row>
    <row r="191" spans="4:7" x14ac:dyDescent="0.25">
      <c r="D191" s="17">
        <v>43119.913486956022</v>
      </c>
      <c r="E191" s="2">
        <v>21011300163179</v>
      </c>
      <c r="F191">
        <f t="shared" si="4"/>
        <v>21011</v>
      </c>
      <c r="G191" t="str">
        <f t="shared" si="5"/>
        <v>HAS</v>
      </c>
    </row>
    <row r="192" spans="4:7" x14ac:dyDescent="0.25">
      <c r="D192" s="17">
        <v>43122.962350567126</v>
      </c>
      <c r="E192" s="2">
        <v>21011300184878</v>
      </c>
      <c r="F192">
        <f t="shared" si="4"/>
        <v>21011</v>
      </c>
      <c r="G192" t="str">
        <f t="shared" si="5"/>
        <v>HAS</v>
      </c>
    </row>
    <row r="193" spans="4:7" x14ac:dyDescent="0.25">
      <c r="D193" s="17">
        <v>43114.673240104166</v>
      </c>
      <c r="E193" s="2">
        <v>21011300160084</v>
      </c>
      <c r="F193">
        <f t="shared" si="4"/>
        <v>21011</v>
      </c>
      <c r="G193" t="str">
        <f t="shared" si="5"/>
        <v>HAS</v>
      </c>
    </row>
    <row r="194" spans="4:7" x14ac:dyDescent="0.25">
      <c r="D194" s="17">
        <v>43120.574110277776</v>
      </c>
      <c r="E194" s="2">
        <v>21011300151331</v>
      </c>
      <c r="F194">
        <f t="shared" ref="F194:F257" si="6">_xlfn.NUMBERVALUE(LEFT(E194,5),"#####")</f>
        <v>21011</v>
      </c>
      <c r="G194" t="str">
        <f t="shared" ref="G194:G257" si="7">VLOOKUP(F194,A:B,2,FALSE)</f>
        <v>HAS</v>
      </c>
    </row>
    <row r="195" spans="4:7" x14ac:dyDescent="0.25">
      <c r="D195" s="17">
        <v>43115.317417777776</v>
      </c>
      <c r="E195" s="2">
        <v>21011300171115</v>
      </c>
      <c r="F195">
        <f t="shared" si="6"/>
        <v>21011</v>
      </c>
      <c r="G195" t="str">
        <f t="shared" si="7"/>
        <v>HAS</v>
      </c>
    </row>
    <row r="196" spans="4:7" x14ac:dyDescent="0.25">
      <c r="D196" s="17">
        <v>43122.766434293982</v>
      </c>
      <c r="E196" s="2">
        <v>21011300146851</v>
      </c>
      <c r="F196">
        <f t="shared" si="6"/>
        <v>21011</v>
      </c>
      <c r="G196" t="str">
        <f t="shared" si="7"/>
        <v>HAS</v>
      </c>
    </row>
    <row r="197" spans="4:7" x14ac:dyDescent="0.25">
      <c r="D197" s="17">
        <v>43117.597646435184</v>
      </c>
      <c r="E197" s="2">
        <v>21011300174267</v>
      </c>
      <c r="F197">
        <f t="shared" si="6"/>
        <v>21011</v>
      </c>
      <c r="G197" t="str">
        <f t="shared" si="7"/>
        <v>HAS</v>
      </c>
    </row>
    <row r="198" spans="4:7" x14ac:dyDescent="0.25">
      <c r="D198" s="17">
        <v>43120.905909513887</v>
      </c>
      <c r="E198" s="2">
        <v>21011300180801</v>
      </c>
      <c r="F198">
        <f t="shared" si="6"/>
        <v>21011</v>
      </c>
      <c r="G198" t="str">
        <f t="shared" si="7"/>
        <v>HAS</v>
      </c>
    </row>
    <row r="199" spans="4:7" x14ac:dyDescent="0.25">
      <c r="D199" s="17">
        <v>43131.932404664352</v>
      </c>
      <c r="E199" s="2">
        <v>21012300134293</v>
      </c>
      <c r="F199">
        <f t="shared" si="6"/>
        <v>21012</v>
      </c>
      <c r="G199" t="str">
        <f t="shared" si="7"/>
        <v>IRV</v>
      </c>
    </row>
    <row r="200" spans="4:7" x14ac:dyDescent="0.25">
      <c r="D200" s="17">
        <v>43109.789147337964</v>
      </c>
      <c r="E200" s="2">
        <v>21012300142320</v>
      </c>
      <c r="F200">
        <f t="shared" si="6"/>
        <v>21012</v>
      </c>
      <c r="G200" t="str">
        <f t="shared" si="7"/>
        <v>IRV</v>
      </c>
    </row>
    <row r="201" spans="4:7" x14ac:dyDescent="0.25">
      <c r="D201" s="17">
        <v>43102.106274548612</v>
      </c>
      <c r="E201" s="2">
        <v>21012300131976</v>
      </c>
      <c r="F201">
        <f t="shared" si="6"/>
        <v>21012</v>
      </c>
      <c r="G201" t="str">
        <f t="shared" si="7"/>
        <v>IRV</v>
      </c>
    </row>
    <row r="202" spans="4:7" x14ac:dyDescent="0.25">
      <c r="D202" s="17">
        <v>43108.798056238425</v>
      </c>
      <c r="E202" s="2">
        <v>21012300080561</v>
      </c>
      <c r="F202">
        <f t="shared" si="6"/>
        <v>21012</v>
      </c>
      <c r="G202" t="str">
        <f t="shared" si="7"/>
        <v>IRV</v>
      </c>
    </row>
    <row r="203" spans="4:7" x14ac:dyDescent="0.25">
      <c r="D203" s="17">
        <v>43106.601367002317</v>
      </c>
      <c r="E203" s="2">
        <v>21012300146727</v>
      </c>
      <c r="F203">
        <f t="shared" si="6"/>
        <v>21012</v>
      </c>
      <c r="G203" t="str">
        <f t="shared" si="7"/>
        <v>IRV</v>
      </c>
    </row>
    <row r="204" spans="4:7" x14ac:dyDescent="0.25">
      <c r="D204" s="17">
        <v>43105.699394826392</v>
      </c>
      <c r="E204" s="2">
        <v>21012300130523</v>
      </c>
      <c r="F204">
        <f t="shared" si="6"/>
        <v>21012</v>
      </c>
      <c r="G204" t="str">
        <f t="shared" si="7"/>
        <v>IRV</v>
      </c>
    </row>
    <row r="205" spans="4:7" x14ac:dyDescent="0.25">
      <c r="D205" s="17">
        <v>43102.489476134258</v>
      </c>
      <c r="E205" s="2">
        <v>21012300065190</v>
      </c>
      <c r="F205">
        <f t="shared" si="6"/>
        <v>21012</v>
      </c>
      <c r="G205" t="str">
        <f t="shared" si="7"/>
        <v>IRV</v>
      </c>
    </row>
    <row r="206" spans="4:7" x14ac:dyDescent="0.25">
      <c r="D206" s="17">
        <v>43117.753927592596</v>
      </c>
      <c r="E206" s="2">
        <v>21012300109642</v>
      </c>
      <c r="F206">
        <f t="shared" si="6"/>
        <v>21012</v>
      </c>
      <c r="G206" t="str">
        <f t="shared" si="7"/>
        <v>IRV</v>
      </c>
    </row>
    <row r="207" spans="4:7" x14ac:dyDescent="0.25">
      <c r="D207" s="17">
        <v>43122.655583946762</v>
      </c>
      <c r="E207" s="2">
        <v>21012300112299</v>
      </c>
      <c r="F207">
        <f t="shared" si="6"/>
        <v>21012</v>
      </c>
      <c r="G207" t="str">
        <f t="shared" si="7"/>
        <v>IRV</v>
      </c>
    </row>
    <row r="208" spans="4:7" x14ac:dyDescent="0.25">
      <c r="D208" s="17">
        <v>43127.732716157407</v>
      </c>
      <c r="E208" s="2">
        <v>21013310030190</v>
      </c>
      <c r="F208">
        <f t="shared" si="6"/>
        <v>21013</v>
      </c>
      <c r="G208" t="str">
        <f t="shared" si="7"/>
        <v>KAT</v>
      </c>
    </row>
    <row r="209" spans="4:7" x14ac:dyDescent="0.25">
      <c r="D209" s="17">
        <v>43102.812145150463</v>
      </c>
      <c r="E209" s="2">
        <v>21013300007646</v>
      </c>
      <c r="F209">
        <f t="shared" si="6"/>
        <v>21013</v>
      </c>
      <c r="G209" t="str">
        <f t="shared" si="7"/>
        <v>KAT</v>
      </c>
    </row>
    <row r="210" spans="4:7" x14ac:dyDescent="0.25">
      <c r="D210" s="17">
        <v>43102.674048680557</v>
      </c>
      <c r="E210" s="2">
        <v>21013310029176</v>
      </c>
      <c r="F210">
        <f t="shared" si="6"/>
        <v>21013</v>
      </c>
      <c r="G210" t="str">
        <f t="shared" si="7"/>
        <v>KAT</v>
      </c>
    </row>
    <row r="211" spans="4:7" x14ac:dyDescent="0.25">
      <c r="D211" s="17">
        <v>43118.890393564812</v>
      </c>
      <c r="E211" s="2">
        <v>21013310016686</v>
      </c>
      <c r="F211">
        <f t="shared" si="6"/>
        <v>21013</v>
      </c>
      <c r="G211" t="str">
        <f t="shared" si="7"/>
        <v>KAT</v>
      </c>
    </row>
    <row r="212" spans="4:7" x14ac:dyDescent="0.25">
      <c r="D212" s="17">
        <v>43125.742249131945</v>
      </c>
      <c r="E212" s="2">
        <v>21014500138397</v>
      </c>
      <c r="F212">
        <f t="shared" si="6"/>
        <v>21014</v>
      </c>
      <c r="G212" t="str">
        <f t="shared" si="7"/>
        <v>LAR</v>
      </c>
    </row>
    <row r="213" spans="4:7" x14ac:dyDescent="0.25">
      <c r="D213" s="17">
        <v>43126.677338761576</v>
      </c>
      <c r="E213" s="2">
        <v>21014500224577</v>
      </c>
      <c r="F213">
        <f t="shared" si="6"/>
        <v>21014</v>
      </c>
      <c r="G213" t="str">
        <f t="shared" si="7"/>
        <v>LAR</v>
      </c>
    </row>
    <row r="214" spans="4:7" x14ac:dyDescent="0.25">
      <c r="D214" s="17">
        <v>43128.811934907404</v>
      </c>
      <c r="E214" s="2">
        <v>21014500333097</v>
      </c>
      <c r="F214">
        <f t="shared" si="6"/>
        <v>21014</v>
      </c>
      <c r="G214" t="str">
        <f t="shared" si="7"/>
        <v>LAR</v>
      </c>
    </row>
    <row r="215" spans="4:7" x14ac:dyDescent="0.25">
      <c r="D215" s="17">
        <v>43131.39408528935</v>
      </c>
      <c r="E215" s="2">
        <v>21014500319179</v>
      </c>
      <c r="F215">
        <f t="shared" si="6"/>
        <v>21014</v>
      </c>
      <c r="G215" t="str">
        <f t="shared" si="7"/>
        <v>LAR</v>
      </c>
    </row>
    <row r="216" spans="4:7" x14ac:dyDescent="0.25">
      <c r="D216" s="17">
        <v>43110.529400648149</v>
      </c>
      <c r="E216" s="2">
        <v>21014500299843</v>
      </c>
      <c r="F216">
        <f t="shared" si="6"/>
        <v>21014</v>
      </c>
      <c r="G216" t="str">
        <f t="shared" si="7"/>
        <v>LAR</v>
      </c>
    </row>
    <row r="217" spans="4:7" x14ac:dyDescent="0.25">
      <c r="D217" s="17">
        <v>43110.57185364583</v>
      </c>
      <c r="E217" s="2">
        <v>21014300113103</v>
      </c>
      <c r="F217">
        <f t="shared" si="6"/>
        <v>21014</v>
      </c>
      <c r="G217" t="str">
        <f t="shared" si="7"/>
        <v>LAR</v>
      </c>
    </row>
    <row r="218" spans="4:7" x14ac:dyDescent="0.25">
      <c r="D218" s="17">
        <v>43110.849936724539</v>
      </c>
      <c r="E218" s="2">
        <v>21014500345992</v>
      </c>
      <c r="F218">
        <f t="shared" si="6"/>
        <v>21014</v>
      </c>
      <c r="G218" t="str">
        <f t="shared" si="7"/>
        <v>LAR</v>
      </c>
    </row>
    <row r="219" spans="4:7" x14ac:dyDescent="0.25">
      <c r="D219" s="17">
        <v>43107.370797824071</v>
      </c>
      <c r="E219" s="2">
        <v>21014500170747</v>
      </c>
      <c r="F219">
        <f t="shared" si="6"/>
        <v>21014</v>
      </c>
      <c r="G219" t="str">
        <f t="shared" si="7"/>
        <v>LAR</v>
      </c>
    </row>
    <row r="220" spans="4:7" x14ac:dyDescent="0.25">
      <c r="D220" s="17">
        <v>43111.507603819446</v>
      </c>
      <c r="E220" s="2">
        <v>21014500355868</v>
      </c>
      <c r="F220">
        <f t="shared" si="6"/>
        <v>21014</v>
      </c>
      <c r="G220" t="str">
        <f t="shared" si="7"/>
        <v>LAR</v>
      </c>
    </row>
    <row r="221" spans="4:7" x14ac:dyDescent="0.25">
      <c r="D221" s="17">
        <v>43108.77760105324</v>
      </c>
      <c r="E221" s="2">
        <v>21014500152711</v>
      </c>
      <c r="F221">
        <f t="shared" si="6"/>
        <v>21014</v>
      </c>
      <c r="G221" t="str">
        <f t="shared" si="7"/>
        <v>LAR</v>
      </c>
    </row>
    <row r="222" spans="4:7" x14ac:dyDescent="0.25">
      <c r="D222" s="17">
        <v>43102.389479548612</v>
      </c>
      <c r="E222" s="2">
        <v>21014500360173</v>
      </c>
      <c r="F222">
        <f t="shared" si="6"/>
        <v>21014</v>
      </c>
      <c r="G222" t="str">
        <f t="shared" si="7"/>
        <v>LAR</v>
      </c>
    </row>
    <row r="223" spans="4:7" x14ac:dyDescent="0.25">
      <c r="D223" s="17">
        <v>43102.902403506945</v>
      </c>
      <c r="E223" s="2">
        <v>21014500198102</v>
      </c>
      <c r="F223">
        <f t="shared" si="6"/>
        <v>21014</v>
      </c>
      <c r="G223" t="str">
        <f t="shared" si="7"/>
        <v>LAR</v>
      </c>
    </row>
    <row r="224" spans="4:7" x14ac:dyDescent="0.25">
      <c r="D224" s="17">
        <v>43108.7949893287</v>
      </c>
      <c r="E224" s="2">
        <v>21014500319682</v>
      </c>
      <c r="F224">
        <f t="shared" si="6"/>
        <v>21014</v>
      </c>
      <c r="G224" t="str">
        <f t="shared" si="7"/>
        <v>LAR</v>
      </c>
    </row>
    <row r="225" spans="4:7" x14ac:dyDescent="0.25">
      <c r="D225" s="17">
        <v>43102.915162500001</v>
      </c>
      <c r="E225" s="2">
        <v>21014500334335</v>
      </c>
      <c r="F225">
        <f t="shared" si="6"/>
        <v>21014</v>
      </c>
      <c r="G225" t="str">
        <f t="shared" si="7"/>
        <v>LAR</v>
      </c>
    </row>
    <row r="226" spans="4:7" x14ac:dyDescent="0.25">
      <c r="D226" s="17">
        <v>43104.8338224537</v>
      </c>
      <c r="E226" s="2">
        <v>21014500352824</v>
      </c>
      <c r="F226">
        <f t="shared" si="6"/>
        <v>21014</v>
      </c>
      <c r="G226" t="str">
        <f t="shared" si="7"/>
        <v>LAR</v>
      </c>
    </row>
    <row r="227" spans="4:7" x14ac:dyDescent="0.25">
      <c r="D227" s="17">
        <v>43104.383483576392</v>
      </c>
      <c r="E227" s="2">
        <v>21014500192782</v>
      </c>
      <c r="F227">
        <f t="shared" si="6"/>
        <v>21014</v>
      </c>
      <c r="G227" t="str">
        <f t="shared" si="7"/>
        <v>LAR</v>
      </c>
    </row>
    <row r="228" spans="4:7" x14ac:dyDescent="0.25">
      <c r="D228" s="17">
        <v>43108.890110011576</v>
      </c>
      <c r="E228" s="2">
        <v>21014500333824</v>
      </c>
      <c r="F228">
        <f t="shared" si="6"/>
        <v>21014</v>
      </c>
      <c r="G228" t="str">
        <f t="shared" si="7"/>
        <v>LAR</v>
      </c>
    </row>
    <row r="229" spans="4:7" x14ac:dyDescent="0.25">
      <c r="D229" s="17">
        <v>43106.843161099539</v>
      </c>
      <c r="E229" s="2">
        <v>21014500131434</v>
      </c>
      <c r="F229">
        <f t="shared" si="6"/>
        <v>21014</v>
      </c>
      <c r="G229" t="str">
        <f t="shared" si="7"/>
        <v>LAR</v>
      </c>
    </row>
    <row r="230" spans="4:7" x14ac:dyDescent="0.25">
      <c r="D230" s="17">
        <v>43111.95700667824</v>
      </c>
      <c r="E230" s="2">
        <v>21014500214693</v>
      </c>
      <c r="F230">
        <f t="shared" si="6"/>
        <v>21014</v>
      </c>
      <c r="G230" t="str">
        <f t="shared" si="7"/>
        <v>LAR</v>
      </c>
    </row>
    <row r="231" spans="4:7" x14ac:dyDescent="0.25">
      <c r="D231" s="17">
        <v>43118.433345474536</v>
      </c>
      <c r="E231" s="2">
        <v>21014500330986</v>
      </c>
      <c r="F231">
        <f t="shared" si="6"/>
        <v>21014</v>
      </c>
      <c r="G231" t="str">
        <f t="shared" si="7"/>
        <v>LAR</v>
      </c>
    </row>
    <row r="232" spans="4:7" x14ac:dyDescent="0.25">
      <c r="D232" s="17">
        <v>43118.433801006948</v>
      </c>
      <c r="E232" s="2">
        <v>21014500207754</v>
      </c>
      <c r="F232">
        <f t="shared" si="6"/>
        <v>21014</v>
      </c>
      <c r="G232" t="str">
        <f t="shared" si="7"/>
        <v>LAR</v>
      </c>
    </row>
    <row r="233" spans="4:7" x14ac:dyDescent="0.25">
      <c r="D233" s="17">
        <v>43114.618869131948</v>
      </c>
      <c r="E233" s="2">
        <v>21014500173428</v>
      </c>
      <c r="F233">
        <f t="shared" si="6"/>
        <v>21014</v>
      </c>
      <c r="G233" t="str">
        <f t="shared" si="7"/>
        <v>LAR</v>
      </c>
    </row>
    <row r="234" spans="4:7" x14ac:dyDescent="0.25">
      <c r="D234" s="17">
        <v>43113.555886249997</v>
      </c>
      <c r="E234" s="2">
        <v>21014500180399</v>
      </c>
      <c r="F234">
        <f t="shared" si="6"/>
        <v>21014</v>
      </c>
      <c r="G234" t="str">
        <f t="shared" si="7"/>
        <v>LAR</v>
      </c>
    </row>
    <row r="235" spans="4:7" x14ac:dyDescent="0.25">
      <c r="D235" s="17">
        <v>43118.598643518519</v>
      </c>
      <c r="E235" s="2">
        <v>21014500349317</v>
      </c>
      <c r="F235">
        <f t="shared" si="6"/>
        <v>21014</v>
      </c>
      <c r="G235" t="str">
        <f t="shared" si="7"/>
        <v>LAR</v>
      </c>
    </row>
    <row r="236" spans="4:7" x14ac:dyDescent="0.25">
      <c r="D236" s="17">
        <v>43116.705161527774</v>
      </c>
      <c r="E236" s="2">
        <v>21014500310293</v>
      </c>
      <c r="F236">
        <f t="shared" si="6"/>
        <v>21014</v>
      </c>
      <c r="G236" t="str">
        <f t="shared" si="7"/>
        <v>LAR</v>
      </c>
    </row>
    <row r="237" spans="4:7" x14ac:dyDescent="0.25">
      <c r="D237" s="17">
        <v>43115.492877835648</v>
      </c>
      <c r="E237" s="2">
        <v>21014500361585</v>
      </c>
      <c r="F237">
        <f t="shared" si="6"/>
        <v>21014</v>
      </c>
      <c r="G237" t="str">
        <f t="shared" si="7"/>
        <v>LAR</v>
      </c>
    </row>
    <row r="238" spans="4:7" x14ac:dyDescent="0.25">
      <c r="D238" s="17">
        <v>43117.591870509263</v>
      </c>
      <c r="E238" s="2">
        <v>21014500176082</v>
      </c>
      <c r="F238">
        <f t="shared" si="6"/>
        <v>21014</v>
      </c>
      <c r="G238" t="str">
        <f t="shared" si="7"/>
        <v>LAR</v>
      </c>
    </row>
    <row r="239" spans="4:7" x14ac:dyDescent="0.25">
      <c r="D239" s="17">
        <v>43125.391762546293</v>
      </c>
      <c r="E239" s="2">
        <v>21015300299941</v>
      </c>
      <c r="F239">
        <f t="shared" si="6"/>
        <v>21015</v>
      </c>
      <c r="G239" t="str">
        <f t="shared" si="7"/>
        <v>MAM</v>
      </c>
    </row>
    <row r="240" spans="4:7" x14ac:dyDescent="0.25">
      <c r="D240" s="17">
        <v>43112.565535682872</v>
      </c>
      <c r="E240" s="2">
        <v>21015100115966</v>
      </c>
      <c r="F240">
        <f t="shared" si="6"/>
        <v>21015</v>
      </c>
      <c r="G240" t="str">
        <f t="shared" si="7"/>
        <v>MAM</v>
      </c>
    </row>
    <row r="241" spans="4:7" x14ac:dyDescent="0.25">
      <c r="D241" s="17">
        <v>43107.497416180559</v>
      </c>
      <c r="E241" s="2">
        <v>21015300318923</v>
      </c>
      <c r="F241">
        <f t="shared" si="6"/>
        <v>21015</v>
      </c>
      <c r="G241" t="str">
        <f t="shared" si="7"/>
        <v>MAM</v>
      </c>
    </row>
    <row r="242" spans="4:7" x14ac:dyDescent="0.25">
      <c r="D242" s="17">
        <v>43113.528978923612</v>
      </c>
      <c r="E242" s="2">
        <v>21015300253799</v>
      </c>
      <c r="F242">
        <f t="shared" si="6"/>
        <v>21015</v>
      </c>
      <c r="G242" t="str">
        <f t="shared" si="7"/>
        <v>MAM</v>
      </c>
    </row>
    <row r="243" spans="4:7" x14ac:dyDescent="0.25">
      <c r="D243" s="17">
        <v>43120.547166736113</v>
      </c>
      <c r="E243" s="2">
        <v>21015300345272</v>
      </c>
      <c r="F243">
        <f t="shared" si="6"/>
        <v>21015</v>
      </c>
      <c r="G243" t="str">
        <f t="shared" si="7"/>
        <v>MAM</v>
      </c>
    </row>
    <row r="244" spans="4:7" x14ac:dyDescent="0.25">
      <c r="D244" s="17">
        <v>43117.853189444446</v>
      </c>
      <c r="E244" s="2">
        <v>21015300106955</v>
      </c>
      <c r="F244">
        <f t="shared" si="6"/>
        <v>21015</v>
      </c>
      <c r="G244" t="str">
        <f t="shared" si="7"/>
        <v>MAM</v>
      </c>
    </row>
    <row r="245" spans="4:7" x14ac:dyDescent="0.25">
      <c r="D245" s="17">
        <v>43123.653370624997</v>
      </c>
      <c r="E245" s="2">
        <v>21015300257824</v>
      </c>
      <c r="F245">
        <f t="shared" si="6"/>
        <v>21015</v>
      </c>
      <c r="G245" t="str">
        <f t="shared" si="7"/>
        <v>MAM</v>
      </c>
    </row>
    <row r="246" spans="4:7" x14ac:dyDescent="0.25">
      <c r="D246" s="17">
        <v>43114.897175497688</v>
      </c>
      <c r="E246" s="2">
        <v>21015300243592</v>
      </c>
      <c r="F246">
        <f t="shared" si="6"/>
        <v>21015</v>
      </c>
      <c r="G246" t="str">
        <f t="shared" si="7"/>
        <v>MAM</v>
      </c>
    </row>
    <row r="247" spans="4:7" x14ac:dyDescent="0.25">
      <c r="D247" s="17">
        <v>43118.973827384259</v>
      </c>
      <c r="E247" s="2">
        <v>21015300292458</v>
      </c>
      <c r="F247">
        <f t="shared" si="6"/>
        <v>21015</v>
      </c>
      <c r="G247" t="str">
        <f t="shared" si="7"/>
        <v>MAM</v>
      </c>
    </row>
    <row r="248" spans="4:7" x14ac:dyDescent="0.25">
      <c r="D248" s="17">
        <v>43115.908491944443</v>
      </c>
      <c r="E248" s="2">
        <v>21015100147621</v>
      </c>
      <c r="F248">
        <f t="shared" si="6"/>
        <v>21015</v>
      </c>
      <c r="G248" t="str">
        <f t="shared" si="7"/>
        <v>MAM</v>
      </c>
    </row>
    <row r="249" spans="4:7" x14ac:dyDescent="0.25">
      <c r="D249" s="17">
        <v>43125.657761469905</v>
      </c>
      <c r="E249" s="2">
        <v>21016300332757</v>
      </c>
      <c r="F249">
        <f t="shared" si="6"/>
        <v>21016</v>
      </c>
      <c r="G249" t="str">
        <f t="shared" si="7"/>
        <v>MON</v>
      </c>
    </row>
    <row r="250" spans="4:7" x14ac:dyDescent="0.25">
      <c r="D250" s="17">
        <v>43126.760939351851</v>
      </c>
      <c r="E250" s="2">
        <v>21016300241586</v>
      </c>
      <c r="F250">
        <f t="shared" si="6"/>
        <v>21016</v>
      </c>
      <c r="G250" t="str">
        <f t="shared" si="7"/>
        <v>MON</v>
      </c>
    </row>
    <row r="251" spans="4:7" x14ac:dyDescent="0.25">
      <c r="D251" s="17">
        <v>43127.394892615739</v>
      </c>
      <c r="E251" s="2">
        <v>21016300351419</v>
      </c>
      <c r="F251">
        <f t="shared" si="6"/>
        <v>21016</v>
      </c>
      <c r="G251" t="str">
        <f t="shared" si="7"/>
        <v>MON</v>
      </c>
    </row>
    <row r="252" spans="4:7" x14ac:dyDescent="0.25">
      <c r="D252" s="17">
        <v>43106.995338206019</v>
      </c>
      <c r="E252" s="2">
        <v>21016300301778</v>
      </c>
      <c r="F252">
        <f t="shared" si="6"/>
        <v>21016</v>
      </c>
      <c r="G252" t="str">
        <f t="shared" si="7"/>
        <v>MON</v>
      </c>
    </row>
    <row r="253" spans="4:7" x14ac:dyDescent="0.25">
      <c r="D253" s="17">
        <v>43101.91425927083</v>
      </c>
      <c r="E253" s="2">
        <v>21016300259927</v>
      </c>
      <c r="F253">
        <f t="shared" si="6"/>
        <v>21016</v>
      </c>
      <c r="G253" t="str">
        <f t="shared" si="7"/>
        <v>MON</v>
      </c>
    </row>
    <row r="254" spans="4:7" x14ac:dyDescent="0.25">
      <c r="D254" s="17">
        <v>43103.032005601854</v>
      </c>
      <c r="E254" s="2">
        <v>21016300278588</v>
      </c>
      <c r="F254">
        <f t="shared" si="6"/>
        <v>21016</v>
      </c>
      <c r="G254" t="str">
        <f t="shared" si="7"/>
        <v>MON</v>
      </c>
    </row>
    <row r="255" spans="4:7" x14ac:dyDescent="0.25">
      <c r="D255" s="17">
        <v>43104.42256353009</v>
      </c>
      <c r="E255" s="2">
        <v>21016300317584</v>
      </c>
      <c r="F255">
        <f t="shared" si="6"/>
        <v>21016</v>
      </c>
      <c r="G255" t="str">
        <f t="shared" si="7"/>
        <v>MON</v>
      </c>
    </row>
    <row r="256" spans="4:7" x14ac:dyDescent="0.25">
      <c r="D256" s="17">
        <v>43117.797935856484</v>
      </c>
      <c r="E256" s="2">
        <v>21016300208189</v>
      </c>
      <c r="F256">
        <f t="shared" si="6"/>
        <v>21016</v>
      </c>
      <c r="G256" t="str">
        <f t="shared" si="7"/>
        <v>MON</v>
      </c>
    </row>
    <row r="257" spans="4:7" x14ac:dyDescent="0.25">
      <c r="D257" s="17">
        <v>43114.665664432869</v>
      </c>
      <c r="E257" s="2">
        <v>21016300003762</v>
      </c>
      <c r="F257">
        <f t="shared" si="6"/>
        <v>21016</v>
      </c>
      <c r="G257" t="str">
        <f t="shared" si="7"/>
        <v>MON</v>
      </c>
    </row>
    <row r="258" spans="4:7" x14ac:dyDescent="0.25">
      <c r="D258" s="17">
        <v>43120.604147233797</v>
      </c>
      <c r="E258" s="2">
        <v>21016300281970</v>
      </c>
      <c r="F258">
        <f t="shared" ref="F258:F321" si="8">_xlfn.NUMBERVALUE(LEFT(E258,5),"#####")</f>
        <v>21016</v>
      </c>
      <c r="G258" t="str">
        <f t="shared" ref="G258:G321" si="9">VLOOKUP(F258,A:B,2,FALSE)</f>
        <v>MON</v>
      </c>
    </row>
    <row r="259" spans="4:7" x14ac:dyDescent="0.25">
      <c r="D259" s="17">
        <v>43118.642936400465</v>
      </c>
      <c r="E259" s="2">
        <v>21016300327799</v>
      </c>
      <c r="F259">
        <f t="shared" si="8"/>
        <v>21016</v>
      </c>
      <c r="G259" t="str">
        <f t="shared" si="9"/>
        <v>MON</v>
      </c>
    </row>
    <row r="260" spans="4:7" x14ac:dyDescent="0.25">
      <c r="D260" s="17">
        <v>43120.647178321757</v>
      </c>
      <c r="E260" s="2">
        <v>21016300291540</v>
      </c>
      <c r="F260">
        <f t="shared" si="8"/>
        <v>21016</v>
      </c>
      <c r="G260" t="str">
        <f t="shared" si="9"/>
        <v>MON</v>
      </c>
    </row>
    <row r="261" spans="4:7" x14ac:dyDescent="0.25">
      <c r="D261" s="17">
        <v>43125.672456435183</v>
      </c>
      <c r="E261" s="2">
        <v>21017300336533</v>
      </c>
      <c r="F261">
        <f t="shared" si="8"/>
        <v>21017</v>
      </c>
      <c r="G261" t="str">
        <f t="shared" si="9"/>
        <v>MTK</v>
      </c>
    </row>
    <row r="262" spans="4:7" x14ac:dyDescent="0.25">
      <c r="D262" s="17">
        <v>43126.548804259262</v>
      </c>
      <c r="E262" s="2">
        <v>21017300336129</v>
      </c>
      <c r="F262">
        <f t="shared" si="8"/>
        <v>21017</v>
      </c>
      <c r="G262" t="str">
        <f t="shared" si="9"/>
        <v>MTK</v>
      </c>
    </row>
    <row r="263" spans="4:7" x14ac:dyDescent="0.25">
      <c r="D263" s="17">
        <v>43101.746282638887</v>
      </c>
      <c r="E263" s="2">
        <v>21017300324745</v>
      </c>
      <c r="F263">
        <f t="shared" si="8"/>
        <v>21017</v>
      </c>
      <c r="G263" t="str">
        <f t="shared" si="9"/>
        <v>MTK</v>
      </c>
    </row>
    <row r="264" spans="4:7" x14ac:dyDescent="0.25">
      <c r="D264" s="17">
        <v>43101.891972118057</v>
      </c>
      <c r="E264" s="2">
        <v>21017300325270</v>
      </c>
      <c r="F264">
        <f t="shared" si="8"/>
        <v>21017</v>
      </c>
      <c r="G264" t="str">
        <f t="shared" si="9"/>
        <v>MTK</v>
      </c>
    </row>
    <row r="265" spans="4:7" x14ac:dyDescent="0.25">
      <c r="D265" s="17">
        <v>43110.884233090277</v>
      </c>
      <c r="E265" s="2">
        <v>21017300322863</v>
      </c>
      <c r="F265">
        <f t="shared" si="8"/>
        <v>21017</v>
      </c>
      <c r="G265" t="str">
        <f t="shared" si="9"/>
        <v>MTK</v>
      </c>
    </row>
    <row r="266" spans="4:7" x14ac:dyDescent="0.25">
      <c r="D266" s="17">
        <v>43103.387410763891</v>
      </c>
      <c r="E266" s="2">
        <v>21017300323960</v>
      </c>
      <c r="F266">
        <f t="shared" si="8"/>
        <v>21017</v>
      </c>
      <c r="G266" t="str">
        <f t="shared" si="9"/>
        <v>MTK</v>
      </c>
    </row>
    <row r="267" spans="4:7" x14ac:dyDescent="0.25">
      <c r="D267" s="17">
        <v>43105.868553587963</v>
      </c>
      <c r="E267" s="2">
        <v>21017300263125</v>
      </c>
      <c r="F267">
        <f t="shared" si="8"/>
        <v>21017</v>
      </c>
      <c r="G267" t="str">
        <f t="shared" si="9"/>
        <v>MTK</v>
      </c>
    </row>
    <row r="268" spans="4:7" x14ac:dyDescent="0.25">
      <c r="D268" s="17">
        <v>43106.382191770834</v>
      </c>
      <c r="E268" s="2">
        <v>21017300336228</v>
      </c>
      <c r="F268">
        <f t="shared" si="8"/>
        <v>21017</v>
      </c>
      <c r="G268" t="str">
        <f t="shared" si="9"/>
        <v>MTK</v>
      </c>
    </row>
    <row r="269" spans="4:7" x14ac:dyDescent="0.25">
      <c r="D269" s="17">
        <v>43114.677467499998</v>
      </c>
      <c r="E269" s="2">
        <v>21017300322574</v>
      </c>
      <c r="F269">
        <f t="shared" si="8"/>
        <v>21017</v>
      </c>
      <c r="G269" t="str">
        <f t="shared" si="9"/>
        <v>MTK</v>
      </c>
    </row>
    <row r="270" spans="4:7" x14ac:dyDescent="0.25">
      <c r="D270" s="17">
        <v>43123.564087928244</v>
      </c>
      <c r="E270" s="2">
        <v>21017300309142</v>
      </c>
      <c r="F270">
        <f t="shared" si="8"/>
        <v>21017</v>
      </c>
      <c r="G270" t="str">
        <f t="shared" si="9"/>
        <v>MTK</v>
      </c>
    </row>
    <row r="271" spans="4:7" x14ac:dyDescent="0.25">
      <c r="D271" s="17">
        <v>43130.627547256947</v>
      </c>
      <c r="E271" s="2">
        <v>21018301123383</v>
      </c>
      <c r="F271">
        <f t="shared" si="8"/>
        <v>21018</v>
      </c>
      <c r="G271" t="str">
        <f t="shared" si="9"/>
        <v>MTV</v>
      </c>
    </row>
    <row r="272" spans="4:7" x14ac:dyDescent="0.25">
      <c r="D272" s="17">
        <v>43131.824792037034</v>
      </c>
      <c r="E272" s="2">
        <v>21018300476063</v>
      </c>
      <c r="F272">
        <f t="shared" si="8"/>
        <v>21018</v>
      </c>
      <c r="G272" t="str">
        <f t="shared" si="9"/>
        <v>MTV</v>
      </c>
    </row>
    <row r="273" spans="4:7" x14ac:dyDescent="0.25">
      <c r="D273" s="17">
        <v>43131.748658969904</v>
      </c>
      <c r="E273" s="2">
        <v>21018301099898</v>
      </c>
      <c r="F273">
        <f t="shared" si="8"/>
        <v>21018</v>
      </c>
      <c r="G273" t="str">
        <f t="shared" si="9"/>
        <v>MTV</v>
      </c>
    </row>
    <row r="274" spans="4:7" x14ac:dyDescent="0.25">
      <c r="D274" s="17">
        <v>43110.607724374997</v>
      </c>
      <c r="E274" s="2">
        <v>21018301138365</v>
      </c>
      <c r="F274">
        <f t="shared" si="8"/>
        <v>21018</v>
      </c>
      <c r="G274" t="str">
        <f t="shared" si="9"/>
        <v>MTV</v>
      </c>
    </row>
    <row r="275" spans="4:7" x14ac:dyDescent="0.25">
      <c r="D275" s="17">
        <v>43111.527320034722</v>
      </c>
      <c r="E275" s="2">
        <v>21018300894034</v>
      </c>
      <c r="F275">
        <f t="shared" si="8"/>
        <v>21018</v>
      </c>
      <c r="G275" t="str">
        <f t="shared" si="9"/>
        <v>MTV</v>
      </c>
    </row>
    <row r="276" spans="4:7" x14ac:dyDescent="0.25">
      <c r="D276" s="17">
        <v>43104.444611956016</v>
      </c>
      <c r="E276" s="2">
        <v>21018300884993</v>
      </c>
      <c r="F276">
        <f t="shared" si="8"/>
        <v>21018</v>
      </c>
      <c r="G276" t="str">
        <f t="shared" si="9"/>
        <v>MTV</v>
      </c>
    </row>
    <row r="277" spans="4:7" x14ac:dyDescent="0.25">
      <c r="D277" s="17">
        <v>43110.014774166666</v>
      </c>
      <c r="E277" s="2">
        <v>21018301102908</v>
      </c>
      <c r="F277">
        <f t="shared" si="8"/>
        <v>21018</v>
      </c>
      <c r="G277" t="str">
        <f t="shared" si="9"/>
        <v>MTV</v>
      </c>
    </row>
    <row r="278" spans="4:7" x14ac:dyDescent="0.25">
      <c r="D278" s="17">
        <v>43110.100938495372</v>
      </c>
      <c r="E278" s="2">
        <v>21018300711436</v>
      </c>
      <c r="F278">
        <f t="shared" si="8"/>
        <v>21018</v>
      </c>
      <c r="G278" t="str">
        <f t="shared" si="9"/>
        <v>MTV</v>
      </c>
    </row>
    <row r="279" spans="4:7" x14ac:dyDescent="0.25">
      <c r="D279" s="17">
        <v>43104.000689618057</v>
      </c>
      <c r="E279" s="2">
        <v>21018300706592</v>
      </c>
      <c r="F279">
        <f t="shared" si="8"/>
        <v>21018</v>
      </c>
      <c r="G279" t="str">
        <f t="shared" si="9"/>
        <v>MTV</v>
      </c>
    </row>
    <row r="280" spans="4:7" x14ac:dyDescent="0.25">
      <c r="D280" s="17">
        <v>43109.695690034721</v>
      </c>
      <c r="E280" s="2">
        <v>21018301091697</v>
      </c>
      <c r="F280">
        <f t="shared" si="8"/>
        <v>21018</v>
      </c>
      <c r="G280" t="str">
        <f t="shared" si="9"/>
        <v>MTV</v>
      </c>
    </row>
    <row r="281" spans="4:7" x14ac:dyDescent="0.25">
      <c r="D281" s="17">
        <v>43109.736795925928</v>
      </c>
      <c r="E281" s="2">
        <v>21018301030554</v>
      </c>
      <c r="F281">
        <f t="shared" si="8"/>
        <v>21018</v>
      </c>
      <c r="G281" t="str">
        <f t="shared" si="9"/>
        <v>MTV</v>
      </c>
    </row>
    <row r="282" spans="4:7" x14ac:dyDescent="0.25">
      <c r="D282" s="17">
        <v>43106.80415664352</v>
      </c>
      <c r="E282" s="2">
        <v>21018300548028</v>
      </c>
      <c r="F282">
        <f t="shared" si="8"/>
        <v>21018</v>
      </c>
      <c r="G282" t="str">
        <f t="shared" si="9"/>
        <v>MTV</v>
      </c>
    </row>
    <row r="283" spans="4:7" x14ac:dyDescent="0.25">
      <c r="D283" s="17">
        <v>43113.320947164349</v>
      </c>
      <c r="E283" s="2">
        <v>21018301109697</v>
      </c>
      <c r="F283">
        <f t="shared" si="8"/>
        <v>21018</v>
      </c>
      <c r="G283" t="str">
        <f t="shared" si="9"/>
        <v>MTV</v>
      </c>
    </row>
    <row r="284" spans="4:7" x14ac:dyDescent="0.25">
      <c r="D284" s="17">
        <v>43120.370882199073</v>
      </c>
      <c r="E284" s="2">
        <v>21018301078306</v>
      </c>
      <c r="F284">
        <f t="shared" si="8"/>
        <v>21018</v>
      </c>
      <c r="G284" t="str">
        <f t="shared" si="9"/>
        <v>MTV</v>
      </c>
    </row>
    <row r="285" spans="4:7" x14ac:dyDescent="0.25">
      <c r="D285" s="17">
        <v>43123.783482430554</v>
      </c>
      <c r="E285" s="2">
        <v>21019301461385</v>
      </c>
      <c r="F285">
        <f t="shared" si="8"/>
        <v>21019</v>
      </c>
      <c r="G285" t="str">
        <f t="shared" si="9"/>
        <v>NEW</v>
      </c>
    </row>
    <row r="286" spans="4:7" x14ac:dyDescent="0.25">
      <c r="D286" s="17">
        <v>43124.690523020836</v>
      </c>
      <c r="E286" s="2">
        <v>21019301297623</v>
      </c>
      <c r="F286">
        <f t="shared" si="8"/>
        <v>21019</v>
      </c>
      <c r="G286" t="str">
        <f t="shared" si="9"/>
        <v>NEW</v>
      </c>
    </row>
    <row r="287" spans="4:7" x14ac:dyDescent="0.25">
      <c r="D287" s="17">
        <v>43125.84371552083</v>
      </c>
      <c r="E287" s="2">
        <v>21019301491903</v>
      </c>
      <c r="F287">
        <f t="shared" si="8"/>
        <v>21019</v>
      </c>
      <c r="G287" t="str">
        <f t="shared" si="9"/>
        <v>NEW</v>
      </c>
    </row>
    <row r="288" spans="4:7" x14ac:dyDescent="0.25">
      <c r="D288" s="17">
        <v>43126.24952474537</v>
      </c>
      <c r="E288" s="2">
        <v>21019300724668</v>
      </c>
      <c r="F288">
        <f t="shared" si="8"/>
        <v>21019</v>
      </c>
      <c r="G288" t="str">
        <f t="shared" si="9"/>
        <v>NEW</v>
      </c>
    </row>
    <row r="289" spans="4:7" x14ac:dyDescent="0.25">
      <c r="D289" s="17">
        <v>43126.355283657409</v>
      </c>
      <c r="E289" s="2">
        <v>21019301175332</v>
      </c>
      <c r="F289">
        <f t="shared" si="8"/>
        <v>21019</v>
      </c>
      <c r="G289" t="str">
        <f t="shared" si="9"/>
        <v>NEW</v>
      </c>
    </row>
    <row r="290" spans="4:7" x14ac:dyDescent="0.25">
      <c r="D290" s="17">
        <v>43127.628211238429</v>
      </c>
      <c r="E290" s="2">
        <v>21019300769028</v>
      </c>
      <c r="F290">
        <f t="shared" si="8"/>
        <v>21019</v>
      </c>
      <c r="G290" t="str">
        <f t="shared" si="9"/>
        <v>NEW</v>
      </c>
    </row>
    <row r="291" spans="4:7" x14ac:dyDescent="0.25">
      <c r="D291" s="17">
        <v>43126.928607349539</v>
      </c>
      <c r="E291" s="2">
        <v>21019301433459</v>
      </c>
      <c r="F291">
        <f t="shared" si="8"/>
        <v>21019</v>
      </c>
      <c r="G291" t="str">
        <f t="shared" si="9"/>
        <v>NEW</v>
      </c>
    </row>
    <row r="292" spans="4:7" x14ac:dyDescent="0.25">
      <c r="D292" s="17">
        <v>43129.685620312499</v>
      </c>
      <c r="E292" s="2">
        <v>21019301023938</v>
      </c>
      <c r="F292">
        <f t="shared" si="8"/>
        <v>21019</v>
      </c>
      <c r="G292" t="str">
        <f t="shared" si="9"/>
        <v>NEW</v>
      </c>
    </row>
    <row r="293" spans="4:7" x14ac:dyDescent="0.25">
      <c r="D293" s="17">
        <v>43130.490027256943</v>
      </c>
      <c r="E293" s="2">
        <v>21019301440272</v>
      </c>
      <c r="F293">
        <f t="shared" si="8"/>
        <v>21019</v>
      </c>
      <c r="G293" t="str">
        <f t="shared" si="9"/>
        <v>NEW</v>
      </c>
    </row>
    <row r="294" spans="4:7" x14ac:dyDescent="0.25">
      <c r="D294" s="17">
        <v>43129.946076527776</v>
      </c>
      <c r="E294" s="2">
        <v>21019301164997</v>
      </c>
      <c r="F294">
        <f t="shared" si="8"/>
        <v>21019</v>
      </c>
      <c r="G294" t="str">
        <f t="shared" si="9"/>
        <v>NEW</v>
      </c>
    </row>
    <row r="295" spans="4:7" x14ac:dyDescent="0.25">
      <c r="D295" s="17">
        <v>43104.643705023147</v>
      </c>
      <c r="E295" s="2">
        <v>21019300511420</v>
      </c>
      <c r="F295">
        <f t="shared" si="8"/>
        <v>21019</v>
      </c>
      <c r="G295" t="str">
        <f t="shared" si="9"/>
        <v>NEW</v>
      </c>
    </row>
    <row r="296" spans="4:7" x14ac:dyDescent="0.25">
      <c r="D296" s="17">
        <v>43102.854912222225</v>
      </c>
      <c r="E296" s="2">
        <v>21019301431032</v>
      </c>
      <c r="F296">
        <f t="shared" si="8"/>
        <v>21019</v>
      </c>
      <c r="G296" t="str">
        <f t="shared" si="9"/>
        <v>NEW</v>
      </c>
    </row>
    <row r="297" spans="4:7" x14ac:dyDescent="0.25">
      <c r="D297" s="17">
        <v>43107.44534111111</v>
      </c>
      <c r="E297" s="2">
        <v>21019301097056</v>
      </c>
      <c r="F297">
        <f t="shared" si="8"/>
        <v>21019</v>
      </c>
      <c r="G297" t="str">
        <f t="shared" si="9"/>
        <v>NEW</v>
      </c>
    </row>
    <row r="298" spans="4:7" x14ac:dyDescent="0.25">
      <c r="D298" s="17">
        <v>43103.889167835645</v>
      </c>
      <c r="E298" s="2">
        <v>21019301286758</v>
      </c>
      <c r="F298">
        <f t="shared" si="8"/>
        <v>21019</v>
      </c>
      <c r="G298" t="str">
        <f t="shared" si="9"/>
        <v>NEW</v>
      </c>
    </row>
    <row r="299" spans="4:7" x14ac:dyDescent="0.25">
      <c r="D299" s="17">
        <v>43103.897403634262</v>
      </c>
      <c r="E299" s="2">
        <v>21019301171703</v>
      </c>
      <c r="F299">
        <f t="shared" si="8"/>
        <v>21019</v>
      </c>
      <c r="G299" t="str">
        <f t="shared" si="9"/>
        <v>NEW</v>
      </c>
    </row>
    <row r="300" spans="4:7" x14ac:dyDescent="0.25">
      <c r="D300" s="17">
        <v>43109.910877789349</v>
      </c>
      <c r="E300" s="2">
        <v>21019301296633</v>
      </c>
      <c r="F300">
        <f t="shared" si="8"/>
        <v>21019</v>
      </c>
      <c r="G300" t="str">
        <f t="shared" si="9"/>
        <v>NEW</v>
      </c>
    </row>
    <row r="301" spans="4:7" x14ac:dyDescent="0.25">
      <c r="D301" s="17">
        <v>43108.857737916667</v>
      </c>
      <c r="E301" s="2">
        <v>21019301467747</v>
      </c>
      <c r="F301">
        <f t="shared" si="8"/>
        <v>21019</v>
      </c>
      <c r="G301" t="str">
        <f t="shared" si="9"/>
        <v>NEW</v>
      </c>
    </row>
    <row r="302" spans="4:7" x14ac:dyDescent="0.25">
      <c r="D302" s="17">
        <v>43102.590327106482</v>
      </c>
      <c r="E302" s="2">
        <v>21019301161019</v>
      </c>
      <c r="F302">
        <f t="shared" si="8"/>
        <v>21019</v>
      </c>
      <c r="G302" t="str">
        <f t="shared" si="9"/>
        <v>NEW</v>
      </c>
    </row>
    <row r="303" spans="4:7" x14ac:dyDescent="0.25">
      <c r="D303" s="17">
        <v>43107.656540949072</v>
      </c>
      <c r="E303" s="2">
        <v>21019301139239</v>
      </c>
      <c r="F303">
        <f t="shared" si="8"/>
        <v>21019</v>
      </c>
      <c r="G303" t="str">
        <f t="shared" si="9"/>
        <v>NEW</v>
      </c>
    </row>
    <row r="304" spans="4:7" x14ac:dyDescent="0.25">
      <c r="D304" s="17">
        <v>43105.445236585649</v>
      </c>
      <c r="E304" s="2">
        <v>21019100210629</v>
      </c>
      <c r="F304">
        <f t="shared" si="8"/>
        <v>21019</v>
      </c>
      <c r="G304" t="str">
        <f t="shared" si="9"/>
        <v>NEW</v>
      </c>
    </row>
    <row r="305" spans="4:7" x14ac:dyDescent="0.25">
      <c r="D305" s="17">
        <v>43108.962287372684</v>
      </c>
      <c r="E305" s="2">
        <v>21019301142720</v>
      </c>
      <c r="F305">
        <f t="shared" si="8"/>
        <v>21019</v>
      </c>
      <c r="G305" t="str">
        <f t="shared" si="9"/>
        <v>NEW</v>
      </c>
    </row>
    <row r="306" spans="4:7" x14ac:dyDescent="0.25">
      <c r="D306" s="17">
        <v>43105.45932454861</v>
      </c>
      <c r="E306" s="2">
        <v>21019301472226</v>
      </c>
      <c r="F306">
        <f t="shared" si="8"/>
        <v>21019</v>
      </c>
      <c r="G306" t="str">
        <f t="shared" si="9"/>
        <v>NEW</v>
      </c>
    </row>
    <row r="307" spans="4:7" x14ac:dyDescent="0.25">
      <c r="D307" s="17">
        <v>43111.929035335648</v>
      </c>
      <c r="E307" s="2">
        <v>21019301498593</v>
      </c>
      <c r="F307">
        <f t="shared" si="8"/>
        <v>21019</v>
      </c>
      <c r="G307" t="str">
        <f t="shared" si="9"/>
        <v>NEW</v>
      </c>
    </row>
    <row r="308" spans="4:7" x14ac:dyDescent="0.25">
      <c r="D308" s="17">
        <v>43101.798581898147</v>
      </c>
      <c r="E308" s="2">
        <v>21019301496738</v>
      </c>
      <c r="F308">
        <f t="shared" si="8"/>
        <v>21019</v>
      </c>
      <c r="G308" t="str">
        <f t="shared" si="9"/>
        <v>NEW</v>
      </c>
    </row>
    <row r="309" spans="4:7" x14ac:dyDescent="0.25">
      <c r="D309" s="17">
        <v>43118.535902002317</v>
      </c>
      <c r="E309" s="2">
        <v>21019301496365</v>
      </c>
      <c r="F309">
        <f t="shared" si="8"/>
        <v>21019</v>
      </c>
      <c r="G309" t="str">
        <f t="shared" si="9"/>
        <v>NEW</v>
      </c>
    </row>
    <row r="310" spans="4:7" x14ac:dyDescent="0.25">
      <c r="D310" s="17">
        <v>43120.578292395832</v>
      </c>
      <c r="E310" s="2">
        <v>21019301049669</v>
      </c>
      <c r="F310">
        <f t="shared" si="8"/>
        <v>21019</v>
      </c>
      <c r="G310" t="str">
        <f t="shared" si="9"/>
        <v>NEW</v>
      </c>
    </row>
    <row r="311" spans="4:7" x14ac:dyDescent="0.25">
      <c r="D311" s="17">
        <v>43115.525718217592</v>
      </c>
      <c r="E311" s="2">
        <v>21019301179078</v>
      </c>
      <c r="F311">
        <f t="shared" si="8"/>
        <v>21019</v>
      </c>
      <c r="G311" t="str">
        <f t="shared" si="9"/>
        <v>NEW</v>
      </c>
    </row>
    <row r="312" spans="4:7" x14ac:dyDescent="0.25">
      <c r="D312" s="17">
        <v>43114.923278275463</v>
      </c>
      <c r="E312" s="2">
        <v>21019300978892</v>
      </c>
      <c r="F312">
        <f t="shared" si="8"/>
        <v>21019</v>
      </c>
      <c r="G312" t="str">
        <f t="shared" si="9"/>
        <v>NEW</v>
      </c>
    </row>
    <row r="313" spans="4:7" x14ac:dyDescent="0.25">
      <c r="D313" s="17">
        <v>43119.717719583336</v>
      </c>
      <c r="E313" s="2">
        <v>21019301411596</v>
      </c>
      <c r="F313">
        <f t="shared" si="8"/>
        <v>21019</v>
      </c>
      <c r="G313" t="str">
        <f t="shared" si="9"/>
        <v>NEW</v>
      </c>
    </row>
    <row r="314" spans="4:7" x14ac:dyDescent="0.25">
      <c r="D314" s="17">
        <v>43102.546908587959</v>
      </c>
      <c r="E314" s="2">
        <v>21020300097287</v>
      </c>
      <c r="F314">
        <f t="shared" si="8"/>
        <v>21020</v>
      </c>
      <c r="G314" t="str">
        <f t="shared" si="9"/>
        <v>NOR</v>
      </c>
    </row>
    <row r="315" spans="4:7" x14ac:dyDescent="0.25">
      <c r="D315" s="17">
        <v>43101.382791840275</v>
      </c>
      <c r="E315" s="2">
        <v>21020300020628</v>
      </c>
      <c r="F315">
        <f t="shared" si="8"/>
        <v>21020</v>
      </c>
      <c r="G315" t="str">
        <f t="shared" si="9"/>
        <v>NOR</v>
      </c>
    </row>
    <row r="316" spans="4:7" x14ac:dyDescent="0.25">
      <c r="D316" s="17">
        <v>43101.447160289354</v>
      </c>
      <c r="E316" s="2">
        <v>21020300067066</v>
      </c>
      <c r="F316">
        <f t="shared" si="8"/>
        <v>21020</v>
      </c>
      <c r="G316" t="str">
        <f t="shared" si="9"/>
        <v>NOR</v>
      </c>
    </row>
    <row r="317" spans="4:7" x14ac:dyDescent="0.25">
      <c r="D317" s="17">
        <v>43103.551927638888</v>
      </c>
      <c r="E317" s="2">
        <v>21020300067439</v>
      </c>
      <c r="F317">
        <f t="shared" si="8"/>
        <v>21020</v>
      </c>
      <c r="G317" t="str">
        <f t="shared" si="9"/>
        <v>NOR</v>
      </c>
    </row>
    <row r="318" spans="4:7" x14ac:dyDescent="0.25">
      <c r="D318" s="17">
        <v>43101.666363854165</v>
      </c>
      <c r="E318" s="2">
        <v>21020300013169</v>
      </c>
      <c r="F318">
        <f t="shared" si="8"/>
        <v>21020</v>
      </c>
      <c r="G318" t="str">
        <f t="shared" si="9"/>
        <v>NOR</v>
      </c>
    </row>
    <row r="319" spans="4:7" x14ac:dyDescent="0.25">
      <c r="D319" s="17">
        <v>43112.596434016203</v>
      </c>
      <c r="E319" s="2">
        <v>21020300097360</v>
      </c>
      <c r="F319">
        <f t="shared" si="8"/>
        <v>21020</v>
      </c>
      <c r="G319" t="str">
        <f t="shared" si="9"/>
        <v>NOR</v>
      </c>
    </row>
    <row r="320" spans="4:7" x14ac:dyDescent="0.25">
      <c r="D320" s="17">
        <v>43117.914450798613</v>
      </c>
      <c r="E320" s="2">
        <v>21020300097337</v>
      </c>
      <c r="F320">
        <f t="shared" si="8"/>
        <v>21020</v>
      </c>
      <c r="G320" t="str">
        <f t="shared" si="9"/>
        <v>NOR</v>
      </c>
    </row>
    <row r="321" spans="4:7" x14ac:dyDescent="0.25">
      <c r="D321" s="17">
        <v>43117.418682268515</v>
      </c>
      <c r="E321" s="2">
        <v>21020300065144</v>
      </c>
      <c r="F321">
        <f t="shared" si="8"/>
        <v>21020</v>
      </c>
      <c r="G321" t="str">
        <f t="shared" si="9"/>
        <v>NOR</v>
      </c>
    </row>
    <row r="322" spans="4:7" x14ac:dyDescent="0.25">
      <c r="D322" s="17">
        <v>43124.621990324071</v>
      </c>
      <c r="E322" s="2">
        <v>21021300534386</v>
      </c>
      <c r="F322">
        <f t="shared" ref="F322:F385" si="10">_xlfn.NUMBERVALUE(LEFT(E322,5),"#####")</f>
        <v>21021</v>
      </c>
      <c r="G322" t="str">
        <f t="shared" ref="G322:G385" si="11">VLOOKUP(F322,A:B,2,FALSE)</f>
        <v>OSS</v>
      </c>
    </row>
    <row r="323" spans="4:7" x14ac:dyDescent="0.25">
      <c r="D323" s="17">
        <v>43126.478987615737</v>
      </c>
      <c r="E323" s="2">
        <v>21021300386548</v>
      </c>
      <c r="F323">
        <f t="shared" si="10"/>
        <v>21021</v>
      </c>
      <c r="G323" t="str">
        <f t="shared" si="11"/>
        <v>OSS</v>
      </c>
    </row>
    <row r="324" spans="4:7" x14ac:dyDescent="0.25">
      <c r="D324" s="17">
        <v>43126.40746076389</v>
      </c>
      <c r="E324" s="2">
        <v>21021300574275</v>
      </c>
      <c r="F324">
        <f t="shared" si="10"/>
        <v>21021</v>
      </c>
      <c r="G324" t="str">
        <f t="shared" si="11"/>
        <v>OSS</v>
      </c>
    </row>
    <row r="325" spans="4:7" x14ac:dyDescent="0.25">
      <c r="D325" s="17">
        <v>43125.961527141204</v>
      </c>
      <c r="E325" s="2">
        <v>21021300381952</v>
      </c>
      <c r="F325">
        <f t="shared" si="10"/>
        <v>21021</v>
      </c>
      <c r="G325" t="str">
        <f t="shared" si="11"/>
        <v>OSS</v>
      </c>
    </row>
    <row r="326" spans="4:7" x14ac:dyDescent="0.25">
      <c r="D326" s="17">
        <v>43126.945306770831</v>
      </c>
      <c r="E326" s="2">
        <v>21021300720977</v>
      </c>
      <c r="F326">
        <f t="shared" si="10"/>
        <v>21021</v>
      </c>
      <c r="G326" t="str">
        <f t="shared" si="11"/>
        <v>OSS</v>
      </c>
    </row>
    <row r="327" spans="4:7" x14ac:dyDescent="0.25">
      <c r="D327" s="17">
        <v>43128.516909814818</v>
      </c>
      <c r="E327" s="2">
        <v>21021300448132</v>
      </c>
      <c r="F327">
        <f t="shared" si="10"/>
        <v>21021</v>
      </c>
      <c r="G327" t="str">
        <f t="shared" si="11"/>
        <v>OSS</v>
      </c>
    </row>
    <row r="328" spans="4:7" x14ac:dyDescent="0.25">
      <c r="D328" s="17">
        <v>43129.69250060185</v>
      </c>
      <c r="E328" s="2">
        <v>21021300711026</v>
      </c>
      <c r="F328">
        <f t="shared" si="10"/>
        <v>21021</v>
      </c>
      <c r="G328" t="str">
        <f t="shared" si="11"/>
        <v>OSS</v>
      </c>
    </row>
    <row r="329" spans="4:7" x14ac:dyDescent="0.25">
      <c r="D329" s="17">
        <v>43131.364188993059</v>
      </c>
      <c r="E329" s="2">
        <v>21021300696375</v>
      </c>
      <c r="F329">
        <f t="shared" si="10"/>
        <v>21021</v>
      </c>
      <c r="G329" t="str">
        <f t="shared" si="11"/>
        <v>OSS</v>
      </c>
    </row>
    <row r="330" spans="4:7" x14ac:dyDescent="0.25">
      <c r="D330" s="17">
        <v>43131.437338541669</v>
      </c>
      <c r="E330" s="2">
        <v>21021300660199</v>
      </c>
      <c r="F330">
        <f t="shared" si="10"/>
        <v>21021</v>
      </c>
      <c r="G330" t="str">
        <f t="shared" si="11"/>
        <v>OSS</v>
      </c>
    </row>
    <row r="331" spans="4:7" x14ac:dyDescent="0.25">
      <c r="D331" s="17">
        <v>43105.586960370369</v>
      </c>
      <c r="E331" s="2">
        <v>21021300653962</v>
      </c>
      <c r="F331">
        <f t="shared" si="10"/>
        <v>21021</v>
      </c>
      <c r="G331" t="str">
        <f t="shared" si="11"/>
        <v>OSS</v>
      </c>
    </row>
    <row r="332" spans="4:7" x14ac:dyDescent="0.25">
      <c r="D332" s="17">
        <v>43100.899697986111</v>
      </c>
      <c r="E332" s="2">
        <v>21021300738086</v>
      </c>
      <c r="F332">
        <f t="shared" si="10"/>
        <v>21021</v>
      </c>
      <c r="G332" t="str">
        <f t="shared" si="11"/>
        <v>OSS</v>
      </c>
    </row>
    <row r="333" spans="4:7" x14ac:dyDescent="0.25">
      <c r="D333" s="17">
        <v>43109.850686736114</v>
      </c>
      <c r="E333" s="2">
        <v>21021300697126</v>
      </c>
      <c r="F333">
        <f t="shared" si="10"/>
        <v>21021</v>
      </c>
      <c r="G333" t="str">
        <f t="shared" si="11"/>
        <v>OSS</v>
      </c>
    </row>
    <row r="334" spans="4:7" x14ac:dyDescent="0.25">
      <c r="D334" s="17">
        <v>43103.85170806713</v>
      </c>
      <c r="E334" s="2">
        <v>21021300644581</v>
      </c>
      <c r="F334">
        <f t="shared" si="10"/>
        <v>21021</v>
      </c>
      <c r="G334" t="str">
        <f t="shared" si="11"/>
        <v>OSS</v>
      </c>
    </row>
    <row r="335" spans="4:7" x14ac:dyDescent="0.25">
      <c r="D335" s="17">
        <v>43110.627305937502</v>
      </c>
      <c r="E335" s="2">
        <v>21021300592103</v>
      </c>
      <c r="F335">
        <f t="shared" si="10"/>
        <v>21021</v>
      </c>
      <c r="G335" t="str">
        <f t="shared" si="11"/>
        <v>OSS</v>
      </c>
    </row>
    <row r="336" spans="4:7" x14ac:dyDescent="0.25">
      <c r="D336" s="17">
        <v>43103.498660787038</v>
      </c>
      <c r="E336" s="2">
        <v>21021300453777</v>
      </c>
      <c r="F336">
        <f t="shared" si="10"/>
        <v>21021</v>
      </c>
      <c r="G336" t="str">
        <f t="shared" si="11"/>
        <v>OSS</v>
      </c>
    </row>
    <row r="337" spans="4:7" x14ac:dyDescent="0.25">
      <c r="D337" s="17">
        <v>43106.687321550926</v>
      </c>
      <c r="E337" s="2">
        <v>21021100082370</v>
      </c>
      <c r="F337">
        <f t="shared" si="10"/>
        <v>21021</v>
      </c>
      <c r="G337" t="str">
        <f t="shared" si="11"/>
        <v>OSS</v>
      </c>
    </row>
    <row r="338" spans="4:7" x14ac:dyDescent="0.25">
      <c r="D338" s="17">
        <v>43107.602250810189</v>
      </c>
      <c r="E338" s="2">
        <v>21021300737963</v>
      </c>
      <c r="F338">
        <f t="shared" si="10"/>
        <v>21021</v>
      </c>
      <c r="G338" t="str">
        <f t="shared" si="11"/>
        <v>OSS</v>
      </c>
    </row>
    <row r="339" spans="4:7" x14ac:dyDescent="0.25">
      <c r="D339" s="17">
        <v>43106.402807245373</v>
      </c>
      <c r="E339" s="2">
        <v>21021300310621</v>
      </c>
      <c r="F339">
        <f t="shared" si="10"/>
        <v>21021</v>
      </c>
      <c r="G339" t="str">
        <f t="shared" si="11"/>
        <v>OSS</v>
      </c>
    </row>
    <row r="340" spans="4:7" x14ac:dyDescent="0.25">
      <c r="D340" s="17">
        <v>43101.744292719908</v>
      </c>
      <c r="E340" s="2">
        <v>21021300674331</v>
      </c>
      <c r="F340">
        <f t="shared" si="10"/>
        <v>21021</v>
      </c>
      <c r="G340" t="str">
        <f t="shared" si="11"/>
        <v>OSS</v>
      </c>
    </row>
    <row r="341" spans="4:7" x14ac:dyDescent="0.25">
      <c r="D341" s="17">
        <v>43121.041720810186</v>
      </c>
      <c r="E341" s="2">
        <v>21021300739035</v>
      </c>
      <c r="F341">
        <f t="shared" si="10"/>
        <v>21021</v>
      </c>
      <c r="G341" t="str">
        <f t="shared" si="11"/>
        <v>OSS</v>
      </c>
    </row>
    <row r="342" spans="4:7" x14ac:dyDescent="0.25">
      <c r="D342" s="17">
        <v>43121.506616030092</v>
      </c>
      <c r="E342" s="2">
        <v>21021300700938</v>
      </c>
      <c r="F342">
        <f t="shared" si="10"/>
        <v>21021</v>
      </c>
      <c r="G342" t="str">
        <f t="shared" si="11"/>
        <v>OSS</v>
      </c>
    </row>
    <row r="343" spans="4:7" x14ac:dyDescent="0.25">
      <c r="D343" s="17">
        <v>43117.86215645833</v>
      </c>
      <c r="E343" s="2">
        <v>21021300606853</v>
      </c>
      <c r="F343">
        <f t="shared" si="10"/>
        <v>21021</v>
      </c>
      <c r="G343" t="str">
        <f t="shared" si="11"/>
        <v>OSS</v>
      </c>
    </row>
    <row r="344" spans="4:7" x14ac:dyDescent="0.25">
      <c r="D344" s="17">
        <v>43112.781514930553</v>
      </c>
      <c r="E344" s="2">
        <v>21021300741197</v>
      </c>
      <c r="F344">
        <f t="shared" si="10"/>
        <v>21021</v>
      </c>
      <c r="G344" t="str">
        <f t="shared" si="11"/>
        <v>OSS</v>
      </c>
    </row>
    <row r="345" spans="4:7" x14ac:dyDescent="0.25">
      <c r="D345" s="17">
        <v>43119.029545185185</v>
      </c>
      <c r="E345" s="2">
        <v>21021300660694</v>
      </c>
      <c r="F345">
        <f t="shared" si="10"/>
        <v>21021</v>
      </c>
      <c r="G345" t="str">
        <f t="shared" si="11"/>
        <v>OSS</v>
      </c>
    </row>
    <row r="346" spans="4:7" x14ac:dyDescent="0.25">
      <c r="D346" s="17">
        <v>43118.83009635417</v>
      </c>
      <c r="E346" s="2">
        <v>21021300686012</v>
      </c>
      <c r="F346">
        <f t="shared" si="10"/>
        <v>21021</v>
      </c>
      <c r="G346" t="str">
        <f t="shared" si="11"/>
        <v>OSS</v>
      </c>
    </row>
    <row r="347" spans="4:7" x14ac:dyDescent="0.25">
      <c r="D347" s="17">
        <v>43117.683174560188</v>
      </c>
      <c r="E347" s="2">
        <v>21021300690774</v>
      </c>
      <c r="F347">
        <f t="shared" si="10"/>
        <v>21021</v>
      </c>
      <c r="G347" t="str">
        <f t="shared" si="11"/>
        <v>OSS</v>
      </c>
    </row>
    <row r="348" spans="4:7" x14ac:dyDescent="0.25">
      <c r="D348" s="17">
        <v>43129.414154745369</v>
      </c>
      <c r="E348" s="2">
        <v>21022300393799</v>
      </c>
      <c r="F348">
        <f t="shared" si="10"/>
        <v>21022</v>
      </c>
      <c r="G348" t="str">
        <f t="shared" si="11"/>
        <v>PEK</v>
      </c>
    </row>
    <row r="349" spans="4:7" x14ac:dyDescent="0.25">
      <c r="D349" s="17">
        <v>43130.864031134261</v>
      </c>
      <c r="E349" s="2">
        <v>21022300449229</v>
      </c>
      <c r="F349">
        <f t="shared" si="10"/>
        <v>21022</v>
      </c>
      <c r="G349" t="str">
        <f t="shared" si="11"/>
        <v>PEK</v>
      </c>
    </row>
    <row r="350" spans="4:7" x14ac:dyDescent="0.25">
      <c r="D350" s="17">
        <v>43131.592098414352</v>
      </c>
      <c r="E350" s="2">
        <v>21022300417820</v>
      </c>
      <c r="F350">
        <f t="shared" si="10"/>
        <v>21022</v>
      </c>
      <c r="G350" t="str">
        <f t="shared" si="11"/>
        <v>PEK</v>
      </c>
    </row>
    <row r="351" spans="4:7" x14ac:dyDescent="0.25">
      <c r="D351" s="17">
        <v>43111.772616249997</v>
      </c>
      <c r="E351" s="2">
        <v>21022300515011</v>
      </c>
      <c r="F351">
        <f t="shared" si="10"/>
        <v>21022</v>
      </c>
      <c r="G351" t="str">
        <f t="shared" si="11"/>
        <v>PEK</v>
      </c>
    </row>
    <row r="352" spans="4:7" x14ac:dyDescent="0.25">
      <c r="D352" s="17">
        <v>43122.900071805554</v>
      </c>
      <c r="E352" s="2">
        <v>21022300284543</v>
      </c>
      <c r="F352">
        <f t="shared" si="10"/>
        <v>21022</v>
      </c>
      <c r="G352" t="str">
        <f t="shared" si="11"/>
        <v>PEK</v>
      </c>
    </row>
    <row r="353" spans="4:7" x14ac:dyDescent="0.25">
      <c r="D353" s="17">
        <v>43119.920824756948</v>
      </c>
      <c r="E353" s="2">
        <v>21022300558904</v>
      </c>
      <c r="F353">
        <f t="shared" si="10"/>
        <v>21022</v>
      </c>
      <c r="G353" t="str">
        <f t="shared" si="11"/>
        <v>PEK</v>
      </c>
    </row>
    <row r="354" spans="4:7" x14ac:dyDescent="0.25">
      <c r="D354" s="17">
        <v>43112.674531273151</v>
      </c>
      <c r="E354" s="2">
        <v>21022300325015</v>
      </c>
      <c r="F354">
        <f t="shared" si="10"/>
        <v>21022</v>
      </c>
      <c r="G354" t="str">
        <f t="shared" si="11"/>
        <v>PEK</v>
      </c>
    </row>
    <row r="355" spans="4:7" x14ac:dyDescent="0.25">
      <c r="D355" s="17">
        <v>43117.863146145835</v>
      </c>
      <c r="E355" s="2">
        <v>21022300536561</v>
      </c>
      <c r="F355">
        <f t="shared" si="10"/>
        <v>21022</v>
      </c>
      <c r="G355" t="str">
        <f t="shared" si="11"/>
        <v>PEK</v>
      </c>
    </row>
    <row r="356" spans="4:7" x14ac:dyDescent="0.25">
      <c r="D356" s="17">
        <v>43123.552004247686</v>
      </c>
      <c r="E356" s="2">
        <v>21022300386918</v>
      </c>
      <c r="F356">
        <f t="shared" si="10"/>
        <v>21022</v>
      </c>
      <c r="G356" t="str">
        <f t="shared" si="11"/>
        <v>PEK</v>
      </c>
    </row>
    <row r="357" spans="4:7" x14ac:dyDescent="0.25">
      <c r="D357" s="17">
        <v>43121.826671898147</v>
      </c>
      <c r="E357" s="2">
        <v>21022300377511</v>
      </c>
      <c r="F357">
        <f t="shared" si="10"/>
        <v>21022</v>
      </c>
      <c r="G357" t="str">
        <f t="shared" si="11"/>
        <v>PEK</v>
      </c>
    </row>
    <row r="358" spans="4:7" x14ac:dyDescent="0.25">
      <c r="D358" s="17">
        <v>43125.701099733793</v>
      </c>
      <c r="E358" s="2">
        <v>21023300137426</v>
      </c>
      <c r="F358">
        <f t="shared" si="10"/>
        <v>21023</v>
      </c>
      <c r="G358" t="str">
        <f t="shared" si="11"/>
        <v>PEL</v>
      </c>
    </row>
    <row r="359" spans="4:7" x14ac:dyDescent="0.25">
      <c r="D359" s="17">
        <v>43125.630750694443</v>
      </c>
      <c r="E359" s="2">
        <v>21023300083703</v>
      </c>
      <c r="F359">
        <f t="shared" si="10"/>
        <v>21023</v>
      </c>
      <c r="G359" t="str">
        <f t="shared" si="11"/>
        <v>PEL</v>
      </c>
    </row>
    <row r="360" spans="4:7" x14ac:dyDescent="0.25">
      <c r="D360" s="17">
        <v>43125.560555555552</v>
      </c>
      <c r="E360" s="2">
        <v>21023300214290</v>
      </c>
      <c r="F360">
        <f t="shared" si="10"/>
        <v>21023</v>
      </c>
      <c r="G360" t="str">
        <f t="shared" si="11"/>
        <v>PEL</v>
      </c>
    </row>
    <row r="361" spans="4:7" x14ac:dyDescent="0.25">
      <c r="D361" s="17">
        <v>43127.686979363425</v>
      </c>
      <c r="E361" s="2">
        <v>21023300223739</v>
      </c>
      <c r="F361">
        <f t="shared" si="10"/>
        <v>21023</v>
      </c>
      <c r="G361" t="str">
        <f t="shared" si="11"/>
        <v>PEL</v>
      </c>
    </row>
    <row r="362" spans="4:7" x14ac:dyDescent="0.25">
      <c r="D362" s="17">
        <v>43128.640077233795</v>
      </c>
      <c r="E362" s="2">
        <v>21023300218465</v>
      </c>
      <c r="F362">
        <f t="shared" si="10"/>
        <v>21023</v>
      </c>
      <c r="G362" t="str">
        <f t="shared" si="11"/>
        <v>PEL</v>
      </c>
    </row>
    <row r="363" spans="4:7" x14ac:dyDescent="0.25">
      <c r="D363" s="17">
        <v>43129.752593541663</v>
      </c>
      <c r="E363" s="2">
        <v>21023300152649</v>
      </c>
      <c r="F363">
        <f t="shared" si="10"/>
        <v>21023</v>
      </c>
      <c r="G363" t="str">
        <f t="shared" si="11"/>
        <v>PEL</v>
      </c>
    </row>
    <row r="364" spans="4:7" x14ac:dyDescent="0.25">
      <c r="D364" s="17">
        <v>43103.739082037035</v>
      </c>
      <c r="E364" s="2">
        <v>21023300048904</v>
      </c>
      <c r="F364">
        <f t="shared" si="10"/>
        <v>21023</v>
      </c>
      <c r="G364" t="str">
        <f t="shared" si="11"/>
        <v>PEL</v>
      </c>
    </row>
    <row r="365" spans="4:7" x14ac:dyDescent="0.25">
      <c r="D365" s="17">
        <v>43106.976937824074</v>
      </c>
      <c r="E365" s="2">
        <v>21023300204689</v>
      </c>
      <c r="F365">
        <f t="shared" si="10"/>
        <v>21023</v>
      </c>
      <c r="G365" t="str">
        <f t="shared" si="11"/>
        <v>PEL</v>
      </c>
    </row>
    <row r="366" spans="4:7" x14ac:dyDescent="0.25">
      <c r="D366" s="17">
        <v>43105.776912280089</v>
      </c>
      <c r="E366" s="2">
        <v>21023300105985</v>
      </c>
      <c r="F366">
        <f t="shared" si="10"/>
        <v>21023</v>
      </c>
      <c r="G366" t="str">
        <f t="shared" si="11"/>
        <v>PEL</v>
      </c>
    </row>
    <row r="367" spans="4:7" x14ac:dyDescent="0.25">
      <c r="D367" s="17">
        <v>43103.530562395834</v>
      </c>
      <c r="E367" s="2">
        <v>21023300083877</v>
      </c>
      <c r="F367">
        <f t="shared" si="10"/>
        <v>21023</v>
      </c>
      <c r="G367" t="str">
        <f t="shared" si="11"/>
        <v>PEL</v>
      </c>
    </row>
    <row r="368" spans="4:7" x14ac:dyDescent="0.25">
      <c r="D368" s="17">
        <v>43111.616075821759</v>
      </c>
      <c r="E368" s="2">
        <v>21023300202972</v>
      </c>
      <c r="F368">
        <f t="shared" si="10"/>
        <v>21023</v>
      </c>
      <c r="G368" t="str">
        <f t="shared" si="11"/>
        <v>PEL</v>
      </c>
    </row>
    <row r="369" spans="4:7" x14ac:dyDescent="0.25">
      <c r="D369" s="17">
        <v>43108.586017777779</v>
      </c>
      <c r="E369" s="2">
        <v>21023300163794</v>
      </c>
      <c r="F369">
        <f t="shared" si="10"/>
        <v>21023</v>
      </c>
      <c r="G369" t="str">
        <f t="shared" si="11"/>
        <v>PEL</v>
      </c>
    </row>
    <row r="370" spans="4:7" x14ac:dyDescent="0.25">
      <c r="D370" s="17">
        <v>43117.710562268519</v>
      </c>
      <c r="E370" s="2">
        <v>21023300152144</v>
      </c>
      <c r="F370">
        <f t="shared" si="10"/>
        <v>21023</v>
      </c>
      <c r="G370" t="str">
        <f t="shared" si="11"/>
        <v>PEL</v>
      </c>
    </row>
    <row r="371" spans="4:7" x14ac:dyDescent="0.25">
      <c r="D371" s="17">
        <v>43119.949854398146</v>
      </c>
      <c r="E371" s="2">
        <v>21023300182596</v>
      </c>
      <c r="F371">
        <f t="shared" si="10"/>
        <v>21023</v>
      </c>
      <c r="G371" t="str">
        <f t="shared" si="11"/>
        <v>PEL</v>
      </c>
    </row>
    <row r="372" spans="4:7" x14ac:dyDescent="0.25">
      <c r="D372" s="17">
        <v>43119.372803680555</v>
      </c>
      <c r="E372" s="2">
        <v>21023300228555</v>
      </c>
      <c r="F372">
        <f t="shared" si="10"/>
        <v>21023</v>
      </c>
      <c r="G372" t="str">
        <f t="shared" si="11"/>
        <v>PEL</v>
      </c>
    </row>
    <row r="373" spans="4:7" x14ac:dyDescent="0.25">
      <c r="D373" s="17">
        <v>43121.739264282405</v>
      </c>
      <c r="E373" s="2">
        <v>21023300085484</v>
      </c>
      <c r="F373">
        <f t="shared" si="10"/>
        <v>21023</v>
      </c>
      <c r="G373" t="str">
        <f t="shared" si="11"/>
        <v>PEL</v>
      </c>
    </row>
    <row r="374" spans="4:7" x14ac:dyDescent="0.25">
      <c r="D374" s="17">
        <v>43123.680430706016</v>
      </c>
      <c r="E374" s="2">
        <v>21024300359911</v>
      </c>
      <c r="F374">
        <f t="shared" si="10"/>
        <v>21024</v>
      </c>
      <c r="G374" t="str">
        <f t="shared" si="11"/>
        <v>MTP</v>
      </c>
    </row>
    <row r="375" spans="4:7" x14ac:dyDescent="0.25">
      <c r="D375" s="17">
        <v>43125.622471400464</v>
      </c>
      <c r="E375" s="2">
        <v>21024300487282</v>
      </c>
      <c r="F375">
        <f t="shared" si="10"/>
        <v>21024</v>
      </c>
      <c r="G375" t="str">
        <f t="shared" si="11"/>
        <v>MTP</v>
      </c>
    </row>
    <row r="376" spans="4:7" x14ac:dyDescent="0.25">
      <c r="D376" s="17">
        <v>43125.713975324077</v>
      </c>
      <c r="E376" s="2">
        <v>21024300370538</v>
      </c>
      <c r="F376">
        <f t="shared" si="10"/>
        <v>21024</v>
      </c>
      <c r="G376" t="str">
        <f t="shared" si="11"/>
        <v>MTP</v>
      </c>
    </row>
    <row r="377" spans="4:7" x14ac:dyDescent="0.25">
      <c r="D377" s="17">
        <v>43125.56217114583</v>
      </c>
      <c r="E377" s="2">
        <v>21024300491920</v>
      </c>
      <c r="F377">
        <f t="shared" si="10"/>
        <v>21024</v>
      </c>
      <c r="G377" t="str">
        <f t="shared" si="11"/>
        <v>MTP</v>
      </c>
    </row>
    <row r="378" spans="4:7" x14ac:dyDescent="0.25">
      <c r="D378" s="17">
        <v>43126.833871655093</v>
      </c>
      <c r="E378" s="2">
        <v>21024300124836</v>
      </c>
      <c r="F378">
        <f t="shared" si="10"/>
        <v>21024</v>
      </c>
      <c r="G378" t="str">
        <f t="shared" si="11"/>
        <v>MTP</v>
      </c>
    </row>
    <row r="379" spans="4:7" x14ac:dyDescent="0.25">
      <c r="D379" s="17">
        <v>43127.728477673612</v>
      </c>
      <c r="E379" s="2">
        <v>21024300160756</v>
      </c>
      <c r="F379">
        <f t="shared" si="10"/>
        <v>21024</v>
      </c>
      <c r="G379" t="str">
        <f t="shared" si="11"/>
        <v>MTP</v>
      </c>
    </row>
    <row r="380" spans="4:7" x14ac:dyDescent="0.25">
      <c r="D380" s="17">
        <v>43129.853378495369</v>
      </c>
      <c r="E380" s="2">
        <v>21024300509549</v>
      </c>
      <c r="F380">
        <f t="shared" si="10"/>
        <v>21024</v>
      </c>
      <c r="G380" t="str">
        <f t="shared" si="11"/>
        <v>MTP</v>
      </c>
    </row>
    <row r="381" spans="4:7" x14ac:dyDescent="0.25">
      <c r="D381" s="17">
        <v>43129.863188773146</v>
      </c>
      <c r="E381" s="2">
        <v>21024300389959</v>
      </c>
      <c r="F381">
        <f t="shared" si="10"/>
        <v>21024</v>
      </c>
      <c r="G381" t="str">
        <f t="shared" si="11"/>
        <v>MTP</v>
      </c>
    </row>
    <row r="382" spans="4:7" x14ac:dyDescent="0.25">
      <c r="D382" s="17">
        <v>43130.712584652778</v>
      </c>
      <c r="E382" s="2">
        <v>21024300520496</v>
      </c>
      <c r="F382">
        <f t="shared" si="10"/>
        <v>21024</v>
      </c>
      <c r="G382" t="str">
        <f t="shared" si="11"/>
        <v>MTP</v>
      </c>
    </row>
    <row r="383" spans="4:7" x14ac:dyDescent="0.25">
      <c r="D383" s="17">
        <v>43131.430311793978</v>
      </c>
      <c r="E383" s="2">
        <v>21024300528556</v>
      </c>
      <c r="F383">
        <f t="shared" si="10"/>
        <v>21024</v>
      </c>
      <c r="G383" t="str">
        <f t="shared" si="11"/>
        <v>MTP</v>
      </c>
    </row>
    <row r="384" spans="4:7" x14ac:dyDescent="0.25">
      <c r="D384" s="17">
        <v>43131.401129293983</v>
      </c>
      <c r="E384" s="2">
        <v>21024300387631</v>
      </c>
      <c r="F384">
        <f t="shared" si="10"/>
        <v>21024</v>
      </c>
      <c r="G384" t="str">
        <f t="shared" si="11"/>
        <v>MTP</v>
      </c>
    </row>
    <row r="385" spans="4:7" x14ac:dyDescent="0.25">
      <c r="D385" s="17">
        <v>43131.679192685187</v>
      </c>
      <c r="E385" s="2">
        <v>21024300494957</v>
      </c>
      <c r="F385">
        <f t="shared" si="10"/>
        <v>21024</v>
      </c>
      <c r="G385" t="str">
        <f t="shared" si="11"/>
        <v>MTP</v>
      </c>
    </row>
    <row r="386" spans="4:7" x14ac:dyDescent="0.25">
      <c r="D386" s="17">
        <v>43108.662438101848</v>
      </c>
      <c r="E386" s="2">
        <v>21024300081036</v>
      </c>
      <c r="F386">
        <f t="shared" ref="F386:F449" si="12">_xlfn.NUMBERVALUE(LEFT(E386,5),"#####")</f>
        <v>21024</v>
      </c>
      <c r="G386" t="str">
        <f t="shared" ref="G386:G449" si="13">VLOOKUP(F386,A:B,2,FALSE)</f>
        <v>MTP</v>
      </c>
    </row>
    <row r="387" spans="4:7" x14ac:dyDescent="0.25">
      <c r="D387" s="17">
        <v>43105.553472523148</v>
      </c>
      <c r="E387" s="2">
        <v>21024300265845</v>
      </c>
      <c r="F387">
        <f t="shared" si="12"/>
        <v>21024</v>
      </c>
      <c r="G387" t="str">
        <f t="shared" si="13"/>
        <v>MTP</v>
      </c>
    </row>
    <row r="388" spans="4:7" x14ac:dyDescent="0.25">
      <c r="D388" s="17">
        <v>43105.560950520834</v>
      </c>
      <c r="E388" s="2">
        <v>21024300419715</v>
      </c>
      <c r="F388">
        <f t="shared" si="12"/>
        <v>21024</v>
      </c>
      <c r="G388" t="str">
        <f t="shared" si="13"/>
        <v>MTP</v>
      </c>
    </row>
    <row r="389" spans="4:7" x14ac:dyDescent="0.25">
      <c r="D389" s="17">
        <v>43111.670095891204</v>
      </c>
      <c r="E389" s="2">
        <v>21024300126443</v>
      </c>
      <c r="F389">
        <f t="shared" si="12"/>
        <v>21024</v>
      </c>
      <c r="G389" t="str">
        <f t="shared" si="13"/>
        <v>MTP</v>
      </c>
    </row>
    <row r="390" spans="4:7" x14ac:dyDescent="0.25">
      <c r="D390" s="17">
        <v>43111.674846006943</v>
      </c>
      <c r="E390" s="2">
        <v>21024300422040</v>
      </c>
      <c r="F390">
        <f t="shared" si="12"/>
        <v>21024</v>
      </c>
      <c r="G390" t="str">
        <f t="shared" si="13"/>
        <v>MTP</v>
      </c>
    </row>
    <row r="391" spans="4:7" x14ac:dyDescent="0.25">
      <c r="D391" s="17">
        <v>43105.631893194448</v>
      </c>
      <c r="E391" s="2">
        <v>21024300299133</v>
      </c>
      <c r="F391">
        <f t="shared" si="12"/>
        <v>21024</v>
      </c>
      <c r="G391" t="str">
        <f t="shared" si="13"/>
        <v>MTP</v>
      </c>
    </row>
    <row r="392" spans="4:7" x14ac:dyDescent="0.25">
      <c r="D392" s="17">
        <v>43109.546687372684</v>
      </c>
      <c r="E392" s="2">
        <v>21024300354342</v>
      </c>
      <c r="F392">
        <f t="shared" si="12"/>
        <v>21024</v>
      </c>
      <c r="G392" t="str">
        <f t="shared" si="13"/>
        <v>MTP</v>
      </c>
    </row>
    <row r="393" spans="4:7" x14ac:dyDescent="0.25">
      <c r="D393" s="17">
        <v>43102.213014131943</v>
      </c>
      <c r="E393" s="2">
        <v>21024300400632</v>
      </c>
      <c r="F393">
        <f t="shared" si="12"/>
        <v>21024</v>
      </c>
      <c r="G393" t="str">
        <f t="shared" si="13"/>
        <v>MTP</v>
      </c>
    </row>
    <row r="394" spans="4:7" x14ac:dyDescent="0.25">
      <c r="D394" s="17">
        <v>43102.310431192127</v>
      </c>
      <c r="E394" s="2">
        <v>21024300464745</v>
      </c>
      <c r="F394">
        <f t="shared" si="12"/>
        <v>21024</v>
      </c>
      <c r="G394" t="str">
        <f t="shared" si="13"/>
        <v>MTP</v>
      </c>
    </row>
    <row r="395" spans="4:7" x14ac:dyDescent="0.25">
      <c r="D395" s="17">
        <v>43108.492469548612</v>
      </c>
      <c r="E395" s="2">
        <v>21024300529174</v>
      </c>
      <c r="F395">
        <f t="shared" si="12"/>
        <v>21024</v>
      </c>
      <c r="G395" t="str">
        <f t="shared" si="13"/>
        <v>MTP</v>
      </c>
    </row>
    <row r="396" spans="4:7" x14ac:dyDescent="0.25">
      <c r="D396" s="17">
        <v>43105.88599505787</v>
      </c>
      <c r="E396" s="2">
        <v>21024300378887</v>
      </c>
      <c r="F396">
        <f t="shared" si="12"/>
        <v>21024</v>
      </c>
      <c r="G396" t="str">
        <f t="shared" si="13"/>
        <v>MTP</v>
      </c>
    </row>
    <row r="397" spans="4:7" x14ac:dyDescent="0.25">
      <c r="D397" s="17">
        <v>43108.97291892361</v>
      </c>
      <c r="E397" s="2">
        <v>21024300418667</v>
      </c>
      <c r="F397">
        <f t="shared" si="12"/>
        <v>21024</v>
      </c>
      <c r="G397" t="str">
        <f t="shared" si="13"/>
        <v>MTP</v>
      </c>
    </row>
    <row r="398" spans="4:7" x14ac:dyDescent="0.25">
      <c r="D398" s="17">
        <v>43109.014945185183</v>
      </c>
      <c r="E398" s="2">
        <v>21024300207540</v>
      </c>
      <c r="F398">
        <f t="shared" si="12"/>
        <v>21024</v>
      </c>
      <c r="G398" t="str">
        <f t="shared" si="13"/>
        <v>MTP</v>
      </c>
    </row>
    <row r="399" spans="4:7" x14ac:dyDescent="0.25">
      <c r="D399" s="17">
        <v>43101.723336631941</v>
      </c>
      <c r="E399" s="2">
        <v>21024300479222</v>
      </c>
      <c r="F399">
        <f t="shared" si="12"/>
        <v>21024</v>
      </c>
      <c r="G399" t="str">
        <f t="shared" si="13"/>
        <v>MTP</v>
      </c>
    </row>
    <row r="400" spans="4:7" x14ac:dyDescent="0.25">
      <c r="D400" s="17">
        <v>43113.361390821759</v>
      </c>
      <c r="E400" s="2">
        <v>21024300321945</v>
      </c>
      <c r="F400">
        <f t="shared" si="12"/>
        <v>21024</v>
      </c>
      <c r="G400" t="str">
        <f t="shared" si="13"/>
        <v>MTP</v>
      </c>
    </row>
    <row r="401" spans="4:7" x14ac:dyDescent="0.25">
      <c r="D401" s="17">
        <v>43119.832327465279</v>
      </c>
      <c r="E401" s="2">
        <v>21024300469801</v>
      </c>
      <c r="F401">
        <f t="shared" si="12"/>
        <v>21024</v>
      </c>
      <c r="G401" t="str">
        <f t="shared" si="13"/>
        <v>MTP</v>
      </c>
    </row>
    <row r="402" spans="4:7" x14ac:dyDescent="0.25">
      <c r="D402" s="17">
        <v>43117.773415358795</v>
      </c>
      <c r="E402" s="2">
        <v>21024300486144</v>
      </c>
      <c r="F402">
        <f t="shared" si="12"/>
        <v>21024</v>
      </c>
      <c r="G402" t="str">
        <f t="shared" si="13"/>
        <v>MTP</v>
      </c>
    </row>
    <row r="403" spans="4:7" x14ac:dyDescent="0.25">
      <c r="D403" s="17">
        <v>43123.341808935184</v>
      </c>
      <c r="E403" s="2">
        <v>21024300436008</v>
      </c>
      <c r="F403">
        <f t="shared" si="12"/>
        <v>21024</v>
      </c>
      <c r="G403" t="str">
        <f t="shared" si="13"/>
        <v>MTP</v>
      </c>
    </row>
    <row r="404" spans="4:7" x14ac:dyDescent="0.25">
      <c r="D404" s="17">
        <v>43118.554035763889</v>
      </c>
      <c r="E404" s="2">
        <v>21024300503286</v>
      </c>
      <c r="F404">
        <f t="shared" si="12"/>
        <v>21024</v>
      </c>
      <c r="G404" t="str">
        <f t="shared" si="13"/>
        <v>MTP</v>
      </c>
    </row>
    <row r="405" spans="4:7" x14ac:dyDescent="0.25">
      <c r="D405" s="17">
        <v>43113.531464097221</v>
      </c>
      <c r="E405" s="2">
        <v>21024300508798</v>
      </c>
      <c r="F405">
        <f t="shared" si="12"/>
        <v>21024</v>
      </c>
      <c r="G405" t="str">
        <f t="shared" si="13"/>
        <v>MTP</v>
      </c>
    </row>
    <row r="406" spans="4:7" x14ac:dyDescent="0.25">
      <c r="D406" s="17">
        <v>43113.587745567129</v>
      </c>
      <c r="E406" s="2">
        <v>21024300268096</v>
      </c>
      <c r="F406">
        <f t="shared" si="12"/>
        <v>21024</v>
      </c>
      <c r="G406" t="str">
        <f t="shared" si="13"/>
        <v>MTP</v>
      </c>
    </row>
    <row r="407" spans="4:7" x14ac:dyDescent="0.25">
      <c r="D407" s="17">
        <v>43121.604234768522</v>
      </c>
      <c r="E407" s="2">
        <v>21024300505620</v>
      </c>
      <c r="F407">
        <f t="shared" si="12"/>
        <v>21024</v>
      </c>
      <c r="G407" t="str">
        <f t="shared" si="13"/>
        <v>MTP</v>
      </c>
    </row>
    <row r="408" spans="4:7" x14ac:dyDescent="0.25">
      <c r="D408" s="17">
        <v>43121.695736875001</v>
      </c>
      <c r="E408" s="2">
        <v>21024300430787</v>
      </c>
      <c r="F408">
        <f t="shared" si="12"/>
        <v>21024</v>
      </c>
      <c r="G408" t="str">
        <f t="shared" si="13"/>
        <v>MTP</v>
      </c>
    </row>
    <row r="409" spans="4:7" x14ac:dyDescent="0.25">
      <c r="D409" s="17">
        <v>43116.941716574074</v>
      </c>
      <c r="E409" s="2">
        <v>21024300524274</v>
      </c>
      <c r="F409">
        <f t="shared" si="12"/>
        <v>21024</v>
      </c>
      <c r="G409" t="str">
        <f t="shared" si="13"/>
        <v>MTP</v>
      </c>
    </row>
    <row r="410" spans="4:7" x14ac:dyDescent="0.25">
      <c r="D410" s="17">
        <v>43115.450527824076</v>
      </c>
      <c r="E410" s="2">
        <v>21024300462822</v>
      </c>
      <c r="F410">
        <f t="shared" si="12"/>
        <v>21024</v>
      </c>
      <c r="G410" t="str">
        <f t="shared" si="13"/>
        <v>MTP</v>
      </c>
    </row>
    <row r="411" spans="4:7" x14ac:dyDescent="0.25">
      <c r="D411" s="17">
        <v>43116.846218194441</v>
      </c>
      <c r="E411" s="2">
        <v>21024300458671</v>
      </c>
      <c r="F411">
        <f t="shared" si="12"/>
        <v>21024</v>
      </c>
      <c r="G411" t="str">
        <f t="shared" si="13"/>
        <v>MTP</v>
      </c>
    </row>
    <row r="412" spans="4:7" x14ac:dyDescent="0.25">
      <c r="D412" s="17">
        <v>43118.770660578703</v>
      </c>
      <c r="E412" s="2">
        <v>21024300454092</v>
      </c>
      <c r="F412">
        <f t="shared" si="12"/>
        <v>21024</v>
      </c>
      <c r="G412" t="str">
        <f t="shared" si="13"/>
        <v>MTP</v>
      </c>
    </row>
    <row r="413" spans="4:7" x14ac:dyDescent="0.25">
      <c r="D413" s="17">
        <v>43115.706393310182</v>
      </c>
      <c r="E413" s="2">
        <v>21024300463028</v>
      </c>
      <c r="F413">
        <f t="shared" si="12"/>
        <v>21024</v>
      </c>
      <c r="G413" t="str">
        <f t="shared" si="13"/>
        <v>MTP</v>
      </c>
    </row>
    <row r="414" spans="4:7" x14ac:dyDescent="0.25">
      <c r="D414" s="17">
        <v>43113.727358229167</v>
      </c>
      <c r="E414" s="2">
        <v>21024300254096</v>
      </c>
      <c r="F414">
        <f t="shared" si="12"/>
        <v>21024</v>
      </c>
      <c r="G414" t="str">
        <f t="shared" si="13"/>
        <v>MTP</v>
      </c>
    </row>
    <row r="415" spans="4:7" x14ac:dyDescent="0.25">
      <c r="D415" s="17">
        <v>43115.534636562501</v>
      </c>
      <c r="E415" s="2">
        <v>21024300234098</v>
      </c>
      <c r="F415">
        <f t="shared" si="12"/>
        <v>21024</v>
      </c>
      <c r="G415" t="str">
        <f t="shared" si="13"/>
        <v>MTP</v>
      </c>
    </row>
    <row r="416" spans="4:7" x14ac:dyDescent="0.25">
      <c r="D416" s="17">
        <v>43121.751138136577</v>
      </c>
      <c r="E416" s="2">
        <v>21024300491979</v>
      </c>
      <c r="F416">
        <f t="shared" si="12"/>
        <v>21024</v>
      </c>
      <c r="G416" t="str">
        <f t="shared" si="13"/>
        <v>MTP</v>
      </c>
    </row>
    <row r="417" spans="4:7" x14ac:dyDescent="0.25">
      <c r="D417" s="17">
        <v>43117.505187662035</v>
      </c>
      <c r="E417" s="2">
        <v>21024300459711</v>
      </c>
      <c r="F417">
        <f t="shared" si="12"/>
        <v>21024</v>
      </c>
      <c r="G417" t="str">
        <f t="shared" si="13"/>
        <v>MTP</v>
      </c>
    </row>
    <row r="418" spans="4:7" x14ac:dyDescent="0.25">
      <c r="D418" s="17">
        <v>43120.821747581016</v>
      </c>
      <c r="E418" s="2">
        <v>21024300527160</v>
      </c>
      <c r="F418">
        <f t="shared" si="12"/>
        <v>21024</v>
      </c>
      <c r="G418" t="str">
        <f t="shared" si="13"/>
        <v>MTP</v>
      </c>
    </row>
    <row r="419" spans="4:7" x14ac:dyDescent="0.25">
      <c r="D419" s="17">
        <v>43123.831639965276</v>
      </c>
      <c r="E419" s="2">
        <v>21025300630029</v>
      </c>
      <c r="F419">
        <f t="shared" si="12"/>
        <v>21025</v>
      </c>
      <c r="G419" t="str">
        <f t="shared" si="13"/>
        <v>POR</v>
      </c>
    </row>
    <row r="420" spans="4:7" x14ac:dyDescent="0.25">
      <c r="D420" s="17">
        <v>43125.504073263888</v>
      </c>
      <c r="E420" s="2">
        <v>21025300566082</v>
      </c>
      <c r="F420">
        <f t="shared" si="12"/>
        <v>21025</v>
      </c>
      <c r="G420" t="str">
        <f t="shared" si="13"/>
        <v>POR</v>
      </c>
    </row>
    <row r="421" spans="4:7" x14ac:dyDescent="0.25">
      <c r="D421" s="17">
        <v>43128.309041817127</v>
      </c>
      <c r="E421" s="2">
        <v>21025300161504</v>
      </c>
      <c r="F421">
        <f t="shared" si="12"/>
        <v>21025</v>
      </c>
      <c r="G421" t="str">
        <f t="shared" si="13"/>
        <v>POR</v>
      </c>
    </row>
    <row r="422" spans="4:7" x14ac:dyDescent="0.25">
      <c r="D422" s="17">
        <v>43111.442085405091</v>
      </c>
      <c r="E422" s="2">
        <v>21025300622182</v>
      </c>
      <c r="F422">
        <f t="shared" si="12"/>
        <v>21025</v>
      </c>
      <c r="G422" t="str">
        <f t="shared" si="13"/>
        <v>POR</v>
      </c>
    </row>
    <row r="423" spans="4:7" x14ac:dyDescent="0.25">
      <c r="D423" s="17">
        <v>43111.454646990744</v>
      </c>
      <c r="E423" s="2">
        <v>21025300556935</v>
      </c>
      <c r="F423">
        <f t="shared" si="12"/>
        <v>21025</v>
      </c>
      <c r="G423" t="str">
        <f t="shared" si="13"/>
        <v>POR</v>
      </c>
    </row>
    <row r="424" spans="4:7" x14ac:dyDescent="0.25">
      <c r="D424" s="17">
        <v>43112.301781898146</v>
      </c>
      <c r="E424" s="2">
        <v>21025300601574</v>
      </c>
      <c r="F424">
        <f t="shared" si="12"/>
        <v>21025</v>
      </c>
      <c r="G424" t="str">
        <f t="shared" si="13"/>
        <v>POR</v>
      </c>
    </row>
    <row r="425" spans="4:7" x14ac:dyDescent="0.25">
      <c r="D425" s="17">
        <v>43112.378414999999</v>
      </c>
      <c r="E425" s="2">
        <v>21025300569490</v>
      </c>
      <c r="F425">
        <f t="shared" si="12"/>
        <v>21025</v>
      </c>
      <c r="G425" t="str">
        <f t="shared" si="13"/>
        <v>POR</v>
      </c>
    </row>
    <row r="426" spans="4:7" x14ac:dyDescent="0.25">
      <c r="D426" s="17">
        <v>43106.834190752314</v>
      </c>
      <c r="E426" s="2">
        <v>21025300489970</v>
      </c>
      <c r="F426">
        <f t="shared" si="12"/>
        <v>21025</v>
      </c>
      <c r="G426" t="str">
        <f t="shared" si="13"/>
        <v>POR</v>
      </c>
    </row>
    <row r="427" spans="4:7" x14ac:dyDescent="0.25">
      <c r="D427" s="17">
        <v>43101.707919918983</v>
      </c>
      <c r="E427" s="2">
        <v>21025300517762</v>
      </c>
      <c r="F427">
        <f t="shared" si="12"/>
        <v>21025</v>
      </c>
      <c r="G427" t="str">
        <f t="shared" si="13"/>
        <v>POR</v>
      </c>
    </row>
    <row r="428" spans="4:7" x14ac:dyDescent="0.25">
      <c r="D428" s="17">
        <v>43101.72387696759</v>
      </c>
      <c r="E428" s="2">
        <v>21025300343250</v>
      </c>
      <c r="F428">
        <f t="shared" si="12"/>
        <v>21025</v>
      </c>
      <c r="G428" t="str">
        <f t="shared" si="13"/>
        <v>POR</v>
      </c>
    </row>
    <row r="429" spans="4:7" x14ac:dyDescent="0.25">
      <c r="D429" s="17">
        <v>43116.641915405089</v>
      </c>
      <c r="E429" s="2">
        <v>21025300373737</v>
      </c>
      <c r="F429">
        <f t="shared" si="12"/>
        <v>21025</v>
      </c>
      <c r="G429" t="str">
        <f t="shared" si="13"/>
        <v>POR</v>
      </c>
    </row>
    <row r="430" spans="4:7" x14ac:dyDescent="0.25">
      <c r="D430" s="17">
        <v>43118.586033611115</v>
      </c>
      <c r="E430" s="2">
        <v>21025300499060</v>
      </c>
      <c r="F430">
        <f t="shared" si="12"/>
        <v>21025</v>
      </c>
      <c r="G430" t="str">
        <f t="shared" si="13"/>
        <v>POR</v>
      </c>
    </row>
    <row r="431" spans="4:7" x14ac:dyDescent="0.25">
      <c r="D431" s="17">
        <v>43118.682388958332</v>
      </c>
      <c r="E431" s="2">
        <v>21025300555127</v>
      </c>
      <c r="F431">
        <f t="shared" si="12"/>
        <v>21025</v>
      </c>
      <c r="G431" t="str">
        <f t="shared" si="13"/>
        <v>POR</v>
      </c>
    </row>
    <row r="432" spans="4:7" x14ac:dyDescent="0.25">
      <c r="D432" s="17">
        <v>43123.641021608797</v>
      </c>
      <c r="E432" s="2">
        <v>21025300639780</v>
      </c>
      <c r="F432">
        <f t="shared" si="12"/>
        <v>21025</v>
      </c>
      <c r="G432" t="str">
        <f t="shared" si="13"/>
        <v>POR</v>
      </c>
    </row>
    <row r="433" spans="4:7" x14ac:dyDescent="0.25">
      <c r="D433" s="17">
        <v>43114.894961701386</v>
      </c>
      <c r="E433" s="2">
        <v>21025300664259</v>
      </c>
      <c r="F433">
        <f t="shared" si="12"/>
        <v>21025</v>
      </c>
      <c r="G433" t="str">
        <f t="shared" si="13"/>
        <v>POR</v>
      </c>
    </row>
    <row r="434" spans="4:7" x14ac:dyDescent="0.25">
      <c r="D434" s="17">
        <v>43119.409413020832</v>
      </c>
      <c r="E434" s="2">
        <v>21025300489640</v>
      </c>
      <c r="F434">
        <f t="shared" si="12"/>
        <v>21025</v>
      </c>
      <c r="G434" t="str">
        <f t="shared" si="13"/>
        <v>POR</v>
      </c>
    </row>
    <row r="435" spans="4:7" x14ac:dyDescent="0.25">
      <c r="D435" s="17">
        <v>43124.406168530091</v>
      </c>
      <c r="E435" s="2">
        <v>21026300085420</v>
      </c>
      <c r="F435">
        <f t="shared" si="12"/>
        <v>21026</v>
      </c>
      <c r="G435" t="str">
        <f t="shared" si="13"/>
        <v>POU</v>
      </c>
    </row>
    <row r="436" spans="4:7" x14ac:dyDescent="0.25">
      <c r="D436" s="17">
        <v>43129.85759472222</v>
      </c>
      <c r="E436" s="2">
        <v>21026300062197</v>
      </c>
      <c r="F436">
        <f t="shared" si="12"/>
        <v>21026</v>
      </c>
      <c r="G436" t="str">
        <f t="shared" si="13"/>
        <v>POU</v>
      </c>
    </row>
    <row r="437" spans="4:7" x14ac:dyDescent="0.25">
      <c r="D437" s="17">
        <v>43129.881468865744</v>
      </c>
      <c r="E437" s="2">
        <v>21026300068368</v>
      </c>
      <c r="F437">
        <f t="shared" si="12"/>
        <v>21026</v>
      </c>
      <c r="G437" t="str">
        <f t="shared" si="13"/>
        <v>POU</v>
      </c>
    </row>
    <row r="438" spans="4:7" x14ac:dyDescent="0.25">
      <c r="D438" s="17">
        <v>43130.870248599538</v>
      </c>
      <c r="E438" s="2">
        <v>21026300063245</v>
      </c>
      <c r="F438">
        <f t="shared" si="12"/>
        <v>21026</v>
      </c>
      <c r="G438" t="str">
        <f t="shared" si="13"/>
        <v>POU</v>
      </c>
    </row>
    <row r="439" spans="4:7" x14ac:dyDescent="0.25">
      <c r="D439" s="17">
        <v>43102.66967865741</v>
      </c>
      <c r="E439" s="2">
        <v>21026300024676</v>
      </c>
      <c r="F439">
        <f t="shared" si="12"/>
        <v>21026</v>
      </c>
      <c r="G439" t="str">
        <f t="shared" si="13"/>
        <v>POU</v>
      </c>
    </row>
    <row r="440" spans="4:7" x14ac:dyDescent="0.25">
      <c r="D440" s="17">
        <v>43119.637223101854</v>
      </c>
      <c r="E440" s="2">
        <v>21027000500097</v>
      </c>
      <c r="F440">
        <f t="shared" si="12"/>
        <v>21027</v>
      </c>
      <c r="G440" t="str">
        <f t="shared" si="13"/>
        <v>PUR</v>
      </c>
    </row>
    <row r="441" spans="4:7" x14ac:dyDescent="0.25">
      <c r="D441" s="17">
        <v>43124.635593217594</v>
      </c>
      <c r="E441" s="2">
        <v>21028300419542</v>
      </c>
      <c r="F441">
        <f t="shared" si="12"/>
        <v>21028</v>
      </c>
      <c r="G441" t="str">
        <f t="shared" si="13"/>
        <v>RYE</v>
      </c>
    </row>
    <row r="442" spans="4:7" x14ac:dyDescent="0.25">
      <c r="D442" s="17">
        <v>43126.587678622687</v>
      </c>
      <c r="E442" s="2">
        <v>21028300384340</v>
      </c>
      <c r="F442">
        <f t="shared" si="12"/>
        <v>21028</v>
      </c>
      <c r="G442" t="str">
        <f t="shared" si="13"/>
        <v>RYE</v>
      </c>
    </row>
    <row r="443" spans="4:7" x14ac:dyDescent="0.25">
      <c r="D443" s="17">
        <v>43129.853759965277</v>
      </c>
      <c r="E443" s="2">
        <v>21028300497316</v>
      </c>
      <c r="F443">
        <f t="shared" si="12"/>
        <v>21028</v>
      </c>
      <c r="G443" t="str">
        <f t="shared" si="13"/>
        <v>RYE</v>
      </c>
    </row>
    <row r="444" spans="4:7" x14ac:dyDescent="0.25">
      <c r="D444" s="17">
        <v>43130.683246168985</v>
      </c>
      <c r="E444" s="2">
        <v>21028300374101</v>
      </c>
      <c r="F444">
        <f t="shared" si="12"/>
        <v>21028</v>
      </c>
      <c r="G444" t="str">
        <f t="shared" si="13"/>
        <v>RYE</v>
      </c>
    </row>
    <row r="445" spans="4:7" x14ac:dyDescent="0.25">
      <c r="D445" s="17">
        <v>43127.767004849535</v>
      </c>
      <c r="E445" s="2">
        <v>21028300373764</v>
      </c>
      <c r="F445">
        <f t="shared" si="12"/>
        <v>21028</v>
      </c>
      <c r="G445" t="str">
        <f t="shared" si="13"/>
        <v>RYE</v>
      </c>
    </row>
    <row r="446" spans="4:7" x14ac:dyDescent="0.25">
      <c r="D446" s="17">
        <v>43104.631176053241</v>
      </c>
      <c r="E446" s="2">
        <v>21028300232788</v>
      </c>
      <c r="F446">
        <f t="shared" si="12"/>
        <v>21028</v>
      </c>
      <c r="G446" t="str">
        <f t="shared" si="13"/>
        <v>RYE</v>
      </c>
    </row>
    <row r="447" spans="4:7" x14ac:dyDescent="0.25">
      <c r="D447" s="17">
        <v>43106.457408344904</v>
      </c>
      <c r="E447" s="2">
        <v>21028300482771</v>
      </c>
      <c r="F447">
        <f t="shared" si="12"/>
        <v>21028</v>
      </c>
      <c r="G447" t="str">
        <f t="shared" si="13"/>
        <v>RYE</v>
      </c>
    </row>
    <row r="448" spans="4:7" x14ac:dyDescent="0.25">
      <c r="D448" s="17">
        <v>43106.560879108794</v>
      </c>
      <c r="E448" s="2">
        <v>21028300481088</v>
      </c>
      <c r="F448">
        <f t="shared" si="12"/>
        <v>21028</v>
      </c>
      <c r="G448" t="str">
        <f t="shared" si="13"/>
        <v>RYE</v>
      </c>
    </row>
    <row r="449" spans="4:7" x14ac:dyDescent="0.25">
      <c r="D449" s="17">
        <v>43107.913332847224</v>
      </c>
      <c r="E449" s="2">
        <v>21028100054275</v>
      </c>
      <c r="F449">
        <f t="shared" si="12"/>
        <v>21028</v>
      </c>
      <c r="G449" t="str">
        <f t="shared" si="13"/>
        <v>RYE</v>
      </c>
    </row>
    <row r="450" spans="4:7" x14ac:dyDescent="0.25">
      <c r="D450" s="17">
        <v>43103.518392060185</v>
      </c>
      <c r="E450" s="2">
        <v>21028300488687</v>
      </c>
      <c r="F450">
        <f t="shared" ref="F450:F513" si="14">_xlfn.NUMBERVALUE(LEFT(E450,5),"#####")</f>
        <v>21028</v>
      </c>
      <c r="G450" t="str">
        <f t="shared" ref="G450:G513" si="15">VLOOKUP(F450,A:B,2,FALSE)</f>
        <v>RYE</v>
      </c>
    </row>
    <row r="451" spans="4:7" x14ac:dyDescent="0.25">
      <c r="D451" s="17">
        <v>43118.222090833333</v>
      </c>
      <c r="E451" s="2">
        <v>21028300457799</v>
      </c>
      <c r="F451">
        <f t="shared" si="14"/>
        <v>21028</v>
      </c>
      <c r="G451" t="str">
        <f t="shared" si="15"/>
        <v>RYE</v>
      </c>
    </row>
    <row r="452" spans="4:7" x14ac:dyDescent="0.25">
      <c r="D452" s="17">
        <v>43114.517613784723</v>
      </c>
      <c r="E452" s="2">
        <v>21028300376817</v>
      </c>
      <c r="F452">
        <f t="shared" si="14"/>
        <v>21028</v>
      </c>
      <c r="G452" t="str">
        <f t="shared" si="15"/>
        <v>RYE</v>
      </c>
    </row>
    <row r="453" spans="4:7" x14ac:dyDescent="0.25">
      <c r="D453" s="17">
        <v>43122.960336446762</v>
      </c>
      <c r="E453" s="2">
        <v>21028300425267</v>
      </c>
      <c r="F453">
        <f t="shared" si="14"/>
        <v>21028</v>
      </c>
      <c r="G453" t="str">
        <f t="shared" si="15"/>
        <v>RYE</v>
      </c>
    </row>
    <row r="454" spans="4:7" x14ac:dyDescent="0.25">
      <c r="D454" s="17">
        <v>43112.862003842594</v>
      </c>
      <c r="E454" s="2">
        <v>21028300358609</v>
      </c>
      <c r="F454">
        <f t="shared" si="14"/>
        <v>21028</v>
      </c>
      <c r="G454" t="str">
        <f t="shared" si="15"/>
        <v>RYE</v>
      </c>
    </row>
    <row r="455" spans="4:7" x14ac:dyDescent="0.25">
      <c r="D455" s="17">
        <v>43119.440434386575</v>
      </c>
      <c r="E455" s="2">
        <v>21028100000526</v>
      </c>
      <c r="F455">
        <f t="shared" si="14"/>
        <v>21028</v>
      </c>
      <c r="G455" t="str">
        <f t="shared" si="15"/>
        <v>RYE</v>
      </c>
    </row>
    <row r="456" spans="4:7" x14ac:dyDescent="0.25">
      <c r="D456" s="17">
        <v>43114.925491041664</v>
      </c>
      <c r="E456" s="2">
        <v>21028300374226</v>
      </c>
      <c r="F456">
        <f t="shared" si="14"/>
        <v>21028</v>
      </c>
      <c r="G456" t="str">
        <f t="shared" si="15"/>
        <v>RYE</v>
      </c>
    </row>
    <row r="457" spans="4:7" x14ac:dyDescent="0.25">
      <c r="D457" s="17">
        <v>43113.744935370371</v>
      </c>
      <c r="E457" s="2">
        <v>21028300474141</v>
      </c>
      <c r="F457">
        <f t="shared" si="14"/>
        <v>21028</v>
      </c>
      <c r="G457" t="str">
        <f t="shared" si="15"/>
        <v>RYE</v>
      </c>
    </row>
    <row r="458" spans="4:7" x14ac:dyDescent="0.25">
      <c r="D458" s="17">
        <v>43115.60560678241</v>
      </c>
      <c r="E458" s="2">
        <v>21028100001995</v>
      </c>
      <c r="F458">
        <f t="shared" si="14"/>
        <v>21028</v>
      </c>
      <c r="G458" t="str">
        <f t="shared" si="15"/>
        <v>RYE</v>
      </c>
    </row>
    <row r="459" spans="4:7" x14ac:dyDescent="0.25">
      <c r="D459" s="17">
        <v>43126.009122951386</v>
      </c>
      <c r="E459" s="2">
        <v>21029300345901</v>
      </c>
      <c r="F459">
        <f t="shared" si="14"/>
        <v>21029</v>
      </c>
      <c r="G459" t="str">
        <f t="shared" si="15"/>
        <v>SCA</v>
      </c>
    </row>
    <row r="460" spans="4:7" x14ac:dyDescent="0.25">
      <c r="D460" s="17">
        <v>43127.389754317126</v>
      </c>
      <c r="E460" s="2">
        <v>21029300445677</v>
      </c>
      <c r="F460">
        <f t="shared" si="14"/>
        <v>21029</v>
      </c>
      <c r="G460" t="str">
        <f t="shared" si="15"/>
        <v>SCA</v>
      </c>
    </row>
    <row r="461" spans="4:7" x14ac:dyDescent="0.25">
      <c r="D461" s="17">
        <v>43127.446335995373</v>
      </c>
      <c r="E461" s="2">
        <v>21029300346248</v>
      </c>
      <c r="F461">
        <f t="shared" si="14"/>
        <v>21029</v>
      </c>
      <c r="G461" t="str">
        <f t="shared" si="15"/>
        <v>SCA</v>
      </c>
    </row>
    <row r="462" spans="4:7" x14ac:dyDescent="0.25">
      <c r="D462" s="17">
        <v>43103.741049780096</v>
      </c>
      <c r="E462" s="2">
        <v>21029300286956</v>
      </c>
      <c r="F462">
        <f t="shared" si="14"/>
        <v>21029</v>
      </c>
      <c r="G462" t="str">
        <f t="shared" si="15"/>
        <v>SCA</v>
      </c>
    </row>
    <row r="463" spans="4:7" x14ac:dyDescent="0.25">
      <c r="D463" s="17">
        <v>43101.92176326389</v>
      </c>
      <c r="E463" s="2">
        <v>21029300375981</v>
      </c>
      <c r="F463">
        <f t="shared" si="14"/>
        <v>21029</v>
      </c>
      <c r="G463" t="str">
        <f t="shared" si="15"/>
        <v>SCA</v>
      </c>
    </row>
    <row r="464" spans="4:7" x14ac:dyDescent="0.25">
      <c r="D464" s="17">
        <v>43108.420721643517</v>
      </c>
      <c r="E464" s="2">
        <v>21029300356924</v>
      </c>
      <c r="F464">
        <f t="shared" si="14"/>
        <v>21029</v>
      </c>
      <c r="G464" t="str">
        <f t="shared" si="15"/>
        <v>SCA</v>
      </c>
    </row>
    <row r="465" spans="4:7" x14ac:dyDescent="0.25">
      <c r="D465" s="17">
        <v>43108.478654282408</v>
      </c>
      <c r="E465" s="2">
        <v>21029300428277</v>
      </c>
      <c r="F465">
        <f t="shared" si="14"/>
        <v>21029</v>
      </c>
      <c r="G465" t="str">
        <f t="shared" si="15"/>
        <v>SCA</v>
      </c>
    </row>
    <row r="466" spans="4:7" x14ac:dyDescent="0.25">
      <c r="D466" s="17">
        <v>43108.896786747682</v>
      </c>
      <c r="E466" s="2">
        <v>21029300261140</v>
      </c>
      <c r="F466">
        <f t="shared" si="14"/>
        <v>21029</v>
      </c>
      <c r="G466" t="str">
        <f t="shared" si="15"/>
        <v>SCA</v>
      </c>
    </row>
    <row r="467" spans="4:7" x14ac:dyDescent="0.25">
      <c r="D467" s="17">
        <v>43110.019774155095</v>
      </c>
      <c r="E467" s="2">
        <v>21029300378845</v>
      </c>
      <c r="F467">
        <f t="shared" si="14"/>
        <v>21029</v>
      </c>
      <c r="G467" t="str">
        <f t="shared" si="15"/>
        <v>SCA</v>
      </c>
    </row>
    <row r="468" spans="4:7" x14ac:dyDescent="0.25">
      <c r="D468" s="17">
        <v>43108.917712650466</v>
      </c>
      <c r="E468" s="2">
        <v>21029300262502</v>
      </c>
      <c r="F468">
        <f t="shared" si="14"/>
        <v>21029</v>
      </c>
      <c r="G468" t="str">
        <f t="shared" si="15"/>
        <v>SCA</v>
      </c>
    </row>
    <row r="469" spans="4:7" x14ac:dyDescent="0.25">
      <c r="D469" s="17">
        <v>43112.488845196756</v>
      </c>
      <c r="E469" s="2">
        <v>21029300250416</v>
      </c>
      <c r="F469">
        <f t="shared" si="14"/>
        <v>21029</v>
      </c>
      <c r="G469" t="str">
        <f t="shared" si="15"/>
        <v>SCA</v>
      </c>
    </row>
    <row r="470" spans="4:7" x14ac:dyDescent="0.25">
      <c r="D470" s="17">
        <v>43106.402931689816</v>
      </c>
      <c r="E470" s="2">
        <v>21029300402512</v>
      </c>
      <c r="F470">
        <f t="shared" si="14"/>
        <v>21029</v>
      </c>
      <c r="G470" t="str">
        <f t="shared" si="15"/>
        <v>SCA</v>
      </c>
    </row>
    <row r="471" spans="4:7" x14ac:dyDescent="0.25">
      <c r="D471" s="17">
        <v>43105.542409513888</v>
      </c>
      <c r="E471" s="2">
        <v>21029300394909</v>
      </c>
      <c r="F471">
        <f t="shared" si="14"/>
        <v>21029</v>
      </c>
      <c r="G471" t="str">
        <f t="shared" si="15"/>
        <v>SCA</v>
      </c>
    </row>
    <row r="472" spans="4:7" x14ac:dyDescent="0.25">
      <c r="D472" s="17">
        <v>43114.460849895833</v>
      </c>
      <c r="E472" s="2">
        <v>21029300326687</v>
      </c>
      <c r="F472">
        <f t="shared" si="14"/>
        <v>21029</v>
      </c>
      <c r="G472" t="str">
        <f t="shared" si="15"/>
        <v>SCA</v>
      </c>
    </row>
    <row r="473" spans="4:7" x14ac:dyDescent="0.25">
      <c r="D473" s="17">
        <v>43120.446714050922</v>
      </c>
      <c r="E473" s="2">
        <v>21029300359332</v>
      </c>
      <c r="F473">
        <f t="shared" si="14"/>
        <v>21029</v>
      </c>
      <c r="G473" t="str">
        <f t="shared" si="15"/>
        <v>SCA</v>
      </c>
    </row>
    <row r="474" spans="4:7" x14ac:dyDescent="0.25">
      <c r="D474" s="17">
        <v>43113.903901469908</v>
      </c>
      <c r="E474" s="2">
        <v>21029300411927</v>
      </c>
      <c r="F474">
        <f t="shared" si="14"/>
        <v>21029</v>
      </c>
      <c r="G474" t="str">
        <f t="shared" si="15"/>
        <v>SCA</v>
      </c>
    </row>
    <row r="475" spans="4:7" x14ac:dyDescent="0.25">
      <c r="D475" s="17">
        <v>43118.527349872682</v>
      </c>
      <c r="E475" s="2">
        <v>21029300429655</v>
      </c>
      <c r="F475">
        <f t="shared" si="14"/>
        <v>21029</v>
      </c>
      <c r="G475" t="str">
        <f t="shared" si="15"/>
        <v>SCA</v>
      </c>
    </row>
    <row r="476" spans="4:7" x14ac:dyDescent="0.25">
      <c r="D476" s="17">
        <v>43118.625215567132</v>
      </c>
      <c r="E476" s="2">
        <v>21029300335100</v>
      </c>
      <c r="F476">
        <f t="shared" si="14"/>
        <v>21029</v>
      </c>
      <c r="G476" t="str">
        <f t="shared" si="15"/>
        <v>SCA</v>
      </c>
    </row>
    <row r="477" spans="4:7" x14ac:dyDescent="0.25">
      <c r="D477" s="17">
        <v>43114.81158134259</v>
      </c>
      <c r="E477" s="2">
        <v>21029300295981</v>
      </c>
      <c r="F477">
        <f t="shared" si="14"/>
        <v>21029</v>
      </c>
      <c r="G477" t="str">
        <f t="shared" si="15"/>
        <v>SCA</v>
      </c>
    </row>
    <row r="478" spans="4:7" x14ac:dyDescent="0.25">
      <c r="D478" s="17">
        <v>43121.828862326387</v>
      </c>
      <c r="E478" s="2">
        <v>21029300387390</v>
      </c>
      <c r="F478">
        <f t="shared" si="14"/>
        <v>21029</v>
      </c>
      <c r="G478" t="str">
        <f t="shared" si="15"/>
        <v>SCA</v>
      </c>
    </row>
    <row r="479" spans="4:7" x14ac:dyDescent="0.25">
      <c r="D479" s="17">
        <v>43121.980062824077</v>
      </c>
      <c r="E479" s="2">
        <v>21029300398082</v>
      </c>
      <c r="F479">
        <f t="shared" si="14"/>
        <v>21029</v>
      </c>
      <c r="G479" t="str">
        <f t="shared" si="15"/>
        <v>SCA</v>
      </c>
    </row>
    <row r="480" spans="4:7" x14ac:dyDescent="0.25">
      <c r="D480" s="17">
        <v>43121.985898831015</v>
      </c>
      <c r="E480" s="2">
        <v>21029300429358</v>
      </c>
      <c r="F480">
        <f t="shared" si="14"/>
        <v>21029</v>
      </c>
      <c r="G480" t="str">
        <f t="shared" si="15"/>
        <v>SCA</v>
      </c>
    </row>
    <row r="481" spans="4:7" x14ac:dyDescent="0.25">
      <c r="D481" s="17">
        <v>43126.405762361108</v>
      </c>
      <c r="E481" s="2">
        <v>21030000372989</v>
      </c>
      <c r="F481">
        <f t="shared" si="14"/>
        <v>21030</v>
      </c>
      <c r="G481" t="str">
        <f t="shared" si="15"/>
        <v>SHR</v>
      </c>
    </row>
    <row r="482" spans="4:7" x14ac:dyDescent="0.25">
      <c r="D482" s="17">
        <v>43128.633038784719</v>
      </c>
      <c r="E482" s="2">
        <v>21030000460008</v>
      </c>
      <c r="F482">
        <f t="shared" si="14"/>
        <v>21030</v>
      </c>
      <c r="G482" t="str">
        <f t="shared" si="15"/>
        <v>SHR</v>
      </c>
    </row>
    <row r="483" spans="4:7" x14ac:dyDescent="0.25">
      <c r="D483" s="17">
        <v>43129.732597465278</v>
      </c>
      <c r="E483" s="2">
        <v>21030000382459</v>
      </c>
      <c r="F483">
        <f t="shared" si="14"/>
        <v>21030</v>
      </c>
      <c r="G483" t="str">
        <f t="shared" si="15"/>
        <v>SHR</v>
      </c>
    </row>
    <row r="484" spans="4:7" x14ac:dyDescent="0.25">
      <c r="D484" s="17">
        <v>43111.820019618055</v>
      </c>
      <c r="E484" s="2">
        <v>21030000423097</v>
      </c>
      <c r="F484">
        <f t="shared" si="14"/>
        <v>21030</v>
      </c>
      <c r="G484" t="str">
        <f t="shared" si="15"/>
        <v>SHR</v>
      </c>
    </row>
    <row r="485" spans="4:7" x14ac:dyDescent="0.25">
      <c r="D485" s="17">
        <v>43110.803941446757</v>
      </c>
      <c r="E485" s="2">
        <v>21030000378325</v>
      </c>
      <c r="F485">
        <f t="shared" si="14"/>
        <v>21030</v>
      </c>
      <c r="G485" t="str">
        <f t="shared" si="15"/>
        <v>SHR</v>
      </c>
    </row>
    <row r="486" spans="4:7" x14ac:dyDescent="0.25">
      <c r="D486" s="17">
        <v>43103.766599189817</v>
      </c>
      <c r="E486" s="2">
        <v>21030000484297</v>
      </c>
      <c r="F486">
        <f t="shared" si="14"/>
        <v>21030</v>
      </c>
      <c r="G486" t="str">
        <f t="shared" si="15"/>
        <v>SHR</v>
      </c>
    </row>
    <row r="487" spans="4:7" x14ac:dyDescent="0.25">
      <c r="D487" s="17">
        <v>43102.356571805554</v>
      </c>
      <c r="E487" s="2">
        <v>21030000452419</v>
      </c>
      <c r="F487">
        <f t="shared" si="14"/>
        <v>21030</v>
      </c>
      <c r="G487" t="str">
        <f t="shared" si="15"/>
        <v>SHR</v>
      </c>
    </row>
    <row r="488" spans="4:7" x14ac:dyDescent="0.25">
      <c r="D488" s="17">
        <v>43108.791932974535</v>
      </c>
      <c r="E488" s="2">
        <v>21030000380040</v>
      </c>
      <c r="F488">
        <f t="shared" si="14"/>
        <v>21030</v>
      </c>
      <c r="G488" t="str">
        <f t="shared" si="15"/>
        <v>SHR</v>
      </c>
    </row>
    <row r="489" spans="4:7" x14ac:dyDescent="0.25">
      <c r="D489" s="17">
        <v>43102.416668993057</v>
      </c>
      <c r="E489" s="2">
        <v>21030000108391</v>
      </c>
      <c r="F489">
        <f t="shared" si="14"/>
        <v>21030</v>
      </c>
      <c r="G489" t="str">
        <f t="shared" si="15"/>
        <v>SHR</v>
      </c>
    </row>
    <row r="490" spans="4:7" x14ac:dyDescent="0.25">
      <c r="D490" s="17">
        <v>43108.006525428238</v>
      </c>
      <c r="E490" s="2">
        <v>21030300308402</v>
      </c>
      <c r="F490">
        <f t="shared" si="14"/>
        <v>21030</v>
      </c>
      <c r="G490" t="str">
        <f t="shared" si="15"/>
        <v>SHR</v>
      </c>
    </row>
    <row r="491" spans="4:7" x14ac:dyDescent="0.25">
      <c r="D491" s="17">
        <v>43102.957668275463</v>
      </c>
      <c r="E491" s="2">
        <v>21030000484214</v>
      </c>
      <c r="F491">
        <f t="shared" si="14"/>
        <v>21030</v>
      </c>
      <c r="G491" t="str">
        <f t="shared" si="15"/>
        <v>SHR</v>
      </c>
    </row>
    <row r="492" spans="4:7" x14ac:dyDescent="0.25">
      <c r="D492" s="17">
        <v>43102.503402222224</v>
      </c>
      <c r="E492" s="2">
        <v>21030000047847</v>
      </c>
      <c r="F492">
        <f t="shared" si="14"/>
        <v>21030</v>
      </c>
      <c r="G492" t="str">
        <f t="shared" si="15"/>
        <v>SHR</v>
      </c>
    </row>
    <row r="493" spans="4:7" x14ac:dyDescent="0.25">
      <c r="D493" s="17">
        <v>43103.489322754627</v>
      </c>
      <c r="E493" s="2">
        <v>21030100031816</v>
      </c>
      <c r="F493">
        <f t="shared" si="14"/>
        <v>21030</v>
      </c>
      <c r="G493" t="str">
        <f t="shared" si="15"/>
        <v>SHR</v>
      </c>
    </row>
    <row r="494" spans="4:7" x14ac:dyDescent="0.25">
      <c r="D494" s="17">
        <v>43111.564902141203</v>
      </c>
      <c r="E494" s="2">
        <v>21030000455651</v>
      </c>
      <c r="F494">
        <f t="shared" si="14"/>
        <v>21030</v>
      </c>
      <c r="G494" t="str">
        <f t="shared" si="15"/>
        <v>SHR</v>
      </c>
    </row>
    <row r="495" spans="4:7" x14ac:dyDescent="0.25">
      <c r="D495" s="17">
        <v>43104.487640902778</v>
      </c>
      <c r="E495" s="2">
        <v>21030000053886</v>
      </c>
      <c r="F495">
        <f t="shared" si="14"/>
        <v>21030</v>
      </c>
      <c r="G495" t="str">
        <f t="shared" si="15"/>
        <v>SHR</v>
      </c>
    </row>
    <row r="496" spans="4:7" x14ac:dyDescent="0.25">
      <c r="D496" s="17">
        <v>43105.858306539354</v>
      </c>
      <c r="E496" s="2">
        <v>21030300253467</v>
      </c>
      <c r="F496">
        <f t="shared" si="14"/>
        <v>21030</v>
      </c>
      <c r="G496" t="str">
        <f t="shared" si="15"/>
        <v>SHR</v>
      </c>
    </row>
    <row r="497" spans="4:7" x14ac:dyDescent="0.25">
      <c r="D497" s="17">
        <v>43108.540086446759</v>
      </c>
      <c r="E497" s="2">
        <v>21030000206245</v>
      </c>
      <c r="F497">
        <f t="shared" si="14"/>
        <v>21030</v>
      </c>
      <c r="G497" t="str">
        <f t="shared" si="15"/>
        <v>SHR</v>
      </c>
    </row>
    <row r="498" spans="4:7" x14ac:dyDescent="0.25">
      <c r="D498" s="17">
        <v>43111.328301631947</v>
      </c>
      <c r="E498" s="2">
        <v>21030000334286</v>
      </c>
      <c r="F498">
        <f t="shared" si="14"/>
        <v>21030</v>
      </c>
      <c r="G498" t="str">
        <f t="shared" si="15"/>
        <v>SHR</v>
      </c>
    </row>
    <row r="499" spans="4:7" x14ac:dyDescent="0.25">
      <c r="D499" s="17">
        <v>43104.585921388891</v>
      </c>
      <c r="E499" s="2">
        <v>21030000387003</v>
      </c>
      <c r="F499">
        <f t="shared" si="14"/>
        <v>21030</v>
      </c>
      <c r="G499" t="str">
        <f t="shared" si="15"/>
        <v>SHR</v>
      </c>
    </row>
    <row r="500" spans="4:7" x14ac:dyDescent="0.25">
      <c r="D500" s="17">
        <v>43120.533919606482</v>
      </c>
      <c r="E500" s="2">
        <v>21030000417396</v>
      </c>
      <c r="F500">
        <f t="shared" si="14"/>
        <v>21030</v>
      </c>
      <c r="G500" t="str">
        <f t="shared" si="15"/>
        <v>SHR</v>
      </c>
    </row>
    <row r="501" spans="4:7" x14ac:dyDescent="0.25">
      <c r="D501" s="17">
        <v>43120.535702511574</v>
      </c>
      <c r="E501" s="2">
        <v>21030000368409</v>
      </c>
      <c r="F501">
        <f t="shared" si="14"/>
        <v>21030</v>
      </c>
      <c r="G501" t="str">
        <f t="shared" si="15"/>
        <v>SHR</v>
      </c>
    </row>
    <row r="502" spans="4:7" x14ac:dyDescent="0.25">
      <c r="D502" s="17">
        <v>43116.802347569443</v>
      </c>
      <c r="E502" s="2">
        <v>21030000290892</v>
      </c>
      <c r="F502">
        <f t="shared" si="14"/>
        <v>21030</v>
      </c>
      <c r="G502" t="str">
        <f t="shared" si="15"/>
        <v>SHR</v>
      </c>
    </row>
    <row r="503" spans="4:7" x14ac:dyDescent="0.25">
      <c r="D503" s="17">
        <v>43121.753720092594</v>
      </c>
      <c r="E503" s="2">
        <v>21030000117277</v>
      </c>
      <c r="F503">
        <f t="shared" si="14"/>
        <v>21030</v>
      </c>
      <c r="G503" t="str">
        <f t="shared" si="15"/>
        <v>SHR</v>
      </c>
    </row>
    <row r="504" spans="4:7" x14ac:dyDescent="0.25">
      <c r="D504" s="17">
        <v>43115.60391888889</v>
      </c>
      <c r="E504" s="2">
        <v>21030000081879</v>
      </c>
      <c r="F504">
        <f t="shared" si="14"/>
        <v>21030</v>
      </c>
      <c r="G504" t="str">
        <f t="shared" si="15"/>
        <v>SHR</v>
      </c>
    </row>
    <row r="505" spans="4:7" x14ac:dyDescent="0.25">
      <c r="D505" s="17">
        <v>43118.869499768516</v>
      </c>
      <c r="E505" s="2">
        <v>21030100005265</v>
      </c>
      <c r="F505">
        <f t="shared" si="14"/>
        <v>21030</v>
      </c>
      <c r="G505" t="str">
        <f t="shared" si="15"/>
        <v>SHR</v>
      </c>
    </row>
    <row r="506" spans="4:7" x14ac:dyDescent="0.25">
      <c r="D506" s="17">
        <v>43125.339655231481</v>
      </c>
      <c r="E506" s="2">
        <v>21031300281078</v>
      </c>
      <c r="F506">
        <f t="shared" si="14"/>
        <v>21031</v>
      </c>
      <c r="G506" t="str">
        <f t="shared" si="15"/>
        <v>SOM</v>
      </c>
    </row>
    <row r="507" spans="4:7" x14ac:dyDescent="0.25">
      <c r="D507" s="17">
        <v>43125.865284074076</v>
      </c>
      <c r="E507" s="2">
        <v>21031300314028</v>
      </c>
      <c r="F507">
        <f t="shared" si="14"/>
        <v>21031</v>
      </c>
      <c r="G507" t="str">
        <f t="shared" si="15"/>
        <v>SOM</v>
      </c>
    </row>
    <row r="508" spans="4:7" x14ac:dyDescent="0.25">
      <c r="D508" s="17">
        <v>43126.57540616898</v>
      </c>
      <c r="E508" s="2">
        <v>21031100014133</v>
      </c>
      <c r="F508">
        <f t="shared" si="14"/>
        <v>21031</v>
      </c>
      <c r="G508" t="str">
        <f t="shared" si="15"/>
        <v>SOM</v>
      </c>
    </row>
    <row r="509" spans="4:7" x14ac:dyDescent="0.25">
      <c r="D509" s="17">
        <v>43127.59039208333</v>
      </c>
      <c r="E509" s="2">
        <v>21031400022224</v>
      </c>
      <c r="F509">
        <f t="shared" si="14"/>
        <v>21031</v>
      </c>
      <c r="G509" t="str">
        <f t="shared" si="15"/>
        <v>SOM</v>
      </c>
    </row>
    <row r="510" spans="4:7" x14ac:dyDescent="0.25">
      <c r="D510" s="17">
        <v>43127.495857291666</v>
      </c>
      <c r="E510" s="2">
        <v>21031300148418</v>
      </c>
      <c r="F510">
        <f t="shared" si="14"/>
        <v>21031</v>
      </c>
      <c r="G510" t="str">
        <f t="shared" si="15"/>
        <v>SOM</v>
      </c>
    </row>
    <row r="511" spans="4:7" x14ac:dyDescent="0.25">
      <c r="D511" s="17">
        <v>43130.638113518522</v>
      </c>
      <c r="E511" s="2">
        <v>21031400011789</v>
      </c>
      <c r="F511">
        <f t="shared" si="14"/>
        <v>21031</v>
      </c>
      <c r="G511" t="str">
        <f t="shared" si="15"/>
        <v>SOM</v>
      </c>
    </row>
    <row r="512" spans="4:7" x14ac:dyDescent="0.25">
      <c r="D512" s="17">
        <v>43130.740581886574</v>
      </c>
      <c r="E512" s="2">
        <v>21031100083484</v>
      </c>
      <c r="F512">
        <f t="shared" si="14"/>
        <v>21031</v>
      </c>
      <c r="G512" t="str">
        <f t="shared" si="15"/>
        <v>SOM</v>
      </c>
    </row>
    <row r="513" spans="4:7" x14ac:dyDescent="0.25">
      <c r="D513" s="17">
        <v>43108.710765706019</v>
      </c>
      <c r="E513" s="2">
        <v>21031300242500</v>
      </c>
      <c r="F513">
        <f t="shared" si="14"/>
        <v>21031</v>
      </c>
      <c r="G513" t="str">
        <f t="shared" si="15"/>
        <v>SOM</v>
      </c>
    </row>
    <row r="514" spans="4:7" x14ac:dyDescent="0.25">
      <c r="D514" s="17">
        <v>43110.57153439815</v>
      </c>
      <c r="E514" s="2">
        <v>21031300275047</v>
      </c>
      <c r="F514">
        <f t="shared" ref="F514:F577" si="16">_xlfn.NUMBERVALUE(LEFT(E514,5),"#####")</f>
        <v>21031</v>
      </c>
      <c r="G514" t="str">
        <f t="shared" ref="G514:G577" si="17">VLOOKUP(F514,A:B,2,FALSE)</f>
        <v>SOM</v>
      </c>
    </row>
    <row r="515" spans="4:7" x14ac:dyDescent="0.25">
      <c r="D515" s="17">
        <v>43105.78922298611</v>
      </c>
      <c r="E515" s="2">
        <v>21031300154507</v>
      </c>
      <c r="F515">
        <f t="shared" si="16"/>
        <v>21031</v>
      </c>
      <c r="G515" t="str">
        <f t="shared" si="17"/>
        <v>SOM</v>
      </c>
    </row>
    <row r="516" spans="4:7" x14ac:dyDescent="0.25">
      <c r="D516" s="17">
        <v>43102.58555246528</v>
      </c>
      <c r="E516" s="2">
        <v>21031300269115</v>
      </c>
      <c r="F516">
        <f t="shared" si="16"/>
        <v>21031</v>
      </c>
      <c r="G516" t="str">
        <f t="shared" si="17"/>
        <v>SOM</v>
      </c>
    </row>
    <row r="517" spans="4:7" x14ac:dyDescent="0.25">
      <c r="D517" s="17">
        <v>43104.487365937501</v>
      </c>
      <c r="E517" s="2">
        <v>21031300263126</v>
      </c>
      <c r="F517">
        <f t="shared" si="16"/>
        <v>21031</v>
      </c>
      <c r="G517" t="str">
        <f t="shared" si="17"/>
        <v>SOM</v>
      </c>
    </row>
    <row r="518" spans="4:7" x14ac:dyDescent="0.25">
      <c r="D518" s="17">
        <v>43105.910191990741</v>
      </c>
      <c r="E518" s="2">
        <v>21031100026160</v>
      </c>
      <c r="F518">
        <f t="shared" si="16"/>
        <v>21031</v>
      </c>
      <c r="G518" t="str">
        <f t="shared" si="17"/>
        <v>SOM</v>
      </c>
    </row>
    <row r="519" spans="4:7" x14ac:dyDescent="0.25">
      <c r="D519" s="17">
        <v>43111.943433275461</v>
      </c>
      <c r="E519" s="2">
        <v>21031400009064</v>
      </c>
      <c r="F519">
        <f t="shared" si="16"/>
        <v>21031</v>
      </c>
      <c r="G519" t="str">
        <f t="shared" si="17"/>
        <v>SOM</v>
      </c>
    </row>
    <row r="520" spans="4:7" x14ac:dyDescent="0.25">
      <c r="D520" s="17">
        <v>43103.677212858798</v>
      </c>
      <c r="E520" s="2">
        <v>21031300048972</v>
      </c>
      <c r="F520">
        <f t="shared" si="16"/>
        <v>21031</v>
      </c>
      <c r="G520" t="str">
        <f t="shared" si="17"/>
        <v>SOM</v>
      </c>
    </row>
    <row r="521" spans="4:7" x14ac:dyDescent="0.25">
      <c r="D521" s="17">
        <v>43113.913573506943</v>
      </c>
      <c r="E521" s="2">
        <v>21031300254455</v>
      </c>
      <c r="F521">
        <f t="shared" si="16"/>
        <v>21031</v>
      </c>
      <c r="G521" t="str">
        <f t="shared" si="17"/>
        <v>SOM</v>
      </c>
    </row>
    <row r="522" spans="4:7" x14ac:dyDescent="0.25">
      <c r="D522" s="17">
        <v>43112.692377511572</v>
      </c>
      <c r="E522" s="2">
        <v>21031400022422</v>
      </c>
      <c r="F522">
        <f t="shared" si="16"/>
        <v>21031</v>
      </c>
      <c r="G522" t="str">
        <f t="shared" si="17"/>
        <v>SOM</v>
      </c>
    </row>
    <row r="523" spans="4:7" x14ac:dyDescent="0.25">
      <c r="D523" s="17">
        <v>43112.770776261576</v>
      </c>
      <c r="E523" s="2">
        <v>21031400020707</v>
      </c>
      <c r="F523">
        <f t="shared" si="16"/>
        <v>21031</v>
      </c>
      <c r="G523" t="str">
        <f t="shared" si="17"/>
        <v>SOM</v>
      </c>
    </row>
    <row r="524" spans="4:7" x14ac:dyDescent="0.25">
      <c r="D524" s="17">
        <v>43121.949443055557</v>
      </c>
      <c r="E524" s="2">
        <v>21031400006920</v>
      </c>
      <c r="F524">
        <f t="shared" si="16"/>
        <v>21031</v>
      </c>
      <c r="G524" t="str">
        <f t="shared" si="17"/>
        <v>SOM</v>
      </c>
    </row>
    <row r="525" spans="4:7" x14ac:dyDescent="0.25">
      <c r="D525" s="17">
        <v>43120.815614363426</v>
      </c>
      <c r="E525" s="2">
        <v>21031300277050</v>
      </c>
      <c r="F525">
        <f t="shared" si="16"/>
        <v>21031</v>
      </c>
      <c r="G525" t="str">
        <f t="shared" si="17"/>
        <v>SOM</v>
      </c>
    </row>
    <row r="526" spans="4:7" x14ac:dyDescent="0.25">
      <c r="D526" s="17">
        <v>43115.783123483794</v>
      </c>
      <c r="E526" s="2">
        <v>21031300321759</v>
      </c>
      <c r="F526">
        <f t="shared" si="16"/>
        <v>21031</v>
      </c>
      <c r="G526" t="str">
        <f t="shared" si="17"/>
        <v>SOM</v>
      </c>
    </row>
    <row r="527" spans="4:7" x14ac:dyDescent="0.25">
      <c r="D527" s="17">
        <v>43119.685263935186</v>
      </c>
      <c r="E527" s="2">
        <v>21031400022406</v>
      </c>
      <c r="F527">
        <f t="shared" si="16"/>
        <v>21031</v>
      </c>
      <c r="G527" t="str">
        <f t="shared" si="17"/>
        <v>SOM</v>
      </c>
    </row>
    <row r="528" spans="4:7" x14ac:dyDescent="0.25">
      <c r="D528" s="17">
        <v>43124.643162083332</v>
      </c>
      <c r="E528" s="2">
        <v>21032300195284</v>
      </c>
      <c r="F528">
        <f t="shared" si="16"/>
        <v>21032</v>
      </c>
      <c r="G528" t="str">
        <f t="shared" si="17"/>
        <v>LEW</v>
      </c>
    </row>
    <row r="529" spans="4:7" x14ac:dyDescent="0.25">
      <c r="D529" s="17">
        <v>43125.75507634259</v>
      </c>
      <c r="E529" s="2">
        <v>21032300198866</v>
      </c>
      <c r="F529">
        <f t="shared" si="16"/>
        <v>21032</v>
      </c>
      <c r="G529" t="str">
        <f t="shared" si="17"/>
        <v>LEW</v>
      </c>
    </row>
    <row r="530" spans="4:7" x14ac:dyDescent="0.25">
      <c r="D530" s="17">
        <v>43129.413638206017</v>
      </c>
      <c r="E530" s="2">
        <v>21032300169453</v>
      </c>
      <c r="F530">
        <f t="shared" si="16"/>
        <v>21032</v>
      </c>
      <c r="G530" t="str">
        <f t="shared" si="17"/>
        <v>LEW</v>
      </c>
    </row>
    <row r="531" spans="4:7" x14ac:dyDescent="0.25">
      <c r="D531" s="17">
        <v>43129.483611747688</v>
      </c>
      <c r="E531" s="2">
        <v>21032300190426</v>
      </c>
      <c r="F531">
        <f t="shared" si="16"/>
        <v>21032</v>
      </c>
      <c r="G531" t="str">
        <f t="shared" si="17"/>
        <v>LEW</v>
      </c>
    </row>
    <row r="532" spans="4:7" x14ac:dyDescent="0.25">
      <c r="D532" s="17">
        <v>43130.424873402779</v>
      </c>
      <c r="E532" s="2">
        <v>21032300169701</v>
      </c>
      <c r="F532">
        <f t="shared" si="16"/>
        <v>21032</v>
      </c>
      <c r="G532" t="str">
        <f t="shared" si="17"/>
        <v>LEW</v>
      </c>
    </row>
    <row r="533" spans="4:7" x14ac:dyDescent="0.25">
      <c r="D533" s="17">
        <v>43131.312238495368</v>
      </c>
      <c r="E533" s="2">
        <v>21032300183256</v>
      </c>
      <c r="F533">
        <f t="shared" si="16"/>
        <v>21032</v>
      </c>
      <c r="G533" t="str">
        <f t="shared" si="17"/>
        <v>LEW</v>
      </c>
    </row>
    <row r="534" spans="4:7" x14ac:dyDescent="0.25">
      <c r="D534" s="17">
        <v>43131.728108090276</v>
      </c>
      <c r="E534" s="2">
        <v>21032100019106</v>
      </c>
      <c r="F534">
        <f t="shared" si="16"/>
        <v>21032</v>
      </c>
      <c r="G534" t="str">
        <f t="shared" si="17"/>
        <v>LEW</v>
      </c>
    </row>
    <row r="535" spans="4:7" x14ac:dyDescent="0.25">
      <c r="D535" s="17">
        <v>43104.734486689813</v>
      </c>
      <c r="E535" s="2">
        <v>21032100033461</v>
      </c>
      <c r="F535">
        <f t="shared" si="16"/>
        <v>21032</v>
      </c>
      <c r="G535" t="str">
        <f t="shared" si="17"/>
        <v>LEW</v>
      </c>
    </row>
    <row r="536" spans="4:7" x14ac:dyDescent="0.25">
      <c r="D536" s="17">
        <v>43106.753496192126</v>
      </c>
      <c r="E536" s="2">
        <v>21032300206784</v>
      </c>
      <c r="F536">
        <f t="shared" si="16"/>
        <v>21032</v>
      </c>
      <c r="G536" t="str">
        <f t="shared" si="17"/>
        <v>LEW</v>
      </c>
    </row>
    <row r="537" spans="4:7" x14ac:dyDescent="0.25">
      <c r="D537" s="17">
        <v>43104.495489189816</v>
      </c>
      <c r="E537" s="2">
        <v>21032300138516</v>
      </c>
      <c r="F537">
        <f t="shared" si="16"/>
        <v>21032</v>
      </c>
      <c r="G537" t="str">
        <f t="shared" si="17"/>
        <v>LEW</v>
      </c>
    </row>
    <row r="538" spans="4:7" x14ac:dyDescent="0.25">
      <c r="D538" s="17">
        <v>43106.393378564811</v>
      </c>
      <c r="E538" s="2">
        <v>21032300190582</v>
      </c>
      <c r="F538">
        <f t="shared" si="16"/>
        <v>21032</v>
      </c>
      <c r="G538" t="str">
        <f t="shared" si="17"/>
        <v>LEW</v>
      </c>
    </row>
    <row r="539" spans="4:7" x14ac:dyDescent="0.25">
      <c r="D539" s="17">
        <v>43122.405312337964</v>
      </c>
      <c r="E539" s="2">
        <v>21032300123468</v>
      </c>
      <c r="F539">
        <f t="shared" si="16"/>
        <v>21032</v>
      </c>
      <c r="G539" t="str">
        <f t="shared" si="17"/>
        <v>LEW</v>
      </c>
    </row>
    <row r="540" spans="4:7" x14ac:dyDescent="0.25">
      <c r="D540" s="17">
        <v>43116.898486921295</v>
      </c>
      <c r="E540" s="2">
        <v>21032300186192</v>
      </c>
      <c r="F540">
        <f t="shared" si="16"/>
        <v>21032</v>
      </c>
      <c r="G540" t="str">
        <f t="shared" si="17"/>
        <v>LEW</v>
      </c>
    </row>
    <row r="541" spans="4:7" x14ac:dyDescent="0.25">
      <c r="D541" s="17">
        <v>43120.850022870371</v>
      </c>
      <c r="E541" s="2">
        <v>21032300208129</v>
      </c>
      <c r="F541">
        <f t="shared" si="16"/>
        <v>21032</v>
      </c>
      <c r="G541" t="str">
        <f t="shared" si="17"/>
        <v>LEW</v>
      </c>
    </row>
    <row r="542" spans="4:7" x14ac:dyDescent="0.25">
      <c r="D542" s="17">
        <v>43117.562973032407</v>
      </c>
      <c r="E542" s="2">
        <v>21032300203336</v>
      </c>
      <c r="F542">
        <f t="shared" si="16"/>
        <v>21032</v>
      </c>
      <c r="G542" t="str">
        <f t="shared" si="17"/>
        <v>LEW</v>
      </c>
    </row>
    <row r="543" spans="4:7" x14ac:dyDescent="0.25">
      <c r="D543" s="17">
        <v>43120.90335226852</v>
      </c>
      <c r="E543" s="2">
        <v>21032300206289</v>
      </c>
      <c r="F543">
        <f t="shared" si="16"/>
        <v>21032</v>
      </c>
      <c r="G543" t="str">
        <f t="shared" si="17"/>
        <v>LEW</v>
      </c>
    </row>
    <row r="544" spans="4:7" x14ac:dyDescent="0.25">
      <c r="D544" s="17">
        <v>43115.909806759257</v>
      </c>
      <c r="E544" s="2">
        <v>21032300206545</v>
      </c>
      <c r="F544">
        <f t="shared" si="16"/>
        <v>21032</v>
      </c>
      <c r="G544" t="str">
        <f t="shared" si="17"/>
        <v>LEW</v>
      </c>
    </row>
    <row r="545" spans="4:7" x14ac:dyDescent="0.25">
      <c r="D545" s="17">
        <v>43123.749012835651</v>
      </c>
      <c r="E545" s="2">
        <v>21033300529217</v>
      </c>
      <c r="F545">
        <f t="shared" si="16"/>
        <v>21033</v>
      </c>
      <c r="G545" t="str">
        <f t="shared" si="17"/>
        <v>TAR</v>
      </c>
    </row>
    <row r="546" spans="4:7" x14ac:dyDescent="0.25">
      <c r="D546" s="17">
        <v>43125.610395173608</v>
      </c>
      <c r="E546" s="2">
        <v>21033300528409</v>
      </c>
      <c r="F546">
        <f t="shared" si="16"/>
        <v>21033</v>
      </c>
      <c r="G546" t="str">
        <f t="shared" si="17"/>
        <v>TAR</v>
      </c>
    </row>
    <row r="547" spans="4:7" x14ac:dyDescent="0.25">
      <c r="D547" s="17">
        <v>43126.420502025459</v>
      </c>
      <c r="E547" s="2">
        <v>21033300510969</v>
      </c>
      <c r="F547">
        <f t="shared" si="16"/>
        <v>21033</v>
      </c>
      <c r="G547" t="str">
        <f t="shared" si="17"/>
        <v>TAR</v>
      </c>
    </row>
    <row r="548" spans="4:7" x14ac:dyDescent="0.25">
      <c r="D548" s="17">
        <v>43126.532547511575</v>
      </c>
      <c r="E548" s="2">
        <v>21033300510779</v>
      </c>
      <c r="F548">
        <f t="shared" si="16"/>
        <v>21033</v>
      </c>
      <c r="G548" t="str">
        <f t="shared" si="17"/>
        <v>TAR</v>
      </c>
    </row>
    <row r="549" spans="4:7" x14ac:dyDescent="0.25">
      <c r="D549" s="17">
        <v>43127.397610405096</v>
      </c>
      <c r="E549" s="2">
        <v>21033300394794</v>
      </c>
      <c r="F549">
        <f t="shared" si="16"/>
        <v>21033</v>
      </c>
      <c r="G549" t="str">
        <f t="shared" si="17"/>
        <v>TAR</v>
      </c>
    </row>
    <row r="550" spans="4:7" x14ac:dyDescent="0.25">
      <c r="D550" s="17">
        <v>43127.65513230324</v>
      </c>
      <c r="E550" s="2">
        <v>21033300308422</v>
      </c>
      <c r="F550">
        <f t="shared" si="16"/>
        <v>21033</v>
      </c>
      <c r="G550" t="str">
        <f t="shared" si="17"/>
        <v>TAR</v>
      </c>
    </row>
    <row r="551" spans="4:7" x14ac:dyDescent="0.25">
      <c r="D551" s="17">
        <v>43129.475849710645</v>
      </c>
      <c r="E551" s="2">
        <v>21033300388739</v>
      </c>
      <c r="F551">
        <f t="shared" si="16"/>
        <v>21033</v>
      </c>
      <c r="G551" t="str">
        <f t="shared" si="17"/>
        <v>TAR</v>
      </c>
    </row>
    <row r="552" spans="4:7" x14ac:dyDescent="0.25">
      <c r="D552" s="17">
        <v>43130.586957465275</v>
      </c>
      <c r="E552" s="2">
        <v>21033300260383</v>
      </c>
      <c r="F552">
        <f t="shared" si="16"/>
        <v>21033</v>
      </c>
      <c r="G552" t="str">
        <f t="shared" si="17"/>
        <v>TAR</v>
      </c>
    </row>
    <row r="553" spans="4:7" x14ac:dyDescent="0.25">
      <c r="D553" s="17">
        <v>43131.023695324075</v>
      </c>
      <c r="E553" s="2">
        <v>21033300168495</v>
      </c>
      <c r="F553">
        <f t="shared" si="16"/>
        <v>21033</v>
      </c>
      <c r="G553" t="str">
        <f t="shared" si="17"/>
        <v>TAR</v>
      </c>
    </row>
    <row r="554" spans="4:7" x14ac:dyDescent="0.25">
      <c r="D554" s="17">
        <v>43131.77596900463</v>
      </c>
      <c r="E554" s="2">
        <v>21033300237761</v>
      </c>
      <c r="F554">
        <f t="shared" si="16"/>
        <v>21033</v>
      </c>
      <c r="G554" t="str">
        <f t="shared" si="17"/>
        <v>TAR</v>
      </c>
    </row>
    <row r="555" spans="4:7" x14ac:dyDescent="0.25">
      <c r="D555" s="17">
        <v>43112.439093541667</v>
      </c>
      <c r="E555" s="2">
        <v>21033300515422</v>
      </c>
      <c r="F555">
        <f t="shared" si="16"/>
        <v>21033</v>
      </c>
      <c r="G555" t="str">
        <f t="shared" si="17"/>
        <v>TAR</v>
      </c>
    </row>
    <row r="556" spans="4:7" x14ac:dyDescent="0.25">
      <c r="D556" s="17">
        <v>43111.694529178239</v>
      </c>
      <c r="E556" s="2">
        <v>21033300519549</v>
      </c>
      <c r="F556">
        <f t="shared" si="16"/>
        <v>21033</v>
      </c>
      <c r="G556" t="str">
        <f t="shared" si="17"/>
        <v>TAR</v>
      </c>
    </row>
    <row r="557" spans="4:7" x14ac:dyDescent="0.25">
      <c r="D557" s="17">
        <v>43109.854988078703</v>
      </c>
      <c r="E557" s="2">
        <v>21033300400757</v>
      </c>
      <c r="F557">
        <f t="shared" si="16"/>
        <v>21033</v>
      </c>
      <c r="G557" t="str">
        <f t="shared" si="17"/>
        <v>TAR</v>
      </c>
    </row>
    <row r="558" spans="4:7" x14ac:dyDescent="0.25">
      <c r="D558" s="17">
        <v>43104.80851210648</v>
      </c>
      <c r="E558" s="2">
        <v>21033300226046</v>
      </c>
      <c r="F558">
        <f t="shared" si="16"/>
        <v>21033</v>
      </c>
      <c r="G558" t="str">
        <f t="shared" si="17"/>
        <v>TAR</v>
      </c>
    </row>
    <row r="559" spans="4:7" x14ac:dyDescent="0.25">
      <c r="D559" s="17">
        <v>43109.387420636573</v>
      </c>
      <c r="E559" s="2">
        <v>21033300388762</v>
      </c>
      <c r="F559">
        <f t="shared" si="16"/>
        <v>21033</v>
      </c>
      <c r="G559" t="str">
        <f t="shared" si="17"/>
        <v>TAR</v>
      </c>
    </row>
    <row r="560" spans="4:7" x14ac:dyDescent="0.25">
      <c r="D560" s="17">
        <v>43108.655027175926</v>
      </c>
      <c r="E560" s="2">
        <v>21033300402852</v>
      </c>
      <c r="F560">
        <f t="shared" si="16"/>
        <v>21033</v>
      </c>
      <c r="G560" t="str">
        <f t="shared" si="17"/>
        <v>TAR</v>
      </c>
    </row>
    <row r="561" spans="4:7" x14ac:dyDescent="0.25">
      <c r="D561" s="17">
        <v>43116.040914027777</v>
      </c>
      <c r="E561" s="2">
        <v>21033300233521</v>
      </c>
      <c r="F561">
        <f t="shared" si="16"/>
        <v>21033</v>
      </c>
      <c r="G561" t="str">
        <f t="shared" si="17"/>
        <v>TAR</v>
      </c>
    </row>
    <row r="562" spans="4:7" x14ac:dyDescent="0.25">
      <c r="D562" s="17">
        <v>43116.492997743058</v>
      </c>
      <c r="E562" s="2">
        <v>21033300355266</v>
      </c>
      <c r="F562">
        <f t="shared" si="16"/>
        <v>21033</v>
      </c>
      <c r="G562" t="str">
        <f t="shared" si="17"/>
        <v>TAR</v>
      </c>
    </row>
    <row r="563" spans="4:7" x14ac:dyDescent="0.25">
      <c r="D563" s="17">
        <v>43116.701937256941</v>
      </c>
      <c r="E563" s="2">
        <v>21033300512676</v>
      </c>
      <c r="F563">
        <f t="shared" si="16"/>
        <v>21033</v>
      </c>
      <c r="G563" t="str">
        <f t="shared" si="17"/>
        <v>TAR</v>
      </c>
    </row>
    <row r="564" spans="4:7" x14ac:dyDescent="0.25">
      <c r="D564" s="17">
        <v>43112.820074027775</v>
      </c>
      <c r="E564" s="2">
        <v>21033300296296</v>
      </c>
      <c r="F564">
        <f t="shared" si="16"/>
        <v>21033</v>
      </c>
      <c r="G564" t="str">
        <f t="shared" si="17"/>
        <v>TAR</v>
      </c>
    </row>
    <row r="565" spans="4:7" x14ac:dyDescent="0.25">
      <c r="D565" s="17">
        <v>43122.342809560185</v>
      </c>
      <c r="E565" s="2">
        <v>21033300523913</v>
      </c>
      <c r="F565">
        <f t="shared" si="16"/>
        <v>21033</v>
      </c>
      <c r="G565" t="str">
        <f t="shared" si="17"/>
        <v>TAR</v>
      </c>
    </row>
    <row r="566" spans="4:7" x14ac:dyDescent="0.25">
      <c r="D566" s="17">
        <v>43118.773590092591</v>
      </c>
      <c r="E566" s="2">
        <v>21033300526817</v>
      </c>
      <c r="F566">
        <f t="shared" si="16"/>
        <v>21033</v>
      </c>
      <c r="G566" t="str">
        <f t="shared" si="17"/>
        <v>TAR</v>
      </c>
    </row>
    <row r="567" spans="4:7" x14ac:dyDescent="0.25">
      <c r="D567" s="17">
        <v>43121.843425104169</v>
      </c>
      <c r="E567" s="2">
        <v>21033300523921</v>
      </c>
      <c r="F567">
        <f t="shared" si="16"/>
        <v>21033</v>
      </c>
      <c r="G567" t="str">
        <f t="shared" si="17"/>
        <v>TAR</v>
      </c>
    </row>
    <row r="568" spans="4:7" x14ac:dyDescent="0.25">
      <c r="D568" s="17">
        <v>43115.644073171294</v>
      </c>
      <c r="E568" s="2">
        <v>21033300328206</v>
      </c>
      <c r="F568">
        <f t="shared" si="16"/>
        <v>21033</v>
      </c>
      <c r="G568" t="str">
        <f t="shared" si="17"/>
        <v>TAR</v>
      </c>
    </row>
    <row r="569" spans="4:7" x14ac:dyDescent="0.25">
      <c r="D569" s="17">
        <v>43122.859456724538</v>
      </c>
      <c r="E569" s="2">
        <v>21033300404775</v>
      </c>
      <c r="F569">
        <f t="shared" si="16"/>
        <v>21033</v>
      </c>
      <c r="G569" t="str">
        <f t="shared" si="17"/>
        <v>TAR</v>
      </c>
    </row>
    <row r="570" spans="4:7" x14ac:dyDescent="0.25">
      <c r="D570" s="17">
        <v>43107.34730814815</v>
      </c>
      <c r="E570" s="2">
        <v>21034300126020</v>
      </c>
      <c r="F570">
        <f t="shared" si="16"/>
        <v>21034</v>
      </c>
      <c r="G570" t="str">
        <f t="shared" si="17"/>
        <v>TUK</v>
      </c>
    </row>
    <row r="571" spans="4:7" x14ac:dyDescent="0.25">
      <c r="D571" s="17">
        <v>43111.79137298611</v>
      </c>
      <c r="E571" s="2">
        <v>21034300152257</v>
      </c>
      <c r="F571">
        <f t="shared" si="16"/>
        <v>21034</v>
      </c>
      <c r="G571" t="str">
        <f t="shared" si="17"/>
        <v>TUK</v>
      </c>
    </row>
    <row r="572" spans="4:7" x14ac:dyDescent="0.25">
      <c r="D572" s="17">
        <v>43110.447740231481</v>
      </c>
      <c r="E572" s="2">
        <v>21034300147448</v>
      </c>
      <c r="F572">
        <f t="shared" si="16"/>
        <v>21034</v>
      </c>
      <c r="G572" t="str">
        <f t="shared" si="17"/>
        <v>TUK</v>
      </c>
    </row>
    <row r="573" spans="4:7" x14ac:dyDescent="0.25">
      <c r="D573" s="17">
        <v>43117.72084681713</v>
      </c>
      <c r="E573" s="2">
        <v>21034300112384</v>
      </c>
      <c r="F573">
        <f t="shared" si="16"/>
        <v>21034</v>
      </c>
      <c r="G573" t="str">
        <f t="shared" si="17"/>
        <v>TUK</v>
      </c>
    </row>
    <row r="574" spans="4:7" x14ac:dyDescent="0.25">
      <c r="D574" s="17">
        <v>43124.552746562498</v>
      </c>
      <c r="E574" s="2">
        <v>21035402529425</v>
      </c>
      <c r="F574">
        <f t="shared" si="16"/>
        <v>21035</v>
      </c>
      <c r="G574" t="str">
        <f t="shared" si="17"/>
        <v>YON</v>
      </c>
    </row>
    <row r="575" spans="4:7" x14ac:dyDescent="0.25">
      <c r="D575" s="17">
        <v>43124.419409733797</v>
      </c>
      <c r="E575" s="2">
        <v>21035403219463</v>
      </c>
      <c r="F575">
        <f t="shared" si="16"/>
        <v>21035</v>
      </c>
      <c r="G575" t="str">
        <f t="shared" si="17"/>
        <v>YON</v>
      </c>
    </row>
    <row r="576" spans="4:7" x14ac:dyDescent="0.25">
      <c r="D576" s="17">
        <v>43124.746207372686</v>
      </c>
      <c r="E576" s="2">
        <v>21035301164571</v>
      </c>
      <c r="F576">
        <f t="shared" si="16"/>
        <v>21035</v>
      </c>
      <c r="G576" t="str">
        <f t="shared" si="17"/>
        <v>YON</v>
      </c>
    </row>
    <row r="577" spans="4:7" x14ac:dyDescent="0.25">
      <c r="D577" s="17">
        <v>43125.72597353009</v>
      </c>
      <c r="E577" s="2">
        <v>21035402788450</v>
      </c>
      <c r="F577">
        <f t="shared" si="16"/>
        <v>21035</v>
      </c>
      <c r="G577" t="str">
        <f t="shared" si="17"/>
        <v>YON</v>
      </c>
    </row>
    <row r="578" spans="4:7" x14ac:dyDescent="0.25">
      <c r="D578" s="17">
        <v>43125.609747557872</v>
      </c>
      <c r="E578" s="2">
        <v>21035402214002</v>
      </c>
      <c r="F578">
        <f t="shared" ref="F578:F641" si="18">_xlfn.NUMBERVALUE(LEFT(E578,5),"#####")</f>
        <v>21035</v>
      </c>
      <c r="G578" t="str">
        <f t="shared" ref="G578:G641" si="19">VLOOKUP(F578,A:B,2,FALSE)</f>
        <v>YON</v>
      </c>
    </row>
    <row r="579" spans="4:7" x14ac:dyDescent="0.25">
      <c r="D579" s="17">
        <v>43125.609999976848</v>
      </c>
      <c r="E579" s="2">
        <v>21035402355797</v>
      </c>
      <c r="F579">
        <f t="shared" si="18"/>
        <v>21035</v>
      </c>
      <c r="G579" t="str">
        <f t="shared" si="19"/>
        <v>YON</v>
      </c>
    </row>
    <row r="580" spans="4:7" x14ac:dyDescent="0.25">
      <c r="D580" s="17">
        <v>43125.543056365743</v>
      </c>
      <c r="E580" s="2">
        <v>21035402094131</v>
      </c>
      <c r="F580">
        <f t="shared" si="18"/>
        <v>21035</v>
      </c>
      <c r="G580" t="str">
        <f t="shared" si="19"/>
        <v>YON</v>
      </c>
    </row>
    <row r="581" spans="4:7" x14ac:dyDescent="0.25">
      <c r="D581" s="17">
        <v>43105.642595555553</v>
      </c>
      <c r="E581" s="2">
        <v>21035403180616</v>
      </c>
      <c r="F581">
        <f t="shared" si="18"/>
        <v>21035</v>
      </c>
      <c r="G581" t="str">
        <f t="shared" si="19"/>
        <v>YON</v>
      </c>
    </row>
    <row r="582" spans="4:7" x14ac:dyDescent="0.25">
      <c r="D582" s="17">
        <v>43125.831876087963</v>
      </c>
      <c r="E582" s="2">
        <v>21035400983525</v>
      </c>
      <c r="F582">
        <f t="shared" si="18"/>
        <v>21035</v>
      </c>
      <c r="G582" t="str">
        <f t="shared" si="19"/>
        <v>YON</v>
      </c>
    </row>
    <row r="583" spans="4:7" x14ac:dyDescent="0.25">
      <c r="D583" s="17">
        <v>43126.436812141204</v>
      </c>
      <c r="E583" s="2">
        <v>21035402919188</v>
      </c>
      <c r="F583">
        <f t="shared" si="18"/>
        <v>21035</v>
      </c>
      <c r="G583" t="str">
        <f t="shared" si="19"/>
        <v>YON</v>
      </c>
    </row>
    <row r="584" spans="4:7" x14ac:dyDescent="0.25">
      <c r="D584" s="17">
        <v>43125.779367731484</v>
      </c>
      <c r="E584" s="2">
        <v>21035400698651</v>
      </c>
      <c r="F584">
        <f t="shared" si="18"/>
        <v>21035</v>
      </c>
      <c r="G584" t="str">
        <f t="shared" si="19"/>
        <v>YON</v>
      </c>
    </row>
    <row r="585" spans="4:7" x14ac:dyDescent="0.25">
      <c r="D585" s="17">
        <v>43126.93396707176</v>
      </c>
      <c r="E585" s="2">
        <v>21035401157855</v>
      </c>
      <c r="F585">
        <f t="shared" si="18"/>
        <v>21035</v>
      </c>
      <c r="G585" t="str">
        <f t="shared" si="19"/>
        <v>YON</v>
      </c>
    </row>
    <row r="586" spans="4:7" x14ac:dyDescent="0.25">
      <c r="D586" s="17">
        <v>43127.878665115742</v>
      </c>
      <c r="E586" s="2">
        <v>21035403332357</v>
      </c>
      <c r="F586">
        <f t="shared" si="18"/>
        <v>21035</v>
      </c>
      <c r="G586" t="str">
        <f t="shared" si="19"/>
        <v>YON</v>
      </c>
    </row>
    <row r="587" spans="4:7" x14ac:dyDescent="0.25">
      <c r="D587" s="17">
        <v>43128.469713344908</v>
      </c>
      <c r="E587" s="2">
        <v>21035100306159</v>
      </c>
      <c r="F587">
        <f t="shared" si="18"/>
        <v>21035</v>
      </c>
      <c r="G587" t="str">
        <f t="shared" si="19"/>
        <v>YON</v>
      </c>
    </row>
    <row r="588" spans="4:7" x14ac:dyDescent="0.25">
      <c r="D588" s="17">
        <v>43128.882344178244</v>
      </c>
      <c r="E588" s="2">
        <v>21035403146674</v>
      </c>
      <c r="F588">
        <f t="shared" si="18"/>
        <v>21035</v>
      </c>
      <c r="G588" t="str">
        <f t="shared" si="19"/>
        <v>YON</v>
      </c>
    </row>
    <row r="589" spans="4:7" x14ac:dyDescent="0.25">
      <c r="D589" s="17">
        <v>43129.857585289355</v>
      </c>
      <c r="E589" s="2">
        <v>21035402118906</v>
      </c>
      <c r="F589">
        <f t="shared" si="18"/>
        <v>21035</v>
      </c>
      <c r="G589" t="str">
        <f t="shared" si="19"/>
        <v>YON</v>
      </c>
    </row>
    <row r="590" spans="4:7" x14ac:dyDescent="0.25">
      <c r="D590" s="17">
        <v>43129.849062222223</v>
      </c>
      <c r="E590" s="2">
        <v>21035403233902</v>
      </c>
      <c r="F590">
        <f t="shared" si="18"/>
        <v>21035</v>
      </c>
      <c r="G590" t="str">
        <f t="shared" si="19"/>
        <v>YON</v>
      </c>
    </row>
    <row r="591" spans="4:7" x14ac:dyDescent="0.25">
      <c r="D591" s="17">
        <v>43129.568829699077</v>
      </c>
      <c r="E591" s="2">
        <v>21035403017032</v>
      </c>
      <c r="F591">
        <f t="shared" si="18"/>
        <v>21035</v>
      </c>
      <c r="G591" t="str">
        <f t="shared" si="19"/>
        <v>YON</v>
      </c>
    </row>
    <row r="592" spans="4:7" x14ac:dyDescent="0.25">
      <c r="D592" s="17">
        <v>43129.66751388889</v>
      </c>
      <c r="E592" s="2">
        <v>21035403384135</v>
      </c>
      <c r="F592">
        <f t="shared" si="18"/>
        <v>21035</v>
      </c>
      <c r="G592" t="str">
        <f t="shared" si="19"/>
        <v>YON</v>
      </c>
    </row>
    <row r="593" spans="4:7" x14ac:dyDescent="0.25">
      <c r="D593" s="17">
        <v>43129.480314421293</v>
      </c>
      <c r="E593" s="2">
        <v>21035402915236</v>
      </c>
      <c r="F593">
        <f t="shared" si="18"/>
        <v>21035</v>
      </c>
      <c r="G593" t="str">
        <f t="shared" si="19"/>
        <v>YON</v>
      </c>
    </row>
    <row r="594" spans="4:7" x14ac:dyDescent="0.25">
      <c r="D594" s="17">
        <v>43129.515592187498</v>
      </c>
      <c r="E594" s="2">
        <v>21035400756277</v>
      </c>
      <c r="F594">
        <f t="shared" si="18"/>
        <v>21035</v>
      </c>
      <c r="G594" t="str">
        <f t="shared" si="19"/>
        <v>YON</v>
      </c>
    </row>
    <row r="595" spans="4:7" x14ac:dyDescent="0.25">
      <c r="D595" s="17">
        <v>43130.708725671298</v>
      </c>
      <c r="E595" s="2">
        <v>21035403440168</v>
      </c>
      <c r="F595">
        <f t="shared" si="18"/>
        <v>21035</v>
      </c>
      <c r="G595" t="str">
        <f t="shared" si="19"/>
        <v>YON</v>
      </c>
    </row>
    <row r="596" spans="4:7" x14ac:dyDescent="0.25">
      <c r="D596" s="17">
        <v>43128.595283020833</v>
      </c>
      <c r="E596" s="2">
        <v>21035402547591</v>
      </c>
      <c r="F596">
        <f t="shared" si="18"/>
        <v>21035</v>
      </c>
      <c r="G596" t="str">
        <f t="shared" si="19"/>
        <v>YON</v>
      </c>
    </row>
    <row r="597" spans="4:7" x14ac:dyDescent="0.25">
      <c r="D597" s="17">
        <v>43130.742998703703</v>
      </c>
      <c r="E597" s="2">
        <v>21035403567788</v>
      </c>
      <c r="F597">
        <f t="shared" si="18"/>
        <v>21035</v>
      </c>
      <c r="G597" t="str">
        <f t="shared" si="19"/>
        <v>YON</v>
      </c>
    </row>
    <row r="598" spans="4:7" x14ac:dyDescent="0.25">
      <c r="D598" s="17">
        <v>43131.563580937502</v>
      </c>
      <c r="E598" s="2">
        <v>21035402409784</v>
      </c>
      <c r="F598">
        <f t="shared" si="18"/>
        <v>21035</v>
      </c>
      <c r="G598" t="str">
        <f t="shared" si="19"/>
        <v>YON</v>
      </c>
    </row>
    <row r="599" spans="4:7" x14ac:dyDescent="0.25">
      <c r="D599" s="17">
        <v>43131.729966377316</v>
      </c>
      <c r="E599" s="2">
        <v>21035403375414</v>
      </c>
      <c r="F599">
        <f t="shared" si="18"/>
        <v>21035</v>
      </c>
      <c r="G599" t="str">
        <f t="shared" si="19"/>
        <v>YON</v>
      </c>
    </row>
    <row r="600" spans="4:7" x14ac:dyDescent="0.25">
      <c r="D600" s="17">
        <v>43101.839328437498</v>
      </c>
      <c r="E600" s="2">
        <v>21035403443931</v>
      </c>
      <c r="F600">
        <f t="shared" si="18"/>
        <v>21035</v>
      </c>
      <c r="G600" t="str">
        <f t="shared" si="19"/>
        <v>YON</v>
      </c>
    </row>
    <row r="601" spans="4:7" x14ac:dyDescent="0.25">
      <c r="D601" s="17">
        <v>43106.588153182871</v>
      </c>
      <c r="E601" s="2">
        <v>21035403178842</v>
      </c>
      <c r="F601">
        <f t="shared" si="18"/>
        <v>21035</v>
      </c>
      <c r="G601" t="str">
        <f t="shared" si="19"/>
        <v>YON</v>
      </c>
    </row>
    <row r="602" spans="4:7" x14ac:dyDescent="0.25">
      <c r="D602" s="17">
        <v>43102.459121481479</v>
      </c>
      <c r="E602" s="2">
        <v>21035403434542</v>
      </c>
      <c r="F602">
        <f t="shared" si="18"/>
        <v>21035</v>
      </c>
      <c r="G602" t="str">
        <f t="shared" si="19"/>
        <v>YON</v>
      </c>
    </row>
    <row r="603" spans="4:7" x14ac:dyDescent="0.25">
      <c r="D603" s="17">
        <v>43110.920045405095</v>
      </c>
      <c r="E603" s="2">
        <v>21035402773957</v>
      </c>
      <c r="F603">
        <f t="shared" si="18"/>
        <v>21035</v>
      </c>
      <c r="G603" t="str">
        <f t="shared" si="19"/>
        <v>YON</v>
      </c>
    </row>
    <row r="604" spans="4:7" x14ac:dyDescent="0.25">
      <c r="D604" s="17">
        <v>43104.875591666663</v>
      </c>
      <c r="E604" s="2">
        <v>21035402098439</v>
      </c>
      <c r="F604">
        <f t="shared" si="18"/>
        <v>21035</v>
      </c>
      <c r="G604" t="str">
        <f t="shared" si="19"/>
        <v>YON</v>
      </c>
    </row>
    <row r="605" spans="4:7" x14ac:dyDescent="0.25">
      <c r="D605" s="17">
        <v>43103.563938125</v>
      </c>
      <c r="E605" s="2">
        <v>21035401048443</v>
      </c>
      <c r="F605">
        <f t="shared" si="18"/>
        <v>21035</v>
      </c>
      <c r="G605" t="str">
        <f t="shared" si="19"/>
        <v>YON</v>
      </c>
    </row>
    <row r="606" spans="4:7" x14ac:dyDescent="0.25">
      <c r="D606" s="17">
        <v>43106.731459710645</v>
      </c>
      <c r="E606" s="2">
        <v>21035402685649</v>
      </c>
      <c r="F606">
        <f t="shared" si="18"/>
        <v>21035</v>
      </c>
      <c r="G606" t="str">
        <f t="shared" si="19"/>
        <v>YON</v>
      </c>
    </row>
    <row r="607" spans="4:7" x14ac:dyDescent="0.25">
      <c r="D607" s="17">
        <v>43108.510192199072</v>
      </c>
      <c r="E607" s="2">
        <v>21035403224125</v>
      </c>
      <c r="F607">
        <f t="shared" si="18"/>
        <v>21035</v>
      </c>
      <c r="G607" t="str">
        <f t="shared" si="19"/>
        <v>YON</v>
      </c>
    </row>
    <row r="608" spans="4:7" x14ac:dyDescent="0.25">
      <c r="D608" s="17">
        <v>43101.524869849534</v>
      </c>
      <c r="E608" s="2">
        <v>21035402761390</v>
      </c>
      <c r="F608">
        <f t="shared" si="18"/>
        <v>21035</v>
      </c>
      <c r="G608" t="str">
        <f t="shared" si="19"/>
        <v>YON</v>
      </c>
    </row>
    <row r="609" spans="4:7" x14ac:dyDescent="0.25">
      <c r="D609" s="17">
        <v>43110.356481030096</v>
      </c>
      <c r="E609" s="2">
        <v>21035403569172</v>
      </c>
      <c r="F609">
        <f t="shared" si="18"/>
        <v>21035</v>
      </c>
      <c r="G609" t="str">
        <f t="shared" si="19"/>
        <v>YON</v>
      </c>
    </row>
    <row r="610" spans="4:7" x14ac:dyDescent="0.25">
      <c r="D610" s="17">
        <v>43105.391492615738</v>
      </c>
      <c r="E610" s="2">
        <v>21035400056017</v>
      </c>
      <c r="F610">
        <f t="shared" si="18"/>
        <v>21035</v>
      </c>
      <c r="G610" t="str">
        <f t="shared" si="19"/>
        <v>YON</v>
      </c>
    </row>
    <row r="611" spans="4:7" x14ac:dyDescent="0.25">
      <c r="D611" s="17">
        <v>43101.638532858793</v>
      </c>
      <c r="E611" s="2">
        <v>21035403426837</v>
      </c>
      <c r="F611">
        <f t="shared" si="18"/>
        <v>21035</v>
      </c>
      <c r="G611" t="str">
        <f t="shared" si="19"/>
        <v>YON</v>
      </c>
    </row>
    <row r="612" spans="4:7" x14ac:dyDescent="0.25">
      <c r="D612" s="17">
        <v>43107.701591307872</v>
      </c>
      <c r="E612" s="2">
        <v>21035402483672</v>
      </c>
      <c r="F612">
        <f t="shared" si="18"/>
        <v>21035</v>
      </c>
      <c r="G612" t="str">
        <f t="shared" si="19"/>
        <v>YON</v>
      </c>
    </row>
    <row r="613" spans="4:7" x14ac:dyDescent="0.25">
      <c r="D613" s="17">
        <v>43109.761779594905</v>
      </c>
      <c r="E613" s="2">
        <v>21035403440036</v>
      </c>
      <c r="F613">
        <f t="shared" si="18"/>
        <v>21035</v>
      </c>
      <c r="G613" t="str">
        <f t="shared" si="19"/>
        <v>YON</v>
      </c>
    </row>
    <row r="614" spans="4:7" x14ac:dyDescent="0.25">
      <c r="D614" s="17">
        <v>43117.709186215281</v>
      </c>
      <c r="E614" s="2">
        <v>21035403310171</v>
      </c>
      <c r="F614">
        <f t="shared" si="18"/>
        <v>21035</v>
      </c>
      <c r="G614" t="str">
        <f t="shared" si="19"/>
        <v>YON</v>
      </c>
    </row>
    <row r="615" spans="4:7" x14ac:dyDescent="0.25">
      <c r="D615" s="17">
        <v>43113.013380381948</v>
      </c>
      <c r="E615" s="2">
        <v>21035402621909</v>
      </c>
      <c r="F615">
        <f t="shared" si="18"/>
        <v>21035</v>
      </c>
      <c r="G615" t="str">
        <f t="shared" si="19"/>
        <v>YON</v>
      </c>
    </row>
    <row r="616" spans="4:7" x14ac:dyDescent="0.25">
      <c r="D616" s="17">
        <v>43112.610774131943</v>
      </c>
      <c r="E616" s="2">
        <v>21035400034337</v>
      </c>
      <c r="F616">
        <f t="shared" si="18"/>
        <v>21035</v>
      </c>
      <c r="G616" t="str">
        <f t="shared" si="19"/>
        <v>YON</v>
      </c>
    </row>
    <row r="617" spans="4:7" x14ac:dyDescent="0.25">
      <c r="D617" s="17">
        <v>43118.313302511575</v>
      </c>
      <c r="E617" s="2">
        <v>21035402900311</v>
      </c>
      <c r="F617">
        <f t="shared" si="18"/>
        <v>21035</v>
      </c>
      <c r="G617" t="str">
        <f t="shared" si="19"/>
        <v>YON</v>
      </c>
    </row>
    <row r="618" spans="4:7" x14ac:dyDescent="0.25">
      <c r="D618" s="17">
        <v>43119.871747349534</v>
      </c>
      <c r="E618" s="2">
        <v>21035403333363</v>
      </c>
      <c r="F618">
        <f t="shared" si="18"/>
        <v>21035</v>
      </c>
      <c r="G618" t="str">
        <f t="shared" si="19"/>
        <v>YON</v>
      </c>
    </row>
    <row r="619" spans="4:7" x14ac:dyDescent="0.25">
      <c r="D619" s="17">
        <v>43114.500100358797</v>
      </c>
      <c r="E619" s="2">
        <v>21035402187257</v>
      </c>
      <c r="F619">
        <f t="shared" si="18"/>
        <v>21035</v>
      </c>
      <c r="G619" t="str">
        <f t="shared" si="19"/>
        <v>YON</v>
      </c>
    </row>
    <row r="620" spans="4:7" x14ac:dyDescent="0.25">
      <c r="D620" s="17">
        <v>43123.408777453704</v>
      </c>
      <c r="E620" s="2">
        <v>21035403336481</v>
      </c>
      <c r="F620">
        <f t="shared" si="18"/>
        <v>21035</v>
      </c>
      <c r="G620" t="str">
        <f t="shared" si="19"/>
        <v>YON</v>
      </c>
    </row>
    <row r="621" spans="4:7" x14ac:dyDescent="0.25">
      <c r="D621" s="17">
        <v>43120.60341221065</v>
      </c>
      <c r="E621" s="2">
        <v>21035402008578</v>
      </c>
      <c r="F621">
        <f t="shared" si="18"/>
        <v>21035</v>
      </c>
      <c r="G621" t="str">
        <f t="shared" si="19"/>
        <v>YON</v>
      </c>
    </row>
    <row r="622" spans="4:7" x14ac:dyDescent="0.25">
      <c r="D622" s="17">
        <v>43117.871924722225</v>
      </c>
      <c r="E622" s="2">
        <v>21035402758594</v>
      </c>
      <c r="F622">
        <f t="shared" si="18"/>
        <v>21035</v>
      </c>
      <c r="G622" t="str">
        <f t="shared" si="19"/>
        <v>YON</v>
      </c>
    </row>
    <row r="623" spans="4:7" x14ac:dyDescent="0.25">
      <c r="D623" s="17">
        <v>43120.668372002314</v>
      </c>
      <c r="E623" s="2">
        <v>21035403149314</v>
      </c>
      <c r="F623">
        <f t="shared" si="18"/>
        <v>21035</v>
      </c>
      <c r="G623" t="str">
        <f t="shared" si="19"/>
        <v>YON</v>
      </c>
    </row>
    <row r="624" spans="4:7" x14ac:dyDescent="0.25">
      <c r="D624" s="17">
        <v>43113.656135682868</v>
      </c>
      <c r="E624" s="2">
        <v>21035402377189</v>
      </c>
      <c r="F624">
        <f t="shared" si="18"/>
        <v>21035</v>
      </c>
      <c r="G624" t="str">
        <f t="shared" si="19"/>
        <v>YON</v>
      </c>
    </row>
    <row r="625" spans="4:7" x14ac:dyDescent="0.25">
      <c r="D625" s="17">
        <v>43117.270740011576</v>
      </c>
      <c r="E625" s="2">
        <v>21035403031249</v>
      </c>
      <c r="F625">
        <f t="shared" si="18"/>
        <v>21035</v>
      </c>
      <c r="G625" t="str">
        <f t="shared" si="19"/>
        <v>YON</v>
      </c>
    </row>
    <row r="626" spans="4:7" x14ac:dyDescent="0.25">
      <c r="D626" s="17">
        <v>43119.511660023149</v>
      </c>
      <c r="E626" s="2">
        <v>21035403352488</v>
      </c>
      <c r="F626">
        <f t="shared" si="18"/>
        <v>21035</v>
      </c>
      <c r="G626" t="str">
        <f t="shared" si="19"/>
        <v>YON</v>
      </c>
    </row>
    <row r="627" spans="4:7" x14ac:dyDescent="0.25">
      <c r="D627" s="17">
        <v>43122.479230208337</v>
      </c>
      <c r="E627" s="2">
        <v>21035403566574</v>
      </c>
      <c r="F627">
        <f t="shared" si="18"/>
        <v>21035</v>
      </c>
      <c r="G627" t="str">
        <f t="shared" si="19"/>
        <v>YON</v>
      </c>
    </row>
    <row r="628" spans="4:7" x14ac:dyDescent="0.25">
      <c r="D628" s="17">
        <v>43115.745492708331</v>
      </c>
      <c r="E628" s="2">
        <v>21035402402029</v>
      </c>
      <c r="F628">
        <f t="shared" si="18"/>
        <v>21035</v>
      </c>
      <c r="G628" t="str">
        <f t="shared" si="19"/>
        <v>YON</v>
      </c>
    </row>
    <row r="629" spans="4:7" x14ac:dyDescent="0.25">
      <c r="D629" s="17">
        <v>43121.946008252315</v>
      </c>
      <c r="E629" s="2">
        <v>21035402935416</v>
      </c>
      <c r="F629">
        <f t="shared" si="18"/>
        <v>21035</v>
      </c>
      <c r="G629" t="str">
        <f t="shared" si="19"/>
        <v>YON</v>
      </c>
    </row>
    <row r="630" spans="4:7" x14ac:dyDescent="0.25">
      <c r="D630" s="17">
        <v>43122.697969583336</v>
      </c>
      <c r="E630" s="2">
        <v>21035402513379</v>
      </c>
      <c r="F630">
        <f t="shared" si="18"/>
        <v>21035</v>
      </c>
      <c r="G630" t="str">
        <f t="shared" si="19"/>
        <v>YON</v>
      </c>
    </row>
    <row r="631" spans="4:7" x14ac:dyDescent="0.25">
      <c r="D631" s="17">
        <v>43117.545350428241</v>
      </c>
      <c r="E631" s="2">
        <v>21035100129817</v>
      </c>
      <c r="F631">
        <f t="shared" si="18"/>
        <v>21035</v>
      </c>
      <c r="G631" t="str">
        <f t="shared" si="19"/>
        <v>YON</v>
      </c>
    </row>
    <row r="632" spans="4:7" x14ac:dyDescent="0.25">
      <c r="D632" s="17">
        <v>43115.891575578702</v>
      </c>
      <c r="E632" s="2">
        <v>21035402449129</v>
      </c>
      <c r="F632">
        <f t="shared" si="18"/>
        <v>21035</v>
      </c>
      <c r="G632" t="str">
        <f t="shared" si="19"/>
        <v>YON</v>
      </c>
    </row>
    <row r="633" spans="4:7" x14ac:dyDescent="0.25">
      <c r="D633" s="17">
        <v>43129.873244756942</v>
      </c>
      <c r="E633" s="2">
        <v>21036300126868</v>
      </c>
      <c r="F633">
        <f t="shared" si="18"/>
        <v>21036</v>
      </c>
      <c r="G633" t="str">
        <f t="shared" si="19"/>
        <v>BRI</v>
      </c>
    </row>
    <row r="634" spans="4:7" x14ac:dyDescent="0.25">
      <c r="D634" s="17">
        <v>43131.760219930555</v>
      </c>
      <c r="E634" s="2">
        <v>21036300086419</v>
      </c>
      <c r="F634">
        <f t="shared" si="18"/>
        <v>21036</v>
      </c>
      <c r="G634" t="str">
        <f t="shared" si="19"/>
        <v>BRI</v>
      </c>
    </row>
    <row r="635" spans="4:7" x14ac:dyDescent="0.25">
      <c r="D635" s="17">
        <v>43107.441999317132</v>
      </c>
      <c r="E635" s="2">
        <v>21036300114021</v>
      </c>
      <c r="F635">
        <f t="shared" si="18"/>
        <v>21036</v>
      </c>
      <c r="G635" t="str">
        <f t="shared" si="19"/>
        <v>BRI</v>
      </c>
    </row>
    <row r="636" spans="4:7" x14ac:dyDescent="0.25">
      <c r="D636" s="17">
        <v>43104.304776215278</v>
      </c>
      <c r="E636" s="2">
        <v>21036300113718</v>
      </c>
      <c r="F636">
        <f t="shared" si="18"/>
        <v>21036</v>
      </c>
      <c r="G636" t="str">
        <f t="shared" si="19"/>
        <v>BRI</v>
      </c>
    </row>
    <row r="637" spans="4:7" x14ac:dyDescent="0.25">
      <c r="D637" s="17">
        <v>43102.686687638889</v>
      </c>
      <c r="E637" s="2">
        <v>21036300132528</v>
      </c>
      <c r="F637">
        <f t="shared" si="18"/>
        <v>21036</v>
      </c>
      <c r="G637" t="str">
        <f t="shared" si="19"/>
        <v>BRI</v>
      </c>
    </row>
    <row r="638" spans="4:7" x14ac:dyDescent="0.25">
      <c r="D638" s="17">
        <v>43118.366656435188</v>
      </c>
      <c r="E638" s="2">
        <v>21036300114468</v>
      </c>
      <c r="F638">
        <f t="shared" si="18"/>
        <v>21036</v>
      </c>
      <c r="G638" t="str">
        <f t="shared" si="19"/>
        <v>BRI</v>
      </c>
    </row>
    <row r="639" spans="4:7" x14ac:dyDescent="0.25">
      <c r="D639" s="17">
        <v>43120.671046354168</v>
      </c>
      <c r="E639" s="2">
        <v>21036300056875</v>
      </c>
      <c r="F639">
        <f t="shared" si="18"/>
        <v>21036</v>
      </c>
      <c r="G639" t="str">
        <f t="shared" si="19"/>
        <v>BRI</v>
      </c>
    </row>
    <row r="640" spans="4:7" x14ac:dyDescent="0.25">
      <c r="D640" s="17">
        <v>43118.75821803241</v>
      </c>
      <c r="E640" s="2">
        <v>21036300110029</v>
      </c>
      <c r="F640">
        <f t="shared" si="18"/>
        <v>21036</v>
      </c>
      <c r="G640" t="str">
        <f t="shared" si="19"/>
        <v>BRI</v>
      </c>
    </row>
    <row r="641" spans="4:7" x14ac:dyDescent="0.25">
      <c r="D641" s="17">
        <v>43122.425863298609</v>
      </c>
      <c r="E641" s="2">
        <v>21036300103198</v>
      </c>
      <c r="F641">
        <f t="shared" si="18"/>
        <v>21036</v>
      </c>
      <c r="G641" t="str">
        <f t="shared" si="19"/>
        <v>BRI</v>
      </c>
    </row>
    <row r="642" spans="4:7" x14ac:dyDescent="0.25">
      <c r="D642" s="17">
        <v>43116.859044039353</v>
      </c>
      <c r="E642" s="2">
        <v>21036300123584</v>
      </c>
      <c r="F642">
        <f t="shared" ref="F642:F688" si="20">_xlfn.NUMBERVALUE(LEFT(E642,5),"#####")</f>
        <v>21036</v>
      </c>
      <c r="G642" t="str">
        <f t="shared" ref="G642:G688" si="21">VLOOKUP(F642,A:B,2,FALSE)</f>
        <v>BRI</v>
      </c>
    </row>
    <row r="643" spans="4:7" x14ac:dyDescent="0.25">
      <c r="D643" s="17">
        <v>43123.714734803238</v>
      </c>
      <c r="E643" s="2">
        <v>21544002164202</v>
      </c>
      <c r="F643">
        <f t="shared" si="20"/>
        <v>21544</v>
      </c>
      <c r="G643" t="str">
        <f t="shared" si="21"/>
        <v>WHI</v>
      </c>
    </row>
    <row r="644" spans="4:7" x14ac:dyDescent="0.25">
      <c r="D644" s="17">
        <v>43124.517134814814</v>
      </c>
      <c r="E644" s="2">
        <v>21544001571829</v>
      </c>
      <c r="F644">
        <f t="shared" si="20"/>
        <v>21544</v>
      </c>
      <c r="G644" t="str">
        <f t="shared" si="21"/>
        <v>WHI</v>
      </c>
    </row>
    <row r="645" spans="4:7" x14ac:dyDescent="0.25">
      <c r="D645" s="17">
        <v>43124.355561064818</v>
      </c>
      <c r="E645" s="2">
        <v>21544001918996</v>
      </c>
      <c r="F645">
        <f t="shared" si="20"/>
        <v>21544</v>
      </c>
      <c r="G645" t="str">
        <f t="shared" si="21"/>
        <v>WHI</v>
      </c>
    </row>
    <row r="646" spans="4:7" x14ac:dyDescent="0.25">
      <c r="D646" s="17">
        <v>43124.670779189815</v>
      </c>
      <c r="E646" s="2">
        <v>21544002283499</v>
      </c>
      <c r="F646">
        <f t="shared" si="20"/>
        <v>21544</v>
      </c>
      <c r="G646" t="str">
        <f t="shared" si="21"/>
        <v>WHI</v>
      </c>
    </row>
    <row r="647" spans="4:7" x14ac:dyDescent="0.25">
      <c r="D647" s="17">
        <v>43124.755658553244</v>
      </c>
      <c r="E647" s="2">
        <v>21544001996307</v>
      </c>
      <c r="F647">
        <f t="shared" si="20"/>
        <v>21544</v>
      </c>
      <c r="G647" t="str">
        <f t="shared" si="21"/>
        <v>WHI</v>
      </c>
    </row>
    <row r="648" spans="4:7" x14ac:dyDescent="0.25">
      <c r="D648" s="17">
        <v>43125.629144224535</v>
      </c>
      <c r="E648" s="2">
        <v>21544002184796</v>
      </c>
      <c r="F648">
        <f t="shared" si="20"/>
        <v>21544</v>
      </c>
      <c r="G648" t="str">
        <f t="shared" si="21"/>
        <v>WHI</v>
      </c>
    </row>
    <row r="649" spans="4:7" x14ac:dyDescent="0.25">
      <c r="D649" s="17">
        <v>43125.396016250001</v>
      </c>
      <c r="E649" s="2">
        <v>21544002166355</v>
      </c>
      <c r="F649">
        <f t="shared" si="20"/>
        <v>21544</v>
      </c>
      <c r="G649" t="str">
        <f t="shared" si="21"/>
        <v>WHI</v>
      </c>
    </row>
    <row r="650" spans="4:7" x14ac:dyDescent="0.25">
      <c r="D650" s="17">
        <v>43125.710067499997</v>
      </c>
      <c r="E650" s="2">
        <v>21544001468588</v>
      </c>
      <c r="F650">
        <f t="shared" si="20"/>
        <v>21544</v>
      </c>
      <c r="G650" t="str">
        <f t="shared" si="21"/>
        <v>WHI</v>
      </c>
    </row>
    <row r="651" spans="4:7" x14ac:dyDescent="0.25">
      <c r="D651" s="17">
        <v>43126.633906909723</v>
      </c>
      <c r="E651" s="2">
        <v>21544002147702</v>
      </c>
      <c r="F651">
        <f t="shared" si="20"/>
        <v>21544</v>
      </c>
      <c r="G651" t="str">
        <f t="shared" si="21"/>
        <v>WHI</v>
      </c>
    </row>
    <row r="652" spans="4:7" x14ac:dyDescent="0.25">
      <c r="D652" s="17">
        <v>43127.51782494213</v>
      </c>
      <c r="E652" s="2">
        <v>21544001963604</v>
      </c>
      <c r="F652">
        <f t="shared" si="20"/>
        <v>21544</v>
      </c>
      <c r="G652" t="str">
        <f t="shared" si="21"/>
        <v>WHI</v>
      </c>
    </row>
    <row r="653" spans="4:7" x14ac:dyDescent="0.25">
      <c r="D653" s="17">
        <v>43127.681350775463</v>
      </c>
      <c r="E653" s="2">
        <v>21544002125377</v>
      </c>
      <c r="F653">
        <f t="shared" si="20"/>
        <v>21544</v>
      </c>
      <c r="G653" t="str">
        <f t="shared" si="21"/>
        <v>WHI</v>
      </c>
    </row>
    <row r="654" spans="4:7" x14ac:dyDescent="0.25">
      <c r="D654" s="17">
        <v>43127.644174594905</v>
      </c>
      <c r="E654" s="2">
        <v>21544002284992</v>
      </c>
      <c r="F654">
        <f t="shared" si="20"/>
        <v>21544</v>
      </c>
      <c r="G654" t="str">
        <f t="shared" si="21"/>
        <v>WHI</v>
      </c>
    </row>
    <row r="655" spans="4:7" x14ac:dyDescent="0.25">
      <c r="D655" s="17">
        <v>43128.609921875002</v>
      </c>
      <c r="E655" s="2">
        <v>21544002144519</v>
      </c>
      <c r="F655">
        <f t="shared" si="20"/>
        <v>21544</v>
      </c>
      <c r="G655" t="str">
        <f t="shared" si="21"/>
        <v>WHI</v>
      </c>
    </row>
    <row r="656" spans="4:7" x14ac:dyDescent="0.25">
      <c r="D656" s="17">
        <v>43128.791410300924</v>
      </c>
      <c r="E656" s="2">
        <v>21544002143438</v>
      </c>
      <c r="F656">
        <f t="shared" si="20"/>
        <v>21544</v>
      </c>
      <c r="G656" t="str">
        <f t="shared" si="21"/>
        <v>WHI</v>
      </c>
    </row>
    <row r="657" spans="4:7" x14ac:dyDescent="0.25">
      <c r="D657" s="17">
        <v>43129.271384016203</v>
      </c>
      <c r="E657" s="2">
        <v>21544002284554</v>
      </c>
      <c r="F657">
        <f t="shared" si="20"/>
        <v>21544</v>
      </c>
      <c r="G657" t="str">
        <f t="shared" si="21"/>
        <v>WHI</v>
      </c>
    </row>
    <row r="658" spans="4:7" x14ac:dyDescent="0.25">
      <c r="D658" s="17">
        <v>43129.563926111114</v>
      </c>
      <c r="E658" s="2">
        <v>21544002284240</v>
      </c>
      <c r="F658">
        <f t="shared" si="20"/>
        <v>21544</v>
      </c>
      <c r="G658" t="str">
        <f t="shared" si="21"/>
        <v>WHI</v>
      </c>
    </row>
    <row r="659" spans="4:7" x14ac:dyDescent="0.25">
      <c r="D659" s="17">
        <v>43130.714997615738</v>
      </c>
      <c r="E659" s="2">
        <v>21544002169722</v>
      </c>
      <c r="F659">
        <f t="shared" si="20"/>
        <v>21544</v>
      </c>
      <c r="G659" t="str">
        <f t="shared" si="21"/>
        <v>WHI</v>
      </c>
    </row>
    <row r="660" spans="4:7" x14ac:dyDescent="0.25">
      <c r="D660" s="17">
        <v>43131.476967430557</v>
      </c>
      <c r="E660" s="2">
        <v>21544002168021</v>
      </c>
      <c r="F660">
        <f t="shared" si="20"/>
        <v>21544</v>
      </c>
      <c r="G660" t="str">
        <f t="shared" si="21"/>
        <v>WHI</v>
      </c>
    </row>
    <row r="661" spans="4:7" x14ac:dyDescent="0.25">
      <c r="D661" s="17">
        <v>43131.921177893521</v>
      </c>
      <c r="E661" s="2">
        <v>21544002175588</v>
      </c>
      <c r="F661">
        <f t="shared" si="20"/>
        <v>21544</v>
      </c>
      <c r="G661" t="str">
        <f t="shared" si="21"/>
        <v>WHI</v>
      </c>
    </row>
    <row r="662" spans="4:7" x14ac:dyDescent="0.25">
      <c r="D662" s="17">
        <v>43110.613351319444</v>
      </c>
      <c r="E662" s="2">
        <v>21544002267492</v>
      </c>
      <c r="F662">
        <f t="shared" si="20"/>
        <v>21544</v>
      </c>
      <c r="G662" t="str">
        <f t="shared" si="21"/>
        <v>WHI</v>
      </c>
    </row>
    <row r="663" spans="4:7" x14ac:dyDescent="0.25">
      <c r="D663" s="17">
        <v>43106.49213259259</v>
      </c>
      <c r="E663" s="2">
        <v>21544002274811</v>
      </c>
      <c r="F663">
        <f t="shared" si="20"/>
        <v>21544</v>
      </c>
      <c r="G663" t="str">
        <f t="shared" si="21"/>
        <v>WHI</v>
      </c>
    </row>
    <row r="664" spans="4:7" x14ac:dyDescent="0.25">
      <c r="D664" s="17">
        <v>43101.869748576391</v>
      </c>
      <c r="E664" s="2">
        <v>21544001120908</v>
      </c>
      <c r="F664">
        <f t="shared" si="20"/>
        <v>21544</v>
      </c>
      <c r="G664" t="str">
        <f t="shared" si="21"/>
        <v>WHI</v>
      </c>
    </row>
    <row r="665" spans="4:7" x14ac:dyDescent="0.25">
      <c r="D665" s="17">
        <v>43103.804418576387</v>
      </c>
      <c r="E665" s="2">
        <v>21544001245705</v>
      </c>
      <c r="F665">
        <f t="shared" si="20"/>
        <v>21544</v>
      </c>
      <c r="G665" t="str">
        <f t="shared" si="21"/>
        <v>WHI</v>
      </c>
    </row>
    <row r="666" spans="4:7" x14ac:dyDescent="0.25">
      <c r="D666" s="17">
        <v>43102.901554768519</v>
      </c>
      <c r="E666" s="2">
        <v>21544002279547</v>
      </c>
      <c r="F666">
        <f t="shared" si="20"/>
        <v>21544</v>
      </c>
      <c r="G666" t="str">
        <f t="shared" si="21"/>
        <v>WHI</v>
      </c>
    </row>
    <row r="667" spans="4:7" x14ac:dyDescent="0.25">
      <c r="D667" s="17">
        <v>43107.969341909724</v>
      </c>
      <c r="E667" s="2">
        <v>21544002123406</v>
      </c>
      <c r="F667">
        <f t="shared" si="20"/>
        <v>21544</v>
      </c>
      <c r="G667" t="str">
        <f t="shared" si="21"/>
        <v>WHI</v>
      </c>
    </row>
    <row r="668" spans="4:7" x14ac:dyDescent="0.25">
      <c r="D668" s="17">
        <v>43103.972769664353</v>
      </c>
      <c r="E668" s="2">
        <v>21544002259374</v>
      </c>
      <c r="F668">
        <f t="shared" si="20"/>
        <v>21544</v>
      </c>
      <c r="G668" t="str">
        <f t="shared" si="21"/>
        <v>WHI</v>
      </c>
    </row>
    <row r="669" spans="4:7" x14ac:dyDescent="0.25">
      <c r="D669" s="17">
        <v>43111.546376469909</v>
      </c>
      <c r="E669" s="2">
        <v>21544001529611</v>
      </c>
      <c r="F669">
        <f t="shared" si="20"/>
        <v>21544</v>
      </c>
      <c r="G669" t="str">
        <f t="shared" si="21"/>
        <v>WHI</v>
      </c>
    </row>
    <row r="670" spans="4:7" x14ac:dyDescent="0.25">
      <c r="D670" s="17">
        <v>43109.957768263892</v>
      </c>
      <c r="E670" s="2">
        <v>21544002274860</v>
      </c>
      <c r="F670">
        <f t="shared" si="20"/>
        <v>21544</v>
      </c>
      <c r="G670" t="str">
        <f t="shared" si="21"/>
        <v>WHI</v>
      </c>
    </row>
    <row r="671" spans="4:7" x14ac:dyDescent="0.25">
      <c r="D671" s="17">
        <v>43104.88207540509</v>
      </c>
      <c r="E671" s="2">
        <v>21544001846684</v>
      </c>
      <c r="F671">
        <f t="shared" si="20"/>
        <v>21544</v>
      </c>
      <c r="G671" t="str">
        <f t="shared" si="21"/>
        <v>WHI</v>
      </c>
    </row>
    <row r="672" spans="4:7" x14ac:dyDescent="0.25">
      <c r="D672" s="17">
        <v>43112.49598871528</v>
      </c>
      <c r="E672" s="2">
        <v>21544001982398</v>
      </c>
      <c r="F672">
        <f t="shared" si="20"/>
        <v>21544</v>
      </c>
      <c r="G672" t="str">
        <f t="shared" si="21"/>
        <v>WHI</v>
      </c>
    </row>
    <row r="673" spans="4:7" x14ac:dyDescent="0.25">
      <c r="D673" s="17">
        <v>43108.762004178243</v>
      </c>
      <c r="E673" s="2">
        <v>21544001983859</v>
      </c>
      <c r="F673">
        <f t="shared" si="20"/>
        <v>21544</v>
      </c>
      <c r="G673" t="str">
        <f t="shared" si="21"/>
        <v>WHI</v>
      </c>
    </row>
    <row r="674" spans="4:7" x14ac:dyDescent="0.25">
      <c r="D674" s="17">
        <v>43109.440445532404</v>
      </c>
      <c r="E674" s="2">
        <v>21544002139782</v>
      </c>
      <c r="F674">
        <f t="shared" si="20"/>
        <v>21544</v>
      </c>
      <c r="G674" t="str">
        <f t="shared" si="21"/>
        <v>WHI</v>
      </c>
    </row>
    <row r="675" spans="4:7" x14ac:dyDescent="0.25">
      <c r="D675" s="17">
        <v>43117.708443356481</v>
      </c>
      <c r="E675" s="2">
        <v>21544002261271</v>
      </c>
      <c r="F675">
        <f t="shared" si="20"/>
        <v>21544</v>
      </c>
      <c r="G675" t="str">
        <f t="shared" si="21"/>
        <v>WHI</v>
      </c>
    </row>
    <row r="676" spans="4:7" x14ac:dyDescent="0.25">
      <c r="D676" s="17">
        <v>43119.914188946757</v>
      </c>
      <c r="E676" s="2">
        <v>21544002173757</v>
      </c>
      <c r="F676">
        <f t="shared" si="20"/>
        <v>21544</v>
      </c>
      <c r="G676" t="str">
        <f t="shared" si="21"/>
        <v>WHI</v>
      </c>
    </row>
    <row r="677" spans="4:7" x14ac:dyDescent="0.25">
      <c r="D677" s="17">
        <v>43120.934417662036</v>
      </c>
      <c r="E677" s="2">
        <v>21544001977646</v>
      </c>
      <c r="F677">
        <f t="shared" si="20"/>
        <v>21544</v>
      </c>
      <c r="G677" t="str">
        <f t="shared" si="21"/>
        <v>WHI</v>
      </c>
    </row>
    <row r="678" spans="4:7" x14ac:dyDescent="0.25">
      <c r="D678" s="17">
        <v>43121.338613020831</v>
      </c>
      <c r="E678" s="2">
        <v>21544001585456</v>
      </c>
      <c r="F678">
        <f t="shared" si="20"/>
        <v>21544</v>
      </c>
      <c r="G678" t="str">
        <f t="shared" si="21"/>
        <v>WHI</v>
      </c>
    </row>
    <row r="679" spans="4:7" x14ac:dyDescent="0.25">
      <c r="D679" s="17">
        <v>43123.348241122687</v>
      </c>
      <c r="E679" s="2">
        <v>21544002279349</v>
      </c>
      <c r="F679">
        <f t="shared" si="20"/>
        <v>21544</v>
      </c>
      <c r="G679" t="str">
        <f t="shared" si="21"/>
        <v>WHI</v>
      </c>
    </row>
    <row r="680" spans="4:7" x14ac:dyDescent="0.25">
      <c r="D680" s="17">
        <v>43118.521098124998</v>
      </c>
      <c r="E680" s="2">
        <v>21544002266205</v>
      </c>
      <c r="F680">
        <f t="shared" si="20"/>
        <v>21544</v>
      </c>
      <c r="G680" t="str">
        <f t="shared" si="21"/>
        <v>WHI</v>
      </c>
    </row>
    <row r="681" spans="4:7" x14ac:dyDescent="0.25">
      <c r="D681" s="17">
        <v>43112.779014155094</v>
      </c>
      <c r="E681" s="2">
        <v>21544001578352</v>
      </c>
      <c r="F681">
        <f t="shared" si="20"/>
        <v>21544</v>
      </c>
      <c r="G681" t="str">
        <f t="shared" si="21"/>
        <v>WHI</v>
      </c>
    </row>
    <row r="682" spans="4:7" x14ac:dyDescent="0.25">
      <c r="D682" s="17">
        <v>43112.781748530091</v>
      </c>
      <c r="E682" s="2">
        <v>21544002271098</v>
      </c>
      <c r="F682">
        <f t="shared" si="20"/>
        <v>21544</v>
      </c>
      <c r="G682" t="str">
        <f t="shared" si="21"/>
        <v>WHI</v>
      </c>
    </row>
    <row r="683" spans="4:7" x14ac:dyDescent="0.25">
      <c r="D683" s="17">
        <v>43116.798494131945</v>
      </c>
      <c r="E683" s="2">
        <v>21544001717059</v>
      </c>
      <c r="F683">
        <f t="shared" si="20"/>
        <v>21544</v>
      </c>
      <c r="G683" t="str">
        <f t="shared" si="21"/>
        <v>WHI</v>
      </c>
    </row>
    <row r="684" spans="4:7" x14ac:dyDescent="0.25">
      <c r="D684" s="17">
        <v>43121.706576770834</v>
      </c>
      <c r="E684" s="2">
        <v>21544001409822</v>
      </c>
      <c r="F684">
        <f t="shared" si="20"/>
        <v>21544</v>
      </c>
      <c r="G684" t="str">
        <f t="shared" si="21"/>
        <v>WHI</v>
      </c>
    </row>
    <row r="685" spans="4:7" x14ac:dyDescent="0.25">
      <c r="D685" s="17">
        <v>43113.758975370372</v>
      </c>
      <c r="E685" s="2">
        <v>21544002275768</v>
      </c>
      <c r="F685">
        <f t="shared" si="20"/>
        <v>21544</v>
      </c>
      <c r="G685" t="str">
        <f t="shared" si="21"/>
        <v>WHI</v>
      </c>
    </row>
    <row r="686" spans="4:7" x14ac:dyDescent="0.25">
      <c r="D686" s="17">
        <v>43115.75218826389</v>
      </c>
      <c r="E686" s="2">
        <v>21544002265744</v>
      </c>
      <c r="F686">
        <f t="shared" si="20"/>
        <v>21544</v>
      </c>
      <c r="G686" t="str">
        <f t="shared" si="21"/>
        <v>WHI</v>
      </c>
    </row>
    <row r="687" spans="4:7" x14ac:dyDescent="0.25">
      <c r="D687" s="17">
        <v>43117.589083495368</v>
      </c>
      <c r="E687" s="2">
        <v>21544002271916</v>
      </c>
      <c r="F687">
        <f t="shared" si="20"/>
        <v>21544</v>
      </c>
      <c r="G687" t="str">
        <f t="shared" si="21"/>
        <v>WHI</v>
      </c>
    </row>
    <row r="688" spans="4:7" x14ac:dyDescent="0.25">
      <c r="D688" s="17">
        <v>43115.918847280096</v>
      </c>
      <c r="E688" s="2">
        <v>21544002279968</v>
      </c>
      <c r="F688">
        <f t="shared" si="20"/>
        <v>21544</v>
      </c>
      <c r="G688" t="str">
        <f t="shared" si="21"/>
        <v>WHI</v>
      </c>
    </row>
    <row r="689" spans="4:4" x14ac:dyDescent="0.25">
      <c r="D689" s="17"/>
    </row>
    <row r="690" spans="4:4" x14ac:dyDescent="0.25">
      <c r="D690" s="17"/>
    </row>
    <row r="691" spans="4:4" x14ac:dyDescent="0.25">
      <c r="D691" s="17"/>
    </row>
    <row r="692" spans="4:4" x14ac:dyDescent="0.25">
      <c r="D692" s="17"/>
    </row>
    <row r="693" spans="4:4" x14ac:dyDescent="0.25">
      <c r="D693" s="17"/>
    </row>
    <row r="694" spans="4:4" x14ac:dyDescent="0.25">
      <c r="D694" s="17"/>
    </row>
    <row r="695" spans="4:4" x14ac:dyDescent="0.25">
      <c r="D695" s="17"/>
    </row>
    <row r="696" spans="4:4" x14ac:dyDescent="0.25">
      <c r="D696" s="17"/>
    </row>
    <row r="697" spans="4:4" x14ac:dyDescent="0.25">
      <c r="D697" s="17"/>
    </row>
    <row r="698" spans="4:4" x14ac:dyDescent="0.25">
      <c r="D698" s="17"/>
    </row>
    <row r="699" spans="4:4" x14ac:dyDescent="0.25">
      <c r="D699" s="17"/>
    </row>
    <row r="700" spans="4:4" x14ac:dyDescent="0.25">
      <c r="D700" s="17"/>
    </row>
    <row r="701" spans="4:4" x14ac:dyDescent="0.25">
      <c r="D701" s="17"/>
    </row>
    <row r="702" spans="4:4" x14ac:dyDescent="0.25">
      <c r="D702" s="17"/>
    </row>
    <row r="703" spans="4:4" x14ac:dyDescent="0.25">
      <c r="D703" s="17"/>
    </row>
    <row r="704" spans="4:4" x14ac:dyDescent="0.25">
      <c r="D704" s="17"/>
    </row>
    <row r="705" spans="4:4" x14ac:dyDescent="0.25">
      <c r="D705" s="17"/>
    </row>
    <row r="706" spans="4:4" x14ac:dyDescent="0.25">
      <c r="D706" s="17"/>
    </row>
    <row r="707" spans="4:4" x14ac:dyDescent="0.25">
      <c r="D707" s="17"/>
    </row>
    <row r="708" spans="4:4" x14ac:dyDescent="0.25">
      <c r="D708" s="17"/>
    </row>
    <row r="709" spans="4:4" x14ac:dyDescent="0.25">
      <c r="D709" s="17"/>
    </row>
    <row r="710" spans="4:4" x14ac:dyDescent="0.25">
      <c r="D710" s="17"/>
    </row>
    <row r="711" spans="4:4" x14ac:dyDescent="0.25">
      <c r="D711" s="17"/>
    </row>
    <row r="712" spans="4:4" x14ac:dyDescent="0.25">
      <c r="D712" s="17"/>
    </row>
    <row r="713" spans="4:4" x14ac:dyDescent="0.25">
      <c r="D713" s="17"/>
    </row>
    <row r="714" spans="4:4" x14ac:dyDescent="0.25">
      <c r="D714" s="17"/>
    </row>
    <row r="715" spans="4:4" x14ac:dyDescent="0.25">
      <c r="D715" s="17"/>
    </row>
    <row r="716" spans="4:4" x14ac:dyDescent="0.25">
      <c r="D716" s="17"/>
    </row>
    <row r="717" spans="4:4" x14ac:dyDescent="0.25">
      <c r="D717" s="17"/>
    </row>
    <row r="718" spans="4:4" x14ac:dyDescent="0.25">
      <c r="D718" s="17"/>
    </row>
    <row r="719" spans="4:4" x14ac:dyDescent="0.25">
      <c r="D719" s="17"/>
    </row>
    <row r="720" spans="4:4" x14ac:dyDescent="0.25">
      <c r="D720" s="17"/>
    </row>
    <row r="721" spans="4:4" x14ac:dyDescent="0.25">
      <c r="D721" s="17"/>
    </row>
    <row r="722" spans="4:4" x14ac:dyDescent="0.25">
      <c r="D722" s="17"/>
    </row>
    <row r="723" spans="4:4" x14ac:dyDescent="0.25">
      <c r="D723" s="17"/>
    </row>
    <row r="724" spans="4:4" x14ac:dyDescent="0.25">
      <c r="D724" s="17"/>
    </row>
    <row r="725" spans="4:4" x14ac:dyDescent="0.25">
      <c r="D725" s="17"/>
    </row>
    <row r="726" spans="4:4" x14ac:dyDescent="0.25">
      <c r="D726" s="17"/>
    </row>
    <row r="727" spans="4:4" x14ac:dyDescent="0.25">
      <c r="D727" s="17"/>
    </row>
    <row r="728" spans="4:4" x14ac:dyDescent="0.25">
      <c r="D728" s="17"/>
    </row>
    <row r="729" spans="4:4" x14ac:dyDescent="0.25">
      <c r="D729" s="17"/>
    </row>
    <row r="730" spans="4:4" x14ac:dyDescent="0.25">
      <c r="D730" s="17"/>
    </row>
    <row r="731" spans="4:4" x14ac:dyDescent="0.25">
      <c r="D731" s="17"/>
    </row>
    <row r="732" spans="4:4" x14ac:dyDescent="0.25">
      <c r="D732" s="17"/>
    </row>
    <row r="733" spans="4:4" x14ac:dyDescent="0.25">
      <c r="D733" s="17"/>
    </row>
    <row r="734" spans="4:4" x14ac:dyDescent="0.25">
      <c r="D734" s="17"/>
    </row>
    <row r="735" spans="4:4" x14ac:dyDescent="0.25">
      <c r="D735" s="17"/>
    </row>
    <row r="736" spans="4:4" x14ac:dyDescent="0.25">
      <c r="D736" s="17"/>
    </row>
    <row r="737" spans="4:4" x14ac:dyDescent="0.25">
      <c r="D737" s="17"/>
    </row>
    <row r="738" spans="4:4" x14ac:dyDescent="0.25">
      <c r="D738" s="17"/>
    </row>
    <row r="739" spans="4:4" x14ac:dyDescent="0.25">
      <c r="D739" s="17"/>
    </row>
    <row r="740" spans="4:4" x14ac:dyDescent="0.25">
      <c r="D740" s="17"/>
    </row>
    <row r="741" spans="4:4" x14ac:dyDescent="0.25">
      <c r="D741" s="17"/>
    </row>
    <row r="742" spans="4:4" x14ac:dyDescent="0.25">
      <c r="D742" s="17"/>
    </row>
    <row r="743" spans="4:4" x14ac:dyDescent="0.25">
      <c r="D743" s="17"/>
    </row>
    <row r="744" spans="4:4" x14ac:dyDescent="0.25">
      <c r="D744" s="17"/>
    </row>
    <row r="745" spans="4:4" x14ac:dyDescent="0.25">
      <c r="D745" s="17"/>
    </row>
    <row r="746" spans="4:4" x14ac:dyDescent="0.25">
      <c r="D746" s="17"/>
    </row>
    <row r="747" spans="4:4" x14ac:dyDescent="0.25">
      <c r="D747" s="17"/>
    </row>
    <row r="748" spans="4:4" x14ac:dyDescent="0.25">
      <c r="D748" s="17"/>
    </row>
    <row r="749" spans="4:4" x14ac:dyDescent="0.25">
      <c r="D749" s="17"/>
    </row>
    <row r="750" spans="4:4" x14ac:dyDescent="0.25">
      <c r="D750" s="17"/>
    </row>
    <row r="751" spans="4:4" x14ac:dyDescent="0.25">
      <c r="D751" s="17"/>
    </row>
    <row r="752" spans="4:4" x14ac:dyDescent="0.25">
      <c r="D752" s="17"/>
    </row>
    <row r="753" spans="4:4" x14ac:dyDescent="0.25">
      <c r="D753" s="17"/>
    </row>
    <row r="754" spans="4:4" x14ac:dyDescent="0.25">
      <c r="D754" s="17"/>
    </row>
    <row r="755" spans="4:4" x14ac:dyDescent="0.25">
      <c r="D755" s="17"/>
    </row>
    <row r="756" spans="4:4" x14ac:dyDescent="0.25">
      <c r="D756" s="17"/>
    </row>
    <row r="757" spans="4:4" x14ac:dyDescent="0.25">
      <c r="D757" s="17"/>
    </row>
    <row r="758" spans="4:4" x14ac:dyDescent="0.25">
      <c r="D758" s="17"/>
    </row>
    <row r="759" spans="4:4" x14ac:dyDescent="0.25">
      <c r="D759" s="17"/>
    </row>
    <row r="760" spans="4:4" x14ac:dyDescent="0.25">
      <c r="D760" s="17"/>
    </row>
    <row r="761" spans="4:4" x14ac:dyDescent="0.25">
      <c r="D761" s="17"/>
    </row>
    <row r="762" spans="4:4" x14ac:dyDescent="0.25">
      <c r="D762" s="17"/>
    </row>
    <row r="763" spans="4:4" x14ac:dyDescent="0.25">
      <c r="D763" s="17"/>
    </row>
    <row r="764" spans="4:4" x14ac:dyDescent="0.25">
      <c r="D764" s="17"/>
    </row>
    <row r="765" spans="4:4" x14ac:dyDescent="0.25">
      <c r="D765" s="17"/>
    </row>
    <row r="766" spans="4:4" x14ac:dyDescent="0.25">
      <c r="D766" s="17"/>
    </row>
    <row r="767" spans="4:4" x14ac:dyDescent="0.25">
      <c r="D767" s="17"/>
    </row>
    <row r="768" spans="4:4" x14ac:dyDescent="0.25">
      <c r="D768" s="17"/>
    </row>
    <row r="769" spans="4:4" x14ac:dyDescent="0.25">
      <c r="D769" s="17"/>
    </row>
    <row r="770" spans="4:4" x14ac:dyDescent="0.25">
      <c r="D770" s="17"/>
    </row>
    <row r="771" spans="4:4" x14ac:dyDescent="0.25">
      <c r="D771" s="17"/>
    </row>
    <row r="772" spans="4:4" x14ac:dyDescent="0.25">
      <c r="D772" s="17"/>
    </row>
    <row r="773" spans="4:4" x14ac:dyDescent="0.25">
      <c r="D773" s="17"/>
    </row>
    <row r="774" spans="4:4" x14ac:dyDescent="0.25">
      <c r="D774" s="17"/>
    </row>
    <row r="775" spans="4:4" x14ac:dyDescent="0.25">
      <c r="D775" s="17"/>
    </row>
    <row r="776" spans="4:4" x14ac:dyDescent="0.25">
      <c r="D776" s="17"/>
    </row>
    <row r="777" spans="4:4" x14ac:dyDescent="0.25">
      <c r="D777" s="17"/>
    </row>
    <row r="778" spans="4:4" x14ac:dyDescent="0.25">
      <c r="D778" s="17"/>
    </row>
    <row r="779" spans="4:4" x14ac:dyDescent="0.25">
      <c r="D779" s="17"/>
    </row>
    <row r="780" spans="4:4" x14ac:dyDescent="0.25">
      <c r="D780" s="17"/>
    </row>
    <row r="781" spans="4:4" x14ac:dyDescent="0.25">
      <c r="D781" s="17"/>
    </row>
    <row r="782" spans="4:4" x14ac:dyDescent="0.25">
      <c r="D782" s="17"/>
    </row>
    <row r="783" spans="4:4" x14ac:dyDescent="0.25">
      <c r="D783" s="17"/>
    </row>
    <row r="784" spans="4:4" x14ac:dyDescent="0.25">
      <c r="D784" s="17"/>
    </row>
    <row r="785" spans="4:4" x14ac:dyDescent="0.25">
      <c r="D785" s="17"/>
    </row>
    <row r="786" spans="4:4" x14ac:dyDescent="0.25">
      <c r="D786" s="17"/>
    </row>
    <row r="787" spans="4:4" x14ac:dyDescent="0.25">
      <c r="D787" s="17"/>
    </row>
    <row r="788" spans="4:4" x14ac:dyDescent="0.25">
      <c r="D788" s="17"/>
    </row>
    <row r="789" spans="4:4" x14ac:dyDescent="0.25">
      <c r="D789" s="17"/>
    </row>
    <row r="790" spans="4:4" x14ac:dyDescent="0.25">
      <c r="D790" s="17"/>
    </row>
    <row r="791" spans="4:4" x14ac:dyDescent="0.25">
      <c r="D791" s="17"/>
    </row>
    <row r="792" spans="4:4" x14ac:dyDescent="0.25">
      <c r="D792" s="17"/>
    </row>
    <row r="793" spans="4:4" x14ac:dyDescent="0.25">
      <c r="D793" s="17"/>
    </row>
    <row r="794" spans="4:4" x14ac:dyDescent="0.25">
      <c r="D794" s="17"/>
    </row>
    <row r="795" spans="4:4" x14ac:dyDescent="0.25">
      <c r="D795" s="17"/>
    </row>
    <row r="796" spans="4:4" x14ac:dyDescent="0.25">
      <c r="D796" s="17"/>
    </row>
    <row r="797" spans="4:4" x14ac:dyDescent="0.25">
      <c r="D797" s="17"/>
    </row>
    <row r="798" spans="4:4" x14ac:dyDescent="0.25">
      <c r="D798" s="17"/>
    </row>
    <row r="799" spans="4:4" x14ac:dyDescent="0.25">
      <c r="D799" s="17"/>
    </row>
    <row r="800" spans="4:4" x14ac:dyDescent="0.25">
      <c r="D800" s="17"/>
    </row>
    <row r="801" spans="4:4" x14ac:dyDescent="0.25">
      <c r="D801" s="17"/>
    </row>
    <row r="802" spans="4:4" x14ac:dyDescent="0.25">
      <c r="D802" s="17"/>
    </row>
    <row r="803" spans="4:4" x14ac:dyDescent="0.25">
      <c r="D803" s="17"/>
    </row>
    <row r="804" spans="4:4" x14ac:dyDescent="0.25">
      <c r="D804" s="17"/>
    </row>
    <row r="805" spans="4:4" x14ac:dyDescent="0.25">
      <c r="D805" s="17"/>
    </row>
    <row r="806" spans="4:4" x14ac:dyDescent="0.25">
      <c r="D806" s="17"/>
    </row>
    <row r="807" spans="4:4" x14ac:dyDescent="0.25">
      <c r="D807" s="17"/>
    </row>
    <row r="808" spans="4:4" x14ac:dyDescent="0.25">
      <c r="D808" s="17"/>
    </row>
    <row r="809" spans="4:4" x14ac:dyDescent="0.25">
      <c r="D809" s="17"/>
    </row>
    <row r="810" spans="4:4" x14ac:dyDescent="0.25">
      <c r="D810" s="17"/>
    </row>
    <row r="811" spans="4:4" x14ac:dyDescent="0.25">
      <c r="D811" s="17"/>
    </row>
    <row r="812" spans="4:4" x14ac:dyDescent="0.25">
      <c r="D812" s="17"/>
    </row>
    <row r="813" spans="4:4" x14ac:dyDescent="0.25">
      <c r="D813" s="17"/>
    </row>
    <row r="814" spans="4:4" x14ac:dyDescent="0.25">
      <c r="D814" s="17"/>
    </row>
    <row r="815" spans="4:4" x14ac:dyDescent="0.25">
      <c r="D815" s="17"/>
    </row>
    <row r="816" spans="4:4" x14ac:dyDescent="0.25">
      <c r="D816" s="17"/>
    </row>
    <row r="817" spans="4:4" x14ac:dyDescent="0.25">
      <c r="D817" s="17"/>
    </row>
    <row r="818" spans="4:4" x14ac:dyDescent="0.25">
      <c r="D818" s="17"/>
    </row>
    <row r="819" spans="4:4" x14ac:dyDescent="0.25">
      <c r="D819" s="17"/>
    </row>
    <row r="820" spans="4:4" x14ac:dyDescent="0.25">
      <c r="D820" s="17"/>
    </row>
    <row r="821" spans="4:4" x14ac:dyDescent="0.25">
      <c r="D821" s="17"/>
    </row>
    <row r="822" spans="4:4" x14ac:dyDescent="0.25">
      <c r="D822" s="17"/>
    </row>
    <row r="823" spans="4:4" x14ac:dyDescent="0.25">
      <c r="D823" s="17"/>
    </row>
    <row r="824" spans="4:4" x14ac:dyDescent="0.25">
      <c r="D824" s="17"/>
    </row>
    <row r="825" spans="4:4" x14ac:dyDescent="0.25">
      <c r="D825" s="17"/>
    </row>
    <row r="826" spans="4:4" x14ac:dyDescent="0.25">
      <c r="D826" s="17"/>
    </row>
    <row r="827" spans="4:4" x14ac:dyDescent="0.25">
      <c r="D827" s="17"/>
    </row>
    <row r="828" spans="4:4" x14ac:dyDescent="0.25">
      <c r="D828" s="17"/>
    </row>
    <row r="829" spans="4:4" x14ac:dyDescent="0.25">
      <c r="D829" s="17"/>
    </row>
    <row r="830" spans="4:4" x14ac:dyDescent="0.25">
      <c r="D830" s="17"/>
    </row>
    <row r="831" spans="4:4" x14ac:dyDescent="0.25">
      <c r="D831" s="17"/>
    </row>
    <row r="832" spans="4:4" x14ac:dyDescent="0.25">
      <c r="D832" s="17"/>
    </row>
    <row r="833" spans="4:4" x14ac:dyDescent="0.25">
      <c r="D833" s="17"/>
    </row>
    <row r="834" spans="4:4" x14ac:dyDescent="0.25">
      <c r="D834" s="17"/>
    </row>
    <row r="835" spans="4:4" x14ac:dyDescent="0.25">
      <c r="D835" s="17"/>
    </row>
    <row r="836" spans="4:4" x14ac:dyDescent="0.25">
      <c r="D836" s="17"/>
    </row>
    <row r="837" spans="4:4" x14ac:dyDescent="0.25">
      <c r="D837" s="17"/>
    </row>
    <row r="838" spans="4:4" x14ac:dyDescent="0.25">
      <c r="D838" s="17"/>
    </row>
    <row r="839" spans="4:4" x14ac:dyDescent="0.25">
      <c r="D839" s="17"/>
    </row>
    <row r="840" spans="4:4" x14ac:dyDescent="0.25">
      <c r="D840" s="17"/>
    </row>
    <row r="841" spans="4:4" x14ac:dyDescent="0.25">
      <c r="D841" s="17"/>
    </row>
    <row r="842" spans="4:4" x14ac:dyDescent="0.25">
      <c r="D842" s="17"/>
    </row>
    <row r="843" spans="4:4" x14ac:dyDescent="0.25">
      <c r="D843" s="17"/>
    </row>
    <row r="844" spans="4:4" x14ac:dyDescent="0.25">
      <c r="D844" s="17"/>
    </row>
    <row r="845" spans="4:4" x14ac:dyDescent="0.25">
      <c r="D845" s="17"/>
    </row>
    <row r="846" spans="4:4" x14ac:dyDescent="0.25">
      <c r="D846" s="17"/>
    </row>
    <row r="847" spans="4:4" x14ac:dyDescent="0.25">
      <c r="D847" s="17"/>
    </row>
    <row r="848" spans="4:4" x14ac:dyDescent="0.25">
      <c r="D848" s="17"/>
    </row>
    <row r="849" spans="4:4" x14ac:dyDescent="0.25">
      <c r="D849" s="17"/>
    </row>
    <row r="850" spans="4:4" x14ac:dyDescent="0.25">
      <c r="D850" s="17"/>
    </row>
    <row r="851" spans="4:4" x14ac:dyDescent="0.25">
      <c r="D851" s="17"/>
    </row>
    <row r="852" spans="4:4" x14ac:dyDescent="0.25">
      <c r="D852" s="17"/>
    </row>
    <row r="853" spans="4:4" x14ac:dyDescent="0.25">
      <c r="D853" s="17"/>
    </row>
    <row r="854" spans="4:4" x14ac:dyDescent="0.25">
      <c r="D854" s="17"/>
    </row>
    <row r="855" spans="4:4" x14ac:dyDescent="0.25">
      <c r="D855" s="17"/>
    </row>
    <row r="856" spans="4:4" x14ac:dyDescent="0.25">
      <c r="D856" s="17"/>
    </row>
    <row r="857" spans="4:4" x14ac:dyDescent="0.25">
      <c r="D857" s="17"/>
    </row>
    <row r="858" spans="4:4" x14ac:dyDescent="0.25">
      <c r="D858" s="17"/>
    </row>
    <row r="859" spans="4:4" x14ac:dyDescent="0.25">
      <c r="D859" s="17"/>
    </row>
    <row r="860" spans="4:4" x14ac:dyDescent="0.25">
      <c r="D860" s="17"/>
    </row>
    <row r="861" spans="4:4" x14ac:dyDescent="0.25">
      <c r="D861" s="17"/>
    </row>
    <row r="862" spans="4:4" x14ac:dyDescent="0.25">
      <c r="D862" s="17"/>
    </row>
    <row r="863" spans="4:4" x14ac:dyDescent="0.25">
      <c r="D863" s="17"/>
    </row>
    <row r="864" spans="4:4" x14ac:dyDescent="0.25">
      <c r="D864" s="17"/>
    </row>
    <row r="865" spans="4:4" x14ac:dyDescent="0.25">
      <c r="D865" s="17"/>
    </row>
    <row r="866" spans="4:4" x14ac:dyDescent="0.25">
      <c r="D866" s="17"/>
    </row>
    <row r="867" spans="4:4" x14ac:dyDescent="0.25">
      <c r="D867" s="17"/>
    </row>
    <row r="868" spans="4:4" x14ac:dyDescent="0.25">
      <c r="D868" s="17"/>
    </row>
    <row r="869" spans="4:4" x14ac:dyDescent="0.25">
      <c r="D869" s="17"/>
    </row>
    <row r="870" spans="4:4" x14ac:dyDescent="0.25">
      <c r="D870" s="17"/>
    </row>
    <row r="871" spans="4:4" x14ac:dyDescent="0.25">
      <c r="D871" s="17"/>
    </row>
    <row r="872" spans="4:4" x14ac:dyDescent="0.25">
      <c r="D872" s="17"/>
    </row>
    <row r="873" spans="4:4" x14ac:dyDescent="0.25">
      <c r="D873" s="17"/>
    </row>
    <row r="874" spans="4:4" x14ac:dyDescent="0.25">
      <c r="D874" s="17"/>
    </row>
    <row r="875" spans="4:4" x14ac:dyDescent="0.25">
      <c r="D875" s="17"/>
    </row>
    <row r="876" spans="4:4" x14ac:dyDescent="0.25">
      <c r="D876" s="17"/>
    </row>
    <row r="877" spans="4:4" x14ac:dyDescent="0.25">
      <c r="D877" s="17"/>
    </row>
    <row r="878" spans="4:4" x14ac:dyDescent="0.25">
      <c r="D878" s="17"/>
    </row>
    <row r="879" spans="4:4" x14ac:dyDescent="0.25">
      <c r="D879" s="17"/>
    </row>
    <row r="880" spans="4:4" x14ac:dyDescent="0.25">
      <c r="D880" s="17"/>
    </row>
    <row r="881" spans="4:4" x14ac:dyDescent="0.25">
      <c r="D881" s="17"/>
    </row>
    <row r="882" spans="4:4" x14ac:dyDescent="0.25">
      <c r="D882" s="17"/>
    </row>
    <row r="883" spans="4:4" x14ac:dyDescent="0.25">
      <c r="D883" s="17"/>
    </row>
    <row r="884" spans="4:4" x14ac:dyDescent="0.25">
      <c r="D884" s="17"/>
    </row>
    <row r="885" spans="4:4" x14ac:dyDescent="0.25">
      <c r="D885" s="17"/>
    </row>
    <row r="886" spans="4:4" x14ac:dyDescent="0.25">
      <c r="D886" s="17"/>
    </row>
    <row r="887" spans="4:4" x14ac:dyDescent="0.25">
      <c r="D887" s="17"/>
    </row>
    <row r="888" spans="4:4" x14ac:dyDescent="0.25">
      <c r="D888" s="17"/>
    </row>
    <row r="889" spans="4:4" x14ac:dyDescent="0.25">
      <c r="D889" s="17"/>
    </row>
    <row r="890" spans="4:4" x14ac:dyDescent="0.25">
      <c r="D890" s="17"/>
    </row>
    <row r="891" spans="4:4" x14ac:dyDescent="0.25">
      <c r="D891" s="17"/>
    </row>
    <row r="892" spans="4:4" x14ac:dyDescent="0.25">
      <c r="D892" s="17"/>
    </row>
    <row r="893" spans="4:4" x14ac:dyDescent="0.25">
      <c r="D893" s="17"/>
    </row>
    <row r="894" spans="4:4" x14ac:dyDescent="0.25">
      <c r="D894" s="17"/>
    </row>
    <row r="895" spans="4:4" x14ac:dyDescent="0.25">
      <c r="D895" s="17"/>
    </row>
    <row r="896" spans="4:4" x14ac:dyDescent="0.25">
      <c r="D896" s="17"/>
    </row>
    <row r="897" spans="4:4" x14ac:dyDescent="0.25">
      <c r="D897" s="17"/>
    </row>
    <row r="898" spans="4:4" x14ac:dyDescent="0.25">
      <c r="D898" s="17"/>
    </row>
    <row r="899" spans="4:4" x14ac:dyDescent="0.25">
      <c r="D899" s="17"/>
    </row>
    <row r="900" spans="4:4" x14ac:dyDescent="0.25">
      <c r="D900" s="17"/>
    </row>
    <row r="901" spans="4:4" x14ac:dyDescent="0.25">
      <c r="D901" s="17"/>
    </row>
    <row r="902" spans="4:4" x14ac:dyDescent="0.25">
      <c r="D902" s="17"/>
    </row>
    <row r="903" spans="4:4" x14ac:dyDescent="0.25">
      <c r="D903" s="17"/>
    </row>
    <row r="904" spans="4:4" x14ac:dyDescent="0.25">
      <c r="D904" s="17"/>
    </row>
    <row r="905" spans="4:4" x14ac:dyDescent="0.25">
      <c r="D905" s="17"/>
    </row>
    <row r="906" spans="4:4" x14ac:dyDescent="0.25">
      <c r="D906" s="17"/>
    </row>
    <row r="907" spans="4:4" x14ac:dyDescent="0.25">
      <c r="D907" s="17"/>
    </row>
    <row r="908" spans="4:4" x14ac:dyDescent="0.25">
      <c r="D908" s="17"/>
    </row>
    <row r="909" spans="4:4" x14ac:dyDescent="0.25">
      <c r="D909" s="17"/>
    </row>
    <row r="910" spans="4:4" x14ac:dyDescent="0.25">
      <c r="D910" s="17"/>
    </row>
    <row r="911" spans="4:4" x14ac:dyDescent="0.25">
      <c r="D911" s="17"/>
    </row>
    <row r="912" spans="4:4" x14ac:dyDescent="0.25">
      <c r="D912" s="17"/>
    </row>
    <row r="913" spans="4:4" x14ac:dyDescent="0.25">
      <c r="D913" s="17"/>
    </row>
    <row r="914" spans="4:4" x14ac:dyDescent="0.25">
      <c r="D914" s="17"/>
    </row>
    <row r="915" spans="4:4" x14ac:dyDescent="0.25">
      <c r="D915" s="17"/>
    </row>
    <row r="916" spans="4:4" x14ac:dyDescent="0.25">
      <c r="D916" s="17"/>
    </row>
    <row r="917" spans="4:4" x14ac:dyDescent="0.25">
      <c r="D917" s="17"/>
    </row>
    <row r="918" spans="4:4" x14ac:dyDescent="0.25">
      <c r="D918" s="17"/>
    </row>
    <row r="919" spans="4:4" x14ac:dyDescent="0.25">
      <c r="D919" s="17"/>
    </row>
    <row r="920" spans="4:4" x14ac:dyDescent="0.25">
      <c r="D920" s="17"/>
    </row>
    <row r="921" spans="4:4" x14ac:dyDescent="0.25">
      <c r="D921" s="17"/>
    </row>
    <row r="922" spans="4:4" x14ac:dyDescent="0.25">
      <c r="D922" s="17"/>
    </row>
    <row r="923" spans="4:4" x14ac:dyDescent="0.25">
      <c r="D923" s="17"/>
    </row>
    <row r="924" spans="4:4" x14ac:dyDescent="0.25">
      <c r="D924" s="17"/>
    </row>
    <row r="925" spans="4:4" x14ac:dyDescent="0.25">
      <c r="D925" s="17"/>
    </row>
    <row r="926" spans="4:4" x14ac:dyDescent="0.25">
      <c r="D926" s="17"/>
    </row>
    <row r="927" spans="4:4" x14ac:dyDescent="0.25">
      <c r="D927" s="17"/>
    </row>
    <row r="928" spans="4:4" x14ac:dyDescent="0.25">
      <c r="D928" s="17"/>
    </row>
    <row r="929" spans="4:4" x14ac:dyDescent="0.25">
      <c r="D929" s="17"/>
    </row>
    <row r="930" spans="4:4" x14ac:dyDescent="0.25">
      <c r="D930" s="17"/>
    </row>
    <row r="931" spans="4:4" x14ac:dyDescent="0.25">
      <c r="D931" s="17"/>
    </row>
    <row r="932" spans="4:4" x14ac:dyDescent="0.25">
      <c r="D932" s="17"/>
    </row>
    <row r="933" spans="4:4" x14ac:dyDescent="0.25">
      <c r="D933" s="17"/>
    </row>
    <row r="934" spans="4:4" x14ac:dyDescent="0.25">
      <c r="D934" s="17"/>
    </row>
    <row r="935" spans="4:4" x14ac:dyDescent="0.25">
      <c r="D935" s="17"/>
    </row>
    <row r="936" spans="4:4" x14ac:dyDescent="0.25">
      <c r="D936" s="17"/>
    </row>
    <row r="937" spans="4:4" x14ac:dyDescent="0.25">
      <c r="D937" s="17"/>
    </row>
    <row r="938" spans="4:4" x14ac:dyDescent="0.25">
      <c r="D938" s="17"/>
    </row>
    <row r="939" spans="4:4" x14ac:dyDescent="0.25">
      <c r="D939" s="17"/>
    </row>
    <row r="940" spans="4:4" x14ac:dyDescent="0.25">
      <c r="D940" s="17"/>
    </row>
    <row r="941" spans="4:4" x14ac:dyDescent="0.25">
      <c r="D941" s="17"/>
    </row>
    <row r="942" spans="4:4" x14ac:dyDescent="0.25">
      <c r="D942" s="17"/>
    </row>
    <row r="943" spans="4:4" x14ac:dyDescent="0.25">
      <c r="D943" s="17"/>
    </row>
    <row r="944" spans="4:4" x14ac:dyDescent="0.25">
      <c r="D944" s="17"/>
    </row>
    <row r="945" spans="4:4" x14ac:dyDescent="0.25">
      <c r="D945" s="17"/>
    </row>
    <row r="946" spans="4:4" x14ac:dyDescent="0.25">
      <c r="D946" s="17"/>
    </row>
    <row r="947" spans="4:4" x14ac:dyDescent="0.25">
      <c r="D947" s="17"/>
    </row>
    <row r="948" spans="4:4" x14ac:dyDescent="0.25">
      <c r="D948" s="17"/>
    </row>
    <row r="949" spans="4:4" x14ac:dyDescent="0.25">
      <c r="D949" s="17"/>
    </row>
    <row r="950" spans="4:4" x14ac:dyDescent="0.25">
      <c r="D950" s="17"/>
    </row>
    <row r="951" spans="4:4" x14ac:dyDescent="0.25">
      <c r="D951" s="17"/>
    </row>
    <row r="952" spans="4:4" x14ac:dyDescent="0.25">
      <c r="D952" s="17"/>
    </row>
    <row r="953" spans="4:4" x14ac:dyDescent="0.25">
      <c r="D953" s="17"/>
    </row>
    <row r="954" spans="4:4" x14ac:dyDescent="0.25">
      <c r="D954" s="17"/>
    </row>
    <row r="955" spans="4:4" x14ac:dyDescent="0.25">
      <c r="D955" s="17"/>
    </row>
    <row r="956" spans="4:4" x14ac:dyDescent="0.25">
      <c r="D956" s="17"/>
    </row>
    <row r="957" spans="4:4" x14ac:dyDescent="0.25">
      <c r="D957" s="17"/>
    </row>
    <row r="958" spans="4:4" x14ac:dyDescent="0.25">
      <c r="D958" s="17"/>
    </row>
    <row r="959" spans="4:4" x14ac:dyDescent="0.25">
      <c r="D959" s="17"/>
    </row>
    <row r="960" spans="4:4" x14ac:dyDescent="0.25">
      <c r="D960" s="17"/>
    </row>
    <row r="961" spans="4:4" x14ac:dyDescent="0.25">
      <c r="D961" s="17"/>
    </row>
    <row r="962" spans="4:4" x14ac:dyDescent="0.25">
      <c r="D962" s="17"/>
    </row>
    <row r="963" spans="4:4" x14ac:dyDescent="0.25">
      <c r="D963" s="17"/>
    </row>
    <row r="964" spans="4:4" x14ac:dyDescent="0.25">
      <c r="D964" s="17"/>
    </row>
    <row r="965" spans="4:4" x14ac:dyDescent="0.25">
      <c r="D965" s="17"/>
    </row>
    <row r="966" spans="4:4" x14ac:dyDescent="0.25">
      <c r="D966" s="17"/>
    </row>
    <row r="967" spans="4:4" x14ac:dyDescent="0.25">
      <c r="D967" s="17"/>
    </row>
    <row r="968" spans="4:4" x14ac:dyDescent="0.25">
      <c r="D968" s="17"/>
    </row>
    <row r="969" spans="4:4" x14ac:dyDescent="0.25">
      <c r="D969" s="17"/>
    </row>
    <row r="970" spans="4:4" x14ac:dyDescent="0.25">
      <c r="D970" s="17"/>
    </row>
    <row r="971" spans="4:4" x14ac:dyDescent="0.25">
      <c r="D971" s="17"/>
    </row>
    <row r="972" spans="4:4" x14ac:dyDescent="0.25">
      <c r="D972" s="17"/>
    </row>
    <row r="973" spans="4:4" x14ac:dyDescent="0.25">
      <c r="D973" s="17"/>
    </row>
    <row r="974" spans="4:4" x14ac:dyDescent="0.25">
      <c r="D974" s="17"/>
    </row>
    <row r="975" spans="4:4" x14ac:dyDescent="0.25">
      <c r="D975" s="17"/>
    </row>
    <row r="976" spans="4:4" x14ac:dyDescent="0.25">
      <c r="D976" s="17"/>
    </row>
    <row r="977" spans="4:4" x14ac:dyDescent="0.25">
      <c r="D977" s="17"/>
    </row>
    <row r="978" spans="4:4" x14ac:dyDescent="0.25">
      <c r="D978" s="17"/>
    </row>
    <row r="979" spans="4:4" x14ac:dyDescent="0.25">
      <c r="D979" s="17"/>
    </row>
    <row r="980" spans="4:4" x14ac:dyDescent="0.25">
      <c r="D980" s="17"/>
    </row>
    <row r="981" spans="4:4" x14ac:dyDescent="0.25">
      <c r="D981" s="17"/>
    </row>
    <row r="982" spans="4:4" x14ac:dyDescent="0.25">
      <c r="D982" s="17"/>
    </row>
    <row r="983" spans="4:4" x14ac:dyDescent="0.25">
      <c r="D983" s="17"/>
    </row>
    <row r="984" spans="4:4" x14ac:dyDescent="0.25">
      <c r="D984" s="17"/>
    </row>
    <row r="985" spans="4:4" x14ac:dyDescent="0.25">
      <c r="D985" s="17"/>
    </row>
    <row r="986" spans="4:4" x14ac:dyDescent="0.25">
      <c r="D986" s="17"/>
    </row>
    <row r="987" spans="4:4" x14ac:dyDescent="0.25">
      <c r="D987" s="17"/>
    </row>
    <row r="988" spans="4:4" x14ac:dyDescent="0.25">
      <c r="D988" s="17"/>
    </row>
    <row r="989" spans="4:4" x14ac:dyDescent="0.25">
      <c r="D989" s="17"/>
    </row>
    <row r="990" spans="4:4" x14ac:dyDescent="0.25">
      <c r="D990" s="17"/>
    </row>
    <row r="991" spans="4:4" x14ac:dyDescent="0.25">
      <c r="D991" s="17"/>
    </row>
    <row r="992" spans="4:4" x14ac:dyDescent="0.25">
      <c r="D992" s="17"/>
    </row>
    <row r="993" spans="4:4" x14ac:dyDescent="0.25">
      <c r="D993" s="17"/>
    </row>
    <row r="994" spans="4:4" x14ac:dyDescent="0.25">
      <c r="D994" s="17"/>
    </row>
    <row r="995" spans="4:4" x14ac:dyDescent="0.25">
      <c r="D995" s="17"/>
    </row>
    <row r="996" spans="4:4" x14ac:dyDescent="0.25">
      <c r="D996" s="17"/>
    </row>
    <row r="997" spans="4:4" x14ac:dyDescent="0.25">
      <c r="D997" s="17"/>
    </row>
    <row r="998" spans="4:4" x14ac:dyDescent="0.25">
      <c r="D998" s="17"/>
    </row>
    <row r="999" spans="4:4" x14ac:dyDescent="0.25">
      <c r="D999" s="17"/>
    </row>
    <row r="1000" spans="4:4" x14ac:dyDescent="0.25">
      <c r="D1000" s="17"/>
    </row>
    <row r="1001" spans="4:4" x14ac:dyDescent="0.25">
      <c r="D1001" s="17"/>
    </row>
    <row r="1002" spans="4:4" x14ac:dyDescent="0.25">
      <c r="D1002" s="17"/>
    </row>
    <row r="1003" spans="4:4" x14ac:dyDescent="0.25">
      <c r="D1003" s="17"/>
    </row>
    <row r="1004" spans="4:4" x14ac:dyDescent="0.25">
      <c r="D1004" s="17"/>
    </row>
    <row r="1005" spans="4:4" x14ac:dyDescent="0.25">
      <c r="D1005" s="17"/>
    </row>
    <row r="1006" spans="4:4" x14ac:dyDescent="0.25">
      <c r="D1006" s="17"/>
    </row>
    <row r="1007" spans="4:4" x14ac:dyDescent="0.25">
      <c r="D1007" s="17"/>
    </row>
    <row r="1008" spans="4:4" x14ac:dyDescent="0.25">
      <c r="D1008" s="17"/>
    </row>
    <row r="1009" spans="4:4" x14ac:dyDescent="0.25">
      <c r="D1009" s="17"/>
    </row>
    <row r="1010" spans="4:4" x14ac:dyDescent="0.25">
      <c r="D1010" s="17"/>
    </row>
    <row r="1011" spans="4:4" x14ac:dyDescent="0.25">
      <c r="D1011" s="17"/>
    </row>
    <row r="1012" spans="4:4" x14ac:dyDescent="0.25">
      <c r="D1012" s="17"/>
    </row>
    <row r="1013" spans="4:4" x14ac:dyDescent="0.25">
      <c r="D1013" s="17"/>
    </row>
    <row r="1014" spans="4:4" x14ac:dyDescent="0.25">
      <c r="D1014" s="17"/>
    </row>
    <row r="1015" spans="4:4" x14ac:dyDescent="0.25">
      <c r="D1015" s="17"/>
    </row>
    <row r="1016" spans="4:4" x14ac:dyDescent="0.25">
      <c r="D1016" s="17"/>
    </row>
    <row r="1017" spans="4:4" x14ac:dyDescent="0.25">
      <c r="D1017" s="17"/>
    </row>
    <row r="1018" spans="4:4" x14ac:dyDescent="0.25">
      <c r="D1018" s="17"/>
    </row>
    <row r="1019" spans="4:4" x14ac:dyDescent="0.25">
      <c r="D1019" s="17"/>
    </row>
    <row r="1020" spans="4:4" x14ac:dyDescent="0.25">
      <c r="D1020" s="17"/>
    </row>
    <row r="1021" spans="4:4" x14ac:dyDescent="0.25">
      <c r="D1021" s="17"/>
    </row>
    <row r="1022" spans="4:4" x14ac:dyDescent="0.25">
      <c r="D1022" s="17"/>
    </row>
    <row r="1023" spans="4:4" x14ac:dyDescent="0.25">
      <c r="D1023" s="17"/>
    </row>
    <row r="1024" spans="4:4" x14ac:dyDescent="0.25">
      <c r="D1024" s="17"/>
    </row>
    <row r="1025" spans="4:4" x14ac:dyDescent="0.25">
      <c r="D1025" s="17"/>
    </row>
    <row r="1026" spans="4:4" x14ac:dyDescent="0.25">
      <c r="D1026" s="17"/>
    </row>
    <row r="1027" spans="4:4" x14ac:dyDescent="0.25">
      <c r="D1027" s="17"/>
    </row>
    <row r="1028" spans="4:4" x14ac:dyDescent="0.25">
      <c r="D1028" s="17"/>
    </row>
    <row r="1029" spans="4:4" x14ac:dyDescent="0.25">
      <c r="D1029" s="17"/>
    </row>
    <row r="1030" spans="4:4" x14ac:dyDescent="0.25">
      <c r="D1030" s="17"/>
    </row>
    <row r="1031" spans="4:4" x14ac:dyDescent="0.25">
      <c r="D1031" s="17"/>
    </row>
    <row r="1032" spans="4:4" x14ac:dyDescent="0.25">
      <c r="D1032" s="17"/>
    </row>
    <row r="1033" spans="4:4" x14ac:dyDescent="0.25">
      <c r="D1033" s="17"/>
    </row>
    <row r="1034" spans="4:4" x14ac:dyDescent="0.25">
      <c r="D1034" s="17"/>
    </row>
    <row r="1035" spans="4:4" x14ac:dyDescent="0.25">
      <c r="D1035" s="17"/>
    </row>
    <row r="1036" spans="4:4" x14ac:dyDescent="0.25">
      <c r="D1036" s="17"/>
    </row>
    <row r="1037" spans="4:4" x14ac:dyDescent="0.25">
      <c r="D1037" s="17"/>
    </row>
    <row r="1038" spans="4:4" x14ac:dyDescent="0.25">
      <c r="D1038" s="17"/>
    </row>
    <row r="1039" spans="4:4" x14ac:dyDescent="0.25">
      <c r="D1039" s="17"/>
    </row>
    <row r="1040" spans="4:4" x14ac:dyDescent="0.25">
      <c r="D1040" s="17"/>
    </row>
    <row r="1041" spans="4:4" x14ac:dyDescent="0.25">
      <c r="D1041" s="17"/>
    </row>
    <row r="1042" spans="4:4" x14ac:dyDescent="0.25">
      <c r="D1042" s="17"/>
    </row>
    <row r="1043" spans="4:4" x14ac:dyDescent="0.25">
      <c r="D1043" s="17"/>
    </row>
    <row r="1044" spans="4:4" x14ac:dyDescent="0.25">
      <c r="D1044" s="17"/>
    </row>
    <row r="1045" spans="4:4" x14ac:dyDescent="0.25">
      <c r="D1045" s="17"/>
    </row>
    <row r="1046" spans="4:4" x14ac:dyDescent="0.25">
      <c r="D1046" s="17"/>
    </row>
    <row r="1047" spans="4:4" x14ac:dyDescent="0.25">
      <c r="D1047" s="17"/>
    </row>
    <row r="1048" spans="4:4" x14ac:dyDescent="0.25">
      <c r="D1048" s="17"/>
    </row>
    <row r="1049" spans="4:4" x14ac:dyDescent="0.25">
      <c r="D1049" s="17"/>
    </row>
    <row r="1050" spans="4:4" x14ac:dyDescent="0.25">
      <c r="D1050" s="17"/>
    </row>
    <row r="1051" spans="4:4" x14ac:dyDescent="0.25">
      <c r="D1051" s="17"/>
    </row>
    <row r="1052" spans="4:4" x14ac:dyDescent="0.25">
      <c r="D1052" s="17"/>
    </row>
    <row r="1053" spans="4:4" x14ac:dyDescent="0.25">
      <c r="D1053" s="17"/>
    </row>
    <row r="1054" spans="4:4" x14ac:dyDescent="0.25">
      <c r="D1054" s="17"/>
    </row>
    <row r="1055" spans="4:4" x14ac:dyDescent="0.25">
      <c r="D1055" s="17"/>
    </row>
    <row r="1056" spans="4:4" x14ac:dyDescent="0.25">
      <c r="D1056" s="17"/>
    </row>
    <row r="1057" spans="4:4" x14ac:dyDescent="0.25">
      <c r="D1057" s="17"/>
    </row>
    <row r="1058" spans="4:4" x14ac:dyDescent="0.25">
      <c r="D1058" s="17"/>
    </row>
    <row r="1059" spans="4:4" x14ac:dyDescent="0.25">
      <c r="D1059" s="17"/>
    </row>
    <row r="1060" spans="4:4" x14ac:dyDescent="0.25">
      <c r="D1060" s="17"/>
    </row>
    <row r="1061" spans="4:4" x14ac:dyDescent="0.25">
      <c r="D1061" s="17"/>
    </row>
    <row r="1062" spans="4:4" x14ac:dyDescent="0.25">
      <c r="D1062" s="17"/>
    </row>
    <row r="1063" spans="4:4" x14ac:dyDescent="0.25">
      <c r="D1063" s="17"/>
    </row>
    <row r="1064" spans="4:4" x14ac:dyDescent="0.25">
      <c r="D1064" s="17"/>
    </row>
    <row r="1065" spans="4:4" x14ac:dyDescent="0.25">
      <c r="D1065" s="17"/>
    </row>
    <row r="1066" spans="4:4" x14ac:dyDescent="0.25">
      <c r="D1066" s="17"/>
    </row>
    <row r="1067" spans="4:4" x14ac:dyDescent="0.25">
      <c r="D1067" s="17"/>
    </row>
    <row r="1068" spans="4:4" x14ac:dyDescent="0.25">
      <c r="D1068" s="17"/>
    </row>
    <row r="1069" spans="4:4" x14ac:dyDescent="0.25">
      <c r="D1069" s="17"/>
    </row>
    <row r="1070" spans="4:4" x14ac:dyDescent="0.25">
      <c r="D1070" s="17"/>
    </row>
    <row r="1071" spans="4:4" x14ac:dyDescent="0.25">
      <c r="D1071" s="17"/>
    </row>
    <row r="1072" spans="4:4" x14ac:dyDescent="0.25">
      <c r="D1072" s="17"/>
    </row>
    <row r="1073" spans="4:4" x14ac:dyDescent="0.25">
      <c r="D1073" s="17"/>
    </row>
    <row r="1074" spans="4:4" x14ac:dyDescent="0.25">
      <c r="D1074" s="17"/>
    </row>
    <row r="1075" spans="4:4" x14ac:dyDescent="0.25">
      <c r="D1075" s="17"/>
    </row>
    <row r="1076" spans="4:4" x14ac:dyDescent="0.25">
      <c r="D1076" s="17"/>
    </row>
    <row r="1077" spans="4:4" x14ac:dyDescent="0.25">
      <c r="D1077" s="17"/>
    </row>
    <row r="1078" spans="4:4" x14ac:dyDescent="0.25">
      <c r="D1078" s="17"/>
    </row>
    <row r="1079" spans="4:4" x14ac:dyDescent="0.25">
      <c r="D1079" s="17"/>
    </row>
    <row r="1080" spans="4:4" x14ac:dyDescent="0.25">
      <c r="D1080" s="17"/>
    </row>
    <row r="1081" spans="4:4" x14ac:dyDescent="0.25">
      <c r="D1081" s="17"/>
    </row>
    <row r="1082" spans="4:4" x14ac:dyDescent="0.25">
      <c r="D1082" s="17"/>
    </row>
    <row r="1083" spans="4:4" x14ac:dyDescent="0.25">
      <c r="D1083" s="17"/>
    </row>
    <row r="1084" spans="4:4" x14ac:dyDescent="0.25">
      <c r="D1084" s="17"/>
    </row>
    <row r="1085" spans="4:4" x14ac:dyDescent="0.25">
      <c r="D1085" s="17"/>
    </row>
    <row r="1086" spans="4:4" x14ac:dyDescent="0.25">
      <c r="D1086" s="17"/>
    </row>
    <row r="1087" spans="4:4" x14ac:dyDescent="0.25">
      <c r="D1087" s="17"/>
    </row>
    <row r="1088" spans="4:4" x14ac:dyDescent="0.25">
      <c r="D1088" s="17"/>
    </row>
    <row r="1089" spans="4:4" x14ac:dyDescent="0.25">
      <c r="D1089" s="17"/>
    </row>
    <row r="1090" spans="4:4" x14ac:dyDescent="0.25">
      <c r="D1090" s="17"/>
    </row>
    <row r="1091" spans="4:4" x14ac:dyDescent="0.25">
      <c r="D1091" s="17"/>
    </row>
    <row r="1092" spans="4:4" x14ac:dyDescent="0.25">
      <c r="D1092" s="17"/>
    </row>
    <row r="1093" spans="4:4" x14ac:dyDescent="0.25">
      <c r="D1093" s="17"/>
    </row>
    <row r="1094" spans="4:4" x14ac:dyDescent="0.25">
      <c r="D1094" s="17"/>
    </row>
    <row r="1095" spans="4:4" x14ac:dyDescent="0.25">
      <c r="D1095" s="17"/>
    </row>
    <row r="1096" spans="4:4" x14ac:dyDescent="0.25">
      <c r="D1096" s="17"/>
    </row>
    <row r="1097" spans="4:4" x14ac:dyDescent="0.25">
      <c r="D1097" s="17"/>
    </row>
    <row r="1098" spans="4:4" x14ac:dyDescent="0.25">
      <c r="D1098" s="17"/>
    </row>
    <row r="1099" spans="4:4" x14ac:dyDescent="0.25">
      <c r="D1099" s="17"/>
    </row>
    <row r="1100" spans="4:4" x14ac:dyDescent="0.25">
      <c r="D1100" s="17"/>
    </row>
    <row r="1101" spans="4:4" x14ac:dyDescent="0.25">
      <c r="D1101" s="17"/>
    </row>
    <row r="1102" spans="4:4" x14ac:dyDescent="0.25">
      <c r="D1102" s="17"/>
    </row>
    <row r="1103" spans="4:4" x14ac:dyDescent="0.25">
      <c r="D1103" s="17"/>
    </row>
    <row r="1104" spans="4:4" x14ac:dyDescent="0.25">
      <c r="D1104" s="17"/>
    </row>
    <row r="1105" spans="4:4" x14ac:dyDescent="0.25">
      <c r="D1105" s="17"/>
    </row>
    <row r="1106" spans="4:4" x14ac:dyDescent="0.25">
      <c r="D1106" s="17"/>
    </row>
    <row r="1107" spans="4:4" x14ac:dyDescent="0.25">
      <c r="D1107" s="17"/>
    </row>
    <row r="1108" spans="4:4" x14ac:dyDescent="0.25">
      <c r="D1108" s="17"/>
    </row>
    <row r="1109" spans="4:4" x14ac:dyDescent="0.25">
      <c r="D1109" s="17"/>
    </row>
    <row r="1110" spans="4:4" x14ac:dyDescent="0.25">
      <c r="D1110" s="17"/>
    </row>
    <row r="1111" spans="4:4" x14ac:dyDescent="0.25">
      <c r="D1111" s="17"/>
    </row>
    <row r="1112" spans="4:4" x14ac:dyDescent="0.25">
      <c r="D1112" s="17"/>
    </row>
    <row r="1113" spans="4:4" x14ac:dyDescent="0.25">
      <c r="D1113" s="17"/>
    </row>
    <row r="1114" spans="4:4" x14ac:dyDescent="0.25">
      <c r="D1114" s="17"/>
    </row>
    <row r="1115" spans="4:4" x14ac:dyDescent="0.25">
      <c r="D1115" s="17"/>
    </row>
    <row r="1116" spans="4:4" x14ac:dyDescent="0.25">
      <c r="D1116" s="17"/>
    </row>
    <row r="1117" spans="4:4" x14ac:dyDescent="0.25">
      <c r="D1117" s="17"/>
    </row>
    <row r="1118" spans="4:4" x14ac:dyDescent="0.25">
      <c r="D1118" s="17"/>
    </row>
    <row r="1119" spans="4:4" x14ac:dyDescent="0.25">
      <c r="D1119" s="17"/>
    </row>
    <row r="1120" spans="4:4" x14ac:dyDescent="0.25">
      <c r="D1120" s="17"/>
    </row>
    <row r="1121" spans="4:4" x14ac:dyDescent="0.25">
      <c r="D1121" s="17"/>
    </row>
    <row r="1122" spans="4:4" x14ac:dyDescent="0.25">
      <c r="D1122" s="17"/>
    </row>
    <row r="1123" spans="4:4" x14ac:dyDescent="0.25">
      <c r="D1123" s="17"/>
    </row>
    <row r="1124" spans="4:4" x14ac:dyDescent="0.25">
      <c r="D1124" s="17"/>
    </row>
    <row r="1125" spans="4:4" x14ac:dyDescent="0.25">
      <c r="D1125" s="17"/>
    </row>
    <row r="1126" spans="4:4" x14ac:dyDescent="0.25">
      <c r="D1126" s="17"/>
    </row>
    <row r="1127" spans="4:4" x14ac:dyDescent="0.25">
      <c r="D1127" s="17"/>
    </row>
    <row r="1128" spans="4:4" x14ac:dyDescent="0.25">
      <c r="D1128" s="17"/>
    </row>
    <row r="1129" spans="4:4" x14ac:dyDescent="0.25">
      <c r="D1129" s="17"/>
    </row>
    <row r="1130" spans="4:4" x14ac:dyDescent="0.25">
      <c r="D1130" s="17"/>
    </row>
    <row r="1131" spans="4:4" x14ac:dyDescent="0.25">
      <c r="D1131" s="17"/>
    </row>
    <row r="1132" spans="4:4" x14ac:dyDescent="0.25">
      <c r="D1132" s="17"/>
    </row>
    <row r="1133" spans="4:4" x14ac:dyDescent="0.25">
      <c r="D1133" s="17"/>
    </row>
    <row r="1134" spans="4:4" x14ac:dyDescent="0.25">
      <c r="D1134" s="17"/>
    </row>
    <row r="1135" spans="4:4" x14ac:dyDescent="0.25">
      <c r="D1135" s="17"/>
    </row>
    <row r="1136" spans="4:4" x14ac:dyDescent="0.25">
      <c r="D1136" s="17"/>
    </row>
    <row r="1137" spans="4:4" x14ac:dyDescent="0.25">
      <c r="D1137" s="17"/>
    </row>
    <row r="1138" spans="4:4" x14ac:dyDescent="0.25">
      <c r="D1138" s="17"/>
    </row>
    <row r="1139" spans="4:4" x14ac:dyDescent="0.25">
      <c r="D1139" s="17"/>
    </row>
    <row r="1140" spans="4:4" x14ac:dyDescent="0.25">
      <c r="D1140" s="17"/>
    </row>
    <row r="1141" spans="4:4" x14ac:dyDescent="0.25">
      <c r="D1141" s="17"/>
    </row>
    <row r="1142" spans="4:4" x14ac:dyDescent="0.25">
      <c r="D1142" s="17"/>
    </row>
    <row r="1143" spans="4:4" x14ac:dyDescent="0.25">
      <c r="D1143" s="17"/>
    </row>
    <row r="1144" spans="4:4" x14ac:dyDescent="0.25">
      <c r="D1144" s="17"/>
    </row>
    <row r="1145" spans="4:4" x14ac:dyDescent="0.25">
      <c r="D1145" s="17"/>
    </row>
    <row r="1146" spans="4:4" x14ac:dyDescent="0.25">
      <c r="D1146" s="17"/>
    </row>
    <row r="1147" spans="4:4" x14ac:dyDescent="0.25">
      <c r="D1147" s="17"/>
    </row>
    <row r="1148" spans="4:4" x14ac:dyDescent="0.25">
      <c r="D1148" s="17"/>
    </row>
    <row r="1149" spans="4:4" x14ac:dyDescent="0.25">
      <c r="D1149" s="17"/>
    </row>
    <row r="1150" spans="4:4" x14ac:dyDescent="0.25">
      <c r="D1150" s="17"/>
    </row>
    <row r="1151" spans="4:4" x14ac:dyDescent="0.25">
      <c r="D1151" s="17"/>
    </row>
    <row r="1152" spans="4:4" x14ac:dyDescent="0.25">
      <c r="D1152" s="17"/>
    </row>
    <row r="1153" spans="4:4" x14ac:dyDescent="0.25">
      <c r="D1153" s="17"/>
    </row>
    <row r="1154" spans="4:4" x14ac:dyDescent="0.25">
      <c r="D1154" s="17"/>
    </row>
    <row r="1155" spans="4:4" x14ac:dyDescent="0.25">
      <c r="D1155" s="17"/>
    </row>
    <row r="1156" spans="4:4" x14ac:dyDescent="0.25">
      <c r="D1156" s="17"/>
    </row>
    <row r="1157" spans="4:4" x14ac:dyDescent="0.25">
      <c r="D1157" s="17"/>
    </row>
    <row r="1158" spans="4:4" x14ac:dyDescent="0.25">
      <c r="D1158" s="17"/>
    </row>
    <row r="1159" spans="4:4" x14ac:dyDescent="0.25">
      <c r="D1159" s="17"/>
    </row>
    <row r="1160" spans="4:4" x14ac:dyDescent="0.25">
      <c r="D1160" s="17"/>
    </row>
    <row r="1161" spans="4:4" x14ac:dyDescent="0.25">
      <c r="D1161" s="17"/>
    </row>
    <row r="1162" spans="4:4" x14ac:dyDescent="0.25">
      <c r="D1162" s="17"/>
    </row>
    <row r="1163" spans="4:4" x14ac:dyDescent="0.25">
      <c r="D1163" s="17"/>
    </row>
    <row r="1164" spans="4:4" x14ac:dyDescent="0.25">
      <c r="D1164" s="17"/>
    </row>
    <row r="1165" spans="4:4" x14ac:dyDescent="0.25">
      <c r="D1165" s="17"/>
    </row>
    <row r="1166" spans="4:4" x14ac:dyDescent="0.25">
      <c r="D1166" s="17"/>
    </row>
    <row r="1167" spans="4:4" x14ac:dyDescent="0.25">
      <c r="D1167" s="17"/>
    </row>
    <row r="1168" spans="4:4" x14ac:dyDescent="0.25">
      <c r="D1168" s="17"/>
    </row>
    <row r="1169" spans="4:4" x14ac:dyDescent="0.25">
      <c r="D1169" s="17"/>
    </row>
    <row r="1170" spans="4:4" x14ac:dyDescent="0.25">
      <c r="D1170" s="17"/>
    </row>
    <row r="1171" spans="4:4" x14ac:dyDescent="0.25">
      <c r="D1171" s="17"/>
    </row>
    <row r="1172" spans="4:4" x14ac:dyDescent="0.25">
      <c r="D1172" s="17"/>
    </row>
    <row r="1173" spans="4:4" x14ac:dyDescent="0.25">
      <c r="D1173" s="17"/>
    </row>
    <row r="1174" spans="4:4" x14ac:dyDescent="0.25">
      <c r="D1174" s="17"/>
    </row>
    <row r="1175" spans="4:4" x14ac:dyDescent="0.25">
      <c r="D1175" s="17"/>
    </row>
    <row r="1176" spans="4:4" x14ac:dyDescent="0.25">
      <c r="D1176" s="17"/>
    </row>
    <row r="1177" spans="4:4" x14ac:dyDescent="0.25">
      <c r="D1177" s="17"/>
    </row>
    <row r="1178" spans="4:4" x14ac:dyDescent="0.25">
      <c r="D1178" s="17"/>
    </row>
    <row r="1179" spans="4:4" x14ac:dyDescent="0.25">
      <c r="D1179" s="17"/>
    </row>
    <row r="1180" spans="4:4" x14ac:dyDescent="0.25">
      <c r="D1180" s="17"/>
    </row>
    <row r="1181" spans="4:4" x14ac:dyDescent="0.25">
      <c r="D1181" s="17"/>
    </row>
    <row r="1182" spans="4:4" x14ac:dyDescent="0.25">
      <c r="D1182" s="17"/>
    </row>
    <row r="1183" spans="4:4" x14ac:dyDescent="0.25">
      <c r="D1183" s="17"/>
    </row>
    <row r="1184" spans="4:4" x14ac:dyDescent="0.25">
      <c r="D1184" s="17"/>
    </row>
    <row r="1185" spans="4:4" x14ac:dyDescent="0.25">
      <c r="D1185" s="17"/>
    </row>
    <row r="1186" spans="4:4" x14ac:dyDescent="0.25">
      <c r="D1186" s="17"/>
    </row>
    <row r="1187" spans="4:4" x14ac:dyDescent="0.25">
      <c r="D1187" s="17"/>
    </row>
    <row r="1188" spans="4:4" x14ac:dyDescent="0.25">
      <c r="D1188" s="17"/>
    </row>
    <row r="1189" spans="4:4" x14ac:dyDescent="0.25">
      <c r="D1189" s="17"/>
    </row>
    <row r="1190" spans="4:4" x14ac:dyDescent="0.25">
      <c r="D1190" s="17"/>
    </row>
    <row r="1191" spans="4:4" x14ac:dyDescent="0.25">
      <c r="D1191" s="17"/>
    </row>
    <row r="1192" spans="4:4" x14ac:dyDescent="0.25">
      <c r="D1192" s="17"/>
    </row>
    <row r="1193" spans="4:4" x14ac:dyDescent="0.25">
      <c r="D1193" s="17"/>
    </row>
    <row r="1194" spans="4:4" x14ac:dyDescent="0.25">
      <c r="D1194" s="17"/>
    </row>
    <row r="1195" spans="4:4" x14ac:dyDescent="0.25">
      <c r="D1195" s="17"/>
    </row>
    <row r="1196" spans="4:4" x14ac:dyDescent="0.25">
      <c r="D1196" s="17"/>
    </row>
    <row r="1197" spans="4:4" x14ac:dyDescent="0.25">
      <c r="D1197" s="17"/>
    </row>
    <row r="1198" spans="4:4" x14ac:dyDescent="0.25">
      <c r="D1198" s="17"/>
    </row>
    <row r="1199" spans="4:4" x14ac:dyDescent="0.25">
      <c r="D1199" s="17"/>
    </row>
    <row r="1200" spans="4:4" x14ac:dyDescent="0.25">
      <c r="D1200" s="17"/>
    </row>
    <row r="1201" spans="4:4" x14ac:dyDescent="0.25">
      <c r="D1201" s="17"/>
    </row>
    <row r="1202" spans="4:4" x14ac:dyDescent="0.25">
      <c r="D1202" s="17"/>
    </row>
    <row r="1203" spans="4:4" x14ac:dyDescent="0.25">
      <c r="D1203" s="17"/>
    </row>
    <row r="1204" spans="4:4" x14ac:dyDescent="0.25">
      <c r="D1204" s="17"/>
    </row>
    <row r="1205" spans="4:4" x14ac:dyDescent="0.25">
      <c r="D1205" s="17"/>
    </row>
    <row r="1206" spans="4:4" x14ac:dyDescent="0.25">
      <c r="D1206" s="17"/>
    </row>
    <row r="1207" spans="4:4" x14ac:dyDescent="0.25">
      <c r="D1207" s="17"/>
    </row>
    <row r="1208" spans="4:4" x14ac:dyDescent="0.25">
      <c r="D1208" s="17"/>
    </row>
    <row r="1209" spans="4:4" x14ac:dyDescent="0.25">
      <c r="D1209" s="17"/>
    </row>
    <row r="1210" spans="4:4" x14ac:dyDescent="0.25">
      <c r="D1210" s="17"/>
    </row>
    <row r="1211" spans="4:4" x14ac:dyDescent="0.25">
      <c r="D1211" s="17"/>
    </row>
    <row r="1212" spans="4:4" x14ac:dyDescent="0.25">
      <c r="D1212" s="17"/>
    </row>
    <row r="1213" spans="4:4" x14ac:dyDescent="0.25">
      <c r="D1213" s="17"/>
    </row>
    <row r="1214" spans="4:4" x14ac:dyDescent="0.25">
      <c r="D1214" s="17"/>
    </row>
    <row r="1215" spans="4:4" x14ac:dyDescent="0.25">
      <c r="D1215" s="17"/>
    </row>
    <row r="1216" spans="4:4" x14ac:dyDescent="0.25">
      <c r="D1216" s="17"/>
    </row>
    <row r="1217" spans="4:4" x14ac:dyDescent="0.25">
      <c r="D1217" s="17"/>
    </row>
    <row r="1218" spans="4:4" x14ac:dyDescent="0.25">
      <c r="D1218" s="17"/>
    </row>
    <row r="1219" spans="4:4" x14ac:dyDescent="0.25">
      <c r="D1219" s="17"/>
    </row>
    <row r="1220" spans="4:4" x14ac:dyDescent="0.25">
      <c r="D1220" s="17"/>
    </row>
    <row r="1221" spans="4:4" x14ac:dyDescent="0.25">
      <c r="D1221" s="17"/>
    </row>
    <row r="1222" spans="4:4" x14ac:dyDescent="0.25">
      <c r="D1222" s="17"/>
    </row>
    <row r="1223" spans="4:4" x14ac:dyDescent="0.25">
      <c r="D1223" s="17"/>
    </row>
    <row r="1224" spans="4:4" x14ac:dyDescent="0.25">
      <c r="D1224" s="17"/>
    </row>
    <row r="1225" spans="4:4" x14ac:dyDescent="0.25">
      <c r="D1225" s="17"/>
    </row>
    <row r="1226" spans="4:4" x14ac:dyDescent="0.25">
      <c r="D1226" s="17"/>
    </row>
    <row r="1227" spans="4:4" x14ac:dyDescent="0.25">
      <c r="D1227" s="17"/>
    </row>
    <row r="1228" spans="4:4" x14ac:dyDescent="0.25">
      <c r="D1228" s="17"/>
    </row>
    <row r="1229" spans="4:4" x14ac:dyDescent="0.25">
      <c r="D1229" s="17"/>
    </row>
    <row r="1230" spans="4:4" x14ac:dyDescent="0.25">
      <c r="D1230" s="17"/>
    </row>
    <row r="1231" spans="4:4" x14ac:dyDescent="0.25">
      <c r="D1231" s="17"/>
    </row>
    <row r="1232" spans="4:4" x14ac:dyDescent="0.25">
      <c r="D1232" s="17"/>
    </row>
    <row r="1233" spans="4:4" x14ac:dyDescent="0.25">
      <c r="D1233" s="17"/>
    </row>
    <row r="1234" spans="4:4" x14ac:dyDescent="0.25">
      <c r="D1234" s="17"/>
    </row>
    <row r="1235" spans="4:4" x14ac:dyDescent="0.25">
      <c r="D1235" s="17"/>
    </row>
    <row r="1236" spans="4:4" x14ac:dyDescent="0.25">
      <c r="D1236" s="17"/>
    </row>
    <row r="1237" spans="4:4" x14ac:dyDescent="0.25">
      <c r="D1237" s="17"/>
    </row>
    <row r="1238" spans="4:4" x14ac:dyDescent="0.25">
      <c r="D1238" s="17"/>
    </row>
    <row r="1239" spans="4:4" x14ac:dyDescent="0.25">
      <c r="D1239" s="17"/>
    </row>
    <row r="1240" spans="4:4" x14ac:dyDescent="0.25">
      <c r="D1240" s="17"/>
    </row>
    <row r="1241" spans="4:4" x14ac:dyDescent="0.25">
      <c r="D1241" s="17"/>
    </row>
    <row r="1242" spans="4:4" x14ac:dyDescent="0.25">
      <c r="D1242" s="17"/>
    </row>
    <row r="1243" spans="4:4" x14ac:dyDescent="0.25">
      <c r="D1243" s="17"/>
    </row>
    <row r="1244" spans="4:4" x14ac:dyDescent="0.25">
      <c r="D1244" s="17"/>
    </row>
    <row r="1245" spans="4:4" x14ac:dyDescent="0.25">
      <c r="D1245" s="17"/>
    </row>
    <row r="1246" spans="4:4" x14ac:dyDescent="0.25">
      <c r="D1246" s="17"/>
    </row>
    <row r="1247" spans="4:4" x14ac:dyDescent="0.25">
      <c r="D1247" s="17"/>
    </row>
    <row r="1248" spans="4:4" x14ac:dyDescent="0.25">
      <c r="D1248" s="17"/>
    </row>
    <row r="1249" spans="4:4" x14ac:dyDescent="0.25">
      <c r="D1249" s="17"/>
    </row>
    <row r="1250" spans="4:4" x14ac:dyDescent="0.25">
      <c r="D1250" s="17"/>
    </row>
    <row r="1251" spans="4:4" x14ac:dyDescent="0.25">
      <c r="D1251" s="17"/>
    </row>
    <row r="1252" spans="4:4" x14ac:dyDescent="0.25">
      <c r="D1252" s="17"/>
    </row>
    <row r="1253" spans="4:4" x14ac:dyDescent="0.25">
      <c r="D1253" s="17"/>
    </row>
    <row r="1254" spans="4:4" x14ac:dyDescent="0.25">
      <c r="D1254" s="17"/>
    </row>
    <row r="1255" spans="4:4" x14ac:dyDescent="0.25">
      <c r="D1255" s="17"/>
    </row>
    <row r="1256" spans="4:4" x14ac:dyDescent="0.25">
      <c r="D1256" s="17"/>
    </row>
    <row r="1257" spans="4:4" x14ac:dyDescent="0.25">
      <c r="D1257" s="17"/>
    </row>
    <row r="1258" spans="4:4" x14ac:dyDescent="0.25">
      <c r="D1258" s="17"/>
    </row>
    <row r="1259" spans="4:4" x14ac:dyDescent="0.25">
      <c r="D1259" s="17"/>
    </row>
    <row r="1260" spans="4:4" x14ac:dyDescent="0.25">
      <c r="D1260" s="17"/>
    </row>
    <row r="1261" spans="4:4" x14ac:dyDescent="0.25">
      <c r="D1261" s="17"/>
    </row>
    <row r="1262" spans="4:4" x14ac:dyDescent="0.25">
      <c r="D1262" s="17"/>
    </row>
    <row r="1263" spans="4:4" x14ac:dyDescent="0.25">
      <c r="D1263" s="17"/>
    </row>
    <row r="1264" spans="4:4" x14ac:dyDescent="0.25">
      <c r="D1264" s="17"/>
    </row>
    <row r="1265" spans="4:4" x14ac:dyDescent="0.25">
      <c r="D1265" s="17"/>
    </row>
    <row r="1266" spans="4:4" x14ac:dyDescent="0.25">
      <c r="D1266" s="17"/>
    </row>
    <row r="1267" spans="4:4" x14ac:dyDescent="0.25">
      <c r="D1267" s="17"/>
    </row>
    <row r="1268" spans="4:4" x14ac:dyDescent="0.25">
      <c r="D1268" s="17"/>
    </row>
    <row r="1269" spans="4:4" x14ac:dyDescent="0.25">
      <c r="D1269" s="17"/>
    </row>
    <row r="1270" spans="4:4" x14ac:dyDescent="0.25">
      <c r="D1270" s="17"/>
    </row>
    <row r="1271" spans="4:4" x14ac:dyDescent="0.25">
      <c r="D1271" s="17"/>
    </row>
    <row r="1272" spans="4:4" x14ac:dyDescent="0.25">
      <c r="D1272" s="17"/>
    </row>
    <row r="1273" spans="4:4" x14ac:dyDescent="0.25">
      <c r="D1273" s="17"/>
    </row>
    <row r="1274" spans="4:4" x14ac:dyDescent="0.25">
      <c r="D1274" s="17"/>
    </row>
    <row r="1275" spans="4:4" x14ac:dyDescent="0.25">
      <c r="D1275" s="17"/>
    </row>
    <row r="1276" spans="4:4" x14ac:dyDescent="0.25">
      <c r="D1276" s="17"/>
    </row>
    <row r="1277" spans="4:4" x14ac:dyDescent="0.25">
      <c r="D1277" s="17"/>
    </row>
    <row r="1278" spans="4:4" x14ac:dyDescent="0.25">
      <c r="D1278" s="17"/>
    </row>
    <row r="1279" spans="4:4" x14ac:dyDescent="0.25">
      <c r="D1279" s="17"/>
    </row>
    <row r="1280" spans="4:4" x14ac:dyDescent="0.25">
      <c r="D1280" s="17"/>
    </row>
    <row r="1281" spans="4:4" x14ac:dyDescent="0.25">
      <c r="D1281" s="17"/>
    </row>
    <row r="1282" spans="4:4" x14ac:dyDescent="0.25">
      <c r="D1282" s="17"/>
    </row>
    <row r="1283" spans="4:4" x14ac:dyDescent="0.25">
      <c r="D1283" s="17"/>
    </row>
    <row r="1284" spans="4:4" x14ac:dyDescent="0.25">
      <c r="D1284" s="17"/>
    </row>
    <row r="1285" spans="4:4" x14ac:dyDescent="0.25">
      <c r="D1285" s="17"/>
    </row>
    <row r="1286" spans="4:4" x14ac:dyDescent="0.25">
      <c r="D1286" s="17"/>
    </row>
    <row r="1287" spans="4:4" x14ac:dyDescent="0.25">
      <c r="D1287" s="17"/>
    </row>
    <row r="1288" spans="4:4" x14ac:dyDescent="0.25">
      <c r="D1288" s="17"/>
    </row>
    <row r="1289" spans="4:4" x14ac:dyDescent="0.25">
      <c r="D1289" s="17"/>
    </row>
    <row r="1290" spans="4:4" x14ac:dyDescent="0.25">
      <c r="D1290" s="17"/>
    </row>
    <row r="1291" spans="4:4" x14ac:dyDescent="0.25">
      <c r="D1291" s="17"/>
    </row>
    <row r="1292" spans="4:4" x14ac:dyDescent="0.25">
      <c r="D1292" s="17"/>
    </row>
    <row r="1293" spans="4:4" x14ac:dyDescent="0.25">
      <c r="D1293" s="17"/>
    </row>
    <row r="1294" spans="4:4" x14ac:dyDescent="0.25">
      <c r="D1294" s="17"/>
    </row>
    <row r="1295" spans="4:4" x14ac:dyDescent="0.25">
      <c r="D1295" s="17"/>
    </row>
    <row r="1296" spans="4:4" x14ac:dyDescent="0.25">
      <c r="D1296" s="17"/>
    </row>
    <row r="1297" spans="4:4" x14ac:dyDescent="0.25">
      <c r="D1297" s="17"/>
    </row>
    <row r="1298" spans="4:4" x14ac:dyDescent="0.25">
      <c r="D1298" s="17"/>
    </row>
    <row r="1299" spans="4:4" x14ac:dyDescent="0.25">
      <c r="D1299" s="17"/>
    </row>
    <row r="1300" spans="4:4" x14ac:dyDescent="0.25">
      <c r="D1300" s="17"/>
    </row>
    <row r="1301" spans="4:4" x14ac:dyDescent="0.25">
      <c r="D1301" s="17"/>
    </row>
    <row r="1302" spans="4:4" x14ac:dyDescent="0.25">
      <c r="D1302" s="17"/>
    </row>
    <row r="1303" spans="4:4" x14ac:dyDescent="0.25">
      <c r="D1303" s="17"/>
    </row>
    <row r="1304" spans="4:4" x14ac:dyDescent="0.25">
      <c r="D1304" s="17"/>
    </row>
    <row r="1305" spans="4:4" x14ac:dyDescent="0.25">
      <c r="D1305" s="17"/>
    </row>
    <row r="1306" spans="4:4" x14ac:dyDescent="0.25">
      <c r="D1306" s="17"/>
    </row>
    <row r="1307" spans="4:4" x14ac:dyDescent="0.25">
      <c r="D1307" s="17"/>
    </row>
    <row r="1308" spans="4:4" x14ac:dyDescent="0.25">
      <c r="D1308" s="17"/>
    </row>
    <row r="1309" spans="4:4" x14ac:dyDescent="0.25">
      <c r="D1309" s="17"/>
    </row>
    <row r="1310" spans="4:4" x14ac:dyDescent="0.25">
      <c r="D1310" s="17"/>
    </row>
    <row r="1311" spans="4:4" x14ac:dyDescent="0.25">
      <c r="D1311" s="17"/>
    </row>
    <row r="1312" spans="4:4" x14ac:dyDescent="0.25">
      <c r="D1312" s="17"/>
    </row>
    <row r="1313" spans="4:4" x14ac:dyDescent="0.25">
      <c r="D1313" s="17"/>
    </row>
    <row r="1314" spans="4:4" x14ac:dyDescent="0.25">
      <c r="D1314" s="17"/>
    </row>
    <row r="1315" spans="4:4" x14ac:dyDescent="0.25">
      <c r="D1315" s="17"/>
    </row>
    <row r="1316" spans="4:4" x14ac:dyDescent="0.25">
      <c r="D1316" s="17"/>
    </row>
    <row r="1317" spans="4:4" x14ac:dyDescent="0.25">
      <c r="D1317" s="17"/>
    </row>
    <row r="1318" spans="4:4" x14ac:dyDescent="0.25">
      <c r="D1318" s="17"/>
    </row>
    <row r="1319" spans="4:4" x14ac:dyDescent="0.25">
      <c r="D1319" s="17"/>
    </row>
    <row r="1320" spans="4:4" x14ac:dyDescent="0.25">
      <c r="D1320" s="17"/>
    </row>
    <row r="1321" spans="4:4" x14ac:dyDescent="0.25">
      <c r="D1321" s="17"/>
    </row>
    <row r="1322" spans="4:4" x14ac:dyDescent="0.25">
      <c r="D1322" s="17"/>
    </row>
    <row r="1323" spans="4:4" x14ac:dyDescent="0.25">
      <c r="D1323" s="17"/>
    </row>
    <row r="1324" spans="4:4" x14ac:dyDescent="0.25">
      <c r="D1324" s="17"/>
    </row>
    <row r="1325" spans="4:4" x14ac:dyDescent="0.25">
      <c r="D1325" s="17"/>
    </row>
    <row r="1326" spans="4:4" x14ac:dyDescent="0.25">
      <c r="D1326" s="17"/>
    </row>
    <row r="1327" spans="4:4" x14ac:dyDescent="0.25">
      <c r="D1327" s="17"/>
    </row>
    <row r="1328" spans="4:4" x14ac:dyDescent="0.25">
      <c r="D1328" s="17"/>
    </row>
    <row r="1329" spans="4:4" x14ac:dyDescent="0.25">
      <c r="D1329" s="17"/>
    </row>
    <row r="1330" spans="4:4" x14ac:dyDescent="0.25">
      <c r="D1330" s="17"/>
    </row>
    <row r="1331" spans="4:4" x14ac:dyDescent="0.25">
      <c r="D1331" s="17"/>
    </row>
    <row r="1332" spans="4:4" x14ac:dyDescent="0.25">
      <c r="D1332" s="17"/>
    </row>
    <row r="1333" spans="4:4" x14ac:dyDescent="0.25">
      <c r="D1333" s="17"/>
    </row>
    <row r="1334" spans="4:4" x14ac:dyDescent="0.25">
      <c r="D1334" s="17"/>
    </row>
    <row r="1335" spans="4:4" x14ac:dyDescent="0.25">
      <c r="D1335" s="17"/>
    </row>
    <row r="1336" spans="4:4" x14ac:dyDescent="0.25">
      <c r="D1336" s="17"/>
    </row>
    <row r="1337" spans="4:4" x14ac:dyDescent="0.25">
      <c r="D1337" s="17"/>
    </row>
    <row r="1338" spans="4:4" x14ac:dyDescent="0.25">
      <c r="D1338" s="17"/>
    </row>
    <row r="1339" spans="4:4" x14ac:dyDescent="0.25">
      <c r="D1339" s="17"/>
    </row>
    <row r="1340" spans="4:4" x14ac:dyDescent="0.25">
      <c r="D1340" s="17"/>
    </row>
    <row r="1341" spans="4:4" x14ac:dyDescent="0.25">
      <c r="D1341" s="17"/>
    </row>
    <row r="1342" spans="4:4" x14ac:dyDescent="0.25">
      <c r="D1342" s="17"/>
    </row>
    <row r="1343" spans="4:4" x14ac:dyDescent="0.25">
      <c r="D1343" s="17"/>
    </row>
    <row r="1344" spans="4:4" x14ac:dyDescent="0.25">
      <c r="D1344" s="17"/>
    </row>
    <row r="1345" spans="4:4" x14ac:dyDescent="0.25">
      <c r="D1345" s="17"/>
    </row>
    <row r="1346" spans="4:4" x14ac:dyDescent="0.25">
      <c r="D1346" s="17"/>
    </row>
    <row r="1347" spans="4:4" x14ac:dyDescent="0.25">
      <c r="D1347" s="17"/>
    </row>
    <row r="1348" spans="4:4" x14ac:dyDescent="0.25">
      <c r="D1348" s="17"/>
    </row>
    <row r="1349" spans="4:4" x14ac:dyDescent="0.25">
      <c r="D1349" s="17"/>
    </row>
    <row r="1350" spans="4:4" x14ac:dyDescent="0.25">
      <c r="D1350" s="17"/>
    </row>
    <row r="1351" spans="4:4" x14ac:dyDescent="0.25">
      <c r="D1351" s="17"/>
    </row>
    <row r="1352" spans="4:4" x14ac:dyDescent="0.25">
      <c r="D1352" s="17"/>
    </row>
    <row r="1353" spans="4:4" x14ac:dyDescent="0.25">
      <c r="D1353" s="17"/>
    </row>
    <row r="1354" spans="4:4" x14ac:dyDescent="0.25">
      <c r="D1354" s="17"/>
    </row>
    <row r="1355" spans="4:4" x14ac:dyDescent="0.25">
      <c r="D1355" s="17"/>
    </row>
    <row r="1356" spans="4:4" x14ac:dyDescent="0.25">
      <c r="D1356" s="17"/>
    </row>
    <row r="1357" spans="4:4" x14ac:dyDescent="0.25">
      <c r="D1357" s="17"/>
    </row>
    <row r="1358" spans="4:4" x14ac:dyDescent="0.25">
      <c r="D1358" s="17"/>
    </row>
    <row r="1359" spans="4:4" x14ac:dyDescent="0.25">
      <c r="D1359" s="17"/>
    </row>
    <row r="1360" spans="4:4" x14ac:dyDescent="0.25">
      <c r="D1360" s="17"/>
    </row>
    <row r="1361" spans="4:4" x14ac:dyDescent="0.25">
      <c r="D1361" s="17"/>
    </row>
    <row r="1362" spans="4:4" x14ac:dyDescent="0.25">
      <c r="D1362" s="17"/>
    </row>
    <row r="1363" spans="4:4" x14ac:dyDescent="0.25">
      <c r="D1363" s="17"/>
    </row>
    <row r="1364" spans="4:4" x14ac:dyDescent="0.25">
      <c r="D1364" s="17"/>
    </row>
    <row r="1365" spans="4:4" x14ac:dyDescent="0.25">
      <c r="D1365" s="17"/>
    </row>
    <row r="1366" spans="4:4" x14ac:dyDescent="0.25">
      <c r="D1366" s="17"/>
    </row>
    <row r="1367" spans="4:4" x14ac:dyDescent="0.25">
      <c r="D1367" s="17"/>
    </row>
    <row r="1368" spans="4:4" x14ac:dyDescent="0.25">
      <c r="D1368" s="17"/>
    </row>
    <row r="1369" spans="4:4" x14ac:dyDescent="0.25">
      <c r="D1369" s="17"/>
    </row>
    <row r="1370" spans="4:4" x14ac:dyDescent="0.25">
      <c r="D1370" s="17"/>
    </row>
    <row r="1371" spans="4:4" x14ac:dyDescent="0.25">
      <c r="D1371" s="17"/>
    </row>
    <row r="1372" spans="4:4" x14ac:dyDescent="0.25">
      <c r="D1372" s="17"/>
    </row>
    <row r="1373" spans="4:4" x14ac:dyDescent="0.25">
      <c r="D1373" s="17"/>
    </row>
    <row r="1374" spans="4:4" x14ac:dyDescent="0.25">
      <c r="D1374" s="17"/>
    </row>
    <row r="1375" spans="4:4" x14ac:dyDescent="0.25">
      <c r="D1375" s="17"/>
    </row>
    <row r="1376" spans="4:4" x14ac:dyDescent="0.25">
      <c r="D1376" s="17"/>
    </row>
    <row r="1377" spans="4:4" x14ac:dyDescent="0.25">
      <c r="D1377" s="17"/>
    </row>
    <row r="1378" spans="4:4" x14ac:dyDescent="0.25">
      <c r="D1378" s="17"/>
    </row>
    <row r="1379" spans="4:4" x14ac:dyDescent="0.25">
      <c r="D1379" s="17"/>
    </row>
    <row r="1380" spans="4:4" x14ac:dyDescent="0.25">
      <c r="D1380" s="17"/>
    </row>
    <row r="1381" spans="4:4" x14ac:dyDescent="0.25">
      <c r="D1381" s="17"/>
    </row>
    <row r="1382" spans="4:4" x14ac:dyDescent="0.25">
      <c r="D1382" s="17"/>
    </row>
    <row r="1383" spans="4:4" x14ac:dyDescent="0.25">
      <c r="D1383" s="17"/>
    </row>
    <row r="1384" spans="4:4" x14ac:dyDescent="0.25">
      <c r="D1384" s="17"/>
    </row>
    <row r="1385" spans="4:4" x14ac:dyDescent="0.25">
      <c r="D1385" s="17"/>
    </row>
    <row r="1386" spans="4:4" x14ac:dyDescent="0.25">
      <c r="D1386" s="17"/>
    </row>
    <row r="1387" spans="4:4" x14ac:dyDescent="0.25">
      <c r="D1387" s="17"/>
    </row>
    <row r="1388" spans="4:4" x14ac:dyDescent="0.25">
      <c r="D1388" s="17"/>
    </row>
    <row r="1389" spans="4:4" x14ac:dyDescent="0.25">
      <c r="D1389" s="17"/>
    </row>
    <row r="1390" spans="4:4" x14ac:dyDescent="0.25">
      <c r="D1390" s="17"/>
    </row>
    <row r="1391" spans="4:4" x14ac:dyDescent="0.25">
      <c r="D1391" s="17"/>
    </row>
    <row r="1392" spans="4:4" x14ac:dyDescent="0.25">
      <c r="D1392" s="17"/>
    </row>
    <row r="1393" spans="4:4" x14ac:dyDescent="0.25">
      <c r="D1393" s="17"/>
    </row>
    <row r="1394" spans="4:4" x14ac:dyDescent="0.25">
      <c r="D1394" s="17"/>
    </row>
    <row r="1395" spans="4:4" x14ac:dyDescent="0.25">
      <c r="D1395" s="17"/>
    </row>
    <row r="1396" spans="4:4" x14ac:dyDescent="0.25">
      <c r="D1396" s="17"/>
    </row>
    <row r="1397" spans="4:4" x14ac:dyDescent="0.25">
      <c r="D1397" s="17"/>
    </row>
    <row r="1398" spans="4:4" x14ac:dyDescent="0.25">
      <c r="D1398" s="17"/>
    </row>
    <row r="1399" spans="4:4" x14ac:dyDescent="0.25">
      <c r="D1399" s="17"/>
    </row>
    <row r="1400" spans="4:4" x14ac:dyDescent="0.25">
      <c r="D1400" s="17"/>
    </row>
    <row r="1401" spans="4:4" x14ac:dyDescent="0.25">
      <c r="D1401" s="17"/>
    </row>
    <row r="1402" spans="4:4" x14ac:dyDescent="0.25">
      <c r="D1402" s="17"/>
    </row>
    <row r="1403" spans="4:4" x14ac:dyDescent="0.25">
      <c r="D1403" s="17"/>
    </row>
    <row r="1404" spans="4:4" x14ac:dyDescent="0.25">
      <c r="D1404" s="17"/>
    </row>
    <row r="1405" spans="4:4" x14ac:dyDescent="0.25">
      <c r="D1405" s="17"/>
    </row>
    <row r="1406" spans="4:4" x14ac:dyDescent="0.25">
      <c r="D1406" s="17"/>
    </row>
    <row r="1407" spans="4:4" x14ac:dyDescent="0.25">
      <c r="D1407" s="17"/>
    </row>
    <row r="1408" spans="4:4" x14ac:dyDescent="0.25">
      <c r="D1408" s="17"/>
    </row>
    <row r="1409" spans="4:4" x14ac:dyDescent="0.25">
      <c r="D1409" s="17"/>
    </row>
    <row r="1410" spans="4:4" x14ac:dyDescent="0.25">
      <c r="D1410" s="17"/>
    </row>
    <row r="1411" spans="4:4" x14ac:dyDescent="0.25">
      <c r="D1411" s="17"/>
    </row>
    <row r="1412" spans="4:4" x14ac:dyDescent="0.25">
      <c r="D1412" s="17"/>
    </row>
    <row r="1413" spans="4:4" x14ac:dyDescent="0.25">
      <c r="D1413" s="17"/>
    </row>
    <row r="1414" spans="4:4" x14ac:dyDescent="0.25">
      <c r="D1414" s="17"/>
    </row>
    <row r="1415" spans="4:4" x14ac:dyDescent="0.25">
      <c r="D1415" s="17"/>
    </row>
    <row r="1416" spans="4:4" x14ac:dyDescent="0.25">
      <c r="D1416" s="17"/>
    </row>
    <row r="1417" spans="4:4" x14ac:dyDescent="0.25">
      <c r="D1417" s="17"/>
    </row>
    <row r="1418" spans="4:4" x14ac:dyDescent="0.25">
      <c r="D1418" s="17"/>
    </row>
    <row r="1419" spans="4:4" x14ac:dyDescent="0.25">
      <c r="D1419" s="17"/>
    </row>
    <row r="1420" spans="4:4" x14ac:dyDescent="0.25">
      <c r="D1420" s="17"/>
    </row>
    <row r="1421" spans="4:4" x14ac:dyDescent="0.25">
      <c r="D1421" s="17"/>
    </row>
    <row r="1422" spans="4:4" x14ac:dyDescent="0.25">
      <c r="D1422" s="17"/>
    </row>
    <row r="1423" spans="4:4" x14ac:dyDescent="0.25">
      <c r="D1423" s="17"/>
    </row>
    <row r="1424" spans="4:4" x14ac:dyDescent="0.25">
      <c r="D1424" s="17"/>
    </row>
    <row r="1425" spans="4:4" x14ac:dyDescent="0.25">
      <c r="D1425" s="17"/>
    </row>
    <row r="1426" spans="4:4" x14ac:dyDescent="0.25">
      <c r="D1426" s="17"/>
    </row>
    <row r="1427" spans="4:4" x14ac:dyDescent="0.25">
      <c r="D1427" s="17"/>
    </row>
    <row r="1428" spans="4:4" x14ac:dyDescent="0.25">
      <c r="D1428" s="17"/>
    </row>
    <row r="1429" spans="4:4" x14ac:dyDescent="0.25">
      <c r="D1429" s="17"/>
    </row>
    <row r="1430" spans="4:4" x14ac:dyDescent="0.25">
      <c r="D1430" s="17"/>
    </row>
    <row r="1431" spans="4:4" x14ac:dyDescent="0.25">
      <c r="D1431" s="17"/>
    </row>
    <row r="1432" spans="4:4" x14ac:dyDescent="0.25">
      <c r="D1432" s="17"/>
    </row>
    <row r="1433" spans="4:4" x14ac:dyDescent="0.25">
      <c r="D1433" s="17"/>
    </row>
    <row r="1434" spans="4:4" x14ac:dyDescent="0.25">
      <c r="D1434" s="17"/>
    </row>
    <row r="1435" spans="4:4" x14ac:dyDescent="0.25">
      <c r="D1435" s="17"/>
    </row>
    <row r="1436" spans="4:4" x14ac:dyDescent="0.25">
      <c r="D1436" s="17"/>
    </row>
    <row r="1437" spans="4:4" x14ac:dyDescent="0.25">
      <c r="D1437" s="17"/>
    </row>
    <row r="1438" spans="4:4" x14ac:dyDescent="0.25">
      <c r="D1438" s="17"/>
    </row>
    <row r="1439" spans="4:4" x14ac:dyDescent="0.25">
      <c r="D1439" s="17"/>
    </row>
    <row r="1440" spans="4:4" x14ac:dyDescent="0.25">
      <c r="D1440" s="17"/>
    </row>
    <row r="1441" spans="4:4" x14ac:dyDescent="0.25">
      <c r="D1441" s="17"/>
    </row>
    <row r="1442" spans="4:4" x14ac:dyDescent="0.25">
      <c r="D1442" s="17"/>
    </row>
    <row r="1443" spans="4:4" x14ac:dyDescent="0.25">
      <c r="D1443" s="17"/>
    </row>
    <row r="1444" spans="4:4" x14ac:dyDescent="0.25">
      <c r="D1444" s="17"/>
    </row>
    <row r="1445" spans="4:4" x14ac:dyDescent="0.25">
      <c r="D1445" s="17"/>
    </row>
    <row r="1446" spans="4:4" x14ac:dyDescent="0.25">
      <c r="D1446" s="17"/>
    </row>
    <row r="1447" spans="4:4" x14ac:dyDescent="0.25">
      <c r="D1447" s="17"/>
    </row>
    <row r="1448" spans="4:4" x14ac:dyDescent="0.25">
      <c r="D1448" s="17"/>
    </row>
    <row r="1449" spans="4:4" x14ac:dyDescent="0.25">
      <c r="D1449" s="17"/>
    </row>
    <row r="1450" spans="4:4" x14ac:dyDescent="0.25">
      <c r="D1450" s="17"/>
    </row>
    <row r="1451" spans="4:4" x14ac:dyDescent="0.25">
      <c r="D1451" s="17"/>
    </row>
    <row r="1452" spans="4:4" x14ac:dyDescent="0.25">
      <c r="D1452" s="17"/>
    </row>
    <row r="1453" spans="4:4" x14ac:dyDescent="0.25">
      <c r="D1453" s="17"/>
    </row>
    <row r="1454" spans="4:4" x14ac:dyDescent="0.25">
      <c r="D1454" s="17"/>
    </row>
    <row r="1455" spans="4:4" x14ac:dyDescent="0.25">
      <c r="D1455" s="17"/>
    </row>
    <row r="1456" spans="4:4" x14ac:dyDescent="0.25">
      <c r="D1456" s="17"/>
    </row>
    <row r="1457" spans="4:4" x14ac:dyDescent="0.25">
      <c r="D1457" s="17"/>
    </row>
    <row r="1458" spans="4:4" x14ac:dyDescent="0.25">
      <c r="D1458" s="17"/>
    </row>
    <row r="1459" spans="4:4" x14ac:dyDescent="0.25">
      <c r="D1459" s="17"/>
    </row>
    <row r="1460" spans="4:4" x14ac:dyDescent="0.25">
      <c r="D1460" s="17"/>
    </row>
    <row r="1461" spans="4:4" x14ac:dyDescent="0.25">
      <c r="D1461" s="17"/>
    </row>
    <row r="1462" spans="4:4" x14ac:dyDescent="0.25">
      <c r="D1462" s="17"/>
    </row>
    <row r="1463" spans="4:4" x14ac:dyDescent="0.25">
      <c r="D1463" s="17"/>
    </row>
    <row r="1464" spans="4:4" x14ac:dyDescent="0.25">
      <c r="D1464" s="17"/>
    </row>
    <row r="1465" spans="4:4" x14ac:dyDescent="0.25">
      <c r="D1465" s="17"/>
    </row>
    <row r="1466" spans="4:4" x14ac:dyDescent="0.25">
      <c r="D1466" s="17"/>
    </row>
    <row r="1467" spans="4:4" x14ac:dyDescent="0.25">
      <c r="D1467" s="17"/>
    </row>
    <row r="1468" spans="4:4" x14ac:dyDescent="0.25">
      <c r="D1468" s="17"/>
    </row>
    <row r="1469" spans="4:4" x14ac:dyDescent="0.25">
      <c r="D1469" s="17"/>
    </row>
    <row r="1470" spans="4:4" x14ac:dyDescent="0.25">
      <c r="D1470" s="17"/>
    </row>
    <row r="1471" spans="4:4" x14ac:dyDescent="0.25">
      <c r="D1471" s="17"/>
    </row>
    <row r="1472" spans="4:4" x14ac:dyDescent="0.25">
      <c r="D1472" s="17"/>
    </row>
    <row r="1473" spans="4:4" x14ac:dyDescent="0.25">
      <c r="D1473" s="17"/>
    </row>
    <row r="1474" spans="4:4" x14ac:dyDescent="0.25">
      <c r="D1474" s="17"/>
    </row>
    <row r="1475" spans="4:4" x14ac:dyDescent="0.25">
      <c r="D1475" s="17"/>
    </row>
    <row r="1476" spans="4:4" x14ac:dyDescent="0.25">
      <c r="D1476" s="17"/>
    </row>
    <row r="1477" spans="4:4" x14ac:dyDescent="0.25">
      <c r="D1477" s="17"/>
    </row>
    <row r="1478" spans="4:4" x14ac:dyDescent="0.25">
      <c r="D1478" s="17"/>
    </row>
    <row r="1479" spans="4:4" x14ac:dyDescent="0.25">
      <c r="D1479" s="17"/>
    </row>
    <row r="1480" spans="4:4" x14ac:dyDescent="0.25">
      <c r="D1480" s="17"/>
    </row>
    <row r="1481" spans="4:4" x14ac:dyDescent="0.25">
      <c r="D1481" s="17"/>
    </row>
    <row r="1482" spans="4:4" x14ac:dyDescent="0.25">
      <c r="D1482" s="17"/>
    </row>
    <row r="1483" spans="4:4" x14ac:dyDescent="0.25">
      <c r="D1483" s="17"/>
    </row>
    <row r="1484" spans="4:4" x14ac:dyDescent="0.25">
      <c r="D1484" s="17"/>
    </row>
    <row r="1485" spans="4:4" x14ac:dyDescent="0.25">
      <c r="D1485" s="17"/>
    </row>
    <row r="1486" spans="4:4" x14ac:dyDescent="0.25">
      <c r="D1486" s="17"/>
    </row>
    <row r="1487" spans="4:4" x14ac:dyDescent="0.25">
      <c r="D1487" s="17"/>
    </row>
    <row r="1488" spans="4:4" x14ac:dyDescent="0.25">
      <c r="D1488" s="17"/>
    </row>
    <row r="1489" spans="4:4" x14ac:dyDescent="0.25">
      <c r="D1489" s="17"/>
    </row>
    <row r="1490" spans="4:4" x14ac:dyDescent="0.25">
      <c r="D1490" s="17"/>
    </row>
    <row r="1491" spans="4:4" x14ac:dyDescent="0.25">
      <c r="D1491" s="17"/>
    </row>
    <row r="1492" spans="4:4" x14ac:dyDescent="0.25">
      <c r="D1492" s="17"/>
    </row>
    <row r="1493" spans="4:4" x14ac:dyDescent="0.25">
      <c r="D1493" s="17"/>
    </row>
    <row r="1494" spans="4:4" x14ac:dyDescent="0.25">
      <c r="D1494" s="17"/>
    </row>
    <row r="1495" spans="4:4" x14ac:dyDescent="0.25">
      <c r="D1495" s="17"/>
    </row>
    <row r="1496" spans="4:4" x14ac:dyDescent="0.25">
      <c r="D1496" s="17"/>
    </row>
    <row r="1497" spans="4:4" x14ac:dyDescent="0.25">
      <c r="D1497" s="17"/>
    </row>
    <row r="1498" spans="4:4" x14ac:dyDescent="0.25">
      <c r="D1498" s="17"/>
    </row>
    <row r="1499" spans="4:4" x14ac:dyDescent="0.25">
      <c r="D1499" s="17"/>
    </row>
    <row r="1500" spans="4:4" x14ac:dyDescent="0.25">
      <c r="D1500" s="17"/>
    </row>
    <row r="1501" spans="4:4" x14ac:dyDescent="0.25">
      <c r="D1501" s="17"/>
    </row>
    <row r="1502" spans="4:4" x14ac:dyDescent="0.25">
      <c r="D1502" s="17"/>
    </row>
    <row r="1503" spans="4:4" x14ac:dyDescent="0.25">
      <c r="D1503" s="17"/>
    </row>
    <row r="1504" spans="4:4" x14ac:dyDescent="0.25">
      <c r="D1504" s="17"/>
    </row>
    <row r="1505" spans="4:4" x14ac:dyDescent="0.25">
      <c r="D1505" s="17"/>
    </row>
    <row r="1506" spans="4:4" x14ac:dyDescent="0.25">
      <c r="D1506" s="17"/>
    </row>
    <row r="1507" spans="4:4" x14ac:dyDescent="0.25">
      <c r="D1507" s="17"/>
    </row>
    <row r="1508" spans="4:4" x14ac:dyDescent="0.25">
      <c r="D1508" s="17"/>
    </row>
    <row r="1509" spans="4:4" x14ac:dyDescent="0.25">
      <c r="D1509" s="17"/>
    </row>
    <row r="1510" spans="4:4" x14ac:dyDescent="0.25">
      <c r="D1510" s="17"/>
    </row>
    <row r="1511" spans="4:4" x14ac:dyDescent="0.25">
      <c r="D1511" s="17"/>
    </row>
    <row r="1512" spans="4:4" x14ac:dyDescent="0.25">
      <c r="D1512" s="17"/>
    </row>
    <row r="1513" spans="4:4" x14ac:dyDescent="0.25">
      <c r="D1513" s="17"/>
    </row>
    <row r="1514" spans="4:4" x14ac:dyDescent="0.25">
      <c r="D1514" s="17"/>
    </row>
    <row r="1515" spans="4:4" x14ac:dyDescent="0.25">
      <c r="D1515" s="17"/>
    </row>
    <row r="1516" spans="4:4" x14ac:dyDescent="0.25">
      <c r="D1516" s="17"/>
    </row>
    <row r="1517" spans="4:4" x14ac:dyDescent="0.25">
      <c r="D1517" s="17"/>
    </row>
    <row r="1518" spans="4:4" x14ac:dyDescent="0.25">
      <c r="D1518" s="17"/>
    </row>
    <row r="1519" spans="4:4" x14ac:dyDescent="0.25">
      <c r="D1519" s="17"/>
    </row>
    <row r="1520" spans="4:4" x14ac:dyDescent="0.25">
      <c r="D1520" s="17"/>
    </row>
    <row r="1521" spans="4:4" x14ac:dyDescent="0.25">
      <c r="D1521" s="17"/>
    </row>
    <row r="1522" spans="4:4" x14ac:dyDescent="0.25">
      <c r="D1522" s="17"/>
    </row>
    <row r="1523" spans="4:4" x14ac:dyDescent="0.25">
      <c r="D1523" s="17"/>
    </row>
    <row r="1524" spans="4:4" x14ac:dyDescent="0.25">
      <c r="D1524" s="17"/>
    </row>
    <row r="1525" spans="4:4" x14ac:dyDescent="0.25">
      <c r="D1525" s="17"/>
    </row>
    <row r="1526" spans="4:4" x14ac:dyDescent="0.25">
      <c r="D1526" s="17"/>
    </row>
    <row r="1527" spans="4:4" x14ac:dyDescent="0.25">
      <c r="D1527" s="17"/>
    </row>
    <row r="1528" spans="4:4" x14ac:dyDescent="0.25">
      <c r="D1528" s="17"/>
    </row>
    <row r="1529" spans="4:4" x14ac:dyDescent="0.25">
      <c r="D1529" s="17"/>
    </row>
    <row r="1530" spans="4:4" x14ac:dyDescent="0.25">
      <c r="D1530" s="17"/>
    </row>
    <row r="1531" spans="4:4" x14ac:dyDescent="0.25">
      <c r="D1531" s="17"/>
    </row>
    <row r="1532" spans="4:4" x14ac:dyDescent="0.25">
      <c r="D1532" s="17"/>
    </row>
    <row r="1533" spans="4:4" x14ac:dyDescent="0.25">
      <c r="D1533" s="17"/>
    </row>
    <row r="1534" spans="4:4" x14ac:dyDescent="0.25">
      <c r="D1534" s="17"/>
    </row>
    <row r="1535" spans="4:4" x14ac:dyDescent="0.25">
      <c r="D1535" s="17"/>
    </row>
    <row r="1536" spans="4:4" x14ac:dyDescent="0.25">
      <c r="D1536" s="17"/>
    </row>
    <row r="1537" spans="4:4" x14ac:dyDescent="0.25">
      <c r="D1537" s="17"/>
    </row>
    <row r="1538" spans="4:4" x14ac:dyDescent="0.25">
      <c r="D1538" s="17"/>
    </row>
    <row r="1539" spans="4:4" x14ac:dyDescent="0.25">
      <c r="D1539" s="17"/>
    </row>
    <row r="1540" spans="4:4" x14ac:dyDescent="0.25">
      <c r="D1540" s="17"/>
    </row>
    <row r="1541" spans="4:4" x14ac:dyDescent="0.25">
      <c r="D1541" s="17"/>
    </row>
    <row r="1542" spans="4:4" x14ac:dyDescent="0.25">
      <c r="D1542" s="17"/>
    </row>
    <row r="1543" spans="4:4" x14ac:dyDescent="0.25">
      <c r="D1543" s="17"/>
    </row>
    <row r="1544" spans="4:4" x14ac:dyDescent="0.25">
      <c r="D1544" s="17"/>
    </row>
    <row r="1545" spans="4:4" x14ac:dyDescent="0.25">
      <c r="D1545" s="17"/>
    </row>
    <row r="1546" spans="4:4" x14ac:dyDescent="0.25">
      <c r="D1546" s="17"/>
    </row>
    <row r="1547" spans="4:4" x14ac:dyDescent="0.25">
      <c r="D1547" s="17"/>
    </row>
    <row r="1548" spans="4:4" x14ac:dyDescent="0.25">
      <c r="D1548" s="17"/>
    </row>
    <row r="1549" spans="4:4" x14ac:dyDescent="0.25">
      <c r="D1549" s="17"/>
    </row>
    <row r="1550" spans="4:4" x14ac:dyDescent="0.25">
      <c r="D1550" s="17"/>
    </row>
    <row r="1551" spans="4:4" x14ac:dyDescent="0.25">
      <c r="D1551" s="17"/>
    </row>
    <row r="1552" spans="4:4" x14ac:dyDescent="0.25">
      <c r="D1552" s="17"/>
    </row>
    <row r="1553" spans="4:4" x14ac:dyDescent="0.25">
      <c r="D1553" s="17"/>
    </row>
    <row r="1554" spans="4:4" x14ac:dyDescent="0.25">
      <c r="D1554" s="17"/>
    </row>
    <row r="1555" spans="4:4" x14ac:dyDescent="0.25">
      <c r="D1555" s="17"/>
    </row>
    <row r="1556" spans="4:4" x14ac:dyDescent="0.25">
      <c r="D1556" s="17"/>
    </row>
    <row r="1557" spans="4:4" x14ac:dyDescent="0.25">
      <c r="D1557" s="17"/>
    </row>
    <row r="1558" spans="4:4" x14ac:dyDescent="0.25">
      <c r="D1558" s="17"/>
    </row>
    <row r="1559" spans="4:4" x14ac:dyDescent="0.25">
      <c r="D1559" s="17"/>
    </row>
    <row r="1560" spans="4:4" x14ac:dyDescent="0.25">
      <c r="D1560" s="17"/>
    </row>
    <row r="1561" spans="4:4" x14ac:dyDescent="0.25">
      <c r="D1561" s="17"/>
    </row>
    <row r="1562" spans="4:4" x14ac:dyDescent="0.25">
      <c r="D1562" s="17"/>
    </row>
    <row r="1563" spans="4:4" x14ac:dyDescent="0.25">
      <c r="D1563" s="17"/>
    </row>
    <row r="1564" spans="4:4" x14ac:dyDescent="0.25">
      <c r="D1564" s="17"/>
    </row>
    <row r="1565" spans="4:4" x14ac:dyDescent="0.25">
      <c r="D1565" s="17"/>
    </row>
    <row r="1566" spans="4:4" x14ac:dyDescent="0.25">
      <c r="D1566" s="17"/>
    </row>
    <row r="1567" spans="4:4" x14ac:dyDescent="0.25">
      <c r="D1567" s="17"/>
    </row>
    <row r="1568" spans="4:4" x14ac:dyDescent="0.25">
      <c r="D1568" s="17"/>
    </row>
    <row r="1569" spans="4:4" x14ac:dyDescent="0.25">
      <c r="D1569" s="17"/>
    </row>
    <row r="1570" spans="4:4" x14ac:dyDescent="0.25">
      <c r="D1570" s="17"/>
    </row>
    <row r="1571" spans="4:4" x14ac:dyDescent="0.25">
      <c r="D1571" s="17"/>
    </row>
    <row r="1572" spans="4:4" x14ac:dyDescent="0.25">
      <c r="D1572" s="17"/>
    </row>
    <row r="1573" spans="4:4" x14ac:dyDescent="0.25">
      <c r="D1573" s="17"/>
    </row>
    <row r="1574" spans="4:4" x14ac:dyDescent="0.25">
      <c r="D1574" s="17"/>
    </row>
    <row r="1575" spans="4:4" x14ac:dyDescent="0.25">
      <c r="D1575" s="17"/>
    </row>
    <row r="1576" spans="4:4" x14ac:dyDescent="0.25">
      <c r="D1576" s="17"/>
    </row>
    <row r="1577" spans="4:4" x14ac:dyDescent="0.25">
      <c r="D1577" s="17"/>
    </row>
    <row r="1578" spans="4:4" x14ac:dyDescent="0.25">
      <c r="D1578" s="17"/>
    </row>
    <row r="1579" spans="4:4" x14ac:dyDescent="0.25">
      <c r="D1579" s="17"/>
    </row>
    <row r="1580" spans="4:4" x14ac:dyDescent="0.25">
      <c r="D1580" s="17"/>
    </row>
    <row r="1581" spans="4:4" x14ac:dyDescent="0.25">
      <c r="D1581" s="17"/>
    </row>
    <row r="1582" spans="4:4" x14ac:dyDescent="0.25">
      <c r="D1582" s="17"/>
    </row>
    <row r="1583" spans="4:4" x14ac:dyDescent="0.25">
      <c r="D1583" s="17"/>
    </row>
    <row r="1584" spans="4:4" x14ac:dyDescent="0.25">
      <c r="D1584" s="17"/>
    </row>
    <row r="1585" spans="4:4" x14ac:dyDescent="0.25">
      <c r="D1585" s="17"/>
    </row>
    <row r="1586" spans="4:4" x14ac:dyDescent="0.25">
      <c r="D1586" s="17"/>
    </row>
    <row r="1587" spans="4:4" x14ac:dyDescent="0.25">
      <c r="D1587" s="17"/>
    </row>
    <row r="1588" spans="4:4" x14ac:dyDescent="0.25">
      <c r="D1588" s="17"/>
    </row>
    <row r="1589" spans="4:4" x14ac:dyDescent="0.25">
      <c r="D1589" s="17"/>
    </row>
    <row r="1590" spans="4:4" x14ac:dyDescent="0.25">
      <c r="D1590" s="17"/>
    </row>
    <row r="1591" spans="4:4" x14ac:dyDescent="0.25">
      <c r="D1591" s="17"/>
    </row>
    <row r="1592" spans="4:4" x14ac:dyDescent="0.25">
      <c r="D1592" s="17"/>
    </row>
    <row r="1593" spans="4:4" x14ac:dyDescent="0.25">
      <c r="D1593" s="17"/>
    </row>
    <row r="1594" spans="4:4" x14ac:dyDescent="0.25">
      <c r="D1594" s="17"/>
    </row>
    <row r="1595" spans="4:4" x14ac:dyDescent="0.25">
      <c r="D1595" s="17"/>
    </row>
    <row r="1596" spans="4:4" x14ac:dyDescent="0.25">
      <c r="D1596" s="17"/>
    </row>
    <row r="1597" spans="4:4" x14ac:dyDescent="0.25">
      <c r="D1597" s="17"/>
    </row>
    <row r="1598" spans="4:4" x14ac:dyDescent="0.25">
      <c r="D1598" s="17"/>
    </row>
    <row r="1599" spans="4:4" x14ac:dyDescent="0.25">
      <c r="D1599" s="17"/>
    </row>
    <row r="1600" spans="4:4" x14ac:dyDescent="0.25">
      <c r="D1600" s="17"/>
    </row>
    <row r="1601" spans="4:4" x14ac:dyDescent="0.25">
      <c r="D1601" s="17"/>
    </row>
    <row r="1602" spans="4:4" x14ac:dyDescent="0.25">
      <c r="D1602" s="17"/>
    </row>
    <row r="1603" spans="4:4" x14ac:dyDescent="0.25">
      <c r="D1603" s="17"/>
    </row>
    <row r="1604" spans="4:4" x14ac:dyDescent="0.25">
      <c r="D1604" s="17"/>
    </row>
    <row r="1605" spans="4:4" x14ac:dyDescent="0.25">
      <c r="D1605" s="17"/>
    </row>
    <row r="1606" spans="4:4" x14ac:dyDescent="0.25">
      <c r="D1606" s="17"/>
    </row>
    <row r="1607" spans="4:4" x14ac:dyDescent="0.25">
      <c r="D1607" s="17"/>
    </row>
    <row r="1608" spans="4:4" x14ac:dyDescent="0.25">
      <c r="D1608" s="17"/>
    </row>
    <row r="1609" spans="4:4" x14ac:dyDescent="0.25">
      <c r="D1609" s="17"/>
    </row>
    <row r="1610" spans="4:4" x14ac:dyDescent="0.25">
      <c r="D1610" s="17"/>
    </row>
    <row r="1611" spans="4:4" x14ac:dyDescent="0.25">
      <c r="D1611" s="17"/>
    </row>
    <row r="1612" spans="4:4" x14ac:dyDescent="0.25">
      <c r="D1612" s="17"/>
    </row>
    <row r="1613" spans="4:4" x14ac:dyDescent="0.25">
      <c r="D1613" s="17"/>
    </row>
    <row r="1614" spans="4:4" x14ac:dyDescent="0.25">
      <c r="D1614" s="17"/>
    </row>
    <row r="1615" spans="4:4" x14ac:dyDescent="0.25">
      <c r="D1615" s="17"/>
    </row>
    <row r="1616" spans="4:4" x14ac:dyDescent="0.25">
      <c r="D1616" s="17"/>
    </row>
    <row r="1617" spans="4:4" x14ac:dyDescent="0.25">
      <c r="D1617" s="17"/>
    </row>
    <row r="1618" spans="4:4" x14ac:dyDescent="0.25">
      <c r="D1618" s="17"/>
    </row>
    <row r="1619" spans="4:4" x14ac:dyDescent="0.25">
      <c r="D1619" s="17"/>
    </row>
    <row r="1620" spans="4:4" x14ac:dyDescent="0.25">
      <c r="D1620" s="17"/>
    </row>
    <row r="1621" spans="4:4" x14ac:dyDescent="0.25">
      <c r="D1621" s="17"/>
    </row>
    <row r="1622" spans="4:4" x14ac:dyDescent="0.25">
      <c r="D1622" s="17"/>
    </row>
    <row r="1623" spans="4:4" x14ac:dyDescent="0.25">
      <c r="D1623" s="17"/>
    </row>
    <row r="1624" spans="4:4" x14ac:dyDescent="0.25">
      <c r="D1624" s="17"/>
    </row>
    <row r="1625" spans="4:4" x14ac:dyDescent="0.25">
      <c r="D1625" s="17"/>
    </row>
    <row r="1626" spans="4:4" x14ac:dyDescent="0.25">
      <c r="D1626" s="17"/>
    </row>
    <row r="1627" spans="4:4" x14ac:dyDescent="0.25">
      <c r="D1627" s="17"/>
    </row>
    <row r="1628" spans="4:4" x14ac:dyDescent="0.25">
      <c r="D1628" s="17"/>
    </row>
    <row r="1629" spans="4:4" x14ac:dyDescent="0.25">
      <c r="D1629" s="17"/>
    </row>
    <row r="1630" spans="4:4" x14ac:dyDescent="0.25">
      <c r="D1630" s="17"/>
    </row>
    <row r="1631" spans="4:4" x14ac:dyDescent="0.25">
      <c r="D1631" s="17"/>
    </row>
    <row r="1632" spans="4:4" x14ac:dyDescent="0.25">
      <c r="D1632" s="17"/>
    </row>
    <row r="1633" spans="4:4" x14ac:dyDescent="0.25">
      <c r="D1633" s="17"/>
    </row>
    <row r="1634" spans="4:4" x14ac:dyDescent="0.25">
      <c r="D1634" s="17"/>
    </row>
    <row r="1635" spans="4:4" x14ac:dyDescent="0.25">
      <c r="D1635" s="17"/>
    </row>
    <row r="1636" spans="4:4" x14ac:dyDescent="0.25">
      <c r="D1636" s="17"/>
    </row>
    <row r="1637" spans="4:4" x14ac:dyDescent="0.25">
      <c r="D1637" s="17"/>
    </row>
    <row r="1638" spans="4:4" x14ac:dyDescent="0.25">
      <c r="D1638" s="17"/>
    </row>
    <row r="1639" spans="4:4" x14ac:dyDescent="0.25">
      <c r="D1639" s="17"/>
    </row>
    <row r="1640" spans="4:4" x14ac:dyDescent="0.25">
      <c r="D1640" s="17"/>
    </row>
    <row r="1641" spans="4:4" x14ac:dyDescent="0.25">
      <c r="D1641" s="17"/>
    </row>
    <row r="1642" spans="4:4" x14ac:dyDescent="0.25">
      <c r="D1642" s="17"/>
    </row>
    <row r="1643" spans="4:4" x14ac:dyDescent="0.25">
      <c r="D1643" s="17"/>
    </row>
    <row r="1644" spans="4:4" x14ac:dyDescent="0.25">
      <c r="D1644" s="17"/>
    </row>
    <row r="1645" spans="4:4" x14ac:dyDescent="0.25">
      <c r="D1645" s="17"/>
    </row>
    <row r="1646" spans="4:4" x14ac:dyDescent="0.25">
      <c r="D1646" s="17"/>
    </row>
    <row r="1647" spans="4:4" x14ac:dyDescent="0.25">
      <c r="D1647" s="17"/>
    </row>
    <row r="1648" spans="4:4" x14ac:dyDescent="0.25">
      <c r="D1648" s="17"/>
    </row>
    <row r="1649" spans="4:4" x14ac:dyDescent="0.25">
      <c r="D1649" s="17"/>
    </row>
    <row r="1650" spans="4:4" x14ac:dyDescent="0.25">
      <c r="D1650" s="17"/>
    </row>
    <row r="1651" spans="4:4" x14ac:dyDescent="0.25">
      <c r="D1651" s="17"/>
    </row>
    <row r="1652" spans="4:4" x14ac:dyDescent="0.25">
      <c r="D1652" s="17"/>
    </row>
    <row r="1653" spans="4:4" x14ac:dyDescent="0.25">
      <c r="D1653" s="17"/>
    </row>
    <row r="1654" spans="4:4" x14ac:dyDescent="0.25">
      <c r="D1654" s="17"/>
    </row>
    <row r="1655" spans="4:4" x14ac:dyDescent="0.25">
      <c r="D1655" s="17"/>
    </row>
    <row r="1656" spans="4:4" x14ac:dyDescent="0.25">
      <c r="D1656" s="17"/>
    </row>
    <row r="1657" spans="4:4" x14ac:dyDescent="0.25">
      <c r="D1657" s="17"/>
    </row>
    <row r="1658" spans="4:4" x14ac:dyDescent="0.25">
      <c r="D1658" s="17"/>
    </row>
    <row r="1659" spans="4:4" x14ac:dyDescent="0.25">
      <c r="D1659" s="17"/>
    </row>
    <row r="1660" spans="4:4" x14ac:dyDescent="0.25">
      <c r="D1660" s="17"/>
    </row>
    <row r="1661" spans="4:4" x14ac:dyDescent="0.25">
      <c r="D1661" s="17"/>
    </row>
    <row r="1662" spans="4:4" x14ac:dyDescent="0.25">
      <c r="D1662" s="17"/>
    </row>
    <row r="1663" spans="4:4" x14ac:dyDescent="0.25">
      <c r="D1663" s="17"/>
    </row>
    <row r="1664" spans="4:4" x14ac:dyDescent="0.25">
      <c r="D1664" s="17"/>
    </row>
    <row r="1665" spans="4:4" x14ac:dyDescent="0.25">
      <c r="D1665" s="17"/>
    </row>
    <row r="1666" spans="4:4" x14ac:dyDescent="0.25">
      <c r="D1666" s="17"/>
    </row>
    <row r="1667" spans="4:4" x14ac:dyDescent="0.25">
      <c r="D1667" s="17"/>
    </row>
    <row r="1668" spans="4:4" x14ac:dyDescent="0.25">
      <c r="D1668" s="17"/>
    </row>
    <row r="1669" spans="4:4" x14ac:dyDescent="0.25">
      <c r="D1669" s="17"/>
    </row>
    <row r="1670" spans="4:4" x14ac:dyDescent="0.25">
      <c r="D1670" s="17"/>
    </row>
    <row r="1671" spans="4:4" x14ac:dyDescent="0.25">
      <c r="D1671" s="17"/>
    </row>
    <row r="1672" spans="4:4" x14ac:dyDescent="0.25">
      <c r="D1672" s="17"/>
    </row>
    <row r="1673" spans="4:4" x14ac:dyDescent="0.25">
      <c r="D1673" s="17"/>
    </row>
    <row r="1674" spans="4:4" x14ac:dyDescent="0.25">
      <c r="D1674" s="17"/>
    </row>
    <row r="1675" spans="4:4" x14ac:dyDescent="0.25">
      <c r="D1675" s="17"/>
    </row>
    <row r="1676" spans="4:4" x14ac:dyDescent="0.25">
      <c r="D1676" s="17"/>
    </row>
    <row r="1677" spans="4:4" x14ac:dyDescent="0.25">
      <c r="D1677" s="17"/>
    </row>
    <row r="1678" spans="4:4" x14ac:dyDescent="0.25">
      <c r="D1678" s="17"/>
    </row>
    <row r="1679" spans="4:4" x14ac:dyDescent="0.25">
      <c r="D1679" s="17"/>
    </row>
    <row r="1680" spans="4:4" x14ac:dyDescent="0.25">
      <c r="D1680" s="17"/>
    </row>
    <row r="1681" spans="4:4" x14ac:dyDescent="0.25">
      <c r="D1681" s="17"/>
    </row>
    <row r="1682" spans="4:4" x14ac:dyDescent="0.25">
      <c r="D1682" s="17"/>
    </row>
    <row r="1683" spans="4:4" x14ac:dyDescent="0.25">
      <c r="D1683" s="17"/>
    </row>
    <row r="1684" spans="4:4" x14ac:dyDescent="0.25">
      <c r="D1684" s="17"/>
    </row>
    <row r="1685" spans="4:4" x14ac:dyDescent="0.25">
      <c r="D1685" s="17"/>
    </row>
    <row r="1686" spans="4:4" x14ac:dyDescent="0.25">
      <c r="D1686" s="17"/>
    </row>
    <row r="1687" spans="4:4" x14ac:dyDescent="0.25">
      <c r="D1687" s="17"/>
    </row>
    <row r="1688" spans="4:4" x14ac:dyDescent="0.25">
      <c r="D1688" s="17"/>
    </row>
    <row r="1689" spans="4:4" x14ac:dyDescent="0.25">
      <c r="D1689" s="17"/>
    </row>
    <row r="1690" spans="4:4" x14ac:dyDescent="0.25">
      <c r="D1690" s="17"/>
    </row>
    <row r="1691" spans="4:4" x14ac:dyDescent="0.25">
      <c r="D1691" s="17"/>
    </row>
    <row r="1692" spans="4:4" x14ac:dyDescent="0.25">
      <c r="D1692" s="17"/>
    </row>
    <row r="1693" spans="4:4" x14ac:dyDescent="0.25">
      <c r="D1693" s="17"/>
    </row>
    <row r="1694" spans="4:4" x14ac:dyDescent="0.25">
      <c r="D1694" s="17"/>
    </row>
    <row r="1695" spans="4:4" x14ac:dyDescent="0.25">
      <c r="D1695" s="17"/>
    </row>
    <row r="1696" spans="4:4" x14ac:dyDescent="0.25">
      <c r="D1696" s="17"/>
    </row>
    <row r="1697" spans="4:4" x14ac:dyDescent="0.25">
      <c r="D1697" s="17"/>
    </row>
    <row r="1698" spans="4:4" x14ac:dyDescent="0.25">
      <c r="D1698" s="17"/>
    </row>
    <row r="1699" spans="4:4" x14ac:dyDescent="0.25">
      <c r="D1699" s="17"/>
    </row>
    <row r="1700" spans="4:4" x14ac:dyDescent="0.25">
      <c r="D1700" s="17"/>
    </row>
    <row r="1701" spans="4:4" x14ac:dyDescent="0.25">
      <c r="D1701" s="17"/>
    </row>
    <row r="1702" spans="4:4" x14ac:dyDescent="0.25">
      <c r="D1702" s="17"/>
    </row>
    <row r="1703" spans="4:4" x14ac:dyDescent="0.25">
      <c r="D1703" s="17"/>
    </row>
    <row r="1704" spans="4:4" x14ac:dyDescent="0.25">
      <c r="D1704" s="17"/>
    </row>
    <row r="1705" spans="4:4" x14ac:dyDescent="0.25">
      <c r="D1705" s="17"/>
    </row>
    <row r="1706" spans="4:4" x14ac:dyDescent="0.25">
      <c r="D1706" s="17"/>
    </row>
    <row r="1707" spans="4:4" x14ac:dyDescent="0.25">
      <c r="D1707" s="17"/>
    </row>
    <row r="1708" spans="4:4" x14ac:dyDescent="0.25">
      <c r="D1708" s="17"/>
    </row>
    <row r="1709" spans="4:4" x14ac:dyDescent="0.25">
      <c r="D1709" s="17"/>
    </row>
    <row r="1710" spans="4:4" x14ac:dyDescent="0.25">
      <c r="D1710" s="17"/>
    </row>
    <row r="1711" spans="4:4" x14ac:dyDescent="0.25">
      <c r="D1711" s="17"/>
    </row>
    <row r="1712" spans="4:4" x14ac:dyDescent="0.25">
      <c r="D1712" s="17"/>
    </row>
    <row r="1713" spans="4:4" x14ac:dyDescent="0.25">
      <c r="D1713" s="17"/>
    </row>
    <row r="1714" spans="4:4" x14ac:dyDescent="0.25">
      <c r="D1714" s="17"/>
    </row>
    <row r="1715" spans="4:4" x14ac:dyDescent="0.25">
      <c r="D1715" s="17"/>
    </row>
    <row r="1716" spans="4:4" x14ac:dyDescent="0.25">
      <c r="D1716" s="17"/>
    </row>
    <row r="1717" spans="4:4" x14ac:dyDescent="0.25">
      <c r="D1717" s="17"/>
    </row>
    <row r="1718" spans="4:4" x14ac:dyDescent="0.25">
      <c r="D1718" s="17"/>
    </row>
    <row r="1719" spans="4:4" x14ac:dyDescent="0.25">
      <c r="D1719" s="17"/>
    </row>
    <row r="1720" spans="4:4" x14ac:dyDescent="0.25">
      <c r="D1720" s="17"/>
    </row>
    <row r="1721" spans="4:4" x14ac:dyDescent="0.25">
      <c r="D1721" s="17"/>
    </row>
    <row r="1722" spans="4:4" x14ac:dyDescent="0.25">
      <c r="D1722" s="17"/>
    </row>
    <row r="1723" spans="4:4" x14ac:dyDescent="0.25">
      <c r="D1723" s="17"/>
    </row>
    <row r="1724" spans="4:4" x14ac:dyDescent="0.25">
      <c r="D1724" s="17"/>
    </row>
    <row r="1725" spans="4:4" x14ac:dyDescent="0.25">
      <c r="D1725" s="17"/>
    </row>
    <row r="1726" spans="4:4" x14ac:dyDescent="0.25">
      <c r="D1726" s="17"/>
    </row>
    <row r="1727" spans="4:4" x14ac:dyDescent="0.25">
      <c r="D1727" s="17"/>
    </row>
    <row r="1728" spans="4:4" x14ac:dyDescent="0.25">
      <c r="D1728" s="17"/>
    </row>
    <row r="1729" spans="4:4" x14ac:dyDescent="0.25">
      <c r="D1729" s="17"/>
    </row>
    <row r="1730" spans="4:4" x14ac:dyDescent="0.25">
      <c r="D1730" s="17"/>
    </row>
    <row r="1731" spans="4:4" x14ac:dyDescent="0.25">
      <c r="D1731" s="17"/>
    </row>
    <row r="1732" spans="4:4" x14ac:dyDescent="0.25">
      <c r="D1732" s="17"/>
    </row>
    <row r="1733" spans="4:4" x14ac:dyDescent="0.25">
      <c r="D1733" s="17"/>
    </row>
    <row r="1734" spans="4:4" x14ac:dyDescent="0.25">
      <c r="D1734" s="17"/>
    </row>
    <row r="1735" spans="4:4" x14ac:dyDescent="0.25">
      <c r="D1735" s="17"/>
    </row>
    <row r="1736" spans="4:4" x14ac:dyDescent="0.25">
      <c r="D1736" s="17"/>
    </row>
    <row r="1737" spans="4:4" x14ac:dyDescent="0.25">
      <c r="D1737" s="17"/>
    </row>
    <row r="1738" spans="4:4" x14ac:dyDescent="0.25">
      <c r="D1738" s="17"/>
    </row>
    <row r="1739" spans="4:4" x14ac:dyDescent="0.25">
      <c r="D1739" s="17"/>
    </row>
    <row r="1740" spans="4:4" x14ac:dyDescent="0.25">
      <c r="D1740" s="17"/>
    </row>
    <row r="1741" spans="4:4" x14ac:dyDescent="0.25">
      <c r="D1741" s="17"/>
    </row>
    <row r="1742" spans="4:4" x14ac:dyDescent="0.25">
      <c r="D1742" s="17"/>
    </row>
    <row r="1743" spans="4:4" x14ac:dyDescent="0.25">
      <c r="D1743" s="17"/>
    </row>
    <row r="1744" spans="4:4" x14ac:dyDescent="0.25">
      <c r="D1744" s="17"/>
    </row>
    <row r="1745" spans="4:4" x14ac:dyDescent="0.25">
      <c r="D1745" s="17"/>
    </row>
    <row r="1746" spans="4:4" x14ac:dyDescent="0.25">
      <c r="D1746" s="17"/>
    </row>
    <row r="1747" spans="4:4" x14ac:dyDescent="0.25">
      <c r="D1747" s="17"/>
    </row>
    <row r="1748" spans="4:4" x14ac:dyDescent="0.25">
      <c r="D1748" s="17"/>
    </row>
    <row r="1749" spans="4:4" x14ac:dyDescent="0.25">
      <c r="D1749" s="17"/>
    </row>
    <row r="1750" spans="4:4" x14ac:dyDescent="0.25">
      <c r="D1750" s="17"/>
    </row>
    <row r="1751" spans="4:4" x14ac:dyDescent="0.25">
      <c r="D1751" s="17"/>
    </row>
    <row r="1752" spans="4:4" x14ac:dyDescent="0.25">
      <c r="D1752" s="17"/>
    </row>
    <row r="1753" spans="4:4" x14ac:dyDescent="0.25">
      <c r="D1753" s="17"/>
    </row>
    <row r="1754" spans="4:4" x14ac:dyDescent="0.25">
      <c r="D1754" s="17"/>
    </row>
    <row r="1755" spans="4:4" x14ac:dyDescent="0.25">
      <c r="D1755" s="17"/>
    </row>
    <row r="1756" spans="4:4" x14ac:dyDescent="0.25">
      <c r="D1756" s="17"/>
    </row>
    <row r="1757" spans="4:4" x14ac:dyDescent="0.25">
      <c r="D1757" s="17"/>
    </row>
    <row r="1758" spans="4:4" x14ac:dyDescent="0.25">
      <c r="D1758" s="17"/>
    </row>
    <row r="1759" spans="4:4" x14ac:dyDescent="0.25">
      <c r="D1759" s="17"/>
    </row>
    <row r="1760" spans="4:4" x14ac:dyDescent="0.25">
      <c r="D1760" s="17"/>
    </row>
    <row r="1761" spans="4:4" x14ac:dyDescent="0.25">
      <c r="D1761" s="17"/>
    </row>
    <row r="1762" spans="4:4" x14ac:dyDescent="0.25">
      <c r="D1762" s="17"/>
    </row>
    <row r="1763" spans="4:4" x14ac:dyDescent="0.25">
      <c r="D1763" s="17"/>
    </row>
    <row r="1764" spans="4:4" x14ac:dyDescent="0.25">
      <c r="D1764" s="17"/>
    </row>
    <row r="1765" spans="4:4" x14ac:dyDescent="0.25">
      <c r="D1765" s="17"/>
    </row>
    <row r="1766" spans="4:4" x14ac:dyDescent="0.25">
      <c r="D1766" s="17"/>
    </row>
    <row r="1767" spans="4:4" x14ac:dyDescent="0.25">
      <c r="D1767" s="17"/>
    </row>
    <row r="1768" spans="4:4" x14ac:dyDescent="0.25">
      <c r="D1768" s="17"/>
    </row>
    <row r="1769" spans="4:4" x14ac:dyDescent="0.25">
      <c r="D1769" s="17"/>
    </row>
    <row r="1770" spans="4:4" x14ac:dyDescent="0.25">
      <c r="D1770" s="17"/>
    </row>
    <row r="1771" spans="4:4" x14ac:dyDescent="0.25">
      <c r="D1771" s="17"/>
    </row>
    <row r="1772" spans="4:4" x14ac:dyDescent="0.25">
      <c r="D1772" s="17"/>
    </row>
    <row r="1773" spans="4:4" x14ac:dyDescent="0.25">
      <c r="D1773" s="17"/>
    </row>
    <row r="1774" spans="4:4" x14ac:dyDescent="0.25">
      <c r="D1774" s="17"/>
    </row>
    <row r="1775" spans="4:4" x14ac:dyDescent="0.25">
      <c r="D1775" s="17"/>
    </row>
    <row r="1776" spans="4:4" x14ac:dyDescent="0.25">
      <c r="D1776" s="17"/>
    </row>
    <row r="1777" spans="4:4" x14ac:dyDescent="0.25">
      <c r="D1777" s="17"/>
    </row>
    <row r="1778" spans="4:4" x14ac:dyDescent="0.25">
      <c r="D1778" s="17"/>
    </row>
    <row r="1779" spans="4:4" x14ac:dyDescent="0.25">
      <c r="D1779" s="17"/>
    </row>
    <row r="1780" spans="4:4" x14ac:dyDescent="0.25">
      <c r="D1780" s="17"/>
    </row>
    <row r="1781" spans="4:4" x14ac:dyDescent="0.25">
      <c r="D1781" s="17"/>
    </row>
    <row r="1782" spans="4:4" x14ac:dyDescent="0.25">
      <c r="D1782" s="17"/>
    </row>
    <row r="1783" spans="4:4" x14ac:dyDescent="0.25">
      <c r="D1783" s="17"/>
    </row>
    <row r="1784" spans="4:4" x14ac:dyDescent="0.25">
      <c r="D1784" s="17"/>
    </row>
    <row r="1785" spans="4:4" x14ac:dyDescent="0.25">
      <c r="D1785" s="17"/>
    </row>
    <row r="1786" spans="4:4" x14ac:dyDescent="0.25">
      <c r="D1786" s="17"/>
    </row>
    <row r="1787" spans="4:4" x14ac:dyDescent="0.25">
      <c r="D1787" s="17"/>
    </row>
    <row r="1788" spans="4:4" x14ac:dyDescent="0.25">
      <c r="D1788" s="17"/>
    </row>
    <row r="1789" spans="4:4" x14ac:dyDescent="0.25">
      <c r="D1789" s="17"/>
    </row>
    <row r="1790" spans="4:4" x14ac:dyDescent="0.25">
      <c r="D1790" s="17"/>
    </row>
    <row r="1791" spans="4:4" x14ac:dyDescent="0.25">
      <c r="D1791" s="17"/>
    </row>
    <row r="1792" spans="4:4" x14ac:dyDescent="0.25">
      <c r="D1792" s="17"/>
    </row>
    <row r="1793" spans="4:4" x14ac:dyDescent="0.25">
      <c r="D1793" s="17"/>
    </row>
    <row r="1794" spans="4:4" x14ac:dyDescent="0.25">
      <c r="D1794" s="17"/>
    </row>
    <row r="1795" spans="4:4" x14ac:dyDescent="0.25">
      <c r="D1795" s="17"/>
    </row>
    <row r="1796" spans="4:4" x14ac:dyDescent="0.25">
      <c r="D1796" s="17"/>
    </row>
    <row r="1797" spans="4:4" x14ac:dyDescent="0.25">
      <c r="D1797" s="17"/>
    </row>
    <row r="1798" spans="4:4" x14ac:dyDescent="0.25">
      <c r="D1798" s="17"/>
    </row>
    <row r="1799" spans="4:4" x14ac:dyDescent="0.25">
      <c r="D1799" s="17"/>
    </row>
    <row r="1800" spans="4:4" x14ac:dyDescent="0.25">
      <c r="D1800" s="17"/>
    </row>
    <row r="1801" spans="4:4" x14ac:dyDescent="0.25">
      <c r="D1801" s="17"/>
    </row>
    <row r="1802" spans="4:4" x14ac:dyDescent="0.25">
      <c r="D1802" s="17"/>
    </row>
    <row r="1803" spans="4:4" x14ac:dyDescent="0.25">
      <c r="D1803" s="17"/>
    </row>
    <row r="1804" spans="4:4" x14ac:dyDescent="0.25">
      <c r="D1804" s="17"/>
    </row>
    <row r="1805" spans="4:4" x14ac:dyDescent="0.25">
      <c r="D1805" s="17"/>
    </row>
    <row r="1806" spans="4:4" x14ac:dyDescent="0.25">
      <c r="D1806" s="17"/>
    </row>
    <row r="1807" spans="4:4" x14ac:dyDescent="0.25">
      <c r="D1807" s="17"/>
    </row>
    <row r="1808" spans="4:4" x14ac:dyDescent="0.25">
      <c r="D1808" s="17"/>
    </row>
    <row r="1809" spans="4:4" x14ac:dyDescent="0.25">
      <c r="D1809" s="17"/>
    </row>
    <row r="1810" spans="4:4" x14ac:dyDescent="0.25">
      <c r="D1810" s="17"/>
    </row>
    <row r="1811" spans="4:4" x14ac:dyDescent="0.25">
      <c r="D1811" s="17"/>
    </row>
    <row r="1812" spans="4:4" x14ac:dyDescent="0.25">
      <c r="D1812" s="17"/>
    </row>
    <row r="1813" spans="4:4" x14ac:dyDescent="0.25">
      <c r="D1813" s="17"/>
    </row>
    <row r="1814" spans="4:4" x14ac:dyDescent="0.25">
      <c r="D1814" s="17"/>
    </row>
    <row r="1815" spans="4:4" x14ac:dyDescent="0.25">
      <c r="D1815" s="17"/>
    </row>
    <row r="1816" spans="4:4" x14ac:dyDescent="0.25">
      <c r="D1816" s="17"/>
    </row>
    <row r="1817" spans="4:4" x14ac:dyDescent="0.25">
      <c r="D1817" s="17"/>
    </row>
    <row r="1818" spans="4:4" x14ac:dyDescent="0.25">
      <c r="D1818" s="17"/>
    </row>
    <row r="1819" spans="4:4" x14ac:dyDescent="0.25">
      <c r="D1819" s="17"/>
    </row>
    <row r="1820" spans="4:4" x14ac:dyDescent="0.25">
      <c r="D1820" s="17"/>
    </row>
    <row r="1821" spans="4:4" x14ac:dyDescent="0.25">
      <c r="D1821" s="17"/>
    </row>
    <row r="1822" spans="4:4" x14ac:dyDescent="0.25">
      <c r="D1822" s="17"/>
    </row>
    <row r="1823" spans="4:4" x14ac:dyDescent="0.25">
      <c r="D1823" s="17"/>
    </row>
    <row r="1824" spans="4:4" x14ac:dyDescent="0.25">
      <c r="D1824" s="17"/>
    </row>
    <row r="1825" spans="4:4" x14ac:dyDescent="0.25">
      <c r="D1825" s="17"/>
    </row>
    <row r="1826" spans="4:4" x14ac:dyDescent="0.25">
      <c r="D1826" s="17"/>
    </row>
    <row r="1827" spans="4:4" x14ac:dyDescent="0.25">
      <c r="D1827" s="17"/>
    </row>
    <row r="1828" spans="4:4" x14ac:dyDescent="0.25">
      <c r="D1828" s="17"/>
    </row>
    <row r="1829" spans="4:4" x14ac:dyDescent="0.25">
      <c r="D1829" s="17"/>
    </row>
    <row r="1830" spans="4:4" x14ac:dyDescent="0.25">
      <c r="D1830" s="17"/>
    </row>
    <row r="1831" spans="4:4" x14ac:dyDescent="0.25">
      <c r="D1831" s="17"/>
    </row>
    <row r="1832" spans="4:4" x14ac:dyDescent="0.25">
      <c r="D1832" s="17"/>
    </row>
    <row r="1833" spans="4:4" x14ac:dyDescent="0.25">
      <c r="D1833" s="17"/>
    </row>
    <row r="1834" spans="4:4" x14ac:dyDescent="0.25">
      <c r="D1834" s="17"/>
    </row>
    <row r="1835" spans="4:4" x14ac:dyDescent="0.25">
      <c r="D1835" s="17"/>
    </row>
    <row r="1836" spans="4:4" x14ac:dyDescent="0.25">
      <c r="D1836" s="17"/>
    </row>
    <row r="1837" spans="4:4" x14ac:dyDescent="0.25">
      <c r="D1837" s="17"/>
    </row>
    <row r="1838" spans="4:4" x14ac:dyDescent="0.25">
      <c r="D1838" s="17"/>
    </row>
    <row r="1839" spans="4:4" x14ac:dyDescent="0.25">
      <c r="D1839" s="17"/>
    </row>
    <row r="1840" spans="4:4" x14ac:dyDescent="0.25">
      <c r="D1840" s="17"/>
    </row>
    <row r="1841" spans="4:4" x14ac:dyDescent="0.25">
      <c r="D1841" s="17"/>
    </row>
    <row r="1842" spans="4:4" x14ac:dyDescent="0.25">
      <c r="D1842" s="17"/>
    </row>
    <row r="1843" spans="4:4" x14ac:dyDescent="0.25">
      <c r="D1843" s="17"/>
    </row>
    <row r="1844" spans="4:4" x14ac:dyDescent="0.25">
      <c r="D1844" s="17"/>
    </row>
    <row r="1845" spans="4:4" x14ac:dyDescent="0.25">
      <c r="D1845" s="17"/>
    </row>
    <row r="1846" spans="4:4" x14ac:dyDescent="0.25">
      <c r="D1846" s="17"/>
    </row>
    <row r="1847" spans="4:4" x14ac:dyDescent="0.25">
      <c r="D1847" s="17"/>
    </row>
    <row r="1848" spans="4:4" x14ac:dyDescent="0.25">
      <c r="D1848" s="17"/>
    </row>
    <row r="1849" spans="4:4" x14ac:dyDescent="0.25">
      <c r="D1849" s="17"/>
    </row>
    <row r="1850" spans="4:4" x14ac:dyDescent="0.25">
      <c r="D1850" s="17"/>
    </row>
    <row r="1851" spans="4:4" x14ac:dyDescent="0.25">
      <c r="D1851" s="17"/>
    </row>
    <row r="1852" spans="4:4" x14ac:dyDescent="0.25">
      <c r="D1852" s="17"/>
    </row>
    <row r="1853" spans="4:4" x14ac:dyDescent="0.25">
      <c r="D1853" s="17"/>
    </row>
    <row r="1854" spans="4:4" x14ac:dyDescent="0.25">
      <c r="D1854" s="17"/>
    </row>
    <row r="1855" spans="4:4" x14ac:dyDescent="0.25">
      <c r="D1855" s="17"/>
    </row>
    <row r="1856" spans="4:4" x14ac:dyDescent="0.25">
      <c r="D1856" s="17"/>
    </row>
    <row r="1857" spans="4:4" x14ac:dyDescent="0.25">
      <c r="D1857" s="17"/>
    </row>
    <row r="1858" spans="4:4" x14ac:dyDescent="0.25">
      <c r="D1858" s="17"/>
    </row>
    <row r="1859" spans="4:4" x14ac:dyDescent="0.25">
      <c r="D1859" s="17"/>
    </row>
    <row r="1860" spans="4:4" x14ac:dyDescent="0.25">
      <c r="D1860" s="17"/>
    </row>
    <row r="1861" spans="4:4" x14ac:dyDescent="0.25">
      <c r="D1861" s="17"/>
    </row>
    <row r="1862" spans="4:4" x14ac:dyDescent="0.25">
      <c r="D1862" s="17"/>
    </row>
    <row r="1863" spans="4:4" x14ac:dyDescent="0.25">
      <c r="D1863" s="17"/>
    </row>
    <row r="1864" spans="4:4" x14ac:dyDescent="0.25">
      <c r="D1864" s="17"/>
    </row>
    <row r="1865" spans="4:4" x14ac:dyDescent="0.25">
      <c r="D1865" s="17"/>
    </row>
    <row r="1866" spans="4:4" x14ac:dyDescent="0.25">
      <c r="D1866" s="17"/>
    </row>
    <row r="1867" spans="4:4" x14ac:dyDescent="0.25">
      <c r="D1867" s="17"/>
    </row>
    <row r="1868" spans="4:4" x14ac:dyDescent="0.25">
      <c r="D1868" s="17"/>
    </row>
    <row r="1869" spans="4:4" x14ac:dyDescent="0.25">
      <c r="D1869" s="17"/>
    </row>
    <row r="1870" spans="4:4" x14ac:dyDescent="0.25">
      <c r="D1870" s="17"/>
    </row>
    <row r="1871" spans="4:4" x14ac:dyDescent="0.25">
      <c r="D1871" s="17"/>
    </row>
    <row r="1872" spans="4:4" x14ac:dyDescent="0.25">
      <c r="D1872" s="17"/>
    </row>
    <row r="1873" spans="4:4" x14ac:dyDescent="0.25">
      <c r="D1873" s="17"/>
    </row>
    <row r="1874" spans="4:4" x14ac:dyDescent="0.25">
      <c r="D1874" s="17"/>
    </row>
    <row r="1875" spans="4:4" x14ac:dyDescent="0.25">
      <c r="D1875" s="17"/>
    </row>
    <row r="1876" spans="4:4" x14ac:dyDescent="0.25">
      <c r="D1876" s="17"/>
    </row>
    <row r="1877" spans="4:4" x14ac:dyDescent="0.25">
      <c r="D1877" s="17"/>
    </row>
    <row r="1878" spans="4:4" x14ac:dyDescent="0.25">
      <c r="D1878" s="17"/>
    </row>
    <row r="1879" spans="4:4" x14ac:dyDescent="0.25">
      <c r="D1879" s="17"/>
    </row>
    <row r="1880" spans="4:4" x14ac:dyDescent="0.25">
      <c r="D1880" s="17"/>
    </row>
    <row r="1881" spans="4:4" x14ac:dyDescent="0.25">
      <c r="D1881" s="17"/>
    </row>
    <row r="1882" spans="4:4" x14ac:dyDescent="0.25">
      <c r="D1882" s="17"/>
    </row>
    <row r="1883" spans="4:4" x14ac:dyDescent="0.25">
      <c r="D1883" s="17"/>
    </row>
    <row r="1884" spans="4:4" x14ac:dyDescent="0.25">
      <c r="D1884" s="17"/>
    </row>
    <row r="1885" spans="4:4" x14ac:dyDescent="0.25">
      <c r="D1885" s="17"/>
    </row>
    <row r="1886" spans="4:4" x14ac:dyDescent="0.25">
      <c r="D1886" s="17"/>
    </row>
    <row r="1887" spans="4:4" x14ac:dyDescent="0.25">
      <c r="D1887" s="17"/>
    </row>
    <row r="1888" spans="4:4" x14ac:dyDescent="0.25">
      <c r="D1888" s="17"/>
    </row>
    <row r="1889" spans="4:4" x14ac:dyDescent="0.25">
      <c r="D1889" s="17"/>
    </row>
    <row r="1890" spans="4:4" x14ac:dyDescent="0.25">
      <c r="D1890" s="17"/>
    </row>
    <row r="1891" spans="4:4" x14ac:dyDescent="0.25">
      <c r="D1891" s="17"/>
    </row>
    <row r="1892" spans="4:4" x14ac:dyDescent="0.25">
      <c r="D1892" s="17"/>
    </row>
    <row r="1893" spans="4:4" x14ac:dyDescent="0.25">
      <c r="D1893" s="17"/>
    </row>
    <row r="1894" spans="4:4" x14ac:dyDescent="0.25">
      <c r="D1894" s="17"/>
    </row>
    <row r="1895" spans="4:4" x14ac:dyDescent="0.25">
      <c r="D1895" s="17"/>
    </row>
    <row r="1896" spans="4:4" x14ac:dyDescent="0.25">
      <c r="D1896" s="17"/>
    </row>
    <row r="1897" spans="4:4" x14ac:dyDescent="0.25">
      <c r="D1897" s="17"/>
    </row>
    <row r="1898" spans="4:4" x14ac:dyDescent="0.25">
      <c r="D1898" s="17"/>
    </row>
    <row r="1899" spans="4:4" x14ac:dyDescent="0.25">
      <c r="D1899" s="17"/>
    </row>
    <row r="1900" spans="4:4" x14ac:dyDescent="0.25">
      <c r="D1900" s="17"/>
    </row>
    <row r="1901" spans="4:4" x14ac:dyDescent="0.25">
      <c r="D1901" s="17"/>
    </row>
    <row r="1902" spans="4:4" x14ac:dyDescent="0.25">
      <c r="D1902" s="17"/>
    </row>
    <row r="1903" spans="4:4" x14ac:dyDescent="0.25">
      <c r="D1903" s="17"/>
    </row>
    <row r="1904" spans="4:4" x14ac:dyDescent="0.25">
      <c r="D1904" s="17"/>
    </row>
    <row r="1905" spans="4:4" x14ac:dyDescent="0.25">
      <c r="D1905" s="17"/>
    </row>
    <row r="1906" spans="4:4" x14ac:dyDescent="0.25">
      <c r="D1906" s="17"/>
    </row>
    <row r="1907" spans="4:4" x14ac:dyDescent="0.25">
      <c r="D1907" s="17"/>
    </row>
    <row r="1908" spans="4:4" x14ac:dyDescent="0.25">
      <c r="D1908" s="17"/>
    </row>
    <row r="1909" spans="4:4" x14ac:dyDescent="0.25">
      <c r="D1909" s="17"/>
    </row>
    <row r="1910" spans="4:4" x14ac:dyDescent="0.25">
      <c r="D1910" s="17"/>
    </row>
    <row r="1911" spans="4:4" x14ac:dyDescent="0.25">
      <c r="D1911" s="17"/>
    </row>
    <row r="1912" spans="4:4" x14ac:dyDescent="0.25">
      <c r="D1912" s="17"/>
    </row>
    <row r="1913" spans="4:4" x14ac:dyDescent="0.25">
      <c r="D1913" s="17"/>
    </row>
    <row r="1914" spans="4:4" x14ac:dyDescent="0.25">
      <c r="D1914" s="17"/>
    </row>
    <row r="1915" spans="4:4" x14ac:dyDescent="0.25">
      <c r="D1915" s="17"/>
    </row>
    <row r="1916" spans="4:4" x14ac:dyDescent="0.25">
      <c r="D1916" s="17"/>
    </row>
    <row r="1917" spans="4:4" x14ac:dyDescent="0.25">
      <c r="D1917" s="17"/>
    </row>
    <row r="1918" spans="4:4" x14ac:dyDescent="0.25">
      <c r="D1918" s="17"/>
    </row>
    <row r="1919" spans="4:4" x14ac:dyDescent="0.25">
      <c r="D1919" s="17"/>
    </row>
    <row r="1920" spans="4:4" x14ac:dyDescent="0.25">
      <c r="D1920" s="17"/>
    </row>
    <row r="1921" spans="4:4" x14ac:dyDescent="0.25">
      <c r="D1921" s="17"/>
    </row>
    <row r="1922" spans="4:4" x14ac:dyDescent="0.25">
      <c r="D1922" s="17"/>
    </row>
    <row r="1923" spans="4:4" x14ac:dyDescent="0.25">
      <c r="D1923" s="17"/>
    </row>
    <row r="1924" spans="4:4" x14ac:dyDescent="0.25">
      <c r="D1924" s="17"/>
    </row>
    <row r="1925" spans="4:4" x14ac:dyDescent="0.25">
      <c r="D1925" s="17"/>
    </row>
    <row r="1926" spans="4:4" x14ac:dyDescent="0.25">
      <c r="D1926" s="17"/>
    </row>
    <row r="1927" spans="4:4" x14ac:dyDescent="0.25">
      <c r="D1927" s="17"/>
    </row>
    <row r="1928" spans="4:4" x14ac:dyDescent="0.25">
      <c r="D1928" s="17"/>
    </row>
    <row r="1929" spans="4:4" x14ac:dyDescent="0.25">
      <c r="D1929" s="17"/>
    </row>
    <row r="1930" spans="4:4" x14ac:dyDescent="0.25">
      <c r="D1930" s="17"/>
    </row>
    <row r="1931" spans="4:4" x14ac:dyDescent="0.25">
      <c r="D1931" s="17"/>
    </row>
    <row r="1932" spans="4:4" x14ac:dyDescent="0.25">
      <c r="D1932" s="17"/>
    </row>
    <row r="1933" spans="4:4" x14ac:dyDescent="0.25">
      <c r="D1933" s="17"/>
    </row>
    <row r="1934" spans="4:4" x14ac:dyDescent="0.25">
      <c r="D1934" s="17"/>
    </row>
    <row r="1935" spans="4:4" x14ac:dyDescent="0.25">
      <c r="D1935" s="17"/>
    </row>
    <row r="1936" spans="4:4" x14ac:dyDescent="0.25">
      <c r="D1936" s="17"/>
    </row>
    <row r="1937" spans="4:4" x14ac:dyDescent="0.25">
      <c r="D1937" s="17"/>
    </row>
    <row r="1938" spans="4:4" x14ac:dyDescent="0.25">
      <c r="D1938" s="17"/>
    </row>
    <row r="1939" spans="4:4" x14ac:dyDescent="0.25">
      <c r="D1939" s="17"/>
    </row>
    <row r="1940" spans="4:4" x14ac:dyDescent="0.25">
      <c r="D1940" s="17"/>
    </row>
    <row r="1941" spans="4:4" x14ac:dyDescent="0.25">
      <c r="D1941" s="17"/>
    </row>
    <row r="1942" spans="4:4" x14ac:dyDescent="0.25">
      <c r="D1942" s="17"/>
    </row>
    <row r="1943" spans="4:4" x14ac:dyDescent="0.25">
      <c r="D1943" s="17"/>
    </row>
    <row r="1944" spans="4:4" x14ac:dyDescent="0.25">
      <c r="D1944" s="17"/>
    </row>
    <row r="1945" spans="4:4" x14ac:dyDescent="0.25">
      <c r="D1945" s="17"/>
    </row>
    <row r="1946" spans="4:4" x14ac:dyDescent="0.25">
      <c r="D1946" s="17"/>
    </row>
    <row r="1947" spans="4:4" x14ac:dyDescent="0.25">
      <c r="D1947" s="17"/>
    </row>
    <row r="1948" spans="4:4" x14ac:dyDescent="0.25">
      <c r="D1948" s="17"/>
    </row>
    <row r="1949" spans="4:4" x14ac:dyDescent="0.25">
      <c r="D1949" s="17"/>
    </row>
    <row r="1950" spans="4:4" x14ac:dyDescent="0.25">
      <c r="D1950" s="17"/>
    </row>
    <row r="1951" spans="4:4" x14ac:dyDescent="0.25">
      <c r="D1951" s="17"/>
    </row>
    <row r="1952" spans="4:4" x14ac:dyDescent="0.25">
      <c r="D1952" s="17"/>
    </row>
    <row r="1953" spans="4:4" x14ac:dyDescent="0.25">
      <c r="D1953" s="17"/>
    </row>
    <row r="1954" spans="4:4" x14ac:dyDescent="0.25">
      <c r="D1954" s="17"/>
    </row>
    <row r="1955" spans="4:4" x14ac:dyDescent="0.25">
      <c r="D1955" s="17"/>
    </row>
    <row r="1956" spans="4:4" x14ac:dyDescent="0.25">
      <c r="D1956" s="17"/>
    </row>
    <row r="1957" spans="4:4" x14ac:dyDescent="0.25">
      <c r="D1957" s="17"/>
    </row>
    <row r="1958" spans="4:4" x14ac:dyDescent="0.25">
      <c r="D1958" s="17"/>
    </row>
    <row r="1959" spans="4:4" x14ac:dyDescent="0.25">
      <c r="D1959" s="17"/>
    </row>
    <row r="1960" spans="4:4" x14ac:dyDescent="0.25">
      <c r="D1960" s="17"/>
    </row>
    <row r="1961" spans="4:4" x14ac:dyDescent="0.25">
      <c r="D1961" s="17"/>
    </row>
    <row r="1962" spans="4:4" x14ac:dyDescent="0.25">
      <c r="D1962" s="17"/>
    </row>
    <row r="1963" spans="4:4" x14ac:dyDescent="0.25">
      <c r="D1963" s="17"/>
    </row>
    <row r="1964" spans="4:4" x14ac:dyDescent="0.25">
      <c r="D1964" s="17"/>
    </row>
    <row r="1965" spans="4:4" x14ac:dyDescent="0.25">
      <c r="D1965" s="17"/>
    </row>
    <row r="1966" spans="4:4" x14ac:dyDescent="0.25">
      <c r="D1966" s="17"/>
    </row>
    <row r="1967" spans="4:4" x14ac:dyDescent="0.25">
      <c r="D1967" s="17"/>
    </row>
    <row r="1968" spans="4:4" x14ac:dyDescent="0.25">
      <c r="D1968" s="17"/>
    </row>
    <row r="1969" spans="4:4" x14ac:dyDescent="0.25">
      <c r="D1969" s="17"/>
    </row>
    <row r="1970" spans="4:4" x14ac:dyDescent="0.25">
      <c r="D1970" s="17"/>
    </row>
    <row r="1971" spans="4:4" x14ac:dyDescent="0.25">
      <c r="D1971" s="17"/>
    </row>
    <row r="1972" spans="4:4" x14ac:dyDescent="0.25">
      <c r="D1972" s="17"/>
    </row>
    <row r="1973" spans="4:4" x14ac:dyDescent="0.25">
      <c r="D1973" s="17"/>
    </row>
    <row r="1974" spans="4:4" x14ac:dyDescent="0.25">
      <c r="D1974" s="17"/>
    </row>
    <row r="1975" spans="4:4" x14ac:dyDescent="0.25">
      <c r="D1975" s="17"/>
    </row>
    <row r="1976" spans="4:4" x14ac:dyDescent="0.25">
      <c r="D1976" s="17"/>
    </row>
    <row r="1977" spans="4:4" x14ac:dyDescent="0.25">
      <c r="D1977" s="17"/>
    </row>
    <row r="1978" spans="4:4" x14ac:dyDescent="0.25">
      <c r="D1978" s="17"/>
    </row>
    <row r="1979" spans="4:4" x14ac:dyDescent="0.25">
      <c r="D1979" s="17"/>
    </row>
    <row r="1980" spans="4:4" x14ac:dyDescent="0.25">
      <c r="D1980" s="17"/>
    </row>
    <row r="1981" spans="4:4" x14ac:dyDescent="0.25">
      <c r="D1981" s="17"/>
    </row>
    <row r="1982" spans="4:4" x14ac:dyDescent="0.25">
      <c r="D1982" s="17"/>
    </row>
    <row r="1983" spans="4:4" x14ac:dyDescent="0.25">
      <c r="D1983" s="17"/>
    </row>
    <row r="1984" spans="4:4" x14ac:dyDescent="0.25">
      <c r="D1984" s="17"/>
    </row>
    <row r="1985" spans="4:4" x14ac:dyDescent="0.25">
      <c r="D1985" s="17"/>
    </row>
    <row r="1986" spans="4:4" x14ac:dyDescent="0.25">
      <c r="D1986" s="17"/>
    </row>
    <row r="1987" spans="4:4" x14ac:dyDescent="0.25">
      <c r="D1987" s="17"/>
    </row>
    <row r="1988" spans="4:4" x14ac:dyDescent="0.25">
      <c r="D1988" s="17"/>
    </row>
    <row r="1989" spans="4:4" x14ac:dyDescent="0.25">
      <c r="D1989" s="17"/>
    </row>
    <row r="1990" spans="4:4" x14ac:dyDescent="0.25">
      <c r="D1990" s="17"/>
    </row>
    <row r="1991" spans="4:4" x14ac:dyDescent="0.25">
      <c r="D1991" s="17"/>
    </row>
    <row r="1992" spans="4:4" x14ac:dyDescent="0.25">
      <c r="D1992" s="17"/>
    </row>
    <row r="1993" spans="4:4" x14ac:dyDescent="0.25">
      <c r="D1993" s="17"/>
    </row>
    <row r="1994" spans="4:4" x14ac:dyDescent="0.25">
      <c r="D1994" s="17"/>
    </row>
    <row r="1995" spans="4:4" x14ac:dyDescent="0.25">
      <c r="D1995" s="17"/>
    </row>
    <row r="1996" spans="4:4" x14ac:dyDescent="0.25">
      <c r="D1996" s="17"/>
    </row>
    <row r="1997" spans="4:4" x14ac:dyDescent="0.25">
      <c r="D1997" s="17"/>
    </row>
    <row r="1998" spans="4:4" x14ac:dyDescent="0.25">
      <c r="D1998" s="17"/>
    </row>
    <row r="1999" spans="4:4" x14ac:dyDescent="0.25">
      <c r="D1999" s="17"/>
    </row>
    <row r="2000" spans="4:4" x14ac:dyDescent="0.25">
      <c r="D2000" s="17"/>
    </row>
    <row r="2001" spans="4:4" x14ac:dyDescent="0.25">
      <c r="D2001" s="17"/>
    </row>
    <row r="2002" spans="4:4" x14ac:dyDescent="0.25">
      <c r="D2002" s="17"/>
    </row>
    <row r="2003" spans="4:4" x14ac:dyDescent="0.25">
      <c r="D2003" s="17"/>
    </row>
    <row r="2004" spans="4:4" x14ac:dyDescent="0.25">
      <c r="D2004" s="17"/>
    </row>
    <row r="2005" spans="4:4" x14ac:dyDescent="0.25">
      <c r="D2005" s="17"/>
    </row>
    <row r="2006" spans="4:4" x14ac:dyDescent="0.25">
      <c r="D2006" s="17"/>
    </row>
    <row r="2007" spans="4:4" x14ac:dyDescent="0.25">
      <c r="D2007" s="17"/>
    </row>
    <row r="2008" spans="4:4" x14ac:dyDescent="0.25">
      <c r="D2008" s="17"/>
    </row>
    <row r="2009" spans="4:4" x14ac:dyDescent="0.25">
      <c r="D2009" s="17"/>
    </row>
    <row r="2010" spans="4:4" x14ac:dyDescent="0.25">
      <c r="D2010" s="17"/>
    </row>
    <row r="2011" spans="4:4" x14ac:dyDescent="0.25">
      <c r="D2011" s="17"/>
    </row>
    <row r="2012" spans="4:4" x14ac:dyDescent="0.25">
      <c r="D2012" s="17"/>
    </row>
    <row r="2013" spans="4:4" x14ac:dyDescent="0.25">
      <c r="D2013" s="17"/>
    </row>
    <row r="2014" spans="4:4" x14ac:dyDescent="0.25">
      <c r="D2014" s="17"/>
    </row>
    <row r="2015" spans="4:4" x14ac:dyDescent="0.25">
      <c r="D2015" s="17"/>
    </row>
    <row r="2016" spans="4:4" x14ac:dyDescent="0.25">
      <c r="D2016" s="17"/>
    </row>
    <row r="2017" spans="4:4" x14ac:dyDescent="0.25">
      <c r="D2017" s="17"/>
    </row>
    <row r="2018" spans="4:4" x14ac:dyDescent="0.25">
      <c r="D2018" s="17"/>
    </row>
    <row r="2019" spans="4:4" x14ac:dyDescent="0.25">
      <c r="D2019" s="17"/>
    </row>
    <row r="2020" spans="4:4" x14ac:dyDescent="0.25">
      <c r="D2020" s="17"/>
    </row>
    <row r="2021" spans="4:4" x14ac:dyDescent="0.25">
      <c r="D2021" s="17"/>
    </row>
    <row r="2022" spans="4:4" x14ac:dyDescent="0.25">
      <c r="D2022" s="17"/>
    </row>
    <row r="2023" spans="4:4" x14ac:dyDescent="0.25">
      <c r="D2023" s="17"/>
    </row>
    <row r="2024" spans="4:4" x14ac:dyDescent="0.25">
      <c r="D2024" s="17"/>
    </row>
    <row r="2025" spans="4:4" x14ac:dyDescent="0.25">
      <c r="D2025" s="17"/>
    </row>
    <row r="2026" spans="4:4" x14ac:dyDescent="0.25">
      <c r="D2026" s="17"/>
    </row>
    <row r="2027" spans="4:4" x14ac:dyDescent="0.25">
      <c r="D2027" s="17"/>
    </row>
    <row r="2028" spans="4:4" x14ac:dyDescent="0.25">
      <c r="D2028" s="17"/>
    </row>
    <row r="2029" spans="4:4" x14ac:dyDescent="0.25">
      <c r="D2029" s="17"/>
    </row>
    <row r="2030" spans="4:4" x14ac:dyDescent="0.25">
      <c r="D2030" s="17"/>
    </row>
    <row r="2031" spans="4:4" x14ac:dyDescent="0.25">
      <c r="D2031" s="17"/>
    </row>
    <row r="2032" spans="4:4" x14ac:dyDescent="0.25">
      <c r="D2032" s="17"/>
    </row>
    <row r="2033" spans="4:4" x14ac:dyDescent="0.25">
      <c r="D2033" s="17"/>
    </row>
    <row r="2034" spans="4:4" x14ac:dyDescent="0.25">
      <c r="D2034" s="17"/>
    </row>
    <row r="2035" spans="4:4" x14ac:dyDescent="0.25">
      <c r="D2035" s="17"/>
    </row>
    <row r="2036" spans="4:4" x14ac:dyDescent="0.25">
      <c r="D2036" s="17"/>
    </row>
    <row r="2037" spans="4:4" x14ac:dyDescent="0.25">
      <c r="D2037" s="17"/>
    </row>
    <row r="2038" spans="4:4" x14ac:dyDescent="0.25">
      <c r="D2038" s="17"/>
    </row>
    <row r="2039" spans="4:4" x14ac:dyDescent="0.25">
      <c r="D2039" s="17"/>
    </row>
    <row r="2040" spans="4:4" x14ac:dyDescent="0.25">
      <c r="D2040" s="17"/>
    </row>
    <row r="2041" spans="4:4" x14ac:dyDescent="0.25">
      <c r="D2041" s="17"/>
    </row>
    <row r="2042" spans="4:4" x14ac:dyDescent="0.25">
      <c r="D2042" s="17"/>
    </row>
    <row r="2043" spans="4:4" x14ac:dyDescent="0.25">
      <c r="D2043" s="17"/>
    </row>
    <row r="2044" spans="4:4" x14ac:dyDescent="0.25">
      <c r="D2044" s="17"/>
    </row>
    <row r="2045" spans="4:4" x14ac:dyDescent="0.25">
      <c r="D2045" s="17"/>
    </row>
    <row r="2046" spans="4:4" x14ac:dyDescent="0.25">
      <c r="D2046" s="17"/>
    </row>
    <row r="2047" spans="4:4" x14ac:dyDescent="0.25">
      <c r="D2047" s="17"/>
    </row>
    <row r="2048" spans="4:4" x14ac:dyDescent="0.25">
      <c r="D2048" s="17"/>
    </row>
    <row r="2049" spans="4:4" x14ac:dyDescent="0.25">
      <c r="D2049" s="17"/>
    </row>
    <row r="2050" spans="4:4" x14ac:dyDescent="0.25">
      <c r="D2050" s="17"/>
    </row>
    <row r="2051" spans="4:4" x14ac:dyDescent="0.25">
      <c r="D2051" s="17"/>
    </row>
    <row r="2052" spans="4:4" x14ac:dyDescent="0.25">
      <c r="D2052" s="17"/>
    </row>
    <row r="2053" spans="4:4" x14ac:dyDescent="0.25">
      <c r="D2053" s="17"/>
    </row>
    <row r="2054" spans="4:4" x14ac:dyDescent="0.25">
      <c r="D2054" s="17"/>
    </row>
    <row r="2055" spans="4:4" x14ac:dyDescent="0.25">
      <c r="D2055" s="17"/>
    </row>
    <row r="2056" spans="4:4" x14ac:dyDescent="0.25">
      <c r="D2056" s="17"/>
    </row>
    <row r="2057" spans="4:4" x14ac:dyDescent="0.25">
      <c r="D2057" s="17"/>
    </row>
    <row r="2058" spans="4:4" x14ac:dyDescent="0.25">
      <c r="D2058" s="17"/>
    </row>
    <row r="2059" spans="4:4" x14ac:dyDescent="0.25">
      <c r="D2059" s="17"/>
    </row>
    <row r="2060" spans="4:4" x14ac:dyDescent="0.25">
      <c r="D2060" s="17"/>
    </row>
    <row r="2061" spans="4:4" x14ac:dyDescent="0.25">
      <c r="D2061" s="17"/>
    </row>
    <row r="2062" spans="4:4" x14ac:dyDescent="0.25">
      <c r="D2062" s="17"/>
    </row>
    <row r="2063" spans="4:4" x14ac:dyDescent="0.25">
      <c r="D2063" s="17"/>
    </row>
    <row r="2064" spans="4:4" x14ac:dyDescent="0.25">
      <c r="D2064" s="17"/>
    </row>
    <row r="2065" spans="4:4" x14ac:dyDescent="0.25">
      <c r="D2065" s="17"/>
    </row>
    <row r="2066" spans="4:4" x14ac:dyDescent="0.25">
      <c r="D2066" s="17"/>
    </row>
    <row r="2067" spans="4:4" x14ac:dyDescent="0.25">
      <c r="D2067" s="17"/>
    </row>
    <row r="2068" spans="4:4" x14ac:dyDescent="0.25">
      <c r="D2068" s="17"/>
    </row>
    <row r="2069" spans="4:4" x14ac:dyDescent="0.25">
      <c r="D2069" s="17"/>
    </row>
    <row r="2070" spans="4:4" x14ac:dyDescent="0.25">
      <c r="D2070" s="17"/>
    </row>
    <row r="2071" spans="4:4" x14ac:dyDescent="0.25">
      <c r="D2071" s="17"/>
    </row>
    <row r="2072" spans="4:4" x14ac:dyDescent="0.25">
      <c r="D2072" s="17"/>
    </row>
    <row r="2073" spans="4:4" x14ac:dyDescent="0.25">
      <c r="D2073" s="17"/>
    </row>
    <row r="2074" spans="4:4" x14ac:dyDescent="0.25">
      <c r="D2074" s="17"/>
    </row>
    <row r="2075" spans="4:4" x14ac:dyDescent="0.25">
      <c r="D2075" s="17"/>
    </row>
    <row r="2076" spans="4:4" x14ac:dyDescent="0.25">
      <c r="D2076" s="17"/>
    </row>
    <row r="2077" spans="4:4" x14ac:dyDescent="0.25">
      <c r="D2077" s="17"/>
    </row>
    <row r="2078" spans="4:4" x14ac:dyDescent="0.25">
      <c r="D2078" s="17"/>
    </row>
    <row r="2079" spans="4:4" x14ac:dyDescent="0.25">
      <c r="D2079" s="17"/>
    </row>
    <row r="2080" spans="4:4" x14ac:dyDescent="0.25">
      <c r="D2080" s="17"/>
    </row>
    <row r="2081" spans="4:4" x14ac:dyDescent="0.25">
      <c r="D2081" s="17"/>
    </row>
    <row r="2082" spans="4:4" x14ac:dyDescent="0.25">
      <c r="D2082" s="17"/>
    </row>
    <row r="2083" spans="4:4" x14ac:dyDescent="0.25">
      <c r="D2083" s="17"/>
    </row>
    <row r="2084" spans="4:4" x14ac:dyDescent="0.25">
      <c r="D2084" s="17"/>
    </row>
    <row r="2085" spans="4:4" x14ac:dyDescent="0.25">
      <c r="D2085" s="17"/>
    </row>
    <row r="2086" spans="4:4" x14ac:dyDescent="0.25">
      <c r="D2086" s="17"/>
    </row>
    <row r="2087" spans="4:4" x14ac:dyDescent="0.25">
      <c r="D2087" s="17"/>
    </row>
    <row r="2088" spans="4:4" x14ac:dyDescent="0.25">
      <c r="D2088" s="17"/>
    </row>
    <row r="2089" spans="4:4" x14ac:dyDescent="0.25">
      <c r="D2089" s="17"/>
    </row>
    <row r="2090" spans="4:4" x14ac:dyDescent="0.25">
      <c r="D2090" s="17"/>
    </row>
    <row r="2091" spans="4:4" x14ac:dyDescent="0.25">
      <c r="D2091" s="17"/>
    </row>
    <row r="2092" spans="4:4" x14ac:dyDescent="0.25">
      <c r="D2092" s="17"/>
    </row>
    <row r="2093" spans="4:4" x14ac:dyDescent="0.25">
      <c r="D2093" s="17"/>
    </row>
    <row r="2094" spans="4:4" x14ac:dyDescent="0.25">
      <c r="D2094" s="17"/>
    </row>
    <row r="2095" spans="4:4" x14ac:dyDescent="0.25">
      <c r="D2095" s="17"/>
    </row>
    <row r="2096" spans="4:4" x14ac:dyDescent="0.25">
      <c r="D2096" s="17"/>
    </row>
    <row r="2097" spans="4:4" x14ac:dyDescent="0.25">
      <c r="D2097" s="17"/>
    </row>
    <row r="2098" spans="4:4" x14ac:dyDescent="0.25">
      <c r="D2098" s="17"/>
    </row>
    <row r="2099" spans="4:4" x14ac:dyDescent="0.25">
      <c r="D2099" s="17"/>
    </row>
    <row r="2100" spans="4:4" x14ac:dyDescent="0.25">
      <c r="D2100" s="17"/>
    </row>
    <row r="2101" spans="4:4" x14ac:dyDescent="0.25">
      <c r="D2101" s="17"/>
    </row>
    <row r="2102" spans="4:4" x14ac:dyDescent="0.25">
      <c r="D2102" s="17"/>
    </row>
    <row r="2103" spans="4:4" x14ac:dyDescent="0.25">
      <c r="D2103" s="17"/>
    </row>
    <row r="2104" spans="4:4" x14ac:dyDescent="0.25">
      <c r="D2104" s="17"/>
    </row>
    <row r="2105" spans="4:4" x14ac:dyDescent="0.25">
      <c r="D2105" s="17"/>
    </row>
    <row r="2106" spans="4:4" x14ac:dyDescent="0.25">
      <c r="D2106" s="17"/>
    </row>
    <row r="2107" spans="4:4" x14ac:dyDescent="0.25">
      <c r="D2107" s="17"/>
    </row>
    <row r="2108" spans="4:4" x14ac:dyDescent="0.25">
      <c r="D2108" s="17"/>
    </row>
    <row r="2109" spans="4:4" x14ac:dyDescent="0.25">
      <c r="D2109" s="17"/>
    </row>
    <row r="2110" spans="4:4" x14ac:dyDescent="0.25">
      <c r="D2110" s="17"/>
    </row>
    <row r="2111" spans="4:4" x14ac:dyDescent="0.25">
      <c r="D2111" s="17"/>
    </row>
    <row r="2112" spans="4:4" x14ac:dyDescent="0.25">
      <c r="D2112" s="17"/>
    </row>
    <row r="2113" spans="4:4" x14ac:dyDescent="0.25">
      <c r="D2113" s="17"/>
    </row>
    <row r="2114" spans="4:4" x14ac:dyDescent="0.25">
      <c r="D2114" s="17"/>
    </row>
    <row r="2115" spans="4:4" x14ac:dyDescent="0.25">
      <c r="D2115" s="17"/>
    </row>
    <row r="2116" spans="4:4" x14ac:dyDescent="0.25">
      <c r="D2116" s="17"/>
    </row>
    <row r="2117" spans="4:4" x14ac:dyDescent="0.25">
      <c r="D2117" s="17"/>
    </row>
    <row r="2118" spans="4:4" x14ac:dyDescent="0.25">
      <c r="D2118" s="17"/>
    </row>
    <row r="2119" spans="4:4" x14ac:dyDescent="0.25">
      <c r="D2119" s="17"/>
    </row>
    <row r="2120" spans="4:4" x14ac:dyDescent="0.25">
      <c r="D2120" s="17"/>
    </row>
    <row r="2121" spans="4:4" x14ac:dyDescent="0.25">
      <c r="D2121" s="17"/>
    </row>
    <row r="2122" spans="4:4" x14ac:dyDescent="0.25">
      <c r="D2122" s="17"/>
    </row>
    <row r="2123" spans="4:4" x14ac:dyDescent="0.25">
      <c r="D2123" s="17"/>
    </row>
    <row r="2124" spans="4:4" x14ac:dyDescent="0.25">
      <c r="D2124" s="17"/>
    </row>
    <row r="2125" spans="4:4" x14ac:dyDescent="0.25">
      <c r="D2125" s="17"/>
    </row>
    <row r="2126" spans="4:4" x14ac:dyDescent="0.25">
      <c r="D2126" s="17"/>
    </row>
    <row r="2127" spans="4:4" x14ac:dyDescent="0.25">
      <c r="D2127" s="17"/>
    </row>
    <row r="2128" spans="4:4" x14ac:dyDescent="0.25">
      <c r="D2128" s="17"/>
    </row>
    <row r="2129" spans="4:4" x14ac:dyDescent="0.25">
      <c r="D2129" s="17"/>
    </row>
    <row r="2130" spans="4:4" x14ac:dyDescent="0.25">
      <c r="D2130" s="17"/>
    </row>
    <row r="2131" spans="4:4" x14ac:dyDescent="0.25">
      <c r="D2131" s="17"/>
    </row>
    <row r="2132" spans="4:4" x14ac:dyDescent="0.25">
      <c r="D2132" s="17"/>
    </row>
    <row r="2133" spans="4:4" x14ac:dyDescent="0.25">
      <c r="D2133" s="17"/>
    </row>
    <row r="2134" spans="4:4" x14ac:dyDescent="0.25">
      <c r="D2134" s="17"/>
    </row>
    <row r="2135" spans="4:4" x14ac:dyDescent="0.25">
      <c r="D2135" s="17"/>
    </row>
    <row r="2136" spans="4:4" x14ac:dyDescent="0.25">
      <c r="D2136" s="17"/>
    </row>
    <row r="2137" spans="4:4" x14ac:dyDescent="0.25">
      <c r="D2137" s="17"/>
    </row>
    <row r="2138" spans="4:4" x14ac:dyDescent="0.25">
      <c r="D2138" s="17"/>
    </row>
    <row r="2139" spans="4:4" x14ac:dyDescent="0.25">
      <c r="D2139" s="17"/>
    </row>
    <row r="2140" spans="4:4" x14ac:dyDescent="0.25">
      <c r="D2140" s="17"/>
    </row>
    <row r="2141" spans="4:4" x14ac:dyDescent="0.25">
      <c r="D2141" s="17"/>
    </row>
    <row r="2142" spans="4:4" x14ac:dyDescent="0.25">
      <c r="D2142" s="17"/>
    </row>
    <row r="2143" spans="4:4" x14ac:dyDescent="0.25">
      <c r="D2143" s="17"/>
    </row>
    <row r="2144" spans="4:4" x14ac:dyDescent="0.25">
      <c r="D2144" s="17"/>
    </row>
    <row r="2145" spans="4:4" x14ac:dyDescent="0.25">
      <c r="D2145" s="17"/>
    </row>
    <row r="2146" spans="4:4" x14ac:dyDescent="0.25">
      <c r="D2146" s="17"/>
    </row>
    <row r="2147" spans="4:4" x14ac:dyDescent="0.25">
      <c r="D2147" s="17"/>
    </row>
    <row r="2148" spans="4:4" x14ac:dyDescent="0.25">
      <c r="D2148" s="17"/>
    </row>
    <row r="2149" spans="4:4" x14ac:dyDescent="0.25">
      <c r="D2149" s="17"/>
    </row>
    <row r="2150" spans="4:4" x14ac:dyDescent="0.25">
      <c r="D2150" s="17"/>
    </row>
    <row r="2151" spans="4:4" x14ac:dyDescent="0.25">
      <c r="D2151" s="17"/>
    </row>
    <row r="2152" spans="4:4" x14ac:dyDescent="0.25">
      <c r="D2152" s="17"/>
    </row>
    <row r="2153" spans="4:4" x14ac:dyDescent="0.25">
      <c r="D2153" s="17"/>
    </row>
    <row r="2154" spans="4:4" x14ac:dyDescent="0.25">
      <c r="D2154" s="17"/>
    </row>
    <row r="2155" spans="4:4" x14ac:dyDescent="0.25">
      <c r="D2155" s="17"/>
    </row>
    <row r="2156" spans="4:4" x14ac:dyDescent="0.25">
      <c r="D2156" s="17"/>
    </row>
    <row r="2157" spans="4:4" x14ac:dyDescent="0.25">
      <c r="D2157" s="17"/>
    </row>
    <row r="2158" spans="4:4" x14ac:dyDescent="0.25">
      <c r="D2158" s="17"/>
    </row>
    <row r="2159" spans="4:4" x14ac:dyDescent="0.25">
      <c r="D2159" s="17"/>
    </row>
    <row r="2160" spans="4:4" x14ac:dyDescent="0.25">
      <c r="D2160" s="17"/>
    </row>
    <row r="2161" spans="4:4" x14ac:dyDescent="0.25">
      <c r="D2161" s="17"/>
    </row>
    <row r="2162" spans="4:4" x14ac:dyDescent="0.25">
      <c r="D2162" s="17"/>
    </row>
    <row r="2163" spans="4:4" x14ac:dyDescent="0.25">
      <c r="D2163" s="17"/>
    </row>
    <row r="2164" spans="4:4" x14ac:dyDescent="0.25">
      <c r="D2164" s="17"/>
    </row>
    <row r="2165" spans="4:4" x14ac:dyDescent="0.25">
      <c r="D2165" s="17"/>
    </row>
    <row r="2166" spans="4:4" x14ac:dyDescent="0.25">
      <c r="D2166" s="17"/>
    </row>
    <row r="2167" spans="4:4" x14ac:dyDescent="0.25">
      <c r="D2167" s="17"/>
    </row>
    <row r="2168" spans="4:4" x14ac:dyDescent="0.25">
      <c r="D2168" s="17"/>
    </row>
    <row r="2169" spans="4:4" x14ac:dyDescent="0.25">
      <c r="D2169" s="17"/>
    </row>
    <row r="2170" spans="4:4" x14ac:dyDescent="0.25">
      <c r="D2170" s="17"/>
    </row>
    <row r="2171" spans="4:4" x14ac:dyDescent="0.25">
      <c r="D2171" s="17"/>
    </row>
    <row r="2172" spans="4:4" x14ac:dyDescent="0.25">
      <c r="D2172" s="17"/>
    </row>
    <row r="2173" spans="4:4" x14ac:dyDescent="0.25">
      <c r="D2173" s="17"/>
    </row>
    <row r="2174" spans="4:4" x14ac:dyDescent="0.25">
      <c r="D2174" s="17"/>
    </row>
    <row r="2175" spans="4:4" x14ac:dyDescent="0.25">
      <c r="D2175" s="17"/>
    </row>
    <row r="2176" spans="4:4" x14ac:dyDescent="0.25">
      <c r="D2176" s="17"/>
    </row>
    <row r="2177" spans="4:4" x14ac:dyDescent="0.25">
      <c r="D2177" s="17"/>
    </row>
    <row r="2178" spans="4:4" x14ac:dyDescent="0.25">
      <c r="D2178" s="17"/>
    </row>
    <row r="2179" spans="4:4" x14ac:dyDescent="0.25">
      <c r="D2179" s="17"/>
    </row>
    <row r="2180" spans="4:4" x14ac:dyDescent="0.25">
      <c r="D2180" s="17"/>
    </row>
    <row r="2181" spans="4:4" x14ac:dyDescent="0.25">
      <c r="D2181" s="17"/>
    </row>
    <row r="2182" spans="4:4" x14ac:dyDescent="0.25">
      <c r="D2182" s="17"/>
    </row>
    <row r="2183" spans="4:4" x14ac:dyDescent="0.25">
      <c r="D2183" s="17"/>
    </row>
    <row r="2184" spans="4:4" x14ac:dyDescent="0.25">
      <c r="D2184" s="17"/>
    </row>
    <row r="2185" spans="4:4" x14ac:dyDescent="0.25">
      <c r="D2185" s="17"/>
    </row>
    <row r="2186" spans="4:4" x14ac:dyDescent="0.25">
      <c r="D2186" s="17"/>
    </row>
    <row r="2187" spans="4:4" x14ac:dyDescent="0.25">
      <c r="D2187" s="17"/>
    </row>
    <row r="2188" spans="4:4" x14ac:dyDescent="0.25">
      <c r="D2188" s="17"/>
    </row>
    <row r="2189" spans="4:4" x14ac:dyDescent="0.25">
      <c r="D2189" s="17"/>
    </row>
    <row r="2190" spans="4:4" x14ac:dyDescent="0.25">
      <c r="D2190" s="17"/>
    </row>
    <row r="2191" spans="4:4" x14ac:dyDescent="0.25">
      <c r="D2191" s="17"/>
    </row>
    <row r="2192" spans="4:4" x14ac:dyDescent="0.25">
      <c r="D2192" s="17"/>
    </row>
    <row r="2193" spans="4:4" x14ac:dyDescent="0.25">
      <c r="D2193" s="17"/>
    </row>
    <row r="2194" spans="4:4" x14ac:dyDescent="0.25">
      <c r="D2194" s="17"/>
    </row>
    <row r="2195" spans="4:4" x14ac:dyDescent="0.25">
      <c r="D2195" s="17"/>
    </row>
    <row r="2196" spans="4:4" x14ac:dyDescent="0.25">
      <c r="D2196" s="17"/>
    </row>
    <row r="2197" spans="4:4" x14ac:dyDescent="0.25">
      <c r="D2197" s="17"/>
    </row>
    <row r="2198" spans="4:4" x14ac:dyDescent="0.25">
      <c r="D2198" s="17"/>
    </row>
    <row r="2199" spans="4:4" x14ac:dyDescent="0.25">
      <c r="D2199" s="17"/>
    </row>
    <row r="2200" spans="4:4" x14ac:dyDescent="0.25">
      <c r="D2200" s="17"/>
    </row>
    <row r="2201" spans="4:4" x14ac:dyDescent="0.25">
      <c r="D2201" s="17"/>
    </row>
    <row r="2202" spans="4:4" x14ac:dyDescent="0.25">
      <c r="D2202" s="17"/>
    </row>
    <row r="2203" spans="4:4" x14ac:dyDescent="0.25">
      <c r="D2203" s="17"/>
    </row>
    <row r="2204" spans="4:4" x14ac:dyDescent="0.25">
      <c r="D2204" s="17"/>
    </row>
    <row r="2205" spans="4:4" x14ac:dyDescent="0.25">
      <c r="D2205" s="17"/>
    </row>
    <row r="2206" spans="4:4" x14ac:dyDescent="0.25">
      <c r="D2206" s="17"/>
    </row>
    <row r="2207" spans="4:4" x14ac:dyDescent="0.25">
      <c r="D2207" s="17"/>
    </row>
    <row r="2208" spans="4:4" x14ac:dyDescent="0.25">
      <c r="D2208" s="17"/>
    </row>
    <row r="2209" spans="4:4" x14ac:dyDescent="0.25">
      <c r="D2209" s="17"/>
    </row>
    <row r="2210" spans="4:4" x14ac:dyDescent="0.25">
      <c r="D2210" s="17"/>
    </row>
    <row r="2211" spans="4:4" x14ac:dyDescent="0.25">
      <c r="D2211" s="17"/>
    </row>
    <row r="2212" spans="4:4" x14ac:dyDescent="0.25">
      <c r="D2212" s="17"/>
    </row>
    <row r="2213" spans="4:4" x14ac:dyDescent="0.25">
      <c r="D2213" s="17"/>
    </row>
    <row r="2214" spans="4:4" x14ac:dyDescent="0.25">
      <c r="D2214" s="17"/>
    </row>
    <row r="2215" spans="4:4" x14ac:dyDescent="0.25">
      <c r="D2215" s="17"/>
    </row>
    <row r="2216" spans="4:4" x14ac:dyDescent="0.25">
      <c r="D2216" s="17"/>
    </row>
    <row r="2217" spans="4:4" x14ac:dyDescent="0.25">
      <c r="D2217" s="17"/>
    </row>
    <row r="2218" spans="4:4" x14ac:dyDescent="0.25">
      <c r="D2218" s="17"/>
    </row>
    <row r="2219" spans="4:4" x14ac:dyDescent="0.25">
      <c r="D2219" s="17"/>
    </row>
    <row r="2220" spans="4:4" x14ac:dyDescent="0.25">
      <c r="D2220" s="17"/>
    </row>
    <row r="2221" spans="4:4" x14ac:dyDescent="0.25">
      <c r="D2221" s="17"/>
    </row>
    <row r="2222" spans="4:4" x14ac:dyDescent="0.25">
      <c r="D2222" s="17"/>
    </row>
    <row r="2223" spans="4:4" x14ac:dyDescent="0.25">
      <c r="D2223" s="17"/>
    </row>
    <row r="2224" spans="4:4" x14ac:dyDescent="0.25">
      <c r="D2224" s="17"/>
    </row>
    <row r="2225" spans="4:4" x14ac:dyDescent="0.25">
      <c r="D2225" s="17"/>
    </row>
    <row r="2226" spans="4:4" x14ac:dyDescent="0.25">
      <c r="D2226" s="17"/>
    </row>
    <row r="2227" spans="4:4" x14ac:dyDescent="0.25">
      <c r="D2227" s="17"/>
    </row>
    <row r="2228" spans="4:4" x14ac:dyDescent="0.25">
      <c r="D2228" s="17"/>
    </row>
    <row r="2229" spans="4:4" x14ac:dyDescent="0.25">
      <c r="D2229" s="17"/>
    </row>
    <row r="2230" spans="4:4" x14ac:dyDescent="0.25">
      <c r="D2230" s="17"/>
    </row>
    <row r="2231" spans="4:4" x14ac:dyDescent="0.25">
      <c r="D2231" s="17"/>
    </row>
    <row r="2232" spans="4:4" x14ac:dyDescent="0.25">
      <c r="D2232" s="17"/>
    </row>
    <row r="2233" spans="4:4" x14ac:dyDescent="0.25">
      <c r="D2233" s="17"/>
    </row>
    <row r="2234" spans="4:4" x14ac:dyDescent="0.25">
      <c r="D2234" s="17"/>
    </row>
    <row r="2235" spans="4:4" x14ac:dyDescent="0.25">
      <c r="D2235" s="17"/>
    </row>
    <row r="2236" spans="4:4" x14ac:dyDescent="0.25">
      <c r="D2236" s="17"/>
    </row>
    <row r="2237" spans="4:4" x14ac:dyDescent="0.25">
      <c r="D2237" s="17"/>
    </row>
    <row r="2238" spans="4:4" x14ac:dyDescent="0.25">
      <c r="D2238" s="17"/>
    </row>
    <row r="2239" spans="4:4" x14ac:dyDescent="0.25">
      <c r="D2239" s="17"/>
    </row>
    <row r="2240" spans="4:4" x14ac:dyDescent="0.25">
      <c r="D2240" s="17"/>
    </row>
    <row r="2241" spans="4:4" x14ac:dyDescent="0.25">
      <c r="D2241" s="17"/>
    </row>
    <row r="2242" spans="4:4" x14ac:dyDescent="0.25">
      <c r="D2242" s="17"/>
    </row>
    <row r="2243" spans="4:4" x14ac:dyDescent="0.25">
      <c r="D2243" s="17"/>
    </row>
    <row r="2244" spans="4:4" x14ac:dyDescent="0.25">
      <c r="D2244" s="17"/>
    </row>
    <row r="2245" spans="4:4" x14ac:dyDescent="0.25">
      <c r="D2245" s="17"/>
    </row>
    <row r="2246" spans="4:4" x14ac:dyDescent="0.25">
      <c r="D2246" s="17"/>
    </row>
    <row r="2247" spans="4:4" x14ac:dyDescent="0.25">
      <c r="D2247" s="17"/>
    </row>
    <row r="2248" spans="4:4" x14ac:dyDescent="0.25">
      <c r="D2248" s="17"/>
    </row>
    <row r="2249" spans="4:4" x14ac:dyDescent="0.25">
      <c r="D2249" s="17"/>
    </row>
    <row r="2250" spans="4:4" x14ac:dyDescent="0.25">
      <c r="D2250" s="17"/>
    </row>
    <row r="2251" spans="4:4" x14ac:dyDescent="0.25">
      <c r="D2251" s="17"/>
    </row>
    <row r="2252" spans="4:4" x14ac:dyDescent="0.25">
      <c r="D2252" s="17"/>
    </row>
    <row r="2253" spans="4:4" x14ac:dyDescent="0.25">
      <c r="D2253" s="17"/>
    </row>
    <row r="2254" spans="4:4" x14ac:dyDescent="0.25">
      <c r="D2254" s="17"/>
    </row>
    <row r="2255" spans="4:4" x14ac:dyDescent="0.25">
      <c r="D2255" s="17"/>
    </row>
    <row r="2256" spans="4:4" x14ac:dyDescent="0.25">
      <c r="D2256" s="17"/>
    </row>
    <row r="2257" spans="4:4" x14ac:dyDescent="0.25">
      <c r="D2257" s="17"/>
    </row>
    <row r="2258" spans="4:4" x14ac:dyDescent="0.25">
      <c r="D2258" s="17"/>
    </row>
    <row r="2259" spans="4:4" x14ac:dyDescent="0.25">
      <c r="D2259" s="17"/>
    </row>
    <row r="2260" spans="4:4" x14ac:dyDescent="0.25">
      <c r="D2260" s="17"/>
    </row>
    <row r="2261" spans="4:4" x14ac:dyDescent="0.25">
      <c r="D2261" s="17"/>
    </row>
    <row r="2262" spans="4:4" x14ac:dyDescent="0.25">
      <c r="D2262" s="17"/>
    </row>
    <row r="2263" spans="4:4" x14ac:dyDescent="0.25">
      <c r="D2263" s="17"/>
    </row>
    <row r="2264" spans="4:4" x14ac:dyDescent="0.25">
      <c r="D2264" s="17"/>
    </row>
    <row r="2265" spans="4:4" x14ac:dyDescent="0.25">
      <c r="D2265" s="17"/>
    </row>
    <row r="2266" spans="4:4" x14ac:dyDescent="0.25">
      <c r="D2266" s="17"/>
    </row>
    <row r="2267" spans="4:4" x14ac:dyDescent="0.25">
      <c r="D2267" s="17"/>
    </row>
    <row r="2268" spans="4:4" x14ac:dyDescent="0.25">
      <c r="D2268" s="17"/>
    </row>
    <row r="2269" spans="4:4" x14ac:dyDescent="0.25">
      <c r="D2269" s="17"/>
    </row>
    <row r="2270" spans="4:4" x14ac:dyDescent="0.25">
      <c r="D2270" s="17"/>
    </row>
    <row r="2271" spans="4:4" x14ac:dyDescent="0.25">
      <c r="D2271" s="17"/>
    </row>
    <row r="2272" spans="4:4" x14ac:dyDescent="0.25">
      <c r="D2272" s="17"/>
    </row>
    <row r="2273" spans="4:4" x14ac:dyDescent="0.25">
      <c r="D2273" s="17"/>
    </row>
    <row r="2274" spans="4:4" x14ac:dyDescent="0.25">
      <c r="D2274" s="17"/>
    </row>
    <row r="2275" spans="4:4" x14ac:dyDescent="0.25">
      <c r="D2275" s="17"/>
    </row>
    <row r="2276" spans="4:4" x14ac:dyDescent="0.25">
      <c r="D2276" s="17"/>
    </row>
    <row r="2277" spans="4:4" x14ac:dyDescent="0.25">
      <c r="D2277" s="17"/>
    </row>
    <row r="2278" spans="4:4" x14ac:dyDescent="0.25">
      <c r="D2278" s="17"/>
    </row>
    <row r="2279" spans="4:4" x14ac:dyDescent="0.25">
      <c r="D2279" s="17"/>
    </row>
    <row r="2280" spans="4:4" x14ac:dyDescent="0.25">
      <c r="D2280" s="17"/>
    </row>
    <row r="2281" spans="4:4" x14ac:dyDescent="0.25">
      <c r="D2281" s="17"/>
    </row>
    <row r="2282" spans="4:4" x14ac:dyDescent="0.25">
      <c r="D2282" s="17"/>
    </row>
    <row r="2283" spans="4:4" x14ac:dyDescent="0.25">
      <c r="D2283" s="17"/>
    </row>
    <row r="2284" spans="4:4" x14ac:dyDescent="0.25">
      <c r="D2284" s="17"/>
    </row>
    <row r="2285" spans="4:4" x14ac:dyDescent="0.25">
      <c r="D2285" s="17"/>
    </row>
    <row r="2286" spans="4:4" x14ac:dyDescent="0.25">
      <c r="D2286" s="17"/>
    </row>
    <row r="2287" spans="4:4" x14ac:dyDescent="0.25">
      <c r="D2287" s="17"/>
    </row>
    <row r="2288" spans="4:4" x14ac:dyDescent="0.25">
      <c r="D2288" s="17"/>
    </row>
    <row r="2289" spans="4:4" x14ac:dyDescent="0.25">
      <c r="D2289" s="17"/>
    </row>
    <row r="2290" spans="4:4" x14ac:dyDescent="0.25">
      <c r="D2290" s="17"/>
    </row>
    <row r="2291" spans="4:4" x14ac:dyDescent="0.25">
      <c r="D2291" s="17"/>
    </row>
    <row r="2292" spans="4:4" x14ac:dyDescent="0.25">
      <c r="D2292" s="17"/>
    </row>
    <row r="2293" spans="4:4" x14ac:dyDescent="0.25">
      <c r="D2293" s="17"/>
    </row>
    <row r="2294" spans="4:4" x14ac:dyDescent="0.25">
      <c r="D2294" s="17"/>
    </row>
    <row r="2295" spans="4:4" x14ac:dyDescent="0.25">
      <c r="D2295" s="17"/>
    </row>
    <row r="2296" spans="4:4" x14ac:dyDescent="0.25">
      <c r="D2296" s="17"/>
    </row>
    <row r="2297" spans="4:4" x14ac:dyDescent="0.25">
      <c r="D2297" s="17"/>
    </row>
    <row r="2298" spans="4:4" x14ac:dyDescent="0.25">
      <c r="D2298" s="17"/>
    </row>
    <row r="2299" spans="4:4" x14ac:dyDescent="0.25">
      <c r="D2299" s="17"/>
    </row>
    <row r="2300" spans="4:4" x14ac:dyDescent="0.25">
      <c r="D2300" s="17"/>
    </row>
    <row r="2301" spans="4:4" x14ac:dyDescent="0.25">
      <c r="D2301" s="17"/>
    </row>
    <row r="2302" spans="4:4" x14ac:dyDescent="0.25">
      <c r="D2302" s="17"/>
    </row>
    <row r="2303" spans="4:4" x14ac:dyDescent="0.25">
      <c r="D2303" s="17"/>
    </row>
    <row r="2304" spans="4:4" x14ac:dyDescent="0.25">
      <c r="D2304" s="17"/>
    </row>
    <row r="2305" spans="4:4" x14ac:dyDescent="0.25">
      <c r="D2305" s="17"/>
    </row>
    <row r="2306" spans="4:4" x14ac:dyDescent="0.25">
      <c r="D2306" s="17"/>
    </row>
    <row r="2307" spans="4:4" x14ac:dyDescent="0.25">
      <c r="D2307" s="17"/>
    </row>
    <row r="2308" spans="4:4" x14ac:dyDescent="0.25">
      <c r="D2308" s="17"/>
    </row>
    <row r="2309" spans="4:4" x14ac:dyDescent="0.25">
      <c r="D2309" s="17"/>
    </row>
    <row r="2310" spans="4:4" x14ac:dyDescent="0.25">
      <c r="D2310" s="17"/>
    </row>
    <row r="2311" spans="4:4" x14ac:dyDescent="0.25">
      <c r="D2311" s="17"/>
    </row>
    <row r="2312" spans="4:4" x14ac:dyDescent="0.25">
      <c r="D2312" s="17"/>
    </row>
    <row r="2313" spans="4:4" x14ac:dyDescent="0.25">
      <c r="D2313" s="17"/>
    </row>
    <row r="2314" spans="4:4" x14ac:dyDescent="0.25">
      <c r="D2314" s="17"/>
    </row>
    <row r="2315" spans="4:4" x14ac:dyDescent="0.25">
      <c r="D2315" s="17"/>
    </row>
    <row r="2316" spans="4:4" x14ac:dyDescent="0.25">
      <c r="D2316" s="17"/>
    </row>
    <row r="2317" spans="4:4" x14ac:dyDescent="0.25">
      <c r="D2317" s="17"/>
    </row>
    <row r="2318" spans="4:4" x14ac:dyDescent="0.25">
      <c r="D2318" s="17"/>
    </row>
    <row r="2319" spans="4:4" x14ac:dyDescent="0.25">
      <c r="D2319" s="17"/>
    </row>
    <row r="2320" spans="4:4" x14ac:dyDescent="0.25">
      <c r="D2320" s="17"/>
    </row>
    <row r="2321" spans="4:4" x14ac:dyDescent="0.25">
      <c r="D2321" s="17"/>
    </row>
    <row r="2322" spans="4:4" x14ac:dyDescent="0.25">
      <c r="D2322" s="17"/>
    </row>
    <row r="2323" spans="4:4" x14ac:dyDescent="0.25">
      <c r="D2323" s="17"/>
    </row>
    <row r="2324" spans="4:4" x14ac:dyDescent="0.25">
      <c r="D2324" s="17"/>
    </row>
    <row r="2325" spans="4:4" x14ac:dyDescent="0.25">
      <c r="D2325" s="17"/>
    </row>
    <row r="2326" spans="4:4" x14ac:dyDescent="0.25">
      <c r="D2326" s="17"/>
    </row>
    <row r="2327" spans="4:4" x14ac:dyDescent="0.25">
      <c r="D2327" s="17"/>
    </row>
    <row r="2328" spans="4:4" x14ac:dyDescent="0.25">
      <c r="D2328" s="17"/>
    </row>
    <row r="2329" spans="4:4" x14ac:dyDescent="0.25">
      <c r="D2329" s="17"/>
    </row>
    <row r="2330" spans="4:4" x14ac:dyDescent="0.25">
      <c r="D2330" s="17"/>
    </row>
    <row r="2331" spans="4:4" x14ac:dyDescent="0.25">
      <c r="D2331" s="17"/>
    </row>
    <row r="2332" spans="4:4" x14ac:dyDescent="0.25">
      <c r="D2332" s="17"/>
    </row>
    <row r="2333" spans="4:4" x14ac:dyDescent="0.25">
      <c r="D2333" s="17"/>
    </row>
    <row r="2334" spans="4:4" x14ac:dyDescent="0.25">
      <c r="D2334" s="17"/>
    </row>
    <row r="2335" spans="4:4" x14ac:dyDescent="0.25">
      <c r="D2335" s="17"/>
    </row>
    <row r="2336" spans="4:4" x14ac:dyDescent="0.25">
      <c r="D2336" s="17"/>
    </row>
    <row r="2337" spans="4:4" x14ac:dyDescent="0.25">
      <c r="D2337" s="17"/>
    </row>
    <row r="2338" spans="4:4" x14ac:dyDescent="0.25">
      <c r="D2338" s="17"/>
    </row>
    <row r="2339" spans="4:4" x14ac:dyDescent="0.25">
      <c r="D2339" s="17"/>
    </row>
    <row r="2340" spans="4:4" x14ac:dyDescent="0.25">
      <c r="D2340" s="17"/>
    </row>
    <row r="2341" spans="4:4" x14ac:dyDescent="0.25">
      <c r="D2341" s="17"/>
    </row>
    <row r="2342" spans="4:4" x14ac:dyDescent="0.25">
      <c r="D2342" s="17"/>
    </row>
    <row r="2343" spans="4:4" x14ac:dyDescent="0.25">
      <c r="D2343" s="17"/>
    </row>
    <row r="2344" spans="4:4" x14ac:dyDescent="0.25">
      <c r="D2344" s="17"/>
    </row>
    <row r="2345" spans="4:4" x14ac:dyDescent="0.25">
      <c r="D2345" s="17"/>
    </row>
    <row r="2346" spans="4:4" x14ac:dyDescent="0.25">
      <c r="D2346" s="17"/>
    </row>
    <row r="2347" spans="4:4" x14ac:dyDescent="0.25">
      <c r="D2347" s="17"/>
    </row>
    <row r="2348" spans="4:4" x14ac:dyDescent="0.25">
      <c r="D2348" s="17"/>
    </row>
    <row r="2349" spans="4:4" x14ac:dyDescent="0.25">
      <c r="D2349" s="17"/>
    </row>
    <row r="2350" spans="4:4" x14ac:dyDescent="0.25">
      <c r="D2350" s="17"/>
    </row>
    <row r="2351" spans="4:4" x14ac:dyDescent="0.25">
      <c r="D2351" s="17"/>
    </row>
    <row r="2352" spans="4:4" x14ac:dyDescent="0.25">
      <c r="D2352" s="17"/>
    </row>
    <row r="2353" spans="4:4" x14ac:dyDescent="0.25">
      <c r="D2353" s="17"/>
    </row>
    <row r="2354" spans="4:4" x14ac:dyDescent="0.25">
      <c r="D2354" s="17"/>
    </row>
    <row r="2355" spans="4:4" x14ac:dyDescent="0.25">
      <c r="D2355" s="17"/>
    </row>
    <row r="2356" spans="4:4" x14ac:dyDescent="0.25">
      <c r="D2356" s="17"/>
    </row>
    <row r="2357" spans="4:4" x14ac:dyDescent="0.25">
      <c r="D2357" s="17"/>
    </row>
    <row r="2358" spans="4:4" x14ac:dyDescent="0.25">
      <c r="D2358" s="17"/>
    </row>
    <row r="2359" spans="4:4" x14ac:dyDescent="0.25">
      <c r="D2359" s="17"/>
    </row>
    <row r="2360" spans="4:4" x14ac:dyDescent="0.25">
      <c r="D2360" s="17"/>
    </row>
    <row r="2361" spans="4:4" x14ac:dyDescent="0.25">
      <c r="D2361" s="17"/>
    </row>
    <row r="2362" spans="4:4" x14ac:dyDescent="0.25">
      <c r="D2362" s="17"/>
    </row>
    <row r="2363" spans="4:4" x14ac:dyDescent="0.25">
      <c r="D2363" s="17"/>
    </row>
    <row r="2364" spans="4:4" x14ac:dyDescent="0.25">
      <c r="D2364" s="17"/>
    </row>
    <row r="2365" spans="4:4" x14ac:dyDescent="0.25">
      <c r="D2365" s="17"/>
    </row>
    <row r="2366" spans="4:4" x14ac:dyDescent="0.25">
      <c r="D2366" s="17"/>
    </row>
    <row r="2367" spans="4:4" x14ac:dyDescent="0.25">
      <c r="D2367" s="17"/>
    </row>
    <row r="2368" spans="4:4" x14ac:dyDescent="0.25">
      <c r="D2368" s="17"/>
    </row>
    <row r="2369" spans="4:4" x14ac:dyDescent="0.25">
      <c r="D2369" s="17"/>
    </row>
    <row r="2370" spans="4:4" x14ac:dyDescent="0.25">
      <c r="D2370" s="17"/>
    </row>
    <row r="2371" spans="4:4" x14ac:dyDescent="0.25">
      <c r="D2371" s="17"/>
    </row>
    <row r="2372" spans="4:4" x14ac:dyDescent="0.25">
      <c r="D2372" s="17"/>
    </row>
    <row r="2373" spans="4:4" x14ac:dyDescent="0.25">
      <c r="D2373" s="17"/>
    </row>
    <row r="2374" spans="4:4" x14ac:dyDescent="0.25">
      <c r="D2374" s="17"/>
    </row>
    <row r="2375" spans="4:4" x14ac:dyDescent="0.25">
      <c r="D2375" s="17"/>
    </row>
    <row r="2376" spans="4:4" x14ac:dyDescent="0.25">
      <c r="D2376" s="17"/>
    </row>
    <row r="2377" spans="4:4" x14ac:dyDescent="0.25">
      <c r="D2377" s="17"/>
    </row>
    <row r="2378" spans="4:4" x14ac:dyDescent="0.25">
      <c r="D2378" s="17"/>
    </row>
    <row r="2379" spans="4:4" x14ac:dyDescent="0.25">
      <c r="D2379" s="17"/>
    </row>
    <row r="2380" spans="4:4" x14ac:dyDescent="0.25">
      <c r="D2380" s="17"/>
    </row>
    <row r="2381" spans="4:4" x14ac:dyDescent="0.25">
      <c r="D2381" s="17"/>
    </row>
    <row r="2382" spans="4:4" x14ac:dyDescent="0.25">
      <c r="D2382" s="17"/>
    </row>
    <row r="2383" spans="4:4" x14ac:dyDescent="0.25">
      <c r="D2383" s="17"/>
    </row>
    <row r="2384" spans="4:4" x14ac:dyDescent="0.25">
      <c r="D2384" s="17"/>
    </row>
    <row r="2385" spans="4:4" x14ac:dyDescent="0.25">
      <c r="D2385" s="17"/>
    </row>
    <row r="2386" spans="4:4" x14ac:dyDescent="0.25">
      <c r="D2386" s="17"/>
    </row>
    <row r="2387" spans="4:4" x14ac:dyDescent="0.25">
      <c r="D2387" s="17"/>
    </row>
    <row r="2388" spans="4:4" x14ac:dyDescent="0.25">
      <c r="D2388" s="17"/>
    </row>
    <row r="2389" spans="4:4" x14ac:dyDescent="0.25">
      <c r="D2389" s="17"/>
    </row>
    <row r="2390" spans="4:4" x14ac:dyDescent="0.25">
      <c r="D2390" s="17"/>
    </row>
    <row r="2391" spans="4:4" x14ac:dyDescent="0.25">
      <c r="D2391" s="17"/>
    </row>
    <row r="2392" spans="4:4" x14ac:dyDescent="0.25">
      <c r="D2392" s="17"/>
    </row>
    <row r="2393" spans="4:4" x14ac:dyDescent="0.25">
      <c r="D2393" s="17"/>
    </row>
    <row r="2394" spans="4:4" x14ac:dyDescent="0.25">
      <c r="D2394" s="17"/>
    </row>
    <row r="2395" spans="4:4" x14ac:dyDescent="0.25">
      <c r="D2395" s="17"/>
    </row>
    <row r="2396" spans="4:4" x14ac:dyDescent="0.25">
      <c r="D2396" s="17"/>
    </row>
    <row r="2397" spans="4:4" x14ac:dyDescent="0.25">
      <c r="D2397" s="17"/>
    </row>
    <row r="2398" spans="4:4" x14ac:dyDescent="0.25">
      <c r="D2398" s="17"/>
    </row>
    <row r="2399" spans="4:4" x14ac:dyDescent="0.25">
      <c r="D2399" s="17"/>
    </row>
    <row r="2400" spans="4:4" x14ac:dyDescent="0.25">
      <c r="D2400" s="17"/>
    </row>
    <row r="2401" spans="4:4" x14ac:dyDescent="0.25">
      <c r="D2401" s="17"/>
    </row>
    <row r="2402" spans="4:4" x14ac:dyDescent="0.25">
      <c r="D2402" s="17"/>
    </row>
    <row r="2403" spans="4:4" x14ac:dyDescent="0.25">
      <c r="D2403" s="17"/>
    </row>
    <row r="2404" spans="4:4" x14ac:dyDescent="0.25">
      <c r="D2404" s="17"/>
    </row>
    <row r="2405" spans="4:4" x14ac:dyDescent="0.25">
      <c r="D2405" s="17"/>
    </row>
    <row r="2406" spans="4:4" x14ac:dyDescent="0.25">
      <c r="D2406" s="17"/>
    </row>
    <row r="2407" spans="4:4" x14ac:dyDescent="0.25">
      <c r="D2407" s="17"/>
    </row>
    <row r="2408" spans="4:4" x14ac:dyDescent="0.25">
      <c r="D2408" s="17"/>
    </row>
    <row r="2409" spans="4:4" x14ac:dyDescent="0.25">
      <c r="D2409" s="17"/>
    </row>
    <row r="2410" spans="4:4" x14ac:dyDescent="0.25">
      <c r="D2410" s="17"/>
    </row>
    <row r="2411" spans="4:4" x14ac:dyDescent="0.25">
      <c r="D2411" s="17"/>
    </row>
    <row r="2412" spans="4:4" x14ac:dyDescent="0.25">
      <c r="D2412" s="17"/>
    </row>
    <row r="2413" spans="4:4" x14ac:dyDescent="0.25">
      <c r="D2413" s="17"/>
    </row>
    <row r="2414" spans="4:4" x14ac:dyDescent="0.25">
      <c r="D2414" s="17"/>
    </row>
    <row r="2415" spans="4:4" x14ac:dyDescent="0.25">
      <c r="D2415" s="17"/>
    </row>
    <row r="2416" spans="4:4" x14ac:dyDescent="0.25">
      <c r="D2416" s="17"/>
    </row>
    <row r="2417" spans="4:4" x14ac:dyDescent="0.25">
      <c r="D2417" s="17"/>
    </row>
    <row r="2418" spans="4:4" x14ac:dyDescent="0.25">
      <c r="D2418" s="17"/>
    </row>
    <row r="2419" spans="4:4" x14ac:dyDescent="0.25">
      <c r="D2419" s="17"/>
    </row>
    <row r="2420" spans="4:4" x14ac:dyDescent="0.25">
      <c r="D2420" s="17"/>
    </row>
    <row r="2421" spans="4:4" x14ac:dyDescent="0.25">
      <c r="D2421" s="17"/>
    </row>
    <row r="2422" spans="4:4" x14ac:dyDescent="0.25">
      <c r="D2422" s="17"/>
    </row>
    <row r="2423" spans="4:4" x14ac:dyDescent="0.25">
      <c r="D2423" s="17"/>
    </row>
    <row r="2424" spans="4:4" x14ac:dyDescent="0.25">
      <c r="D2424" s="17"/>
    </row>
    <row r="2425" spans="4:4" x14ac:dyDescent="0.25">
      <c r="D2425" s="17"/>
    </row>
    <row r="2426" spans="4:4" x14ac:dyDescent="0.25">
      <c r="D2426" s="17"/>
    </row>
    <row r="2427" spans="4:4" x14ac:dyDescent="0.25">
      <c r="D2427" s="17"/>
    </row>
    <row r="2428" spans="4:4" x14ac:dyDescent="0.25">
      <c r="D2428" s="17"/>
    </row>
    <row r="2429" spans="4:4" x14ac:dyDescent="0.25">
      <c r="D2429" s="17"/>
    </row>
    <row r="2430" spans="4:4" x14ac:dyDescent="0.25">
      <c r="D2430" s="17"/>
    </row>
    <row r="2431" spans="4:4" x14ac:dyDescent="0.25">
      <c r="D2431" s="17"/>
    </row>
    <row r="2432" spans="4:4" x14ac:dyDescent="0.25">
      <c r="D2432" s="17"/>
    </row>
    <row r="2433" spans="4:4" x14ac:dyDescent="0.25">
      <c r="D2433" s="17"/>
    </row>
    <row r="2434" spans="4:4" x14ac:dyDescent="0.25">
      <c r="D2434" s="17"/>
    </row>
    <row r="2435" spans="4:4" x14ac:dyDescent="0.25">
      <c r="D2435" s="17"/>
    </row>
    <row r="2436" spans="4:4" x14ac:dyDescent="0.25">
      <c r="D2436" s="17"/>
    </row>
    <row r="2437" spans="4:4" x14ac:dyDescent="0.25">
      <c r="D2437" s="17"/>
    </row>
    <row r="2438" spans="4:4" x14ac:dyDescent="0.25">
      <c r="D2438" s="17"/>
    </row>
    <row r="2439" spans="4:4" x14ac:dyDescent="0.25">
      <c r="D2439" s="17"/>
    </row>
    <row r="2440" spans="4:4" x14ac:dyDescent="0.25">
      <c r="D2440" s="17"/>
    </row>
    <row r="2441" spans="4:4" x14ac:dyDescent="0.25">
      <c r="D2441" s="17"/>
    </row>
    <row r="2442" spans="4:4" x14ac:dyDescent="0.25">
      <c r="D2442" s="17"/>
    </row>
    <row r="2443" spans="4:4" x14ac:dyDescent="0.25">
      <c r="D2443" s="17"/>
    </row>
    <row r="2444" spans="4:4" x14ac:dyDescent="0.25">
      <c r="D2444" s="17"/>
    </row>
    <row r="2445" spans="4:4" x14ac:dyDescent="0.25">
      <c r="D2445" s="17"/>
    </row>
    <row r="2446" spans="4:4" x14ac:dyDescent="0.25">
      <c r="D2446" s="17"/>
    </row>
    <row r="2447" spans="4:4" x14ac:dyDescent="0.25">
      <c r="D2447" s="17"/>
    </row>
    <row r="2448" spans="4:4" x14ac:dyDescent="0.25">
      <c r="D2448" s="17"/>
    </row>
    <row r="2449" spans="4:4" x14ac:dyDescent="0.25">
      <c r="D2449" s="17"/>
    </row>
    <row r="2450" spans="4:4" x14ac:dyDescent="0.25">
      <c r="D2450" s="17"/>
    </row>
    <row r="2451" spans="4:4" x14ac:dyDescent="0.25">
      <c r="D2451" s="17"/>
    </row>
    <row r="2452" spans="4:4" x14ac:dyDescent="0.25">
      <c r="D2452" s="17"/>
    </row>
    <row r="2453" spans="4:4" x14ac:dyDescent="0.25">
      <c r="D2453" s="17"/>
    </row>
    <row r="2454" spans="4:4" x14ac:dyDescent="0.25">
      <c r="D2454" s="17"/>
    </row>
    <row r="2455" spans="4:4" x14ac:dyDescent="0.25">
      <c r="D2455" s="17"/>
    </row>
    <row r="2456" spans="4:4" x14ac:dyDescent="0.25">
      <c r="D2456" s="17"/>
    </row>
    <row r="2457" spans="4:4" x14ac:dyDescent="0.25">
      <c r="D2457" s="17"/>
    </row>
    <row r="2458" spans="4:4" x14ac:dyDescent="0.25">
      <c r="D2458" s="17"/>
    </row>
    <row r="2459" spans="4:4" x14ac:dyDescent="0.25">
      <c r="D2459" s="17"/>
    </row>
    <row r="2460" spans="4:4" x14ac:dyDescent="0.25">
      <c r="D2460" s="17"/>
    </row>
    <row r="2461" spans="4:4" x14ac:dyDescent="0.25">
      <c r="D2461" s="17"/>
    </row>
    <row r="2462" spans="4:4" x14ac:dyDescent="0.25">
      <c r="D2462" s="17"/>
    </row>
    <row r="2463" spans="4:4" x14ac:dyDescent="0.25">
      <c r="D2463" s="17"/>
    </row>
    <row r="2464" spans="4:4" x14ac:dyDescent="0.25">
      <c r="D2464" s="17"/>
    </row>
    <row r="2465" spans="4:4" x14ac:dyDescent="0.25">
      <c r="D2465" s="17"/>
    </row>
    <row r="2466" spans="4:4" x14ac:dyDescent="0.25">
      <c r="D2466" s="17"/>
    </row>
    <row r="2467" spans="4:4" x14ac:dyDescent="0.25">
      <c r="D2467" s="17"/>
    </row>
    <row r="2468" spans="4:4" x14ac:dyDescent="0.25">
      <c r="D2468" s="17"/>
    </row>
    <row r="2469" spans="4:4" x14ac:dyDescent="0.25">
      <c r="D2469" s="17"/>
    </row>
    <row r="2470" spans="4:4" x14ac:dyDescent="0.25">
      <c r="D2470" s="17"/>
    </row>
    <row r="2471" spans="4:4" x14ac:dyDescent="0.25">
      <c r="D2471" s="17"/>
    </row>
    <row r="2472" spans="4:4" x14ac:dyDescent="0.25">
      <c r="D2472" s="17"/>
    </row>
    <row r="2473" spans="4:4" x14ac:dyDescent="0.25">
      <c r="D2473" s="17"/>
    </row>
    <row r="2474" spans="4:4" x14ac:dyDescent="0.25">
      <c r="D2474" s="17"/>
    </row>
    <row r="2475" spans="4:4" x14ac:dyDescent="0.25">
      <c r="D2475" s="17"/>
    </row>
    <row r="2476" spans="4:4" x14ac:dyDescent="0.25">
      <c r="D2476" s="17"/>
    </row>
    <row r="2477" spans="4:4" x14ac:dyDescent="0.25">
      <c r="D2477" s="17"/>
    </row>
    <row r="2478" spans="4:4" x14ac:dyDescent="0.25">
      <c r="D2478" s="17"/>
    </row>
    <row r="2479" spans="4:4" x14ac:dyDescent="0.25">
      <c r="D2479" s="17"/>
    </row>
    <row r="2480" spans="4:4" x14ac:dyDescent="0.25">
      <c r="D2480" s="17"/>
    </row>
    <row r="2481" spans="4:4" x14ac:dyDescent="0.25">
      <c r="D2481" s="17"/>
    </row>
    <row r="2482" spans="4:4" x14ac:dyDescent="0.25">
      <c r="D2482" s="17"/>
    </row>
    <row r="2483" spans="4:4" x14ac:dyDescent="0.25">
      <c r="D2483" s="17"/>
    </row>
    <row r="2484" spans="4:4" x14ac:dyDescent="0.25">
      <c r="D2484" s="17"/>
    </row>
    <row r="2485" spans="4:4" x14ac:dyDescent="0.25">
      <c r="D2485" s="17"/>
    </row>
    <row r="2486" spans="4:4" x14ac:dyDescent="0.25">
      <c r="D2486" s="17"/>
    </row>
    <row r="2487" spans="4:4" x14ac:dyDescent="0.25">
      <c r="D2487" s="17"/>
    </row>
    <row r="2488" spans="4:4" x14ac:dyDescent="0.25">
      <c r="D2488" s="17"/>
    </row>
    <row r="2489" spans="4:4" x14ac:dyDescent="0.25">
      <c r="D2489" s="17"/>
    </row>
    <row r="2490" spans="4:4" x14ac:dyDescent="0.25">
      <c r="D2490" s="17"/>
    </row>
    <row r="2491" spans="4:4" x14ac:dyDescent="0.25">
      <c r="D2491" s="17"/>
    </row>
    <row r="2492" spans="4:4" x14ac:dyDescent="0.25">
      <c r="D2492" s="17"/>
    </row>
    <row r="2493" spans="4:4" x14ac:dyDescent="0.25">
      <c r="D2493" s="17"/>
    </row>
    <row r="2494" spans="4:4" x14ac:dyDescent="0.25">
      <c r="D2494" s="17"/>
    </row>
    <row r="2495" spans="4:4" x14ac:dyDescent="0.25">
      <c r="D2495" s="17"/>
    </row>
    <row r="2496" spans="4:4" x14ac:dyDescent="0.25">
      <c r="D2496" s="17"/>
    </row>
    <row r="2497" spans="4:4" x14ac:dyDescent="0.25">
      <c r="D2497" s="17"/>
    </row>
    <row r="2498" spans="4:4" x14ac:dyDescent="0.25">
      <c r="D2498" s="17"/>
    </row>
    <row r="2499" spans="4:4" x14ac:dyDescent="0.25">
      <c r="D2499" s="17"/>
    </row>
    <row r="2500" spans="4:4" x14ac:dyDescent="0.25">
      <c r="D2500" s="17"/>
    </row>
    <row r="2501" spans="4:4" x14ac:dyDescent="0.25">
      <c r="D2501" s="17"/>
    </row>
    <row r="2502" spans="4:4" x14ac:dyDescent="0.25">
      <c r="D2502" s="17"/>
    </row>
    <row r="2503" spans="4:4" x14ac:dyDescent="0.25">
      <c r="D2503" s="17"/>
    </row>
    <row r="2504" spans="4:4" x14ac:dyDescent="0.25">
      <c r="D2504" s="17"/>
    </row>
    <row r="2505" spans="4:4" x14ac:dyDescent="0.25">
      <c r="D2505" s="17"/>
    </row>
    <row r="2506" spans="4:4" x14ac:dyDescent="0.25">
      <c r="D2506" s="17"/>
    </row>
    <row r="2507" spans="4:4" x14ac:dyDescent="0.25">
      <c r="D2507" s="17"/>
    </row>
    <row r="2508" spans="4:4" x14ac:dyDescent="0.25">
      <c r="D2508" s="17"/>
    </row>
    <row r="2509" spans="4:4" x14ac:dyDescent="0.25">
      <c r="D2509" s="17"/>
    </row>
    <row r="2510" spans="4:4" x14ac:dyDescent="0.25">
      <c r="D2510" s="17"/>
    </row>
    <row r="2511" spans="4:4" x14ac:dyDescent="0.25">
      <c r="D2511" s="17"/>
    </row>
    <row r="2512" spans="4:4" x14ac:dyDescent="0.25">
      <c r="D2512" s="17"/>
    </row>
    <row r="2513" spans="4:4" x14ac:dyDescent="0.25">
      <c r="D2513" s="17"/>
    </row>
    <row r="2514" spans="4:4" x14ac:dyDescent="0.25">
      <c r="D2514" s="17"/>
    </row>
    <row r="2515" spans="4:4" x14ac:dyDescent="0.25">
      <c r="D2515" s="17"/>
    </row>
    <row r="2516" spans="4:4" x14ac:dyDescent="0.25">
      <c r="D2516" s="17"/>
    </row>
    <row r="2517" spans="4:4" x14ac:dyDescent="0.25">
      <c r="D2517" s="17"/>
    </row>
    <row r="2518" spans="4:4" x14ac:dyDescent="0.25">
      <c r="D2518" s="17"/>
    </row>
    <row r="2519" spans="4:4" x14ac:dyDescent="0.25">
      <c r="D2519" s="17"/>
    </row>
    <row r="2520" spans="4:4" x14ac:dyDescent="0.25">
      <c r="D2520" s="17"/>
    </row>
    <row r="2521" spans="4:4" x14ac:dyDescent="0.25">
      <c r="D2521" s="17"/>
    </row>
    <row r="2522" spans="4:4" x14ac:dyDescent="0.25">
      <c r="D2522" s="17"/>
    </row>
    <row r="2523" spans="4:4" x14ac:dyDescent="0.25">
      <c r="D2523" s="17"/>
    </row>
    <row r="2524" spans="4:4" x14ac:dyDescent="0.25">
      <c r="D2524" s="17"/>
    </row>
    <row r="2525" spans="4:4" x14ac:dyDescent="0.25">
      <c r="D2525" s="17"/>
    </row>
    <row r="2526" spans="4:4" x14ac:dyDescent="0.25">
      <c r="D2526" s="17"/>
    </row>
    <row r="2527" spans="4:4" x14ac:dyDescent="0.25">
      <c r="D2527" s="17"/>
    </row>
    <row r="2528" spans="4:4" x14ac:dyDescent="0.25">
      <c r="D2528" s="17"/>
    </row>
    <row r="2529" spans="4:4" x14ac:dyDescent="0.25">
      <c r="D2529" s="17"/>
    </row>
    <row r="2530" spans="4:4" x14ac:dyDescent="0.25">
      <c r="D2530" s="17"/>
    </row>
    <row r="2531" spans="4:4" x14ac:dyDescent="0.25">
      <c r="D2531" s="17"/>
    </row>
    <row r="2532" spans="4:4" x14ac:dyDescent="0.25">
      <c r="D2532" s="17"/>
    </row>
    <row r="2533" spans="4:4" x14ac:dyDescent="0.25">
      <c r="D2533" s="17"/>
    </row>
    <row r="2534" spans="4:4" x14ac:dyDescent="0.25">
      <c r="D2534" s="17"/>
    </row>
    <row r="2535" spans="4:4" x14ac:dyDescent="0.25">
      <c r="D2535" s="17"/>
    </row>
    <row r="2536" spans="4:4" x14ac:dyDescent="0.25">
      <c r="D2536" s="17"/>
    </row>
    <row r="2537" spans="4:4" x14ac:dyDescent="0.25">
      <c r="D2537" s="17"/>
    </row>
    <row r="2538" spans="4:4" x14ac:dyDescent="0.25">
      <c r="D2538" s="17"/>
    </row>
    <row r="2539" spans="4:4" x14ac:dyDescent="0.25">
      <c r="D2539" s="17"/>
    </row>
    <row r="2540" spans="4:4" x14ac:dyDescent="0.25">
      <c r="D2540" s="17"/>
    </row>
    <row r="2541" spans="4:4" x14ac:dyDescent="0.25">
      <c r="D2541" s="17"/>
    </row>
    <row r="2542" spans="4:4" x14ac:dyDescent="0.25">
      <c r="D2542" s="17"/>
    </row>
    <row r="2543" spans="4:4" x14ac:dyDescent="0.25">
      <c r="D2543" s="17"/>
    </row>
    <row r="2544" spans="4:4" x14ac:dyDescent="0.25">
      <c r="D2544" s="17"/>
    </row>
    <row r="2545" spans="4:4" x14ac:dyDescent="0.25">
      <c r="D2545" s="17"/>
    </row>
    <row r="2546" spans="4:4" x14ac:dyDescent="0.25">
      <c r="D2546" s="17"/>
    </row>
    <row r="2547" spans="4:4" x14ac:dyDescent="0.25">
      <c r="D2547" s="17"/>
    </row>
    <row r="2548" spans="4:4" x14ac:dyDescent="0.25">
      <c r="D2548" s="17"/>
    </row>
    <row r="2549" spans="4:4" x14ac:dyDescent="0.25">
      <c r="D2549" s="17"/>
    </row>
    <row r="2550" spans="4:4" x14ac:dyDescent="0.25">
      <c r="D2550" s="17"/>
    </row>
    <row r="2551" spans="4:4" x14ac:dyDescent="0.25">
      <c r="D2551" s="17"/>
    </row>
    <row r="2552" spans="4:4" x14ac:dyDescent="0.25">
      <c r="D2552" s="17"/>
    </row>
    <row r="2553" spans="4:4" x14ac:dyDescent="0.25">
      <c r="D2553" s="17"/>
    </row>
    <row r="2554" spans="4:4" x14ac:dyDescent="0.25">
      <c r="D2554" s="17"/>
    </row>
    <row r="2555" spans="4:4" x14ac:dyDescent="0.25">
      <c r="D2555" s="17"/>
    </row>
    <row r="2556" spans="4:4" x14ac:dyDescent="0.25">
      <c r="D2556" s="17"/>
    </row>
    <row r="2557" spans="4:4" x14ac:dyDescent="0.25">
      <c r="D2557" s="17"/>
    </row>
    <row r="2558" spans="4:4" x14ac:dyDescent="0.25">
      <c r="D2558" s="17"/>
    </row>
    <row r="2559" spans="4:4" x14ac:dyDescent="0.25">
      <c r="D2559" s="17"/>
    </row>
    <row r="2560" spans="4:4" x14ac:dyDescent="0.25">
      <c r="D2560" s="17"/>
    </row>
    <row r="2561" spans="4:4" x14ac:dyDescent="0.25">
      <c r="D2561" s="17"/>
    </row>
    <row r="2562" spans="4:4" x14ac:dyDescent="0.25">
      <c r="D2562" s="17"/>
    </row>
    <row r="2563" spans="4:4" x14ac:dyDescent="0.25">
      <c r="D2563" s="17"/>
    </row>
    <row r="2564" spans="4:4" x14ac:dyDescent="0.25">
      <c r="D2564" s="17"/>
    </row>
    <row r="2565" spans="4:4" x14ac:dyDescent="0.25">
      <c r="D2565" s="17"/>
    </row>
    <row r="2566" spans="4:4" x14ac:dyDescent="0.25">
      <c r="D2566" s="17"/>
    </row>
    <row r="2567" spans="4:4" x14ac:dyDescent="0.25">
      <c r="D2567" s="17"/>
    </row>
    <row r="2568" spans="4:4" x14ac:dyDescent="0.25">
      <c r="D2568" s="17"/>
    </row>
    <row r="2569" spans="4:4" x14ac:dyDescent="0.25">
      <c r="D2569" s="17"/>
    </row>
    <row r="2570" spans="4:4" x14ac:dyDescent="0.25">
      <c r="D2570" s="17"/>
    </row>
    <row r="2571" spans="4:4" x14ac:dyDescent="0.25">
      <c r="D2571" s="17"/>
    </row>
    <row r="2572" spans="4:4" x14ac:dyDescent="0.25">
      <c r="D2572" s="17"/>
    </row>
    <row r="2573" spans="4:4" x14ac:dyDescent="0.25">
      <c r="D2573" s="17"/>
    </row>
    <row r="2574" spans="4:4" x14ac:dyDescent="0.25">
      <c r="D2574" s="17"/>
    </row>
    <row r="2575" spans="4:4" x14ac:dyDescent="0.25">
      <c r="D2575" s="17"/>
    </row>
    <row r="2576" spans="4:4" x14ac:dyDescent="0.25">
      <c r="D2576" s="17"/>
    </row>
    <row r="2577" spans="4:4" x14ac:dyDescent="0.25">
      <c r="D2577" s="17"/>
    </row>
    <row r="2578" spans="4:4" x14ac:dyDescent="0.25">
      <c r="D2578" s="17"/>
    </row>
    <row r="2579" spans="4:4" x14ac:dyDescent="0.25">
      <c r="D2579" s="17"/>
    </row>
    <row r="2580" spans="4:4" x14ac:dyDescent="0.25">
      <c r="D2580" s="17"/>
    </row>
    <row r="2581" spans="4:4" x14ac:dyDescent="0.25">
      <c r="D2581" s="17"/>
    </row>
    <row r="2582" spans="4:4" x14ac:dyDescent="0.25">
      <c r="D2582" s="17"/>
    </row>
    <row r="2583" spans="4:4" x14ac:dyDescent="0.25">
      <c r="D2583" s="17"/>
    </row>
    <row r="2584" spans="4:4" x14ac:dyDescent="0.25">
      <c r="D2584" s="17"/>
    </row>
    <row r="2585" spans="4:4" x14ac:dyDescent="0.25">
      <c r="D2585" s="17"/>
    </row>
    <row r="2586" spans="4:4" x14ac:dyDescent="0.25">
      <c r="D2586" s="17"/>
    </row>
    <row r="2587" spans="4:4" x14ac:dyDescent="0.25">
      <c r="D2587" s="17"/>
    </row>
    <row r="2588" spans="4:4" x14ac:dyDescent="0.25">
      <c r="D2588" s="17"/>
    </row>
    <row r="2589" spans="4:4" x14ac:dyDescent="0.25">
      <c r="D2589" s="17"/>
    </row>
    <row r="2590" spans="4:4" x14ac:dyDescent="0.25">
      <c r="D2590" s="17"/>
    </row>
    <row r="2591" spans="4:4" x14ac:dyDescent="0.25">
      <c r="D2591" s="17"/>
    </row>
    <row r="2592" spans="4:4" x14ac:dyDescent="0.25">
      <c r="D2592" s="17"/>
    </row>
    <row r="2593" spans="4:4" x14ac:dyDescent="0.25">
      <c r="D2593" s="17"/>
    </row>
    <row r="2594" spans="4:4" x14ac:dyDescent="0.25">
      <c r="D2594" s="17"/>
    </row>
    <row r="2595" spans="4:4" x14ac:dyDescent="0.25">
      <c r="D2595" s="17"/>
    </row>
    <row r="2596" spans="4:4" x14ac:dyDescent="0.25">
      <c r="D2596" s="17"/>
    </row>
    <row r="2597" spans="4:4" x14ac:dyDescent="0.25">
      <c r="D2597" s="17"/>
    </row>
    <row r="2598" spans="4:4" x14ac:dyDescent="0.25">
      <c r="D2598" s="17"/>
    </row>
    <row r="2599" spans="4:4" x14ac:dyDescent="0.25">
      <c r="D2599" s="17"/>
    </row>
    <row r="2600" spans="4:4" x14ac:dyDescent="0.25">
      <c r="D2600" s="17"/>
    </row>
    <row r="2601" spans="4:4" x14ac:dyDescent="0.25">
      <c r="D2601" s="17"/>
    </row>
    <row r="2602" spans="4:4" x14ac:dyDescent="0.25">
      <c r="D2602" s="17"/>
    </row>
    <row r="2603" spans="4:4" x14ac:dyDescent="0.25">
      <c r="D2603" s="17"/>
    </row>
    <row r="2604" spans="4:4" x14ac:dyDescent="0.25">
      <c r="D2604" s="17"/>
    </row>
    <row r="2605" spans="4:4" x14ac:dyDescent="0.25">
      <c r="D2605" s="17"/>
    </row>
    <row r="2606" spans="4:4" x14ac:dyDescent="0.25">
      <c r="D2606" s="17"/>
    </row>
    <row r="2607" spans="4:4" x14ac:dyDescent="0.25">
      <c r="D2607" s="17"/>
    </row>
    <row r="2608" spans="4:4" x14ac:dyDescent="0.25">
      <c r="D2608" s="17"/>
    </row>
    <row r="2609" spans="4:4" x14ac:dyDescent="0.25">
      <c r="D2609" s="17"/>
    </row>
    <row r="2610" spans="4:4" x14ac:dyDescent="0.25">
      <c r="D2610" s="17"/>
    </row>
    <row r="2611" spans="4:4" x14ac:dyDescent="0.25">
      <c r="D2611" s="17"/>
    </row>
    <row r="2612" spans="4:4" x14ac:dyDescent="0.25">
      <c r="D2612" s="17"/>
    </row>
    <row r="2613" spans="4:4" x14ac:dyDescent="0.25">
      <c r="D2613" s="17"/>
    </row>
    <row r="2614" spans="4:4" x14ac:dyDescent="0.25">
      <c r="D2614" s="17"/>
    </row>
    <row r="2615" spans="4:4" x14ac:dyDescent="0.25">
      <c r="D2615" s="17"/>
    </row>
    <row r="2616" spans="4:4" x14ac:dyDescent="0.25">
      <c r="D2616" s="17"/>
    </row>
    <row r="2617" spans="4:4" x14ac:dyDescent="0.25">
      <c r="D2617" s="17"/>
    </row>
    <row r="2618" spans="4:4" x14ac:dyDescent="0.25">
      <c r="D2618" s="17"/>
    </row>
    <row r="2619" spans="4:4" x14ac:dyDescent="0.25">
      <c r="D2619" s="17"/>
    </row>
    <row r="2620" spans="4:4" x14ac:dyDescent="0.25">
      <c r="D2620" s="17"/>
    </row>
    <row r="2621" spans="4:4" x14ac:dyDescent="0.25">
      <c r="D2621" s="17"/>
    </row>
    <row r="2622" spans="4:4" x14ac:dyDescent="0.25">
      <c r="D2622" s="17"/>
    </row>
    <row r="2623" spans="4:4" x14ac:dyDescent="0.25">
      <c r="D2623" s="17"/>
    </row>
    <row r="2624" spans="4:4" x14ac:dyDescent="0.25">
      <c r="D2624" s="17"/>
    </row>
    <row r="2625" spans="4:4" x14ac:dyDescent="0.25">
      <c r="D2625" s="17"/>
    </row>
    <row r="2626" spans="4:4" x14ac:dyDescent="0.25">
      <c r="D2626" s="17"/>
    </row>
    <row r="2627" spans="4:4" x14ac:dyDescent="0.25">
      <c r="D2627" s="17"/>
    </row>
    <row r="2628" spans="4:4" x14ac:dyDescent="0.25">
      <c r="D2628" s="17"/>
    </row>
    <row r="2629" spans="4:4" x14ac:dyDescent="0.25">
      <c r="D2629" s="17"/>
    </row>
    <row r="2630" spans="4:4" x14ac:dyDescent="0.25">
      <c r="D2630" s="17"/>
    </row>
    <row r="2631" spans="4:4" x14ac:dyDescent="0.25">
      <c r="D2631" s="17"/>
    </row>
    <row r="2632" spans="4:4" x14ac:dyDescent="0.25">
      <c r="D2632" s="17"/>
    </row>
    <row r="2633" spans="4:4" x14ac:dyDescent="0.25">
      <c r="D2633" s="17"/>
    </row>
    <row r="2634" spans="4:4" x14ac:dyDescent="0.25">
      <c r="D2634" s="17"/>
    </row>
    <row r="2635" spans="4:4" x14ac:dyDescent="0.25">
      <c r="D2635" s="17"/>
    </row>
    <row r="2636" spans="4:4" x14ac:dyDescent="0.25">
      <c r="D2636" s="17"/>
    </row>
    <row r="2637" spans="4:4" x14ac:dyDescent="0.25">
      <c r="D2637" s="17"/>
    </row>
    <row r="2638" spans="4:4" x14ac:dyDescent="0.25">
      <c r="D2638" s="17"/>
    </row>
    <row r="2639" spans="4:4" x14ac:dyDescent="0.25">
      <c r="D2639" s="17"/>
    </row>
    <row r="2640" spans="4:4" x14ac:dyDescent="0.25">
      <c r="D2640" s="17"/>
    </row>
    <row r="2641" spans="4:4" x14ac:dyDescent="0.25">
      <c r="D2641" s="17"/>
    </row>
    <row r="2642" spans="4:4" x14ac:dyDescent="0.25">
      <c r="D2642" s="17"/>
    </row>
    <row r="2643" spans="4:4" x14ac:dyDescent="0.25">
      <c r="D2643" s="17"/>
    </row>
    <row r="2644" spans="4:4" x14ac:dyDescent="0.25">
      <c r="D2644" s="17"/>
    </row>
    <row r="2645" spans="4:4" x14ac:dyDescent="0.25">
      <c r="D2645" s="17"/>
    </row>
    <row r="2646" spans="4:4" x14ac:dyDescent="0.25">
      <c r="D2646" s="17"/>
    </row>
    <row r="2647" spans="4:4" x14ac:dyDescent="0.25">
      <c r="D2647" s="17"/>
    </row>
    <row r="2648" spans="4:4" x14ac:dyDescent="0.25">
      <c r="D2648" s="17"/>
    </row>
    <row r="2649" spans="4:4" x14ac:dyDescent="0.25">
      <c r="D2649" s="17"/>
    </row>
    <row r="2650" spans="4:4" x14ac:dyDescent="0.25">
      <c r="D2650" s="17"/>
    </row>
    <row r="2651" spans="4:4" x14ac:dyDescent="0.25">
      <c r="D2651" s="17"/>
    </row>
    <row r="2652" spans="4:4" x14ac:dyDescent="0.25">
      <c r="D2652" s="17"/>
    </row>
    <row r="2653" spans="4:4" x14ac:dyDescent="0.25">
      <c r="D2653" s="17"/>
    </row>
    <row r="2654" spans="4:4" x14ac:dyDescent="0.25">
      <c r="D2654" s="17"/>
    </row>
    <row r="2655" spans="4:4" x14ac:dyDescent="0.25">
      <c r="D2655" s="17"/>
    </row>
    <row r="2656" spans="4:4" x14ac:dyDescent="0.25">
      <c r="D2656" s="17"/>
    </row>
    <row r="2657" spans="4:4" x14ac:dyDescent="0.25">
      <c r="D2657" s="17"/>
    </row>
    <row r="2658" spans="4:4" x14ac:dyDescent="0.25">
      <c r="D2658" s="17"/>
    </row>
    <row r="2659" spans="4:4" x14ac:dyDescent="0.25">
      <c r="D2659" s="17"/>
    </row>
    <row r="2660" spans="4:4" x14ac:dyDescent="0.25">
      <c r="D2660" s="17"/>
    </row>
    <row r="2661" spans="4:4" x14ac:dyDescent="0.25">
      <c r="D2661" s="17"/>
    </row>
    <row r="2662" spans="4:4" x14ac:dyDescent="0.25">
      <c r="D2662" s="17"/>
    </row>
    <row r="2663" spans="4:4" x14ac:dyDescent="0.25">
      <c r="D2663" s="17"/>
    </row>
    <row r="2664" spans="4:4" x14ac:dyDescent="0.25">
      <c r="D2664" s="17"/>
    </row>
    <row r="2665" spans="4:4" x14ac:dyDescent="0.25">
      <c r="D2665" s="17"/>
    </row>
    <row r="2666" spans="4:4" x14ac:dyDescent="0.25">
      <c r="D2666" s="17"/>
    </row>
    <row r="2667" spans="4:4" x14ac:dyDescent="0.25">
      <c r="D2667" s="17"/>
    </row>
    <row r="2668" spans="4:4" x14ac:dyDescent="0.25">
      <c r="D2668" s="17"/>
    </row>
    <row r="2669" spans="4:4" x14ac:dyDescent="0.25">
      <c r="D2669" s="17"/>
    </row>
    <row r="2670" spans="4:4" x14ac:dyDescent="0.25">
      <c r="D2670" s="17"/>
    </row>
    <row r="2671" spans="4:4" x14ac:dyDescent="0.25">
      <c r="D2671" s="17"/>
    </row>
    <row r="2672" spans="4:4" x14ac:dyDescent="0.25">
      <c r="D2672" s="17"/>
    </row>
    <row r="2673" spans="4:4" x14ac:dyDescent="0.25">
      <c r="D2673" s="17"/>
    </row>
    <row r="2674" spans="4:4" x14ac:dyDescent="0.25">
      <c r="D2674" s="17"/>
    </row>
    <row r="2675" spans="4:4" x14ac:dyDescent="0.25">
      <c r="D2675" s="17"/>
    </row>
    <row r="2676" spans="4:4" x14ac:dyDescent="0.25">
      <c r="D2676" s="17"/>
    </row>
    <row r="2677" spans="4:4" x14ac:dyDescent="0.25">
      <c r="D2677" s="17"/>
    </row>
    <row r="2678" spans="4:4" x14ac:dyDescent="0.25">
      <c r="D2678" s="17"/>
    </row>
    <row r="2679" spans="4:4" x14ac:dyDescent="0.25">
      <c r="D2679" s="17"/>
    </row>
    <row r="2680" spans="4:4" x14ac:dyDescent="0.25">
      <c r="D2680" s="17"/>
    </row>
    <row r="2681" spans="4:4" x14ac:dyDescent="0.25">
      <c r="D2681" s="17"/>
    </row>
    <row r="2682" spans="4:4" x14ac:dyDescent="0.25">
      <c r="D2682" s="17"/>
    </row>
    <row r="2683" spans="4:4" x14ac:dyDescent="0.25">
      <c r="D2683" s="17"/>
    </row>
    <row r="2684" spans="4:4" x14ac:dyDescent="0.25">
      <c r="D2684" s="17"/>
    </row>
    <row r="2685" spans="4:4" x14ac:dyDescent="0.25">
      <c r="D2685" s="17"/>
    </row>
    <row r="2686" spans="4:4" x14ac:dyDescent="0.25">
      <c r="D2686" s="17"/>
    </row>
    <row r="2687" spans="4:4" x14ac:dyDescent="0.25">
      <c r="D2687" s="17"/>
    </row>
    <row r="2688" spans="4:4" x14ac:dyDescent="0.25">
      <c r="D2688" s="17"/>
    </row>
    <row r="2689" spans="4:4" x14ac:dyDescent="0.25">
      <c r="D2689" s="17"/>
    </row>
    <row r="2690" spans="4:4" x14ac:dyDescent="0.25">
      <c r="D2690" s="17"/>
    </row>
    <row r="2691" spans="4:4" x14ac:dyDescent="0.25">
      <c r="D2691" s="17"/>
    </row>
    <row r="2692" spans="4:4" x14ac:dyDescent="0.25">
      <c r="D2692" s="17"/>
    </row>
    <row r="2693" spans="4:4" x14ac:dyDescent="0.25">
      <c r="D2693" s="17"/>
    </row>
    <row r="2694" spans="4:4" x14ac:dyDescent="0.25">
      <c r="D2694" s="17"/>
    </row>
    <row r="2695" spans="4:4" x14ac:dyDescent="0.25">
      <c r="D2695" s="17"/>
    </row>
    <row r="2696" spans="4:4" x14ac:dyDescent="0.25">
      <c r="D2696" s="17"/>
    </row>
    <row r="2697" spans="4:4" x14ac:dyDescent="0.25">
      <c r="D2697" s="17"/>
    </row>
    <row r="2698" spans="4:4" x14ac:dyDescent="0.25">
      <c r="D2698" s="17"/>
    </row>
    <row r="2699" spans="4:4" x14ac:dyDescent="0.25">
      <c r="D2699" s="17"/>
    </row>
    <row r="2700" spans="4:4" x14ac:dyDescent="0.25">
      <c r="D2700" s="17"/>
    </row>
    <row r="2701" spans="4:4" x14ac:dyDescent="0.25">
      <c r="D2701" s="17"/>
    </row>
    <row r="2702" spans="4:4" x14ac:dyDescent="0.25">
      <c r="D2702" s="17"/>
    </row>
    <row r="2703" spans="4:4" x14ac:dyDescent="0.25">
      <c r="D2703" s="17"/>
    </row>
    <row r="2704" spans="4:4" x14ac:dyDescent="0.25">
      <c r="D2704" s="17"/>
    </row>
    <row r="2705" spans="4:4" x14ac:dyDescent="0.25">
      <c r="D2705" s="17"/>
    </row>
    <row r="2706" spans="4:4" x14ac:dyDescent="0.25">
      <c r="D2706" s="17"/>
    </row>
    <row r="2707" spans="4:4" x14ac:dyDescent="0.25">
      <c r="D2707" s="17"/>
    </row>
    <row r="2708" spans="4:4" x14ac:dyDescent="0.25">
      <c r="D2708" s="17"/>
    </row>
    <row r="2709" spans="4:4" x14ac:dyDescent="0.25">
      <c r="D2709" s="17"/>
    </row>
    <row r="2710" spans="4:4" x14ac:dyDescent="0.25">
      <c r="D2710" s="17"/>
    </row>
    <row r="2711" spans="4:4" x14ac:dyDescent="0.25">
      <c r="D2711" s="17"/>
    </row>
    <row r="2712" spans="4:4" x14ac:dyDescent="0.25">
      <c r="D2712" s="17"/>
    </row>
    <row r="2713" spans="4:4" x14ac:dyDescent="0.25">
      <c r="D2713" s="17"/>
    </row>
    <row r="2714" spans="4:4" x14ac:dyDescent="0.25">
      <c r="D2714" s="17"/>
    </row>
    <row r="2715" spans="4:4" x14ac:dyDescent="0.25">
      <c r="D2715" s="17"/>
    </row>
    <row r="2716" spans="4:4" x14ac:dyDescent="0.25">
      <c r="D2716" s="17"/>
    </row>
    <row r="2717" spans="4:4" x14ac:dyDescent="0.25">
      <c r="D2717" s="17"/>
    </row>
    <row r="2718" spans="4:4" x14ac:dyDescent="0.25">
      <c r="D2718" s="17"/>
    </row>
    <row r="2719" spans="4:4" x14ac:dyDescent="0.25">
      <c r="D2719" s="17"/>
    </row>
    <row r="2720" spans="4:4" x14ac:dyDescent="0.25">
      <c r="D2720" s="17"/>
    </row>
    <row r="2721" spans="4:4" x14ac:dyDescent="0.25">
      <c r="D2721" s="17"/>
    </row>
    <row r="2722" spans="4:4" x14ac:dyDescent="0.25">
      <c r="D2722" s="17"/>
    </row>
    <row r="2723" spans="4:4" x14ac:dyDescent="0.25">
      <c r="D2723" s="17"/>
    </row>
    <row r="2724" spans="4:4" x14ac:dyDescent="0.25">
      <c r="D2724" s="17"/>
    </row>
    <row r="2725" spans="4:4" x14ac:dyDescent="0.25">
      <c r="D2725" s="17"/>
    </row>
    <row r="2726" spans="4:4" x14ac:dyDescent="0.25">
      <c r="D2726" s="17"/>
    </row>
    <row r="2727" spans="4:4" x14ac:dyDescent="0.25">
      <c r="D2727" s="17"/>
    </row>
    <row r="2728" spans="4:4" x14ac:dyDescent="0.25">
      <c r="D2728" s="17"/>
    </row>
    <row r="2729" spans="4:4" x14ac:dyDescent="0.25">
      <c r="D2729" s="17"/>
    </row>
    <row r="2730" spans="4:4" x14ac:dyDescent="0.25">
      <c r="D2730" s="17"/>
    </row>
    <row r="2731" spans="4:4" x14ac:dyDescent="0.25">
      <c r="D2731" s="17"/>
    </row>
    <row r="2732" spans="4:4" x14ac:dyDescent="0.25">
      <c r="D2732" s="17"/>
    </row>
    <row r="2733" spans="4:4" x14ac:dyDescent="0.25">
      <c r="D2733" s="17"/>
    </row>
    <row r="2734" spans="4:4" x14ac:dyDescent="0.25">
      <c r="D2734" s="17"/>
    </row>
    <row r="2735" spans="4:4" x14ac:dyDescent="0.25">
      <c r="D2735" s="17"/>
    </row>
    <row r="2736" spans="4:4" x14ac:dyDescent="0.25">
      <c r="D2736" s="17"/>
    </row>
    <row r="2737" spans="4:4" x14ac:dyDescent="0.25">
      <c r="D2737" s="17"/>
    </row>
    <row r="2738" spans="4:4" x14ac:dyDescent="0.25">
      <c r="D2738" s="17"/>
    </row>
    <row r="2739" spans="4:4" x14ac:dyDescent="0.25">
      <c r="D2739" s="17"/>
    </row>
    <row r="2740" spans="4:4" x14ac:dyDescent="0.25">
      <c r="D2740" s="17"/>
    </row>
    <row r="2741" spans="4:4" x14ac:dyDescent="0.25">
      <c r="D2741" s="17"/>
    </row>
    <row r="2742" spans="4:4" x14ac:dyDescent="0.25">
      <c r="D2742" s="17"/>
    </row>
    <row r="2743" spans="4:4" x14ac:dyDescent="0.25">
      <c r="D2743" s="17"/>
    </row>
    <row r="2744" spans="4:4" x14ac:dyDescent="0.25">
      <c r="D2744" s="17"/>
    </row>
    <row r="2745" spans="4:4" x14ac:dyDescent="0.25">
      <c r="D2745" s="17"/>
    </row>
    <row r="2746" spans="4:4" x14ac:dyDescent="0.25">
      <c r="D2746" s="17"/>
    </row>
    <row r="2747" spans="4:4" x14ac:dyDescent="0.25">
      <c r="D2747" s="17"/>
    </row>
    <row r="2748" spans="4:4" x14ac:dyDescent="0.25">
      <c r="D2748" s="17"/>
    </row>
    <row r="2749" spans="4:4" x14ac:dyDescent="0.25">
      <c r="D2749" s="17"/>
    </row>
    <row r="2750" spans="4:4" x14ac:dyDescent="0.25">
      <c r="D2750" s="17"/>
    </row>
    <row r="2751" spans="4:4" x14ac:dyDescent="0.25">
      <c r="D2751" s="17"/>
    </row>
    <row r="2752" spans="4:4" x14ac:dyDescent="0.25">
      <c r="D2752" s="17"/>
    </row>
    <row r="2753" spans="4:4" x14ac:dyDescent="0.25">
      <c r="D2753" s="17"/>
    </row>
    <row r="2754" spans="4:4" x14ac:dyDescent="0.25">
      <c r="D2754" s="17"/>
    </row>
    <row r="2755" spans="4:4" x14ac:dyDescent="0.25">
      <c r="D2755" s="17"/>
    </row>
    <row r="2756" spans="4:4" x14ac:dyDescent="0.25">
      <c r="D2756" s="17"/>
    </row>
    <row r="2757" spans="4:4" x14ac:dyDescent="0.25">
      <c r="D2757" s="17"/>
    </row>
    <row r="2758" spans="4:4" x14ac:dyDescent="0.25">
      <c r="D2758" s="17"/>
    </row>
    <row r="2759" spans="4:4" x14ac:dyDescent="0.25">
      <c r="D2759" s="17"/>
    </row>
    <row r="2760" spans="4:4" x14ac:dyDescent="0.25">
      <c r="D2760" s="17"/>
    </row>
    <row r="2761" spans="4:4" x14ac:dyDescent="0.25">
      <c r="D2761" s="17"/>
    </row>
    <row r="2762" spans="4:4" x14ac:dyDescent="0.25">
      <c r="D2762" s="17"/>
    </row>
    <row r="2763" spans="4:4" x14ac:dyDescent="0.25">
      <c r="D2763" s="17"/>
    </row>
    <row r="2764" spans="4:4" x14ac:dyDescent="0.25">
      <c r="D2764" s="17"/>
    </row>
    <row r="2765" spans="4:4" x14ac:dyDescent="0.25">
      <c r="D2765" s="17"/>
    </row>
    <row r="2766" spans="4:4" x14ac:dyDescent="0.25">
      <c r="D2766" s="17"/>
    </row>
    <row r="2767" spans="4:4" x14ac:dyDescent="0.25">
      <c r="D2767" s="17"/>
    </row>
    <row r="2768" spans="4:4" x14ac:dyDescent="0.25">
      <c r="D2768" s="17"/>
    </row>
    <row r="2769" spans="4:4" x14ac:dyDescent="0.25">
      <c r="D2769" s="17"/>
    </row>
    <row r="2770" spans="4:4" x14ac:dyDescent="0.25">
      <c r="D2770" s="17"/>
    </row>
    <row r="2771" spans="4:4" x14ac:dyDescent="0.25">
      <c r="D2771" s="17"/>
    </row>
    <row r="2772" spans="4:4" x14ac:dyDescent="0.25">
      <c r="D2772" s="17"/>
    </row>
    <row r="2773" spans="4:4" x14ac:dyDescent="0.25">
      <c r="D2773" s="17"/>
    </row>
    <row r="2774" spans="4:4" x14ac:dyDescent="0.25">
      <c r="D2774" s="17"/>
    </row>
    <row r="2775" spans="4:4" x14ac:dyDescent="0.25">
      <c r="D2775" s="17"/>
    </row>
    <row r="2776" spans="4:4" x14ac:dyDescent="0.25">
      <c r="D2776" s="17"/>
    </row>
    <row r="2777" spans="4:4" x14ac:dyDescent="0.25">
      <c r="D2777" s="17"/>
    </row>
    <row r="2778" spans="4:4" x14ac:dyDescent="0.25">
      <c r="D2778" s="17"/>
    </row>
    <row r="2779" spans="4:4" x14ac:dyDescent="0.25">
      <c r="D2779" s="17"/>
    </row>
    <row r="2780" spans="4:4" x14ac:dyDescent="0.25">
      <c r="D2780" s="17"/>
    </row>
    <row r="2781" spans="4:4" x14ac:dyDescent="0.25">
      <c r="D2781" s="17"/>
    </row>
    <row r="2782" spans="4:4" x14ac:dyDescent="0.25">
      <c r="D2782" s="17"/>
    </row>
    <row r="2783" spans="4:4" x14ac:dyDescent="0.25">
      <c r="D2783" s="17"/>
    </row>
    <row r="2784" spans="4:4" x14ac:dyDescent="0.25">
      <c r="D2784" s="17"/>
    </row>
    <row r="2785" spans="4:4" x14ac:dyDescent="0.25">
      <c r="D2785" s="17"/>
    </row>
    <row r="2786" spans="4:4" x14ac:dyDescent="0.25">
      <c r="D2786" s="17"/>
    </row>
    <row r="2787" spans="4:4" x14ac:dyDescent="0.25">
      <c r="D2787" s="17"/>
    </row>
    <row r="2788" spans="4:4" x14ac:dyDescent="0.25">
      <c r="D2788" s="17"/>
    </row>
    <row r="2789" spans="4:4" x14ac:dyDescent="0.25">
      <c r="D2789" s="17"/>
    </row>
    <row r="2790" spans="4:4" x14ac:dyDescent="0.25">
      <c r="D2790" s="17"/>
    </row>
    <row r="2791" spans="4:4" x14ac:dyDescent="0.25">
      <c r="D2791" s="17"/>
    </row>
    <row r="2792" spans="4:4" x14ac:dyDescent="0.25">
      <c r="D2792" s="17"/>
    </row>
    <row r="2793" spans="4:4" x14ac:dyDescent="0.25">
      <c r="D2793" s="17"/>
    </row>
    <row r="2794" spans="4:4" x14ac:dyDescent="0.25">
      <c r="D2794" s="17"/>
    </row>
    <row r="2795" spans="4:4" x14ac:dyDescent="0.25">
      <c r="D2795" s="17"/>
    </row>
    <row r="2796" spans="4:4" x14ac:dyDescent="0.25">
      <c r="D2796" s="17"/>
    </row>
    <row r="2797" spans="4:4" x14ac:dyDescent="0.25">
      <c r="D2797" s="17"/>
    </row>
    <row r="2798" spans="4:4" x14ac:dyDescent="0.25">
      <c r="D2798" s="17"/>
    </row>
    <row r="2799" spans="4:4" x14ac:dyDescent="0.25">
      <c r="D2799" s="17"/>
    </row>
    <row r="2800" spans="4:4" x14ac:dyDescent="0.25">
      <c r="D2800" s="17"/>
    </row>
    <row r="2801" spans="4:4" x14ac:dyDescent="0.25">
      <c r="D2801" s="17"/>
    </row>
    <row r="2802" spans="4:4" x14ac:dyDescent="0.25">
      <c r="D2802" s="17"/>
    </row>
    <row r="2803" spans="4:4" x14ac:dyDescent="0.25">
      <c r="D2803" s="17"/>
    </row>
    <row r="2804" spans="4:4" x14ac:dyDescent="0.25">
      <c r="D2804" s="17"/>
    </row>
    <row r="2805" spans="4:4" x14ac:dyDescent="0.25">
      <c r="D2805" s="17"/>
    </row>
    <row r="2806" spans="4:4" x14ac:dyDescent="0.25">
      <c r="D2806" s="17"/>
    </row>
    <row r="2807" spans="4:4" x14ac:dyDescent="0.25">
      <c r="D2807" s="17"/>
    </row>
    <row r="2808" spans="4:4" x14ac:dyDescent="0.25">
      <c r="D2808" s="17"/>
    </row>
    <row r="2809" spans="4:4" x14ac:dyDescent="0.25">
      <c r="D2809" s="17"/>
    </row>
    <row r="2810" spans="4:4" x14ac:dyDescent="0.25">
      <c r="D2810" s="17"/>
    </row>
    <row r="2811" spans="4:4" x14ac:dyDescent="0.25">
      <c r="D2811" s="17"/>
    </row>
    <row r="2812" spans="4:4" x14ac:dyDescent="0.25">
      <c r="D2812" s="17"/>
    </row>
    <row r="2813" spans="4:4" x14ac:dyDescent="0.25">
      <c r="D2813" s="17"/>
    </row>
    <row r="2814" spans="4:4" x14ac:dyDescent="0.25">
      <c r="D2814" s="17"/>
    </row>
    <row r="2815" spans="4:4" x14ac:dyDescent="0.25">
      <c r="D2815" s="17"/>
    </row>
    <row r="2816" spans="4:4" x14ac:dyDescent="0.25">
      <c r="D2816" s="17"/>
    </row>
    <row r="2817" spans="4:4" x14ac:dyDescent="0.25">
      <c r="D2817" s="17"/>
    </row>
    <row r="2818" spans="4:4" x14ac:dyDescent="0.25">
      <c r="D2818" s="17"/>
    </row>
    <row r="2819" spans="4:4" x14ac:dyDescent="0.25">
      <c r="D2819" s="17"/>
    </row>
    <row r="2820" spans="4:4" x14ac:dyDescent="0.25">
      <c r="D2820" s="17"/>
    </row>
    <row r="2821" spans="4:4" x14ac:dyDescent="0.25">
      <c r="D2821" s="17"/>
    </row>
    <row r="2822" spans="4:4" x14ac:dyDescent="0.25">
      <c r="D2822" s="17"/>
    </row>
    <row r="2823" spans="4:4" x14ac:dyDescent="0.25">
      <c r="D2823" s="17"/>
    </row>
    <row r="2824" spans="4:4" x14ac:dyDescent="0.25">
      <c r="D2824" s="17"/>
    </row>
    <row r="2825" spans="4:4" x14ac:dyDescent="0.25">
      <c r="D2825" s="17"/>
    </row>
    <row r="2826" spans="4:4" x14ac:dyDescent="0.25">
      <c r="D2826" s="17"/>
    </row>
    <row r="2827" spans="4:4" x14ac:dyDescent="0.25">
      <c r="D2827" s="17"/>
    </row>
    <row r="2828" spans="4:4" x14ac:dyDescent="0.25">
      <c r="D2828" s="17"/>
    </row>
    <row r="2829" spans="4:4" x14ac:dyDescent="0.25">
      <c r="D2829" s="17"/>
    </row>
    <row r="2830" spans="4:4" x14ac:dyDescent="0.25">
      <c r="D2830" s="17"/>
    </row>
    <row r="2831" spans="4:4" x14ac:dyDescent="0.25">
      <c r="D2831" s="17"/>
    </row>
    <row r="2832" spans="4:4" x14ac:dyDescent="0.25">
      <c r="D2832" s="17"/>
    </row>
    <row r="2833" spans="4:4" x14ac:dyDescent="0.25">
      <c r="D2833" s="17"/>
    </row>
    <row r="2834" spans="4:4" x14ac:dyDescent="0.25">
      <c r="D2834" s="17"/>
    </row>
    <row r="2835" spans="4:4" x14ac:dyDescent="0.25">
      <c r="D2835" s="17"/>
    </row>
    <row r="2836" spans="4:4" x14ac:dyDescent="0.25">
      <c r="D2836" s="17"/>
    </row>
    <row r="2837" spans="4:4" x14ac:dyDescent="0.25">
      <c r="D2837" s="17"/>
    </row>
    <row r="2838" spans="4:4" x14ac:dyDescent="0.25">
      <c r="D2838" s="17"/>
    </row>
    <row r="2839" spans="4:4" x14ac:dyDescent="0.25">
      <c r="D2839" s="17"/>
    </row>
    <row r="2840" spans="4:4" x14ac:dyDescent="0.25">
      <c r="D2840" s="17"/>
    </row>
    <row r="2841" spans="4:4" x14ac:dyDescent="0.25">
      <c r="D2841" s="17"/>
    </row>
    <row r="2842" spans="4:4" x14ac:dyDescent="0.25">
      <c r="D2842" s="17"/>
    </row>
    <row r="2843" spans="4:4" x14ac:dyDescent="0.25">
      <c r="D2843" s="17"/>
    </row>
    <row r="2844" spans="4:4" x14ac:dyDescent="0.25">
      <c r="D2844" s="17"/>
    </row>
    <row r="2845" spans="4:4" x14ac:dyDescent="0.25">
      <c r="D2845" s="17"/>
    </row>
    <row r="2846" spans="4:4" x14ac:dyDescent="0.25">
      <c r="D2846" s="17"/>
    </row>
    <row r="2847" spans="4:4" x14ac:dyDescent="0.25">
      <c r="D2847" s="17"/>
    </row>
    <row r="2848" spans="4:4" x14ac:dyDescent="0.25">
      <c r="D2848" s="17"/>
    </row>
    <row r="2849" spans="4:4" x14ac:dyDescent="0.25">
      <c r="D2849" s="17"/>
    </row>
    <row r="2850" spans="4:4" x14ac:dyDescent="0.25">
      <c r="D2850" s="17"/>
    </row>
    <row r="2851" spans="4:4" x14ac:dyDescent="0.25">
      <c r="D2851" s="17"/>
    </row>
    <row r="2852" spans="4:4" x14ac:dyDescent="0.25">
      <c r="D2852" s="17"/>
    </row>
    <row r="2853" spans="4:4" x14ac:dyDescent="0.25">
      <c r="D2853" s="17"/>
    </row>
    <row r="2854" spans="4:4" x14ac:dyDescent="0.25">
      <c r="D2854" s="17"/>
    </row>
    <row r="2855" spans="4:4" x14ac:dyDescent="0.25">
      <c r="D2855" s="17"/>
    </row>
    <row r="2856" spans="4:4" x14ac:dyDescent="0.25">
      <c r="D2856" s="17"/>
    </row>
    <row r="2857" spans="4:4" x14ac:dyDescent="0.25">
      <c r="D2857" s="17"/>
    </row>
    <row r="2858" spans="4:4" x14ac:dyDescent="0.25">
      <c r="D2858" s="17"/>
    </row>
    <row r="2859" spans="4:4" x14ac:dyDescent="0.25">
      <c r="D2859" s="17"/>
    </row>
    <row r="2860" spans="4:4" x14ac:dyDescent="0.25">
      <c r="D2860" s="17"/>
    </row>
    <row r="2861" spans="4:4" x14ac:dyDescent="0.25">
      <c r="D2861" s="17"/>
    </row>
    <row r="2862" spans="4:4" x14ac:dyDescent="0.25">
      <c r="D2862" s="17"/>
    </row>
    <row r="2863" spans="4:4" x14ac:dyDescent="0.25">
      <c r="D2863" s="17"/>
    </row>
    <row r="2864" spans="4:4" x14ac:dyDescent="0.25">
      <c r="D2864" s="17"/>
    </row>
    <row r="2865" spans="4:4" x14ac:dyDescent="0.25">
      <c r="D2865" s="17"/>
    </row>
    <row r="2866" spans="4:4" x14ac:dyDescent="0.25">
      <c r="D2866" s="17"/>
    </row>
    <row r="2867" spans="4:4" x14ac:dyDescent="0.25">
      <c r="D2867" s="17"/>
    </row>
    <row r="2868" spans="4:4" x14ac:dyDescent="0.25">
      <c r="D2868" s="17"/>
    </row>
    <row r="2869" spans="4:4" x14ac:dyDescent="0.25">
      <c r="D2869" s="17"/>
    </row>
    <row r="2870" spans="4:4" x14ac:dyDescent="0.25">
      <c r="D2870" s="17"/>
    </row>
    <row r="2871" spans="4:4" x14ac:dyDescent="0.25">
      <c r="D2871" s="17"/>
    </row>
    <row r="2872" spans="4:4" x14ac:dyDescent="0.25">
      <c r="D2872" s="17"/>
    </row>
    <row r="2873" spans="4:4" x14ac:dyDescent="0.25">
      <c r="D2873" s="17"/>
    </row>
    <row r="2874" spans="4:4" x14ac:dyDescent="0.25">
      <c r="D2874" s="17"/>
    </row>
    <row r="2875" spans="4:4" x14ac:dyDescent="0.25">
      <c r="D2875" s="17"/>
    </row>
    <row r="2876" spans="4:4" x14ac:dyDescent="0.25">
      <c r="D2876" s="17"/>
    </row>
    <row r="2877" spans="4:4" x14ac:dyDescent="0.25">
      <c r="D2877" s="17"/>
    </row>
    <row r="2878" spans="4:4" x14ac:dyDescent="0.25">
      <c r="D2878" s="17"/>
    </row>
    <row r="2879" spans="4:4" x14ac:dyDescent="0.25">
      <c r="D2879" s="17"/>
    </row>
    <row r="2880" spans="4:4" x14ac:dyDescent="0.25">
      <c r="D2880" s="17"/>
    </row>
    <row r="2881" spans="4:4" x14ac:dyDescent="0.25">
      <c r="D2881" s="17"/>
    </row>
    <row r="2882" spans="4:4" x14ac:dyDescent="0.25">
      <c r="D2882" s="17"/>
    </row>
    <row r="2883" spans="4:4" x14ac:dyDescent="0.25">
      <c r="D2883" s="17"/>
    </row>
    <row r="2884" spans="4:4" x14ac:dyDescent="0.25">
      <c r="D2884" s="17"/>
    </row>
    <row r="2885" spans="4:4" x14ac:dyDescent="0.25">
      <c r="D2885" s="17"/>
    </row>
    <row r="2886" spans="4:4" x14ac:dyDescent="0.25">
      <c r="D2886" s="17"/>
    </row>
    <row r="2887" spans="4:4" x14ac:dyDescent="0.25">
      <c r="D2887" s="17"/>
    </row>
    <row r="2888" spans="4:4" x14ac:dyDescent="0.25">
      <c r="D2888" s="17"/>
    </row>
    <row r="2889" spans="4:4" x14ac:dyDescent="0.25">
      <c r="D2889" s="17"/>
    </row>
    <row r="2890" spans="4:4" x14ac:dyDescent="0.25">
      <c r="D2890" s="17"/>
    </row>
    <row r="2891" spans="4:4" x14ac:dyDescent="0.25">
      <c r="D2891" s="17"/>
    </row>
    <row r="2892" spans="4:4" x14ac:dyDescent="0.25">
      <c r="D2892" s="17"/>
    </row>
    <row r="2893" spans="4:4" x14ac:dyDescent="0.25">
      <c r="D2893" s="17"/>
    </row>
    <row r="2894" spans="4:4" x14ac:dyDescent="0.25">
      <c r="D2894" s="17"/>
    </row>
    <row r="2895" spans="4:4" x14ac:dyDescent="0.25">
      <c r="D2895" s="17"/>
    </row>
    <row r="2896" spans="4:4" x14ac:dyDescent="0.25">
      <c r="D2896" s="17"/>
    </row>
    <row r="2897" spans="4:4" x14ac:dyDescent="0.25">
      <c r="D2897" s="17"/>
    </row>
    <row r="2898" spans="4:4" x14ac:dyDescent="0.25">
      <c r="D2898" s="17"/>
    </row>
    <row r="2899" spans="4:4" x14ac:dyDescent="0.25">
      <c r="D2899" s="17"/>
    </row>
    <row r="2900" spans="4:4" x14ac:dyDescent="0.25">
      <c r="D2900" s="17"/>
    </row>
    <row r="2901" spans="4:4" x14ac:dyDescent="0.25">
      <c r="D2901" s="17"/>
    </row>
    <row r="2902" spans="4:4" x14ac:dyDescent="0.25">
      <c r="D2902" s="17"/>
    </row>
    <row r="2903" spans="4:4" x14ac:dyDescent="0.25">
      <c r="D2903" s="17"/>
    </row>
    <row r="2904" spans="4:4" x14ac:dyDescent="0.25">
      <c r="D2904" s="17"/>
    </row>
    <row r="2905" spans="4:4" x14ac:dyDescent="0.25">
      <c r="D2905" s="17"/>
    </row>
    <row r="2906" spans="4:4" x14ac:dyDescent="0.25">
      <c r="D2906" s="17"/>
    </row>
    <row r="2907" spans="4:4" x14ac:dyDescent="0.25">
      <c r="D2907" s="17"/>
    </row>
    <row r="2908" spans="4:4" x14ac:dyDescent="0.25">
      <c r="D2908" s="17"/>
    </row>
    <row r="2909" spans="4:4" x14ac:dyDescent="0.25">
      <c r="D2909" s="17"/>
    </row>
    <row r="2910" spans="4:4" x14ac:dyDescent="0.25">
      <c r="D2910" s="17"/>
    </row>
    <row r="2911" spans="4:4" x14ac:dyDescent="0.25">
      <c r="D2911" s="17"/>
    </row>
    <row r="2912" spans="4:4" x14ac:dyDescent="0.25">
      <c r="D2912" s="17"/>
    </row>
    <row r="2913" spans="4:4" x14ac:dyDescent="0.25">
      <c r="D2913" s="17"/>
    </row>
    <row r="2914" spans="4:4" x14ac:dyDescent="0.25">
      <c r="D2914" s="17"/>
    </row>
    <row r="2915" spans="4:4" x14ac:dyDescent="0.25">
      <c r="D2915" s="17"/>
    </row>
    <row r="2916" spans="4:4" x14ac:dyDescent="0.25">
      <c r="D2916" s="17"/>
    </row>
    <row r="2917" spans="4:4" x14ac:dyDescent="0.25">
      <c r="D2917" s="17"/>
    </row>
    <row r="2918" spans="4:4" x14ac:dyDescent="0.25">
      <c r="D2918" s="17"/>
    </row>
    <row r="2919" spans="4:4" x14ac:dyDescent="0.25">
      <c r="D2919" s="17"/>
    </row>
    <row r="2920" spans="4:4" x14ac:dyDescent="0.25">
      <c r="D2920" s="17"/>
    </row>
    <row r="2921" spans="4:4" x14ac:dyDescent="0.25">
      <c r="D2921" s="17"/>
    </row>
    <row r="2922" spans="4:4" x14ac:dyDescent="0.25">
      <c r="D2922" s="17"/>
    </row>
    <row r="2923" spans="4:4" x14ac:dyDescent="0.25">
      <c r="D2923" s="17"/>
    </row>
    <row r="2924" spans="4:4" x14ac:dyDescent="0.25">
      <c r="D2924" s="17"/>
    </row>
    <row r="2925" spans="4:4" x14ac:dyDescent="0.25">
      <c r="D2925" s="17"/>
    </row>
    <row r="2926" spans="4:4" x14ac:dyDescent="0.25">
      <c r="D2926" s="17"/>
    </row>
    <row r="2927" spans="4:4" x14ac:dyDescent="0.25">
      <c r="D2927" s="17"/>
    </row>
    <row r="2928" spans="4:4" x14ac:dyDescent="0.25">
      <c r="D2928" s="17"/>
    </row>
    <row r="2929" spans="4:4" x14ac:dyDescent="0.25">
      <c r="D2929" s="17"/>
    </row>
    <row r="2930" spans="4:4" x14ac:dyDescent="0.25">
      <c r="D2930" s="17"/>
    </row>
    <row r="2931" spans="4:4" x14ac:dyDescent="0.25">
      <c r="D2931" s="17"/>
    </row>
    <row r="2932" spans="4:4" x14ac:dyDescent="0.25">
      <c r="D2932" s="17"/>
    </row>
    <row r="2933" spans="4:4" x14ac:dyDescent="0.25">
      <c r="D2933" s="17"/>
    </row>
    <row r="2934" spans="4:4" x14ac:dyDescent="0.25">
      <c r="D2934" s="17"/>
    </row>
    <row r="2935" spans="4:4" x14ac:dyDescent="0.25">
      <c r="D2935" s="17"/>
    </row>
    <row r="2936" spans="4:4" x14ac:dyDescent="0.25">
      <c r="D2936" s="17"/>
    </row>
    <row r="2937" spans="4:4" x14ac:dyDescent="0.25">
      <c r="D2937" s="17"/>
    </row>
    <row r="2938" spans="4:4" x14ac:dyDescent="0.25">
      <c r="D2938" s="17"/>
    </row>
    <row r="2939" spans="4:4" x14ac:dyDescent="0.25">
      <c r="D2939" s="17"/>
    </row>
    <row r="2940" spans="4:4" x14ac:dyDescent="0.25">
      <c r="D2940" s="17"/>
    </row>
    <row r="2941" spans="4:4" x14ac:dyDescent="0.25">
      <c r="D2941" s="17"/>
    </row>
    <row r="2942" spans="4:4" x14ac:dyDescent="0.25">
      <c r="D2942" s="17"/>
    </row>
    <row r="2943" spans="4:4" x14ac:dyDescent="0.25">
      <c r="D2943" s="17"/>
    </row>
    <row r="2944" spans="4:4" x14ac:dyDescent="0.25">
      <c r="D2944" s="17"/>
    </row>
    <row r="2945" spans="4:4" x14ac:dyDescent="0.25">
      <c r="D2945" s="17"/>
    </row>
    <row r="2946" spans="4:4" x14ac:dyDescent="0.25">
      <c r="D2946" s="17"/>
    </row>
    <row r="2947" spans="4:4" x14ac:dyDescent="0.25">
      <c r="D2947" s="17"/>
    </row>
    <row r="2948" spans="4:4" x14ac:dyDescent="0.25">
      <c r="D2948" s="17"/>
    </row>
    <row r="2949" spans="4:4" x14ac:dyDescent="0.25">
      <c r="D2949" s="17"/>
    </row>
    <row r="2950" spans="4:4" x14ac:dyDescent="0.25">
      <c r="D2950" s="17"/>
    </row>
    <row r="2951" spans="4:4" x14ac:dyDescent="0.25">
      <c r="D2951" s="17"/>
    </row>
    <row r="2952" spans="4:4" x14ac:dyDescent="0.25">
      <c r="D2952" s="17"/>
    </row>
    <row r="2953" spans="4:4" x14ac:dyDescent="0.25">
      <c r="D2953" s="17"/>
    </row>
    <row r="2954" spans="4:4" x14ac:dyDescent="0.25">
      <c r="D2954" s="17"/>
    </row>
    <row r="2955" spans="4:4" x14ac:dyDescent="0.25">
      <c r="D2955" s="17"/>
    </row>
    <row r="2956" spans="4:4" x14ac:dyDescent="0.25">
      <c r="D2956" s="17"/>
    </row>
    <row r="2957" spans="4:4" x14ac:dyDescent="0.25">
      <c r="D2957" s="17"/>
    </row>
    <row r="2958" spans="4:4" x14ac:dyDescent="0.25">
      <c r="D2958" s="17"/>
    </row>
    <row r="2959" spans="4:4" x14ac:dyDescent="0.25">
      <c r="D2959" s="17"/>
    </row>
    <row r="2960" spans="4:4" x14ac:dyDescent="0.25">
      <c r="D2960" s="17"/>
    </row>
    <row r="2961" spans="4:4" x14ac:dyDescent="0.25">
      <c r="D2961" s="17"/>
    </row>
    <row r="2962" spans="4:4" x14ac:dyDescent="0.25">
      <c r="D2962" s="17"/>
    </row>
    <row r="2963" spans="4:4" x14ac:dyDescent="0.25">
      <c r="D2963" s="17"/>
    </row>
    <row r="2964" spans="4:4" x14ac:dyDescent="0.25">
      <c r="D2964" s="17"/>
    </row>
    <row r="2965" spans="4:4" x14ac:dyDescent="0.25">
      <c r="D2965" s="17"/>
    </row>
    <row r="2966" spans="4:4" x14ac:dyDescent="0.25">
      <c r="D2966" s="17"/>
    </row>
    <row r="2967" spans="4:4" x14ac:dyDescent="0.25">
      <c r="D2967" s="17"/>
    </row>
    <row r="2968" spans="4:4" x14ac:dyDescent="0.25">
      <c r="D2968" s="17"/>
    </row>
    <row r="2969" spans="4:4" x14ac:dyDescent="0.25">
      <c r="D2969" s="17"/>
    </row>
    <row r="2970" spans="4:4" x14ac:dyDescent="0.25">
      <c r="D2970" s="17"/>
    </row>
    <row r="2971" spans="4:4" x14ac:dyDescent="0.25">
      <c r="D2971" s="17"/>
    </row>
    <row r="2972" spans="4:4" x14ac:dyDescent="0.25">
      <c r="D2972" s="17"/>
    </row>
    <row r="2973" spans="4:4" x14ac:dyDescent="0.25">
      <c r="D2973" s="17"/>
    </row>
    <row r="2974" spans="4:4" x14ac:dyDescent="0.25">
      <c r="D2974" s="17"/>
    </row>
    <row r="2975" spans="4:4" x14ac:dyDescent="0.25">
      <c r="D2975" s="17"/>
    </row>
    <row r="2976" spans="4:4" x14ac:dyDescent="0.25">
      <c r="D2976" s="17"/>
    </row>
    <row r="2977" spans="4:4" x14ac:dyDescent="0.25">
      <c r="D2977" s="17"/>
    </row>
    <row r="2978" spans="4:4" x14ac:dyDescent="0.25">
      <c r="D2978" s="17"/>
    </row>
    <row r="2979" spans="4:4" x14ac:dyDescent="0.25">
      <c r="D2979" s="17"/>
    </row>
    <row r="2980" spans="4:4" x14ac:dyDescent="0.25">
      <c r="D2980" s="17"/>
    </row>
    <row r="2981" spans="4:4" x14ac:dyDescent="0.25">
      <c r="D2981" s="17"/>
    </row>
    <row r="2982" spans="4:4" x14ac:dyDescent="0.25">
      <c r="D2982" s="17"/>
    </row>
    <row r="2983" spans="4:4" x14ac:dyDescent="0.25">
      <c r="D2983" s="17"/>
    </row>
    <row r="2984" spans="4:4" x14ac:dyDescent="0.25">
      <c r="D2984" s="17"/>
    </row>
    <row r="2985" spans="4:4" x14ac:dyDescent="0.25">
      <c r="D2985" s="17"/>
    </row>
    <row r="2986" spans="4:4" x14ac:dyDescent="0.25">
      <c r="D2986" s="17"/>
    </row>
    <row r="2987" spans="4:4" x14ac:dyDescent="0.25">
      <c r="D2987" s="17"/>
    </row>
    <row r="2988" spans="4:4" x14ac:dyDescent="0.25">
      <c r="D2988" s="17"/>
    </row>
    <row r="2989" spans="4:4" x14ac:dyDescent="0.25">
      <c r="D2989" s="17"/>
    </row>
    <row r="2990" spans="4:4" x14ac:dyDescent="0.25">
      <c r="D2990" s="17"/>
    </row>
    <row r="2991" spans="4:4" x14ac:dyDescent="0.25">
      <c r="D2991" s="17"/>
    </row>
    <row r="2992" spans="4:4" x14ac:dyDescent="0.25">
      <c r="D2992" s="17"/>
    </row>
    <row r="2993" spans="4:4" x14ac:dyDescent="0.25">
      <c r="D2993" s="17"/>
    </row>
    <row r="2994" spans="4:4" x14ac:dyDescent="0.25">
      <c r="D2994" s="17"/>
    </row>
    <row r="2995" spans="4:4" x14ac:dyDescent="0.25">
      <c r="D2995" s="17"/>
    </row>
    <row r="2996" spans="4:4" x14ac:dyDescent="0.25">
      <c r="D2996" s="17"/>
    </row>
    <row r="2997" spans="4:4" x14ac:dyDescent="0.25">
      <c r="D2997" s="17"/>
    </row>
    <row r="2998" spans="4:4" x14ac:dyDescent="0.25">
      <c r="D2998" s="17"/>
    </row>
    <row r="2999" spans="4:4" x14ac:dyDescent="0.25">
      <c r="D2999" s="17"/>
    </row>
    <row r="3000" spans="4:4" x14ac:dyDescent="0.25">
      <c r="D3000" s="17"/>
    </row>
    <row r="3001" spans="4:4" x14ac:dyDescent="0.25">
      <c r="D3001" s="17"/>
    </row>
    <row r="3002" spans="4:4" x14ac:dyDescent="0.25">
      <c r="D3002" s="17"/>
    </row>
    <row r="3003" spans="4:4" x14ac:dyDescent="0.25">
      <c r="D3003" s="17"/>
    </row>
    <row r="3004" spans="4:4" x14ac:dyDescent="0.25">
      <c r="D3004" s="17"/>
    </row>
    <row r="3005" spans="4:4" x14ac:dyDescent="0.25">
      <c r="D3005" s="17"/>
    </row>
    <row r="3006" spans="4:4" x14ac:dyDescent="0.25">
      <c r="D3006" s="17"/>
    </row>
    <row r="3007" spans="4:4" x14ac:dyDescent="0.25">
      <c r="D3007" s="17"/>
    </row>
    <row r="3008" spans="4:4" x14ac:dyDescent="0.25">
      <c r="D3008" s="17"/>
    </row>
    <row r="3009" spans="4:4" x14ac:dyDescent="0.25">
      <c r="D3009" s="17"/>
    </row>
    <row r="3010" spans="4:4" x14ac:dyDescent="0.25">
      <c r="D3010" s="17"/>
    </row>
    <row r="3011" spans="4:4" x14ac:dyDescent="0.25">
      <c r="D3011" s="17"/>
    </row>
    <row r="3012" spans="4:4" x14ac:dyDescent="0.25">
      <c r="D3012" s="17"/>
    </row>
    <row r="3013" spans="4:4" x14ac:dyDescent="0.25">
      <c r="D3013" s="17"/>
    </row>
    <row r="3014" spans="4:4" x14ac:dyDescent="0.25">
      <c r="D3014" s="17"/>
    </row>
    <row r="3015" spans="4:4" x14ac:dyDescent="0.25">
      <c r="D3015" s="17"/>
    </row>
    <row r="3016" spans="4:4" x14ac:dyDescent="0.25">
      <c r="D3016" s="17"/>
    </row>
    <row r="3017" spans="4:4" x14ac:dyDescent="0.25">
      <c r="D3017" s="17"/>
    </row>
    <row r="3018" spans="4:4" x14ac:dyDescent="0.25">
      <c r="D3018" s="17"/>
    </row>
    <row r="3019" spans="4:4" x14ac:dyDescent="0.25">
      <c r="D3019" s="17"/>
    </row>
    <row r="3020" spans="4:4" x14ac:dyDescent="0.25">
      <c r="D3020" s="17"/>
    </row>
    <row r="3021" spans="4:4" x14ac:dyDescent="0.25">
      <c r="D3021" s="17"/>
    </row>
    <row r="3022" spans="4:4" x14ac:dyDescent="0.25">
      <c r="D3022" s="17"/>
    </row>
    <row r="3023" spans="4:4" x14ac:dyDescent="0.25">
      <c r="D3023" s="17"/>
    </row>
    <row r="3024" spans="4:4" x14ac:dyDescent="0.25">
      <c r="D3024" s="17"/>
    </row>
    <row r="3025" spans="4:4" x14ac:dyDescent="0.25">
      <c r="D3025" s="17"/>
    </row>
    <row r="3026" spans="4:4" x14ac:dyDescent="0.25">
      <c r="D3026" s="17"/>
    </row>
    <row r="3027" spans="4:4" x14ac:dyDescent="0.25">
      <c r="D3027" s="17"/>
    </row>
    <row r="3028" spans="4:4" x14ac:dyDescent="0.25">
      <c r="D3028" s="17"/>
    </row>
    <row r="3029" spans="4:4" x14ac:dyDescent="0.25">
      <c r="D3029" s="17"/>
    </row>
    <row r="3030" spans="4:4" x14ac:dyDescent="0.25">
      <c r="D3030" s="17"/>
    </row>
    <row r="3031" spans="4:4" x14ac:dyDescent="0.25">
      <c r="D3031" s="17"/>
    </row>
    <row r="3032" spans="4:4" x14ac:dyDescent="0.25">
      <c r="D3032" s="17"/>
    </row>
    <row r="3033" spans="4:4" x14ac:dyDescent="0.25">
      <c r="D3033" s="17"/>
    </row>
    <row r="3034" spans="4:4" x14ac:dyDescent="0.25">
      <c r="D3034" s="17"/>
    </row>
    <row r="3035" spans="4:4" x14ac:dyDescent="0.25">
      <c r="D3035" s="17"/>
    </row>
    <row r="3036" spans="4:4" x14ac:dyDescent="0.25">
      <c r="D3036" s="17"/>
    </row>
    <row r="3037" spans="4:4" x14ac:dyDescent="0.25">
      <c r="D3037" s="17"/>
    </row>
    <row r="3038" spans="4:4" x14ac:dyDescent="0.25">
      <c r="D3038" s="17"/>
    </row>
    <row r="3039" spans="4:4" x14ac:dyDescent="0.25">
      <c r="D3039" s="17"/>
    </row>
    <row r="3040" spans="4:4" x14ac:dyDescent="0.25">
      <c r="D3040" s="17"/>
    </row>
    <row r="3041" spans="4:4" x14ac:dyDescent="0.25">
      <c r="D3041" s="17"/>
    </row>
    <row r="3042" spans="4:4" x14ac:dyDescent="0.25">
      <c r="D3042" s="17"/>
    </row>
    <row r="3043" spans="4:4" x14ac:dyDescent="0.25">
      <c r="D3043" s="17"/>
    </row>
    <row r="3044" spans="4:4" x14ac:dyDescent="0.25">
      <c r="D3044" s="17"/>
    </row>
    <row r="3045" spans="4:4" x14ac:dyDescent="0.25">
      <c r="D3045" s="17"/>
    </row>
    <row r="3046" spans="4:4" x14ac:dyDescent="0.25">
      <c r="D3046" s="17"/>
    </row>
    <row r="3047" spans="4:4" x14ac:dyDescent="0.25">
      <c r="D3047" s="17"/>
    </row>
    <row r="3048" spans="4:4" x14ac:dyDescent="0.25">
      <c r="D3048" s="17"/>
    </row>
    <row r="3049" spans="4:4" x14ac:dyDescent="0.25">
      <c r="D3049" s="17"/>
    </row>
    <row r="3050" spans="4:4" x14ac:dyDescent="0.25">
      <c r="D3050" s="17"/>
    </row>
    <row r="3051" spans="4:4" x14ac:dyDescent="0.25">
      <c r="D3051" s="17"/>
    </row>
    <row r="3052" spans="4:4" x14ac:dyDescent="0.25">
      <c r="D3052" s="17"/>
    </row>
    <row r="3053" spans="4:4" x14ac:dyDescent="0.25">
      <c r="D3053" s="17"/>
    </row>
    <row r="3054" spans="4:4" x14ac:dyDescent="0.25">
      <c r="D3054" s="17"/>
    </row>
    <row r="3055" spans="4:4" x14ac:dyDescent="0.25">
      <c r="D3055" s="17"/>
    </row>
    <row r="3056" spans="4:4" x14ac:dyDescent="0.25">
      <c r="D3056" s="17"/>
    </row>
    <row r="3057" spans="4:4" x14ac:dyDescent="0.25">
      <c r="D3057" s="17"/>
    </row>
    <row r="3058" spans="4:4" x14ac:dyDescent="0.25">
      <c r="D3058" s="17"/>
    </row>
    <row r="3059" spans="4:4" x14ac:dyDescent="0.25">
      <c r="D3059" s="17"/>
    </row>
    <row r="3060" spans="4:4" x14ac:dyDescent="0.25">
      <c r="D3060" s="17"/>
    </row>
    <row r="3061" spans="4:4" x14ac:dyDescent="0.25">
      <c r="D3061" s="17"/>
    </row>
    <row r="3062" spans="4:4" x14ac:dyDescent="0.25">
      <c r="D3062" s="17"/>
    </row>
    <row r="3063" spans="4:4" x14ac:dyDescent="0.25">
      <c r="D3063" s="17"/>
    </row>
    <row r="3064" spans="4:4" x14ac:dyDescent="0.25">
      <c r="D3064" s="17"/>
    </row>
    <row r="3065" spans="4:4" x14ac:dyDescent="0.25">
      <c r="D3065" s="17"/>
    </row>
    <row r="3066" spans="4:4" x14ac:dyDescent="0.25">
      <c r="D3066" s="17"/>
    </row>
    <row r="3067" spans="4:4" x14ac:dyDescent="0.25">
      <c r="D3067" s="17"/>
    </row>
    <row r="3068" spans="4:4" x14ac:dyDescent="0.25">
      <c r="D3068" s="17"/>
    </row>
    <row r="3069" spans="4:4" x14ac:dyDescent="0.25">
      <c r="D3069" s="17"/>
    </row>
    <row r="3070" spans="4:4" x14ac:dyDescent="0.25">
      <c r="D3070" s="17"/>
    </row>
    <row r="3071" spans="4:4" x14ac:dyDescent="0.25">
      <c r="D3071" s="17"/>
    </row>
    <row r="3072" spans="4:4" x14ac:dyDescent="0.25">
      <c r="D3072" s="17"/>
    </row>
    <row r="3073" spans="4:4" x14ac:dyDescent="0.25">
      <c r="D3073" s="17"/>
    </row>
    <row r="3074" spans="4:4" x14ac:dyDescent="0.25">
      <c r="D3074" s="17"/>
    </row>
    <row r="3075" spans="4:4" x14ac:dyDescent="0.25">
      <c r="D3075" s="17"/>
    </row>
    <row r="3076" spans="4:4" x14ac:dyDescent="0.25">
      <c r="D3076" s="17"/>
    </row>
    <row r="3077" spans="4:4" x14ac:dyDescent="0.25">
      <c r="D3077" s="17"/>
    </row>
    <row r="3078" spans="4:4" x14ac:dyDescent="0.25">
      <c r="D3078" s="17"/>
    </row>
    <row r="3079" spans="4:4" x14ac:dyDescent="0.25">
      <c r="D3079" s="17"/>
    </row>
    <row r="3080" spans="4:4" x14ac:dyDescent="0.25">
      <c r="D3080" s="17"/>
    </row>
    <row r="3081" spans="4:4" x14ac:dyDescent="0.25">
      <c r="D3081" s="17"/>
    </row>
    <row r="3082" spans="4:4" x14ac:dyDescent="0.25">
      <c r="D3082" s="17"/>
    </row>
    <row r="3083" spans="4:4" x14ac:dyDescent="0.25">
      <c r="D3083" s="17"/>
    </row>
    <row r="3084" spans="4:4" x14ac:dyDescent="0.25">
      <c r="D3084" s="17"/>
    </row>
    <row r="3085" spans="4:4" x14ac:dyDescent="0.25">
      <c r="D3085" s="17"/>
    </row>
    <row r="3086" spans="4:4" x14ac:dyDescent="0.25">
      <c r="D3086" s="17"/>
    </row>
    <row r="3087" spans="4:4" x14ac:dyDescent="0.25">
      <c r="D3087" s="17"/>
    </row>
    <row r="3088" spans="4:4" x14ac:dyDescent="0.25">
      <c r="D3088" s="17"/>
    </row>
    <row r="3089" spans="4:4" x14ac:dyDescent="0.25">
      <c r="D3089" s="17"/>
    </row>
    <row r="3090" spans="4:4" x14ac:dyDescent="0.25">
      <c r="D3090" s="17"/>
    </row>
    <row r="3091" spans="4:4" x14ac:dyDescent="0.25">
      <c r="D3091" s="17"/>
    </row>
    <row r="3092" spans="4:4" x14ac:dyDescent="0.25">
      <c r="D3092" s="17"/>
    </row>
    <row r="3093" spans="4:4" x14ac:dyDescent="0.25">
      <c r="D3093" s="17"/>
    </row>
    <row r="3094" spans="4:4" x14ac:dyDescent="0.25">
      <c r="D3094" s="17"/>
    </row>
    <row r="3095" spans="4:4" x14ac:dyDescent="0.25">
      <c r="D3095" s="17"/>
    </row>
    <row r="3096" spans="4:4" x14ac:dyDescent="0.25">
      <c r="D3096" s="17"/>
    </row>
    <row r="3097" spans="4:4" x14ac:dyDescent="0.25">
      <c r="D3097" s="17"/>
    </row>
    <row r="3098" spans="4:4" x14ac:dyDescent="0.25">
      <c r="D3098" s="17"/>
    </row>
    <row r="3099" spans="4:4" x14ac:dyDescent="0.25">
      <c r="D3099" s="17"/>
    </row>
    <row r="3100" spans="4:4" x14ac:dyDescent="0.25">
      <c r="D3100" s="17"/>
    </row>
    <row r="3101" spans="4:4" x14ac:dyDescent="0.25">
      <c r="D3101" s="17"/>
    </row>
    <row r="3102" spans="4:4" x14ac:dyDescent="0.25">
      <c r="D3102" s="17"/>
    </row>
    <row r="3103" spans="4:4" x14ac:dyDescent="0.25">
      <c r="D3103" s="17"/>
    </row>
    <row r="3104" spans="4:4" x14ac:dyDescent="0.25">
      <c r="D3104" s="17"/>
    </row>
    <row r="3105" spans="4:4" x14ac:dyDescent="0.25">
      <c r="D3105" s="17"/>
    </row>
    <row r="3106" spans="4:4" x14ac:dyDescent="0.25">
      <c r="D3106" s="17"/>
    </row>
    <row r="3107" spans="4:4" x14ac:dyDescent="0.25">
      <c r="D3107" s="17"/>
    </row>
    <row r="3108" spans="4:4" x14ac:dyDescent="0.25">
      <c r="D3108" s="17"/>
    </row>
    <row r="3109" spans="4:4" x14ac:dyDescent="0.25">
      <c r="D3109" s="17"/>
    </row>
    <row r="3110" spans="4:4" x14ac:dyDescent="0.25">
      <c r="D3110" s="17"/>
    </row>
    <row r="3111" spans="4:4" x14ac:dyDescent="0.25">
      <c r="D3111" s="17"/>
    </row>
    <row r="3112" spans="4:4" x14ac:dyDescent="0.25">
      <c r="D3112" s="17"/>
    </row>
    <row r="3113" spans="4:4" x14ac:dyDescent="0.25">
      <c r="D3113" s="17"/>
    </row>
    <row r="3114" spans="4:4" x14ac:dyDescent="0.25">
      <c r="D3114" s="17"/>
    </row>
    <row r="3115" spans="4:4" x14ac:dyDescent="0.25">
      <c r="D3115" s="17"/>
    </row>
    <row r="3116" spans="4:4" x14ac:dyDescent="0.25">
      <c r="D3116" s="17"/>
    </row>
    <row r="3117" spans="4:4" x14ac:dyDescent="0.25">
      <c r="D3117" s="17"/>
    </row>
    <row r="3118" spans="4:4" x14ac:dyDescent="0.25">
      <c r="D3118" s="17"/>
    </row>
    <row r="3119" spans="4:4" x14ac:dyDescent="0.25">
      <c r="D3119" s="17"/>
    </row>
    <row r="3120" spans="4:4" x14ac:dyDescent="0.25">
      <c r="D3120" s="17"/>
    </row>
    <row r="3121" spans="4:4" x14ac:dyDescent="0.25">
      <c r="D3121" s="17"/>
    </row>
    <row r="3122" spans="4:4" x14ac:dyDescent="0.25">
      <c r="D3122" s="17"/>
    </row>
    <row r="3123" spans="4:4" x14ac:dyDescent="0.25">
      <c r="D3123" s="17"/>
    </row>
    <row r="3124" spans="4:4" x14ac:dyDescent="0.25">
      <c r="D3124" s="17"/>
    </row>
    <row r="3125" spans="4:4" x14ac:dyDescent="0.25">
      <c r="D3125" s="17"/>
    </row>
    <row r="3126" spans="4:4" x14ac:dyDescent="0.25">
      <c r="D3126" s="17"/>
    </row>
    <row r="3127" spans="4:4" x14ac:dyDescent="0.25">
      <c r="D3127" s="17"/>
    </row>
    <row r="3128" spans="4:4" x14ac:dyDescent="0.25">
      <c r="D3128" s="17"/>
    </row>
    <row r="3129" spans="4:4" x14ac:dyDescent="0.25">
      <c r="D3129" s="17"/>
    </row>
    <row r="3130" spans="4:4" x14ac:dyDescent="0.25">
      <c r="D3130" s="17"/>
    </row>
    <row r="3131" spans="4:4" x14ac:dyDescent="0.25">
      <c r="D3131" s="17"/>
    </row>
    <row r="3132" spans="4:4" x14ac:dyDescent="0.25">
      <c r="D3132" s="17"/>
    </row>
    <row r="3133" spans="4:4" x14ac:dyDescent="0.25">
      <c r="D3133" s="17"/>
    </row>
    <row r="3134" spans="4:4" x14ac:dyDescent="0.25">
      <c r="D3134" s="17"/>
    </row>
    <row r="3135" spans="4:4" x14ac:dyDescent="0.25">
      <c r="D3135" s="17"/>
    </row>
    <row r="3136" spans="4:4" x14ac:dyDescent="0.25">
      <c r="D3136" s="17"/>
    </row>
    <row r="3137" spans="4:4" x14ac:dyDescent="0.25">
      <c r="D3137" s="17"/>
    </row>
    <row r="3138" spans="4:4" x14ac:dyDescent="0.25">
      <c r="D3138" s="17"/>
    </row>
    <row r="3139" spans="4:4" x14ac:dyDescent="0.25">
      <c r="D3139" s="17"/>
    </row>
    <row r="3140" spans="4:4" x14ac:dyDescent="0.25">
      <c r="D3140" s="17"/>
    </row>
    <row r="3141" spans="4:4" x14ac:dyDescent="0.25">
      <c r="D3141" s="17"/>
    </row>
    <row r="3142" spans="4:4" x14ac:dyDescent="0.25">
      <c r="D3142" s="17"/>
    </row>
    <row r="3143" spans="4:4" x14ac:dyDescent="0.25">
      <c r="D3143" s="17"/>
    </row>
    <row r="3144" spans="4:4" x14ac:dyDescent="0.25">
      <c r="D3144" s="17"/>
    </row>
    <row r="3145" spans="4:4" x14ac:dyDescent="0.25">
      <c r="D3145" s="17"/>
    </row>
    <row r="3146" spans="4:4" x14ac:dyDescent="0.25">
      <c r="D3146" s="17"/>
    </row>
    <row r="3147" spans="4:4" x14ac:dyDescent="0.25">
      <c r="D3147" s="17"/>
    </row>
    <row r="3148" spans="4:4" x14ac:dyDescent="0.25">
      <c r="D3148" s="17"/>
    </row>
    <row r="3149" spans="4:4" x14ac:dyDescent="0.25">
      <c r="D3149" s="17"/>
    </row>
    <row r="3150" spans="4:4" x14ac:dyDescent="0.25">
      <c r="D3150" s="17"/>
    </row>
    <row r="3151" spans="4:4" x14ac:dyDescent="0.25">
      <c r="D3151" s="17"/>
    </row>
    <row r="3152" spans="4:4" x14ac:dyDescent="0.25">
      <c r="D3152" s="17"/>
    </row>
    <row r="3153" spans="4:4" x14ac:dyDescent="0.25">
      <c r="D3153" s="17"/>
    </row>
    <row r="3154" spans="4:4" x14ac:dyDescent="0.25">
      <c r="D3154" s="17"/>
    </row>
    <row r="3155" spans="4:4" x14ac:dyDescent="0.25">
      <c r="D3155" s="17"/>
    </row>
    <row r="3156" spans="4:4" x14ac:dyDescent="0.25">
      <c r="D3156" s="17"/>
    </row>
    <row r="3157" spans="4:4" x14ac:dyDescent="0.25">
      <c r="D3157" s="17"/>
    </row>
    <row r="3158" spans="4:4" x14ac:dyDescent="0.25">
      <c r="D3158" s="17"/>
    </row>
    <row r="3159" spans="4:4" x14ac:dyDescent="0.25">
      <c r="D3159" s="17"/>
    </row>
    <row r="3160" spans="4:4" x14ac:dyDescent="0.25">
      <c r="D3160" s="17"/>
    </row>
    <row r="3161" spans="4:4" x14ac:dyDescent="0.25">
      <c r="D3161" s="17"/>
    </row>
    <row r="3162" spans="4:4" x14ac:dyDescent="0.25">
      <c r="D3162" s="17"/>
    </row>
    <row r="3163" spans="4:4" x14ac:dyDescent="0.25">
      <c r="D3163" s="17"/>
    </row>
    <row r="3164" spans="4:4" x14ac:dyDescent="0.25">
      <c r="D3164" s="17"/>
    </row>
    <row r="3165" spans="4:4" x14ac:dyDescent="0.25">
      <c r="D3165" s="17"/>
    </row>
    <row r="3166" spans="4:4" x14ac:dyDescent="0.25">
      <c r="D3166" s="17"/>
    </row>
    <row r="3167" spans="4:4" x14ac:dyDescent="0.25">
      <c r="D3167" s="17"/>
    </row>
    <row r="3168" spans="4:4" x14ac:dyDescent="0.25">
      <c r="D3168" s="17"/>
    </row>
    <row r="3169" spans="4:4" x14ac:dyDescent="0.25">
      <c r="D3169" s="17"/>
    </row>
    <row r="3170" spans="4:4" x14ac:dyDescent="0.25">
      <c r="D3170" s="17"/>
    </row>
    <row r="3171" spans="4:4" x14ac:dyDescent="0.25">
      <c r="D3171" s="17"/>
    </row>
    <row r="3172" spans="4:4" x14ac:dyDescent="0.25">
      <c r="D3172" s="17"/>
    </row>
    <row r="3173" spans="4:4" x14ac:dyDescent="0.25">
      <c r="D3173" s="17"/>
    </row>
    <row r="3174" spans="4:4" x14ac:dyDescent="0.25">
      <c r="D3174" s="17"/>
    </row>
    <row r="3175" spans="4:4" x14ac:dyDescent="0.25">
      <c r="D3175" s="17"/>
    </row>
    <row r="3176" spans="4:4" x14ac:dyDescent="0.25">
      <c r="D3176" s="17"/>
    </row>
    <row r="3177" spans="4:4" x14ac:dyDescent="0.25">
      <c r="D3177" s="17"/>
    </row>
    <row r="3178" spans="4:4" x14ac:dyDescent="0.25">
      <c r="D3178" s="17"/>
    </row>
    <row r="3179" spans="4:4" x14ac:dyDescent="0.25">
      <c r="D3179" s="17"/>
    </row>
    <row r="3180" spans="4:4" x14ac:dyDescent="0.25">
      <c r="D3180" s="17"/>
    </row>
    <row r="3181" spans="4:4" x14ac:dyDescent="0.25">
      <c r="D3181" s="17"/>
    </row>
    <row r="3182" spans="4:4" x14ac:dyDescent="0.25">
      <c r="D3182" s="17"/>
    </row>
    <row r="3183" spans="4:4" x14ac:dyDescent="0.25">
      <c r="D3183" s="17"/>
    </row>
    <row r="3184" spans="4:4" x14ac:dyDescent="0.25">
      <c r="D3184" s="17"/>
    </row>
    <row r="3185" spans="4:4" x14ac:dyDescent="0.25">
      <c r="D3185" s="17"/>
    </row>
    <row r="3186" spans="4:4" x14ac:dyDescent="0.25">
      <c r="D3186" s="17"/>
    </row>
    <row r="3187" spans="4:4" x14ac:dyDescent="0.25">
      <c r="D3187" s="17"/>
    </row>
    <row r="3188" spans="4:4" x14ac:dyDescent="0.25">
      <c r="D3188" s="17"/>
    </row>
    <row r="3189" spans="4:4" x14ac:dyDescent="0.25">
      <c r="D3189" s="17"/>
    </row>
    <row r="3190" spans="4:4" x14ac:dyDescent="0.25">
      <c r="D3190" s="17"/>
    </row>
    <row r="3191" spans="4:4" x14ac:dyDescent="0.25">
      <c r="D3191" s="17"/>
    </row>
    <row r="3192" spans="4:4" x14ac:dyDescent="0.25">
      <c r="D3192" s="17"/>
    </row>
    <row r="3193" spans="4:4" x14ac:dyDescent="0.25">
      <c r="D3193" s="17"/>
    </row>
    <row r="3194" spans="4:4" x14ac:dyDescent="0.25">
      <c r="D3194" s="17"/>
    </row>
    <row r="3195" spans="4:4" x14ac:dyDescent="0.25">
      <c r="D3195" s="17"/>
    </row>
    <row r="3196" spans="4:4" x14ac:dyDescent="0.25">
      <c r="D3196" s="17"/>
    </row>
    <row r="3197" spans="4:4" x14ac:dyDescent="0.25">
      <c r="D3197" s="17"/>
    </row>
    <row r="3198" spans="4:4" x14ac:dyDescent="0.25">
      <c r="D3198" s="17"/>
    </row>
    <row r="3199" spans="4:4" x14ac:dyDescent="0.25">
      <c r="D3199" s="17"/>
    </row>
    <row r="3200" spans="4:4" x14ac:dyDescent="0.25">
      <c r="D3200" s="17"/>
    </row>
    <row r="3201" spans="4:4" x14ac:dyDescent="0.25">
      <c r="D3201" s="17"/>
    </row>
    <row r="3202" spans="4:4" x14ac:dyDescent="0.25">
      <c r="D3202" s="17"/>
    </row>
    <row r="3203" spans="4:4" x14ac:dyDescent="0.25">
      <c r="D3203" s="17"/>
    </row>
    <row r="3204" spans="4:4" x14ac:dyDescent="0.25">
      <c r="D3204" s="17"/>
    </row>
    <row r="3205" spans="4:4" x14ac:dyDescent="0.25">
      <c r="D3205" s="17"/>
    </row>
    <row r="3206" spans="4:4" x14ac:dyDescent="0.25">
      <c r="D3206" s="17"/>
    </row>
    <row r="3207" spans="4:4" x14ac:dyDescent="0.25">
      <c r="D3207" s="17"/>
    </row>
    <row r="3208" spans="4:4" x14ac:dyDescent="0.25">
      <c r="D3208" s="17"/>
    </row>
    <row r="3209" spans="4:4" x14ac:dyDescent="0.25">
      <c r="D3209" s="17"/>
    </row>
    <row r="3210" spans="4:4" x14ac:dyDescent="0.25">
      <c r="D3210" s="17"/>
    </row>
    <row r="3211" spans="4:4" x14ac:dyDescent="0.25">
      <c r="D3211" s="17"/>
    </row>
    <row r="3212" spans="4:4" x14ac:dyDescent="0.25">
      <c r="D3212" s="17"/>
    </row>
    <row r="3213" spans="4:4" x14ac:dyDescent="0.25">
      <c r="D3213" s="17"/>
    </row>
    <row r="3214" spans="4:4" x14ac:dyDescent="0.25">
      <c r="D3214" s="17"/>
    </row>
    <row r="3215" spans="4:4" x14ac:dyDescent="0.25">
      <c r="D3215" s="17"/>
    </row>
    <row r="3216" spans="4:4" x14ac:dyDescent="0.25">
      <c r="D3216" s="17"/>
    </row>
    <row r="3217" spans="4:4" x14ac:dyDescent="0.25">
      <c r="D3217" s="17"/>
    </row>
    <row r="3218" spans="4:4" x14ac:dyDescent="0.25">
      <c r="D3218" s="17"/>
    </row>
    <row r="3219" spans="4:4" x14ac:dyDescent="0.25">
      <c r="D3219" s="17"/>
    </row>
    <row r="3220" spans="4:4" x14ac:dyDescent="0.25">
      <c r="D3220" s="17"/>
    </row>
    <row r="3221" spans="4:4" x14ac:dyDescent="0.25">
      <c r="D3221" s="17"/>
    </row>
    <row r="3222" spans="4:4" x14ac:dyDescent="0.25">
      <c r="D3222" s="17"/>
    </row>
    <row r="3223" spans="4:4" x14ac:dyDescent="0.25">
      <c r="D3223" s="17"/>
    </row>
    <row r="3224" spans="4:4" x14ac:dyDescent="0.25">
      <c r="D3224" s="17"/>
    </row>
    <row r="3225" spans="4:4" x14ac:dyDescent="0.25">
      <c r="D3225" s="17"/>
    </row>
    <row r="3226" spans="4:4" x14ac:dyDescent="0.25">
      <c r="D3226" s="17"/>
    </row>
    <row r="3227" spans="4:4" x14ac:dyDescent="0.25">
      <c r="D3227" s="17"/>
    </row>
    <row r="3228" spans="4:4" x14ac:dyDescent="0.25">
      <c r="D3228" s="17"/>
    </row>
    <row r="3229" spans="4:4" x14ac:dyDescent="0.25">
      <c r="D3229" s="17"/>
    </row>
    <row r="3230" spans="4:4" x14ac:dyDescent="0.25">
      <c r="D3230" s="17"/>
    </row>
    <row r="3231" spans="4:4" x14ac:dyDescent="0.25">
      <c r="D3231" s="17"/>
    </row>
    <row r="3232" spans="4:4" x14ac:dyDescent="0.25">
      <c r="D3232" s="17"/>
    </row>
    <row r="3233" spans="4:4" x14ac:dyDescent="0.25">
      <c r="D3233" s="17"/>
    </row>
    <row r="3234" spans="4:4" x14ac:dyDescent="0.25">
      <c r="D3234" s="17"/>
    </row>
    <row r="3235" spans="4:4" x14ac:dyDescent="0.25">
      <c r="D3235" s="17"/>
    </row>
    <row r="3236" spans="4:4" x14ac:dyDescent="0.25">
      <c r="D3236" s="17"/>
    </row>
    <row r="3237" spans="4:4" x14ac:dyDescent="0.25">
      <c r="D3237" s="17"/>
    </row>
    <row r="3238" spans="4:4" x14ac:dyDescent="0.25">
      <c r="D3238" s="17"/>
    </row>
    <row r="3239" spans="4:4" x14ac:dyDescent="0.25">
      <c r="D3239" s="17"/>
    </row>
    <row r="3240" spans="4:4" x14ac:dyDescent="0.25">
      <c r="D3240" s="17"/>
    </row>
    <row r="3241" spans="4:4" x14ac:dyDescent="0.25">
      <c r="D3241" s="17"/>
    </row>
    <row r="3242" spans="4:4" x14ac:dyDescent="0.25">
      <c r="D3242" s="17"/>
    </row>
    <row r="3243" spans="4:4" x14ac:dyDescent="0.25">
      <c r="D3243" s="17"/>
    </row>
    <row r="3244" spans="4:4" x14ac:dyDescent="0.25">
      <c r="D3244" s="17"/>
    </row>
    <row r="3245" spans="4:4" x14ac:dyDescent="0.25">
      <c r="D3245" s="17"/>
    </row>
    <row r="3246" spans="4:4" x14ac:dyDescent="0.25">
      <c r="D3246" s="17"/>
    </row>
    <row r="3247" spans="4:4" x14ac:dyDescent="0.25">
      <c r="D3247" s="17"/>
    </row>
    <row r="3248" spans="4:4" x14ac:dyDescent="0.25">
      <c r="D3248" s="17"/>
    </row>
    <row r="3249" spans="4:4" x14ac:dyDescent="0.25">
      <c r="D3249" s="17"/>
    </row>
    <row r="3250" spans="4:4" x14ac:dyDescent="0.25">
      <c r="D3250" s="17"/>
    </row>
    <row r="3251" spans="4:4" x14ac:dyDescent="0.25">
      <c r="D3251" s="17"/>
    </row>
    <row r="3252" spans="4:4" x14ac:dyDescent="0.25">
      <c r="D3252" s="17"/>
    </row>
    <row r="3253" spans="4:4" x14ac:dyDescent="0.25">
      <c r="D3253" s="17"/>
    </row>
    <row r="3254" spans="4:4" x14ac:dyDescent="0.25">
      <c r="D3254" s="17"/>
    </row>
    <row r="3255" spans="4:4" x14ac:dyDescent="0.25">
      <c r="D3255" s="17"/>
    </row>
    <row r="3256" spans="4:4" x14ac:dyDescent="0.25">
      <c r="D3256" s="17"/>
    </row>
    <row r="3257" spans="4:4" x14ac:dyDescent="0.25">
      <c r="D3257" s="17"/>
    </row>
    <row r="3258" spans="4:4" x14ac:dyDescent="0.25">
      <c r="D3258" s="17"/>
    </row>
    <row r="3259" spans="4:4" x14ac:dyDescent="0.25">
      <c r="D3259" s="17"/>
    </row>
    <row r="3260" spans="4:4" x14ac:dyDescent="0.25">
      <c r="D3260" s="17"/>
    </row>
    <row r="3261" spans="4:4" x14ac:dyDescent="0.25">
      <c r="D3261" s="17"/>
    </row>
    <row r="3262" spans="4:4" x14ac:dyDescent="0.25">
      <c r="D3262" s="17"/>
    </row>
    <row r="3263" spans="4:4" x14ac:dyDescent="0.25">
      <c r="D3263" s="17"/>
    </row>
    <row r="3264" spans="4:4" x14ac:dyDescent="0.25">
      <c r="D3264" s="17"/>
    </row>
    <row r="3265" spans="4:4" x14ac:dyDescent="0.25">
      <c r="D3265" s="17"/>
    </row>
    <row r="3266" spans="4:4" x14ac:dyDescent="0.25">
      <c r="D3266" s="17"/>
    </row>
    <row r="3267" spans="4:4" x14ac:dyDescent="0.25">
      <c r="D3267" s="17"/>
    </row>
    <row r="3268" spans="4:4" x14ac:dyDescent="0.25">
      <c r="D3268" s="17"/>
    </row>
    <row r="3269" spans="4:4" x14ac:dyDescent="0.25">
      <c r="D3269" s="17"/>
    </row>
    <row r="3270" spans="4:4" x14ac:dyDescent="0.25">
      <c r="D3270" s="17"/>
    </row>
    <row r="3271" spans="4:4" x14ac:dyDescent="0.25">
      <c r="D3271" s="17"/>
    </row>
    <row r="3272" spans="4:4" x14ac:dyDescent="0.25">
      <c r="D3272" s="17"/>
    </row>
    <row r="3273" spans="4:4" x14ac:dyDescent="0.25">
      <c r="D3273" s="17"/>
    </row>
    <row r="3274" spans="4:4" x14ac:dyDescent="0.25">
      <c r="D3274" s="17"/>
    </row>
    <row r="3275" spans="4:4" x14ac:dyDescent="0.25">
      <c r="D3275" s="17"/>
    </row>
    <row r="3276" spans="4:4" x14ac:dyDescent="0.25">
      <c r="D3276" s="17"/>
    </row>
    <row r="3277" spans="4:4" x14ac:dyDescent="0.25">
      <c r="D3277" s="17"/>
    </row>
    <row r="3278" spans="4:4" x14ac:dyDescent="0.25">
      <c r="D3278" s="17"/>
    </row>
    <row r="3279" spans="4:4" x14ac:dyDescent="0.25">
      <c r="D3279" s="17"/>
    </row>
    <row r="3280" spans="4:4" x14ac:dyDescent="0.25">
      <c r="D3280" s="17"/>
    </row>
    <row r="3281" spans="4:4" x14ac:dyDescent="0.25">
      <c r="D3281" s="17"/>
    </row>
    <row r="3282" spans="4:4" x14ac:dyDescent="0.25">
      <c r="D3282" s="17"/>
    </row>
    <row r="3283" spans="4:4" x14ac:dyDescent="0.25">
      <c r="D3283" s="17"/>
    </row>
    <row r="3284" spans="4:4" x14ac:dyDescent="0.25">
      <c r="D3284" s="17"/>
    </row>
    <row r="3285" spans="4:4" x14ac:dyDescent="0.25">
      <c r="D3285" s="17"/>
    </row>
    <row r="3286" spans="4:4" x14ac:dyDescent="0.25">
      <c r="D3286" s="17"/>
    </row>
    <row r="3287" spans="4:4" x14ac:dyDescent="0.25">
      <c r="D3287" s="17"/>
    </row>
    <row r="3288" spans="4:4" x14ac:dyDescent="0.25">
      <c r="D3288" s="17"/>
    </row>
    <row r="3289" spans="4:4" x14ac:dyDescent="0.25">
      <c r="D3289" s="17"/>
    </row>
    <row r="3290" spans="4:4" x14ac:dyDescent="0.25">
      <c r="D3290" s="17"/>
    </row>
    <row r="3291" spans="4:4" x14ac:dyDescent="0.25">
      <c r="D3291" s="17"/>
    </row>
    <row r="3292" spans="4:4" x14ac:dyDescent="0.25">
      <c r="D3292" s="17"/>
    </row>
    <row r="3293" spans="4:4" x14ac:dyDescent="0.25">
      <c r="D3293" s="17"/>
    </row>
    <row r="3294" spans="4:4" x14ac:dyDescent="0.25">
      <c r="D3294" s="17"/>
    </row>
    <row r="3295" spans="4:4" x14ac:dyDescent="0.25">
      <c r="D3295" s="17"/>
    </row>
    <row r="3296" spans="4:4" x14ac:dyDescent="0.25">
      <c r="D3296" s="17"/>
    </row>
    <row r="3297" spans="4:4" x14ac:dyDescent="0.25">
      <c r="D3297" s="17"/>
    </row>
    <row r="3298" spans="4:4" x14ac:dyDescent="0.25">
      <c r="D3298" s="17"/>
    </row>
    <row r="3299" spans="4:4" x14ac:dyDescent="0.25">
      <c r="D3299" s="17"/>
    </row>
    <row r="3300" spans="4:4" x14ac:dyDescent="0.25">
      <c r="D3300" s="17"/>
    </row>
    <row r="3301" spans="4:4" x14ac:dyDescent="0.25">
      <c r="D3301" s="17"/>
    </row>
    <row r="3302" spans="4:4" x14ac:dyDescent="0.25">
      <c r="D3302" s="17"/>
    </row>
    <row r="3303" spans="4:4" x14ac:dyDescent="0.25">
      <c r="D3303" s="17"/>
    </row>
    <row r="3304" spans="4:4" x14ac:dyDescent="0.25">
      <c r="D3304" s="17"/>
    </row>
    <row r="3305" spans="4:4" x14ac:dyDescent="0.25">
      <c r="D3305" s="17"/>
    </row>
    <row r="3306" spans="4:4" x14ac:dyDescent="0.25">
      <c r="D3306" s="17"/>
    </row>
    <row r="3307" spans="4:4" x14ac:dyDescent="0.25">
      <c r="D3307" s="17"/>
    </row>
    <row r="3308" spans="4:4" x14ac:dyDescent="0.25">
      <c r="D3308" s="17"/>
    </row>
    <row r="3309" spans="4:4" x14ac:dyDescent="0.25">
      <c r="D3309" s="17"/>
    </row>
    <row r="3310" spans="4:4" x14ac:dyDescent="0.25">
      <c r="D3310" s="17"/>
    </row>
    <row r="3311" spans="4:4" x14ac:dyDescent="0.25">
      <c r="D3311" s="17"/>
    </row>
    <row r="3312" spans="4:4" x14ac:dyDescent="0.25">
      <c r="D3312" s="17"/>
    </row>
    <row r="3313" spans="4:4" x14ac:dyDescent="0.25">
      <c r="D3313" s="17"/>
    </row>
    <row r="3314" spans="4:4" x14ac:dyDescent="0.25">
      <c r="D3314" s="17"/>
    </row>
    <row r="3315" spans="4:4" x14ac:dyDescent="0.25">
      <c r="D3315" s="17"/>
    </row>
    <row r="3316" spans="4:4" x14ac:dyDescent="0.25">
      <c r="D3316" s="17"/>
    </row>
    <row r="3317" spans="4:4" x14ac:dyDescent="0.25">
      <c r="D3317" s="17"/>
    </row>
    <row r="3318" spans="4:4" x14ac:dyDescent="0.25">
      <c r="D3318" s="17"/>
    </row>
    <row r="3319" spans="4:4" x14ac:dyDescent="0.25">
      <c r="D3319" s="17"/>
    </row>
    <row r="3320" spans="4:4" x14ac:dyDescent="0.25">
      <c r="D3320" s="17"/>
    </row>
    <row r="3321" spans="4:4" x14ac:dyDescent="0.25">
      <c r="D3321" s="17"/>
    </row>
    <row r="3322" spans="4:4" x14ac:dyDescent="0.25">
      <c r="D3322" s="17"/>
    </row>
    <row r="3323" spans="4:4" x14ac:dyDescent="0.25">
      <c r="D3323" s="17"/>
    </row>
    <row r="3324" spans="4:4" x14ac:dyDescent="0.25">
      <c r="D3324" s="17"/>
    </row>
    <row r="3325" spans="4:4" x14ac:dyDescent="0.25">
      <c r="D3325" s="17"/>
    </row>
    <row r="3326" spans="4:4" x14ac:dyDescent="0.25">
      <c r="D3326" s="17"/>
    </row>
    <row r="3327" spans="4:4" x14ac:dyDescent="0.25">
      <c r="D3327" s="17"/>
    </row>
    <row r="3328" spans="4:4" x14ac:dyDescent="0.25">
      <c r="D3328" s="17"/>
    </row>
    <row r="3329" spans="4:4" x14ac:dyDescent="0.25">
      <c r="D3329" s="17"/>
    </row>
    <row r="3330" spans="4:4" x14ac:dyDescent="0.25">
      <c r="D3330" s="17"/>
    </row>
    <row r="3331" spans="4:4" x14ac:dyDescent="0.25">
      <c r="D3331" s="17"/>
    </row>
    <row r="3332" spans="4:4" x14ac:dyDescent="0.25">
      <c r="D3332" s="17"/>
    </row>
    <row r="3333" spans="4:4" x14ac:dyDescent="0.25">
      <c r="D3333" s="17"/>
    </row>
    <row r="3334" spans="4:4" x14ac:dyDescent="0.25">
      <c r="D3334" s="17"/>
    </row>
    <row r="3335" spans="4:4" x14ac:dyDescent="0.25">
      <c r="D3335" s="17"/>
    </row>
    <row r="3336" spans="4:4" x14ac:dyDescent="0.25">
      <c r="D3336" s="17"/>
    </row>
    <row r="3337" spans="4:4" x14ac:dyDescent="0.25">
      <c r="D3337" s="17"/>
    </row>
    <row r="3338" spans="4:4" x14ac:dyDescent="0.25">
      <c r="D3338" s="17"/>
    </row>
    <row r="3339" spans="4:4" x14ac:dyDescent="0.25">
      <c r="D3339" s="17"/>
    </row>
    <row r="3340" spans="4:4" x14ac:dyDescent="0.25">
      <c r="D3340" s="17"/>
    </row>
    <row r="3341" spans="4:4" x14ac:dyDescent="0.25">
      <c r="D3341" s="17"/>
    </row>
    <row r="3342" spans="4:4" x14ac:dyDescent="0.25">
      <c r="D3342" s="17"/>
    </row>
    <row r="3343" spans="4:4" x14ac:dyDescent="0.25">
      <c r="D3343" s="17"/>
    </row>
    <row r="3344" spans="4:4" x14ac:dyDescent="0.25">
      <c r="D3344" s="17"/>
    </row>
    <row r="3345" spans="4:4" x14ac:dyDescent="0.25">
      <c r="D3345" s="17"/>
    </row>
    <row r="3346" spans="4:4" x14ac:dyDescent="0.25">
      <c r="D3346" s="17"/>
    </row>
    <row r="3347" spans="4:4" x14ac:dyDescent="0.25">
      <c r="D3347" s="17"/>
    </row>
    <row r="3348" spans="4:4" x14ac:dyDescent="0.25">
      <c r="D3348" s="17"/>
    </row>
    <row r="3349" spans="4:4" x14ac:dyDescent="0.25">
      <c r="D3349" s="17"/>
    </row>
    <row r="3350" spans="4:4" x14ac:dyDescent="0.25">
      <c r="D3350" s="17"/>
    </row>
    <row r="3351" spans="4:4" x14ac:dyDescent="0.25">
      <c r="D3351" s="17"/>
    </row>
    <row r="3352" spans="4:4" x14ac:dyDescent="0.25">
      <c r="D3352" s="17"/>
    </row>
    <row r="3353" spans="4:4" x14ac:dyDescent="0.25">
      <c r="D3353" s="17"/>
    </row>
    <row r="3354" spans="4:4" x14ac:dyDescent="0.25">
      <c r="D3354" s="17"/>
    </row>
    <row r="3355" spans="4:4" x14ac:dyDescent="0.25">
      <c r="D3355" s="17"/>
    </row>
    <row r="3356" spans="4:4" x14ac:dyDescent="0.25">
      <c r="D3356" s="17"/>
    </row>
    <row r="3357" spans="4:4" x14ac:dyDescent="0.25">
      <c r="D3357" s="17"/>
    </row>
    <row r="3358" spans="4:4" x14ac:dyDescent="0.25">
      <c r="D3358" s="17"/>
    </row>
    <row r="3359" spans="4:4" x14ac:dyDescent="0.25">
      <c r="D3359" s="17"/>
    </row>
    <row r="3360" spans="4:4" x14ac:dyDescent="0.25">
      <c r="D3360" s="17"/>
    </row>
    <row r="3361" spans="4:4" x14ac:dyDescent="0.25">
      <c r="D3361" s="17"/>
    </row>
    <row r="3362" spans="4:4" x14ac:dyDescent="0.25">
      <c r="D3362" s="17"/>
    </row>
    <row r="3363" spans="4:4" x14ac:dyDescent="0.25">
      <c r="D3363" s="17"/>
    </row>
    <row r="3364" spans="4:4" x14ac:dyDescent="0.25">
      <c r="D3364" s="17"/>
    </row>
    <row r="3365" spans="4:4" x14ac:dyDescent="0.25">
      <c r="D3365" s="17"/>
    </row>
    <row r="3366" spans="4:4" x14ac:dyDescent="0.25">
      <c r="D3366" s="17"/>
    </row>
    <row r="3367" spans="4:4" x14ac:dyDescent="0.25">
      <c r="D3367" s="17"/>
    </row>
    <row r="3368" spans="4:4" x14ac:dyDescent="0.25">
      <c r="D3368" s="17"/>
    </row>
    <row r="3369" spans="4:4" x14ac:dyDescent="0.25">
      <c r="D3369" s="17"/>
    </row>
    <row r="3370" spans="4:4" x14ac:dyDescent="0.25">
      <c r="D3370" s="17"/>
    </row>
    <row r="3371" spans="4:4" x14ac:dyDescent="0.25">
      <c r="D3371" s="17"/>
    </row>
    <row r="3372" spans="4:4" x14ac:dyDescent="0.25">
      <c r="D3372" s="17"/>
    </row>
    <row r="3373" spans="4:4" x14ac:dyDescent="0.25">
      <c r="D3373" s="17"/>
    </row>
    <row r="3374" spans="4:4" x14ac:dyDescent="0.25">
      <c r="D3374" s="17"/>
    </row>
    <row r="3375" spans="4:4" x14ac:dyDescent="0.25">
      <c r="D3375" s="17"/>
    </row>
    <row r="3376" spans="4:4" x14ac:dyDescent="0.25">
      <c r="D3376" s="17"/>
    </row>
    <row r="3377" spans="4:4" x14ac:dyDescent="0.25">
      <c r="D3377" s="17"/>
    </row>
    <row r="3378" spans="4:4" x14ac:dyDescent="0.25">
      <c r="D3378" s="17"/>
    </row>
    <row r="3379" spans="4:4" x14ac:dyDescent="0.25">
      <c r="D3379" s="17"/>
    </row>
    <row r="3380" spans="4:4" x14ac:dyDescent="0.25">
      <c r="D3380" s="17"/>
    </row>
    <row r="3381" spans="4:4" x14ac:dyDescent="0.25">
      <c r="D3381" s="17"/>
    </row>
    <row r="3382" spans="4:4" x14ac:dyDescent="0.25">
      <c r="D3382" s="17"/>
    </row>
    <row r="3383" spans="4:4" x14ac:dyDescent="0.25">
      <c r="D3383" s="17"/>
    </row>
    <row r="3384" spans="4:4" x14ac:dyDescent="0.25">
      <c r="D3384" s="17"/>
    </row>
    <row r="3385" spans="4:4" x14ac:dyDescent="0.25">
      <c r="D3385" s="17"/>
    </row>
    <row r="3386" spans="4:4" x14ac:dyDescent="0.25">
      <c r="D3386" s="17"/>
    </row>
    <row r="3387" spans="4:4" x14ac:dyDescent="0.25">
      <c r="D3387" s="17"/>
    </row>
    <row r="3388" spans="4:4" x14ac:dyDescent="0.25">
      <c r="D3388" s="17"/>
    </row>
    <row r="3389" spans="4:4" x14ac:dyDescent="0.25">
      <c r="D3389" s="17"/>
    </row>
    <row r="3390" spans="4:4" x14ac:dyDescent="0.25">
      <c r="D3390" s="17"/>
    </row>
    <row r="3391" spans="4:4" x14ac:dyDescent="0.25">
      <c r="D3391" s="17"/>
    </row>
    <row r="3392" spans="4:4" x14ac:dyDescent="0.25">
      <c r="D3392" s="17"/>
    </row>
    <row r="3393" spans="4:4" x14ac:dyDescent="0.25">
      <c r="D3393" s="17"/>
    </row>
    <row r="3394" spans="4:4" x14ac:dyDescent="0.25">
      <c r="D3394" s="17"/>
    </row>
    <row r="3395" spans="4:4" x14ac:dyDescent="0.25">
      <c r="D3395" s="17"/>
    </row>
    <row r="3396" spans="4:4" x14ac:dyDescent="0.25">
      <c r="D3396" s="17"/>
    </row>
    <row r="3397" spans="4:4" x14ac:dyDescent="0.25">
      <c r="D3397" s="17"/>
    </row>
    <row r="3398" spans="4:4" x14ac:dyDescent="0.25">
      <c r="D3398" s="17"/>
    </row>
    <row r="3399" spans="4:4" x14ac:dyDescent="0.25">
      <c r="D3399" s="17"/>
    </row>
    <row r="3400" spans="4:4" x14ac:dyDescent="0.25">
      <c r="D3400" s="17"/>
    </row>
    <row r="3401" spans="4:4" x14ac:dyDescent="0.25">
      <c r="D3401" s="17"/>
    </row>
    <row r="3402" spans="4:4" x14ac:dyDescent="0.25">
      <c r="D3402" s="17"/>
    </row>
    <row r="3403" spans="4:4" x14ac:dyDescent="0.25">
      <c r="D3403" s="17"/>
    </row>
    <row r="3404" spans="4:4" x14ac:dyDescent="0.25">
      <c r="D3404" s="17"/>
    </row>
    <row r="3405" spans="4:4" x14ac:dyDescent="0.25">
      <c r="D3405" s="17"/>
    </row>
    <row r="3406" spans="4:4" x14ac:dyDescent="0.25">
      <c r="D3406" s="17"/>
    </row>
    <row r="3407" spans="4:4" x14ac:dyDescent="0.25">
      <c r="D3407" s="17"/>
    </row>
    <row r="3408" spans="4:4" x14ac:dyDescent="0.25">
      <c r="D3408" s="17"/>
    </row>
    <row r="3409" spans="4:4" x14ac:dyDescent="0.25">
      <c r="D3409" s="17"/>
    </row>
    <row r="3410" spans="4:4" x14ac:dyDescent="0.25">
      <c r="D3410" s="17"/>
    </row>
    <row r="3411" spans="4:4" x14ac:dyDescent="0.25">
      <c r="D3411" s="17"/>
    </row>
    <row r="3412" spans="4:4" x14ac:dyDescent="0.25">
      <c r="D3412" s="17"/>
    </row>
    <row r="3413" spans="4:4" x14ac:dyDescent="0.25">
      <c r="D3413" s="17"/>
    </row>
    <row r="3414" spans="4:4" x14ac:dyDescent="0.25">
      <c r="D3414" s="17"/>
    </row>
    <row r="3415" spans="4:4" x14ac:dyDescent="0.25">
      <c r="D3415" s="17"/>
    </row>
    <row r="3416" spans="4:4" x14ac:dyDescent="0.25">
      <c r="D3416" s="17"/>
    </row>
    <row r="3417" spans="4:4" x14ac:dyDescent="0.25">
      <c r="D3417" s="17"/>
    </row>
    <row r="3418" spans="4:4" x14ac:dyDescent="0.25">
      <c r="D3418" s="17"/>
    </row>
    <row r="3419" spans="4:4" x14ac:dyDescent="0.25">
      <c r="D3419" s="17"/>
    </row>
    <row r="3420" spans="4:4" x14ac:dyDescent="0.25">
      <c r="D3420" s="17"/>
    </row>
    <row r="3421" spans="4:4" x14ac:dyDescent="0.25">
      <c r="D3421" s="17"/>
    </row>
    <row r="3422" spans="4:4" x14ac:dyDescent="0.25">
      <c r="D3422" s="17"/>
    </row>
    <row r="3423" spans="4:4" x14ac:dyDescent="0.25">
      <c r="D3423" s="17"/>
    </row>
    <row r="3424" spans="4:4" x14ac:dyDescent="0.25">
      <c r="D3424" s="17"/>
    </row>
    <row r="3425" spans="4:4" x14ac:dyDescent="0.25">
      <c r="D3425" s="17"/>
    </row>
    <row r="3426" spans="4:4" x14ac:dyDescent="0.25">
      <c r="D3426" s="17"/>
    </row>
    <row r="3427" spans="4:4" x14ac:dyDescent="0.25">
      <c r="D3427" s="17"/>
    </row>
    <row r="3428" spans="4:4" x14ac:dyDescent="0.25">
      <c r="D3428" s="17"/>
    </row>
    <row r="3429" spans="4:4" x14ac:dyDescent="0.25">
      <c r="D3429" s="17"/>
    </row>
    <row r="3430" spans="4:4" x14ac:dyDescent="0.25">
      <c r="D3430" s="17"/>
    </row>
    <row r="3431" spans="4:4" x14ac:dyDescent="0.25">
      <c r="D3431" s="17"/>
    </row>
    <row r="3432" spans="4:4" x14ac:dyDescent="0.25">
      <c r="D3432" s="17"/>
    </row>
    <row r="3433" spans="4:4" x14ac:dyDescent="0.25">
      <c r="D3433" s="17"/>
    </row>
    <row r="3434" spans="4:4" x14ac:dyDescent="0.25">
      <c r="D3434" s="17"/>
    </row>
    <row r="3435" spans="4:4" x14ac:dyDescent="0.25">
      <c r="D3435" s="17"/>
    </row>
    <row r="3436" spans="4:4" x14ac:dyDescent="0.25">
      <c r="D3436" s="17"/>
    </row>
    <row r="3437" spans="4:4" x14ac:dyDescent="0.25">
      <c r="D3437" s="17"/>
    </row>
    <row r="3438" spans="4:4" x14ac:dyDescent="0.25">
      <c r="D3438" s="17"/>
    </row>
    <row r="3439" spans="4:4" x14ac:dyDescent="0.25">
      <c r="D3439" s="17"/>
    </row>
    <row r="3440" spans="4:4" x14ac:dyDescent="0.25">
      <c r="D3440" s="17"/>
    </row>
    <row r="3441" spans="4:4" x14ac:dyDescent="0.25">
      <c r="D3441" s="17"/>
    </row>
    <row r="3442" spans="4:4" x14ac:dyDescent="0.25">
      <c r="D3442" s="17"/>
    </row>
    <row r="3443" spans="4:4" x14ac:dyDescent="0.25">
      <c r="D3443" s="17"/>
    </row>
    <row r="3444" spans="4:4" x14ac:dyDescent="0.25">
      <c r="D3444" s="17"/>
    </row>
    <row r="3445" spans="4:4" x14ac:dyDescent="0.25">
      <c r="D3445" s="17"/>
    </row>
    <row r="3446" spans="4:4" x14ac:dyDescent="0.25">
      <c r="D3446" s="17"/>
    </row>
    <row r="3447" spans="4:4" x14ac:dyDescent="0.25">
      <c r="D3447" s="17"/>
    </row>
    <row r="3448" spans="4:4" x14ac:dyDescent="0.25">
      <c r="D3448" s="17"/>
    </row>
    <row r="3449" spans="4:4" x14ac:dyDescent="0.25">
      <c r="D3449" s="17"/>
    </row>
    <row r="3450" spans="4:4" x14ac:dyDescent="0.25">
      <c r="D3450" s="17"/>
    </row>
    <row r="3451" spans="4:4" x14ac:dyDescent="0.25">
      <c r="D3451" s="17"/>
    </row>
    <row r="3452" spans="4:4" x14ac:dyDescent="0.25">
      <c r="D3452" s="17"/>
    </row>
    <row r="3453" spans="4:4" x14ac:dyDescent="0.25">
      <c r="D3453" s="17"/>
    </row>
    <row r="3454" spans="4:4" x14ac:dyDescent="0.25">
      <c r="D3454" s="17"/>
    </row>
    <row r="3455" spans="4:4" x14ac:dyDescent="0.25">
      <c r="D3455" s="17"/>
    </row>
    <row r="3456" spans="4:4" x14ac:dyDescent="0.25">
      <c r="D3456" s="17"/>
    </row>
    <row r="3457" spans="4:4" x14ac:dyDescent="0.25">
      <c r="D3457" s="17"/>
    </row>
    <row r="3458" spans="4:4" x14ac:dyDescent="0.25">
      <c r="D3458" s="17"/>
    </row>
    <row r="3459" spans="4:4" x14ac:dyDescent="0.25">
      <c r="D3459" s="17"/>
    </row>
    <row r="3460" spans="4:4" x14ac:dyDescent="0.25">
      <c r="D3460" s="17"/>
    </row>
    <row r="3461" spans="4:4" x14ac:dyDescent="0.25">
      <c r="D3461" s="17"/>
    </row>
    <row r="3462" spans="4:4" x14ac:dyDescent="0.25">
      <c r="D3462" s="17"/>
    </row>
    <row r="3463" spans="4:4" x14ac:dyDescent="0.25">
      <c r="D3463" s="17"/>
    </row>
    <row r="3464" spans="4:4" x14ac:dyDescent="0.25">
      <c r="D3464" s="17"/>
    </row>
    <row r="3465" spans="4:4" x14ac:dyDescent="0.25">
      <c r="D3465" s="17"/>
    </row>
    <row r="3466" spans="4:4" x14ac:dyDescent="0.25">
      <c r="D3466" s="17"/>
    </row>
    <row r="3467" spans="4:4" x14ac:dyDescent="0.25">
      <c r="D3467" s="17"/>
    </row>
    <row r="3468" spans="4:4" x14ac:dyDescent="0.25">
      <c r="D3468" s="17"/>
    </row>
  </sheetData>
  <sortState ref="D2:G3468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 2018</vt:lpstr>
      <vt:lpstr>Nov 2017</vt:lpstr>
      <vt:lpstr>Oct 2017</vt:lpstr>
      <vt:lpstr>Sept 2017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Orta</dc:creator>
  <cp:lastModifiedBy>Chris Hernandez</cp:lastModifiedBy>
  <cp:lastPrinted>2017-10-20T14:29:35Z</cp:lastPrinted>
  <dcterms:created xsi:type="dcterms:W3CDTF">2017-10-19T18:57:13Z</dcterms:created>
  <dcterms:modified xsi:type="dcterms:W3CDTF">2018-03-09T18:09:47Z</dcterms:modified>
</cp:coreProperties>
</file>